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https://scottish-my.sharepoint.com/personal/chhaya_patel2_nss_nhs_scot/Documents/Desktop/"/>
    </mc:Choice>
  </mc:AlternateContent>
  <xr:revisionPtr revIDLastSave="9" documentId="8_{97D37B71-6BC2-4792-B304-D86C3AE8DCFC}" xr6:coauthVersionLast="47" xr6:coauthVersionMax="47" xr10:uidLastSave="{E3001486-94A0-43F8-A4A6-CF5798BC6AEE}"/>
  <workbookProtection workbookAlgorithmName="SHA-512" workbookHashValue="v2XN3UJ4sLFA6JL9z1mDlV4hcXThinFXvMPiR+CT1UjIWWOUWQChSfGVnr83SCg8yjJHEFhdJ/ebf1M2WVAUMQ==" workbookSaltValue="kh9VoAXmZBEWsx14BFaQqA==" workbookSpinCount="100000" lockStructure="1"/>
  <bookViews>
    <workbookView xWindow="-110" yWindow="-110" windowWidth="19420" windowHeight="10420" xr2:uid="{BC8DFA8D-5416-4BE4-A11A-D720FB9EEAF4}"/>
  </bookViews>
  <sheets>
    <sheet name="Claim Form" sheetId="1" r:id="rId1"/>
    <sheet name="Details" sheetId="3" state="hidden" r:id="rId2"/>
  </sheets>
  <definedNames>
    <definedName name="_xlnm._FilterDatabase" localSheetId="1" hidden="1">Details!$C$1:$F$164</definedName>
    <definedName name="Clinical">Details!$D$2:$D$164</definedName>
    <definedName name="Cost_Break_Up">Details!$H$6:$I$6</definedName>
    <definedName name="Current_member_list">Details!$A$2:$A$53</definedName>
    <definedName name="Non_clinical">Details!$E$2:$E$4</definedName>
    <definedName name="PPO">Details!$H$7:$H$11</definedName>
    <definedName name="Standard">Details!$I$7:$I$9</definedName>
    <definedName name="Type_of_Claim">Details!$D$1:$E$1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 l="1"/>
  <c r="E13" i="1"/>
  <c r="E36" i="1"/>
  <c r="E35" i="1" l="1"/>
  <c r="E23" i="1"/>
  <c r="E22" i="1"/>
  <c r="E20" i="1"/>
  <c r="E21" i="1"/>
  <c r="E25" i="1" l="1"/>
  <c r="C24" i="1"/>
  <c r="C26" i="1" s="1"/>
  <c r="E19" i="1"/>
  <c r="E18" i="1"/>
  <c r="E14" i="1"/>
  <c r="E12" i="1"/>
  <c r="E11" i="1"/>
  <c r="E10" i="1"/>
  <c r="E7" i="1"/>
  <c r="E6" i="1"/>
  <c r="C27" i="1" l="1"/>
</calcChain>
</file>

<file path=xl/sharedStrings.xml><?xml version="1.0" encoding="utf-8"?>
<sst xmlns="http://schemas.openxmlformats.org/spreadsheetml/2006/main" count="442" uniqueCount="436">
  <si>
    <t>Current member list</t>
  </si>
  <si>
    <t>Clinical</t>
  </si>
  <si>
    <t>Non-Clinical</t>
  </si>
  <si>
    <t>Type of Claim</t>
  </si>
  <si>
    <t>PPO</t>
  </si>
  <si>
    <t>Standard</t>
  </si>
  <si>
    <t>Award</t>
  </si>
  <si>
    <t>Cardiology</t>
  </si>
  <si>
    <t>Lump Sum</t>
  </si>
  <si>
    <t>Mental Welfare Commission</t>
  </si>
  <si>
    <t>Dermatology</t>
  </si>
  <si>
    <t>National Waiting Times Centre</t>
  </si>
  <si>
    <t>Gastroenterology</t>
  </si>
  <si>
    <t>NHS 24</t>
  </si>
  <si>
    <t>C11</t>
  </si>
  <si>
    <t>Homeopathy</t>
  </si>
  <si>
    <t>NHS Healthcare Improvement Scotland</t>
  </si>
  <si>
    <t>C12</t>
  </si>
  <si>
    <t>C13</t>
  </si>
  <si>
    <t>Scottish Ambulance Service</t>
  </si>
  <si>
    <t>C14</t>
  </si>
  <si>
    <t>Neurology</t>
  </si>
  <si>
    <t>The State Hospital</t>
  </si>
  <si>
    <t>Rheumatology</t>
  </si>
  <si>
    <t>Nuclear medicine</t>
  </si>
  <si>
    <t>Allergy</t>
  </si>
  <si>
    <t>Neurosurgery</t>
  </si>
  <si>
    <t>Ophthalmology</t>
  </si>
  <si>
    <t>Urology</t>
  </si>
  <si>
    <t>E11</t>
  </si>
  <si>
    <t>Midwifery</t>
  </si>
  <si>
    <t>CNORIS Claim Form</t>
  </si>
  <si>
    <t>Insert Details of Claim</t>
  </si>
  <si>
    <t>Analysis &amp; Guidance (No Entry Required)</t>
  </si>
  <si>
    <t>Basic Information</t>
  </si>
  <si>
    <t>CLO Claim Reference</t>
  </si>
  <si>
    <t>Further Claim Detail</t>
  </si>
  <si>
    <t>Description of Claim</t>
  </si>
  <si>
    <t>Standard or PPO Claim</t>
  </si>
  <si>
    <t>Financial Information</t>
  </si>
  <si>
    <t>Award Value</t>
  </si>
  <si>
    <t>CRU Value</t>
  </si>
  <si>
    <t>Adverse Expenses</t>
  </si>
  <si>
    <t>Recovered Expenses</t>
  </si>
  <si>
    <t>CLO Fees</t>
  </si>
  <si>
    <t>CLO Charges</t>
  </si>
  <si>
    <t>Total</t>
  </si>
  <si>
    <t>Prior Reimbursements from CNORIS (After Deductible)</t>
  </si>
  <si>
    <t>CNORIS Deductible</t>
  </si>
  <si>
    <t>Reimbursement Total</t>
  </si>
  <si>
    <t>Submitting the Form</t>
  </si>
  <si>
    <t>Submitted by</t>
  </si>
  <si>
    <t>Insert email Address</t>
  </si>
  <si>
    <t>Date Submitted</t>
  </si>
  <si>
    <t>Please Submit Claim Form to</t>
  </si>
  <si>
    <t>Other - please specify…</t>
  </si>
  <si>
    <t>If any Other Relevant Detail Please Specify Below</t>
  </si>
  <si>
    <t>NHS Borders</t>
  </si>
  <si>
    <t>NHS Fife</t>
  </si>
  <si>
    <t>NHS Lothian</t>
  </si>
  <si>
    <t>NHS Highland</t>
  </si>
  <si>
    <t>NHS Grampian</t>
  </si>
  <si>
    <t>NHS Orkney</t>
  </si>
  <si>
    <t>NHS Tayside</t>
  </si>
  <si>
    <t>NHS Western Isles</t>
  </si>
  <si>
    <t>NHS Shetland</t>
  </si>
  <si>
    <t>NHS Ayrshire &amp; Arran</t>
  </si>
  <si>
    <t>NHS Greater Glasgow &amp; Clyde</t>
  </si>
  <si>
    <t>NHS Lanarkshire</t>
  </si>
  <si>
    <t>NHS Forth Valley</t>
  </si>
  <si>
    <t>NHS Dumfries &amp; Galloway</t>
  </si>
  <si>
    <t>NHS National Services Scotland</t>
  </si>
  <si>
    <t>NHS Education for Scotland</t>
  </si>
  <si>
    <t>Aberdeen City Health &amp; Social Care Partnership’s Integration Joint Board</t>
  </si>
  <si>
    <t>Aberdeenshire Integration Joint Board</t>
  </si>
  <si>
    <t>Angus Integration Joint Board</t>
  </si>
  <si>
    <t>Argyll and Bute Integration Joint Board</t>
  </si>
  <si>
    <t>Clackmannanshire and Stirling Integration Joint Board</t>
  </si>
  <si>
    <t>Dumfries and Galloway Integration Joint Board</t>
  </si>
  <si>
    <t>Dundee City Health and Social Care Integration Joint Board</t>
  </si>
  <si>
    <t>East Ayrshire Integration Joint Board</t>
  </si>
  <si>
    <t>East Dunbartonshire Integration Joint Board</t>
  </si>
  <si>
    <t>East Lothian Health and Social Care Partnership Integration Joint Board</t>
  </si>
  <si>
    <t>East Renfrewshire Integration Joint Board</t>
  </si>
  <si>
    <t>Edinburgh Integration Joint Board</t>
  </si>
  <si>
    <t>Falkirk Integration Joint Board</t>
  </si>
  <si>
    <t>Fife Integration Joint Board</t>
  </si>
  <si>
    <t>Glasgow City Integration Joint Board</t>
  </si>
  <si>
    <t>Inverclyde Integration Joint Board</t>
  </si>
  <si>
    <t>Midlothian Integration Joint Board</t>
  </si>
  <si>
    <t>Moray Integration Joint Board</t>
  </si>
  <si>
    <t>North Ayrshire Integration Joint Board</t>
  </si>
  <si>
    <t>North Lanarkshire Integration Joint Board</t>
  </si>
  <si>
    <t>Orkney Health and Care Board</t>
  </si>
  <si>
    <t>Perth &amp; Kinross Integration Joint Board</t>
  </si>
  <si>
    <t>Renfrewshire Integration Joint Board</t>
  </si>
  <si>
    <t>Shetland Islands Integration Joint Board</t>
  </si>
  <si>
    <t>South Ayrshire Integration Joint Board</t>
  </si>
  <si>
    <t>South Lanarkshire Integration Joint Board</t>
  </si>
  <si>
    <t>West Dunbartonshire Integration Joint Board</t>
  </si>
  <si>
    <t>West Lothian Integration Joint Board</t>
  </si>
  <si>
    <t>Western Isles Integration Joint Board</t>
  </si>
  <si>
    <t>General Medicine</t>
  </si>
  <si>
    <t>Acute Medicine</t>
  </si>
  <si>
    <t>Paediatric Cardiology</t>
  </si>
  <si>
    <t>Clinical Genetics</t>
  </si>
  <si>
    <t>Tropical Medicine</t>
  </si>
  <si>
    <t>Clinical Pharmacology &amp; Therapeutics</t>
  </si>
  <si>
    <t>Infectious Diseases</t>
  </si>
  <si>
    <t>Endocrinology &amp; Diabetes</t>
  </si>
  <si>
    <t>Endocrinology</t>
  </si>
  <si>
    <t>Diabetes</t>
  </si>
  <si>
    <t>Genito-Urinary Medicine</t>
  </si>
  <si>
    <t>Geriatric Medicine</t>
  </si>
  <si>
    <t>Medical Oncology</t>
  </si>
  <si>
    <t>Paediatrics</t>
  </si>
  <si>
    <t>Community Child Health</t>
  </si>
  <si>
    <t>Renal Medicine</t>
  </si>
  <si>
    <t>Integrative Care</t>
  </si>
  <si>
    <t>Occupational Medicine</t>
  </si>
  <si>
    <t>Palliative Medicine</t>
  </si>
  <si>
    <t>Public Health Medicine</t>
  </si>
  <si>
    <t>Rehabilitation Medicine</t>
  </si>
  <si>
    <t>Respiratory Medicine</t>
  </si>
  <si>
    <t>Sport &amp; Exercise Medicine</t>
  </si>
  <si>
    <t>Medical Ophthalmology</t>
  </si>
  <si>
    <t>Clinical Neurophysiology</t>
  </si>
  <si>
    <t>General Surgery</t>
  </si>
  <si>
    <t>General Surgery (excl Vascular)</t>
  </si>
  <si>
    <t>Vascular Surgery</t>
  </si>
  <si>
    <t>Oral and Maxillofacial Surgery</t>
  </si>
  <si>
    <t>Major Trauma</t>
  </si>
  <si>
    <t>Accident &amp; Emergency</t>
  </si>
  <si>
    <t>Pain Management</t>
  </si>
  <si>
    <t>Cardiothoracic Surgery</t>
  </si>
  <si>
    <t>Cardiac Surgery</t>
  </si>
  <si>
    <t>Thoracic Surgery</t>
  </si>
  <si>
    <t>Ear, Nose &amp; Throat (ENT)</t>
  </si>
  <si>
    <t>Audiological Medicine</t>
  </si>
  <si>
    <t>Trauma and Orthopaedic Surgery</t>
  </si>
  <si>
    <t>Plastic Surgery</t>
  </si>
  <si>
    <t>Cleft Lip and Palate Surgery</t>
  </si>
  <si>
    <t>Paediatric Surgery</t>
  </si>
  <si>
    <t>Intensive Care Medicine</t>
  </si>
  <si>
    <t>Community Dental Practice</t>
  </si>
  <si>
    <t>General Dental Practice</t>
  </si>
  <si>
    <t>Oral Surgery</t>
  </si>
  <si>
    <t>Oral Medicine</t>
  </si>
  <si>
    <t>Orthodontics</t>
  </si>
  <si>
    <t>Restorative Dentistry</t>
  </si>
  <si>
    <t>Restorative Dentistry - Endodontics</t>
  </si>
  <si>
    <t>Restorative Dentistry - Periodontics</t>
  </si>
  <si>
    <t>Restorative Dentistry - Prosthodontics</t>
  </si>
  <si>
    <t>Dental Public Health</t>
  </si>
  <si>
    <t>Paediatric Dentistry</t>
  </si>
  <si>
    <t>Oral Pathology</t>
  </si>
  <si>
    <t>Oral Microbiology</t>
  </si>
  <si>
    <t>Dental &amp; Maxillofacial Radiology</t>
  </si>
  <si>
    <t>Surgical Dentistry</t>
  </si>
  <si>
    <t>Fixed &amp; Removable Prosthodontics</t>
  </si>
  <si>
    <t>Special Care Dentistry</t>
  </si>
  <si>
    <t>General Practice</t>
  </si>
  <si>
    <t>GP Obstetrics</t>
  </si>
  <si>
    <t>GP Other than Obstetrics</t>
  </si>
  <si>
    <t>Obstetrics &amp; Gynaecology</t>
  </si>
  <si>
    <t>Well Woman Service</t>
  </si>
  <si>
    <t>Family Planning Service</t>
  </si>
  <si>
    <t>Gynaecology</t>
  </si>
  <si>
    <t>Obstetrics</t>
  </si>
  <si>
    <t>Obstetrics Ante-Natal</t>
  </si>
  <si>
    <t>Obstetrics Post-Natal</t>
  </si>
  <si>
    <t>Community Sexual &amp; Reproductive Health</t>
  </si>
  <si>
    <t>General Psychiatry (Mental Illness)</t>
  </si>
  <si>
    <t>Community Psychiatry</t>
  </si>
  <si>
    <t>Child &amp; Adolescent Psychiatry</t>
  </si>
  <si>
    <t>Child Psychiatry</t>
  </si>
  <si>
    <t>Adolescent Psychiatry</t>
  </si>
  <si>
    <t>Forensic Psychiatry</t>
  </si>
  <si>
    <t>Psychiatry of Old Age</t>
  </si>
  <si>
    <t>Learning Disability</t>
  </si>
  <si>
    <t>Psychotherapy</t>
  </si>
  <si>
    <t>Behavioural Psychotherapy</t>
  </si>
  <si>
    <t>Child &amp; Adolescent Psychotherapy</t>
  </si>
  <si>
    <t>Adult Psychotherapy</t>
  </si>
  <si>
    <t>Clinical Radiology</t>
  </si>
  <si>
    <t>Breast Screening Service</t>
  </si>
  <si>
    <t>Clinical Oncology</t>
  </si>
  <si>
    <t>Histopathology</t>
  </si>
  <si>
    <t>Blood Transfusion</t>
  </si>
  <si>
    <t>Chemical Pathology</t>
  </si>
  <si>
    <t>Haematology</t>
  </si>
  <si>
    <t>Immunology</t>
  </si>
  <si>
    <t>Medical Microbiology &amp; Virology</t>
  </si>
  <si>
    <t>Microbiology</t>
  </si>
  <si>
    <t>Virology</t>
  </si>
  <si>
    <t>Diagnostic Neuropathology</t>
  </si>
  <si>
    <t>Forensic Histopathology</t>
  </si>
  <si>
    <t>Paediatric and Perinatal Pathology</t>
  </si>
  <si>
    <t>Chiropody/Podiatry</t>
  </si>
  <si>
    <t>Surgical Podiatry</t>
  </si>
  <si>
    <t>Clinical psychology</t>
  </si>
  <si>
    <t>Dietetics</t>
  </si>
  <si>
    <t>Occupational Therapy</t>
  </si>
  <si>
    <t>Industrial therapists</t>
  </si>
  <si>
    <t>Physiotherapy</t>
  </si>
  <si>
    <t>Speech and Language Therapy</t>
  </si>
  <si>
    <t>Ambulancemen/women - Accident &amp; Emergency</t>
  </si>
  <si>
    <t>Audiological science</t>
  </si>
  <si>
    <t>Hearing aids</t>
  </si>
  <si>
    <t>Audiometry</t>
  </si>
  <si>
    <t>Medical physics</t>
  </si>
  <si>
    <t>Pharmacy</t>
  </si>
  <si>
    <t>Physiology</t>
  </si>
  <si>
    <t>Dental Hygiene</t>
  </si>
  <si>
    <t>Dental Surgery Assistance</t>
  </si>
  <si>
    <t>Physiological Measurement</t>
  </si>
  <si>
    <t>Prosthetics/orthotics</t>
  </si>
  <si>
    <t>Prosthetics</t>
  </si>
  <si>
    <t>Orthotics</t>
  </si>
  <si>
    <t>Dispensing optometry</t>
  </si>
  <si>
    <t>Optometry</t>
  </si>
  <si>
    <t>Orthoptics</t>
  </si>
  <si>
    <t>Diagnostic radiography</t>
  </si>
  <si>
    <t>Electroencephalography</t>
  </si>
  <si>
    <t>Electrocardiography</t>
  </si>
  <si>
    <t>Ultrasonics</t>
  </si>
  <si>
    <t>Therapeutic radiography</t>
  </si>
  <si>
    <t>Medical photography</t>
  </si>
  <si>
    <t>Paramedics</t>
  </si>
  <si>
    <t>Dental therapy</t>
  </si>
  <si>
    <t>Pharmaceutical Medicine</t>
  </si>
  <si>
    <t>Arts Therapies</t>
  </si>
  <si>
    <t>Art Therapy</t>
  </si>
  <si>
    <t>Drama Therapy</t>
  </si>
  <si>
    <t>Music Therapy</t>
  </si>
  <si>
    <t>Dance Therapy</t>
  </si>
  <si>
    <t>Mistletoe Therapy</t>
  </si>
  <si>
    <t>Acupuncture</t>
  </si>
  <si>
    <t>Bowen Therapy</t>
  </si>
  <si>
    <t>Counselling</t>
  </si>
  <si>
    <t>General nursing</t>
  </si>
  <si>
    <t>School nursing</t>
  </si>
  <si>
    <t>Community Midwifery</t>
  </si>
  <si>
    <t>Mental health nursing</t>
  </si>
  <si>
    <t>Community psychiatric nursing</t>
  </si>
  <si>
    <t>Learning disability nursing</t>
  </si>
  <si>
    <t>Community learning disability nursing</t>
  </si>
  <si>
    <t>Community nursing (district nursing)</t>
  </si>
  <si>
    <t>Health visiting</t>
  </si>
  <si>
    <t>Sick children's nursing</t>
  </si>
  <si>
    <t>Nursery nursing</t>
  </si>
  <si>
    <t>A1</t>
  </si>
  <si>
    <t>A11</t>
  </si>
  <si>
    <t>A2</t>
  </si>
  <si>
    <t>A21</t>
  </si>
  <si>
    <t>A3</t>
  </si>
  <si>
    <t>A4</t>
  </si>
  <si>
    <t>A5</t>
  </si>
  <si>
    <t>A6</t>
  </si>
  <si>
    <t>A7</t>
  </si>
  <si>
    <t>A8</t>
  </si>
  <si>
    <t>A81</t>
  </si>
  <si>
    <t>A82</t>
  </si>
  <si>
    <t>A9</t>
  </si>
  <si>
    <t>AA</t>
  </si>
  <si>
    <t>AB</t>
  </si>
  <si>
    <t>AC</t>
  </si>
  <si>
    <t>AD</t>
  </si>
  <si>
    <t>AF</t>
  </si>
  <si>
    <t>AFA</t>
  </si>
  <si>
    <t>AG</t>
  </si>
  <si>
    <t>AH</t>
  </si>
  <si>
    <t>AJ</t>
  </si>
  <si>
    <t>AK</t>
  </si>
  <si>
    <t>AM</t>
  </si>
  <si>
    <t>AN</t>
  </si>
  <si>
    <t>AP</t>
  </si>
  <si>
    <t>AQ</t>
  </si>
  <si>
    <t>AR</t>
  </si>
  <si>
    <t>AS</t>
  </si>
  <si>
    <t>AT</t>
  </si>
  <si>
    <t>AV</t>
  </si>
  <si>
    <t>AW</t>
  </si>
  <si>
    <t>C1</t>
  </si>
  <si>
    <t>C2</t>
  </si>
  <si>
    <t>C3</t>
  </si>
  <si>
    <t>C31</t>
  </si>
  <si>
    <t>C4</t>
  </si>
  <si>
    <t>C41</t>
  </si>
  <si>
    <t>C42</t>
  </si>
  <si>
    <t>C5</t>
  </si>
  <si>
    <t>C51</t>
  </si>
  <si>
    <t>C6</t>
  </si>
  <si>
    <t>C7</t>
  </si>
  <si>
    <t>C8</t>
  </si>
  <si>
    <t>C9</t>
  </si>
  <si>
    <t>C91</t>
  </si>
  <si>
    <t>CA</t>
  </si>
  <si>
    <t>CB</t>
  </si>
  <si>
    <t>CC</t>
  </si>
  <si>
    <t>D1</t>
  </si>
  <si>
    <t>D2</t>
  </si>
  <si>
    <t>D3</t>
  </si>
  <si>
    <t>D4</t>
  </si>
  <si>
    <t>D5</t>
  </si>
  <si>
    <t>D6</t>
  </si>
  <si>
    <t>D61</t>
  </si>
  <si>
    <t>D62</t>
  </si>
  <si>
    <t>D63</t>
  </si>
  <si>
    <t>D7</t>
  </si>
  <si>
    <t>D8</t>
  </si>
  <si>
    <t>D9</t>
  </si>
  <si>
    <t>DA</t>
  </si>
  <si>
    <t>DB</t>
  </si>
  <si>
    <t>DC</t>
  </si>
  <si>
    <t>DD</t>
  </si>
  <si>
    <t>DE</t>
  </si>
  <si>
    <t>E1</t>
  </si>
  <si>
    <t>E12</t>
  </si>
  <si>
    <t>F1</t>
  </si>
  <si>
    <t>F1A</t>
  </si>
  <si>
    <t>F1B</t>
  </si>
  <si>
    <t>F2</t>
  </si>
  <si>
    <t>F3</t>
  </si>
  <si>
    <t>F31</t>
  </si>
  <si>
    <t>F32</t>
  </si>
  <si>
    <t>F4</t>
  </si>
  <si>
    <t>G1</t>
  </si>
  <si>
    <t>G1A</t>
  </si>
  <si>
    <t>G2</t>
  </si>
  <si>
    <t>G21</t>
  </si>
  <si>
    <t>G22</t>
  </si>
  <si>
    <t>G3</t>
  </si>
  <si>
    <t>G4</t>
  </si>
  <si>
    <t>G5</t>
  </si>
  <si>
    <t>G6</t>
  </si>
  <si>
    <t>G61</t>
  </si>
  <si>
    <t>G62</t>
  </si>
  <si>
    <t>G63</t>
  </si>
  <si>
    <t>H1</t>
  </si>
  <si>
    <t>H1A</t>
  </si>
  <si>
    <t>H2</t>
  </si>
  <si>
    <t>J1</t>
  </si>
  <si>
    <t>J2</t>
  </si>
  <si>
    <t>J3</t>
  </si>
  <si>
    <t>J4</t>
  </si>
  <si>
    <t>J5</t>
  </si>
  <si>
    <t>J6</t>
  </si>
  <si>
    <t>J61</t>
  </si>
  <si>
    <t>J62</t>
  </si>
  <si>
    <t>J7</t>
  </si>
  <si>
    <t>J8</t>
  </si>
  <si>
    <t>J9</t>
  </si>
  <si>
    <t>R1</t>
  </si>
  <si>
    <t>R11</t>
  </si>
  <si>
    <t>R2</t>
  </si>
  <si>
    <t>R3</t>
  </si>
  <si>
    <t>R4</t>
  </si>
  <si>
    <t>R41</t>
  </si>
  <si>
    <t>R5</t>
  </si>
  <si>
    <t>R6</t>
  </si>
  <si>
    <t>R7</t>
  </si>
  <si>
    <t>R8</t>
  </si>
  <si>
    <t>R81</t>
  </si>
  <si>
    <t>R82</t>
  </si>
  <si>
    <t>R9</t>
  </si>
  <si>
    <t>RA</t>
  </si>
  <si>
    <t>RB</t>
  </si>
  <si>
    <t>RC</t>
  </si>
  <si>
    <t>RD</t>
  </si>
  <si>
    <t>RE</t>
  </si>
  <si>
    <t>RF</t>
  </si>
  <si>
    <t>RF1</t>
  </si>
  <si>
    <t>RF2</t>
  </si>
  <si>
    <t>RG</t>
  </si>
  <si>
    <t>RH</t>
  </si>
  <si>
    <t>RJ</t>
  </si>
  <si>
    <t>RK</t>
  </si>
  <si>
    <t>RK1</t>
  </si>
  <si>
    <t>RK2</t>
  </si>
  <si>
    <t>RK3</t>
  </si>
  <si>
    <t>RK4</t>
  </si>
  <si>
    <t>RL</t>
  </si>
  <si>
    <t>RM</t>
  </si>
  <si>
    <t>RP</t>
  </si>
  <si>
    <t>RS</t>
  </si>
  <si>
    <t>RT</t>
  </si>
  <si>
    <t>RU</t>
  </si>
  <si>
    <t>RU1</t>
  </si>
  <si>
    <t>RU2</t>
  </si>
  <si>
    <t>RU3</t>
  </si>
  <si>
    <t>RU4</t>
  </si>
  <si>
    <t>RU5</t>
  </si>
  <si>
    <t>RU6</t>
  </si>
  <si>
    <t>RU7</t>
  </si>
  <si>
    <t>RU8</t>
  </si>
  <si>
    <t>T1</t>
  </si>
  <si>
    <t>T11</t>
  </si>
  <si>
    <t>T2</t>
  </si>
  <si>
    <t>T21</t>
  </si>
  <si>
    <t>T3</t>
  </si>
  <si>
    <t>T31</t>
  </si>
  <si>
    <t>T4</t>
  </si>
  <si>
    <t>T41</t>
  </si>
  <si>
    <t>T5</t>
  </si>
  <si>
    <t>T6</t>
  </si>
  <si>
    <t>T7</t>
  </si>
  <si>
    <t>T8</t>
  </si>
  <si>
    <t>NC</t>
  </si>
  <si>
    <t>NCE</t>
  </si>
  <si>
    <t>CO</t>
  </si>
  <si>
    <t>Clinical Other</t>
  </si>
  <si>
    <t>W</t>
  </si>
  <si>
    <t>Non_Clinical</t>
  </si>
  <si>
    <t>Annual PPO</t>
  </si>
  <si>
    <t>Costs</t>
  </si>
  <si>
    <t>Award &amp; Costs</t>
  </si>
  <si>
    <t>Non Clinical Other</t>
  </si>
  <si>
    <t>Anaesthetics</t>
  </si>
  <si>
    <t>Cost Break-Up</t>
  </si>
  <si>
    <t>Award Settlement Date</t>
  </si>
  <si>
    <t>Case Closure Date</t>
  </si>
  <si>
    <t>NSS.CNORISclaims@nhs.scot</t>
  </si>
  <si>
    <t>Note prior to completing financial section.  1) If there has already been a claim made, ensure that all award and expenses previously reimbursed are added to the new values.  2) Also ensure the reimbursed figure is included in cell C25, otherwise the deductible and new balance will calculate incorrectly. 3) Enter recovered expenses and prior reimbursements as postive values as formulas will calculate.</t>
  </si>
  <si>
    <t>Enter the date of closure for the claim</t>
  </si>
  <si>
    <t>Claim Speciality</t>
  </si>
  <si>
    <t>Employment Related</t>
  </si>
  <si>
    <t>ISD Coding</t>
  </si>
  <si>
    <t>Please indicate which of the following scanned documents (if any) you have attached in support of this claim: Applies to Steructured Settlements Only</t>
  </si>
  <si>
    <t>PPO Settlements - Annual Proof of Life - Document</t>
  </si>
  <si>
    <t>PPO Settlements - Annual Calculation - Document</t>
  </si>
  <si>
    <t>SG Approval Email Attached</t>
  </si>
  <si>
    <t>CNORIS Member</t>
  </si>
  <si>
    <t>Public Health Scotland</t>
  </si>
  <si>
    <t>Cost Breakdown</t>
  </si>
  <si>
    <t>Workplace Health &amp;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</si>
</sst>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27" x14ac:knownFonts="1">
    <font>
      <sz val="11"/>
      <color theme="1"/>
      <name val="Aptos Narrow"/>
      <family val="2"/>
      <scheme val="minor"/>
    </font>
    <font>
      <sz val="11"/>
      <color theme="1"/>
      <name val="Aptos Narrow"/>
      <family val="2"/>
      <scheme val="minor"/>
    </font>
    <font>
      <b/>
      <sz val="11"/>
      <color theme="1"/>
      <name val="Aptos Narrow"/>
      <family val="2"/>
      <scheme val="minor"/>
    </font>
    <font>
      <b/>
      <sz val="9"/>
      <name val="Arial"/>
      <family val="2"/>
    </font>
    <font>
      <sz val="9"/>
      <color theme="1"/>
      <name val="Arial"/>
      <family val="2"/>
    </font>
    <font>
      <u/>
      <sz val="11"/>
      <color theme="10"/>
      <name val="Aptos Narrow"/>
      <family val="2"/>
      <scheme val="minor"/>
    </font>
    <font>
      <b/>
      <sz val="48"/>
      <color theme="0"/>
      <name val="Aptos Narrow"/>
      <family val="2"/>
      <scheme val="minor"/>
    </font>
    <font>
      <b/>
      <sz val="48"/>
      <color theme="1"/>
      <name val="Aptos Narrow"/>
      <family val="2"/>
      <scheme val="minor"/>
    </font>
    <font>
      <sz val="10"/>
      <color theme="1"/>
      <name val="Aptos Narrow"/>
      <family val="2"/>
      <scheme val="minor"/>
    </font>
    <font>
      <b/>
      <sz val="10"/>
      <color theme="1"/>
      <name val="Aptos Narrow"/>
      <family val="2"/>
      <scheme val="minor"/>
    </font>
    <font>
      <sz val="8"/>
      <name val="Aptos Narrow"/>
      <family val="2"/>
      <scheme val="minor"/>
    </font>
    <font>
      <sz val="9"/>
      <name val="Arial"/>
      <family val="2"/>
    </font>
    <font>
      <sz val="9"/>
      <color indexed="8"/>
      <name val="Arial"/>
      <family val="2"/>
    </font>
    <font>
      <b/>
      <sz val="10"/>
      <name val="Calibri"/>
      <family val="2"/>
    </font>
    <font>
      <b/>
      <sz val="11"/>
      <color theme="0"/>
      <name val="Calibri"/>
      <family val="2"/>
    </font>
    <font>
      <b/>
      <sz val="11"/>
      <color theme="1"/>
      <name val="Calibri"/>
      <family val="2"/>
    </font>
    <font>
      <sz val="11"/>
      <color theme="1"/>
      <name val="Calibri"/>
      <family val="2"/>
    </font>
    <font>
      <b/>
      <sz val="10"/>
      <color theme="0"/>
      <name val="Calibri"/>
      <family val="2"/>
    </font>
    <font>
      <sz val="10"/>
      <color theme="1"/>
      <name val="Calibri"/>
      <family val="2"/>
    </font>
    <font>
      <sz val="10"/>
      <color rgb="FF0070C0"/>
      <name val="Calibri"/>
      <family val="2"/>
    </font>
    <font>
      <sz val="10"/>
      <name val="Calibri"/>
      <family val="2"/>
    </font>
    <font>
      <b/>
      <sz val="11"/>
      <color rgb="FFFF0000"/>
      <name val="Calibri"/>
      <family val="2"/>
    </font>
    <font>
      <sz val="10"/>
      <color rgb="FFFF0000"/>
      <name val="Calibri"/>
      <family val="2"/>
    </font>
    <font>
      <b/>
      <sz val="10"/>
      <color theme="1"/>
      <name val="Calibri"/>
      <family val="2"/>
    </font>
    <font>
      <sz val="10"/>
      <color rgb="FF00B050"/>
      <name val="Calibri"/>
      <family val="2"/>
    </font>
    <font>
      <u/>
      <sz val="11"/>
      <color rgb="FF0000FF"/>
      <name val="Calibri"/>
      <family val="2"/>
    </font>
    <font>
      <sz val="10"/>
      <color rgb="FF0000FF"/>
      <name val="Calibri"/>
      <family val="2"/>
    </font>
  </fonts>
  <fills count="5">
    <fill>
      <patternFill patternType="none"/>
    </fill>
    <fill>
      <patternFill patternType="gray125"/>
    </fill>
    <fill>
      <patternFill patternType="solid">
        <fgColor indexed="49"/>
        <bgColor indexed="64"/>
      </patternFill>
    </fill>
    <fill>
      <patternFill patternType="solid">
        <fgColor rgb="FF0070C0"/>
        <bgColor indexed="64"/>
      </patternFill>
    </fill>
    <fill>
      <patternFill patternType="solid">
        <fgColor theme="0" tint="-0.34998626667073579"/>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s>
  <cellStyleXfs count="3">
    <xf numFmtId="0" fontId="0" fillId="0" borderId="0"/>
    <xf numFmtId="0" fontId="5" fillId="0" borderId="0" applyNumberFormat="0" applyFill="0" applyBorder="0" applyAlignment="0" applyProtection="0"/>
    <xf numFmtId="0" fontId="1" fillId="0" borderId="0"/>
  </cellStyleXfs>
  <cellXfs count="116">
    <xf numFmtId="0" fontId="0" fillId="0" borderId="0" xfId="0"/>
    <xf numFmtId="0" fontId="4" fillId="0" borderId="0" xfId="0" applyFont="1"/>
    <xf numFmtId="0" fontId="0" fillId="0" borderId="0" xfId="0" applyAlignment="1">
      <alignment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11" fillId="0" borderId="15" xfId="0" applyFont="1" applyBorder="1" applyAlignment="1">
      <alignment horizontal="center"/>
    </xf>
    <xf numFmtId="0" fontId="11" fillId="0" borderId="6" xfId="0" applyFont="1" applyBorder="1" applyAlignment="1">
      <alignment horizontal="center"/>
    </xf>
    <xf numFmtId="0" fontId="4" fillId="0" borderId="5" xfId="0" applyFont="1" applyBorder="1"/>
    <xf numFmtId="0" fontId="4" fillId="0" borderId="7" xfId="0" applyFont="1" applyBorder="1"/>
    <xf numFmtId="0" fontId="4" fillId="0" borderId="8" xfId="0" applyFont="1" applyBorder="1"/>
    <xf numFmtId="0" fontId="4" fillId="0" borderId="4" xfId="0" applyFont="1" applyBorder="1"/>
    <xf numFmtId="0" fontId="4" fillId="0" borderId="16" xfId="0" applyFont="1" applyBorder="1"/>
    <xf numFmtId="0" fontId="4" fillId="0" borderId="9" xfId="0" applyFont="1" applyBorder="1"/>
    <xf numFmtId="0" fontId="4" fillId="0" borderId="3" xfId="0" applyFont="1" applyBorder="1"/>
    <xf numFmtId="0" fontId="4" fillId="0" borderId="6" xfId="0" applyFont="1" applyBorder="1"/>
    <xf numFmtId="0" fontId="3" fillId="2" borderId="17" xfId="0" applyFont="1" applyFill="1" applyBorder="1" applyAlignment="1">
      <alignment horizontal="center"/>
    </xf>
    <xf numFmtId="0" fontId="3" fillId="0" borderId="18" xfId="0" applyFont="1" applyBorder="1" applyAlignment="1">
      <alignment horizontal="center"/>
    </xf>
    <xf numFmtId="0" fontId="3" fillId="2" borderId="13" xfId="0" applyFont="1" applyFill="1" applyBorder="1" applyAlignment="1">
      <alignment horizontal="center"/>
    </xf>
    <xf numFmtId="0" fontId="12" fillId="0" borderId="18" xfId="0" applyFont="1" applyBorder="1" applyAlignment="1">
      <alignment vertical="center" wrapText="1"/>
    </xf>
    <xf numFmtId="0" fontId="12" fillId="0" borderId="0" xfId="0" applyFont="1" applyAlignment="1">
      <alignment vertical="center" wrapText="1"/>
    </xf>
    <xf numFmtId="0" fontId="4" fillId="0" borderId="19" xfId="0" applyFont="1" applyBorder="1"/>
    <xf numFmtId="0" fontId="4" fillId="0" borderId="1" xfId="0" applyFont="1" applyBorder="1"/>
    <xf numFmtId="0" fontId="11" fillId="0" borderId="0" xfId="0" applyFont="1" applyAlignment="1">
      <alignment vertical="center" wrapText="1"/>
    </xf>
    <xf numFmtId="0" fontId="12" fillId="0" borderId="0" xfId="0" applyFont="1"/>
    <xf numFmtId="0" fontId="13" fillId="0" borderId="11" xfId="0" applyFont="1" applyBorder="1" applyAlignment="1">
      <alignment vertical="center"/>
    </xf>
    <xf numFmtId="0" fontId="13" fillId="3" borderId="1" xfId="0" applyFont="1" applyFill="1" applyBorder="1" applyAlignment="1">
      <alignment vertical="center"/>
    </xf>
    <xf numFmtId="0" fontId="13" fillId="0" borderId="12" xfId="0" applyFont="1" applyBorder="1" applyAlignment="1">
      <alignment vertical="center" wrapText="1"/>
    </xf>
    <xf numFmtId="0" fontId="15" fillId="3" borderId="1" xfId="0" applyFont="1" applyFill="1" applyBorder="1" applyAlignment="1">
      <alignment vertical="center" textRotation="90"/>
    </xf>
    <xf numFmtId="0" fontId="15" fillId="3" borderId="2" xfId="0" applyFont="1" applyFill="1" applyBorder="1" applyAlignment="1">
      <alignment vertical="center" textRotation="90"/>
    </xf>
    <xf numFmtId="0" fontId="20" fillId="0" borderId="0" xfId="0" applyFont="1" applyAlignment="1" applyProtection="1">
      <alignment horizontal="right" vertical="center" wrapText="1"/>
      <protection locked="0"/>
    </xf>
    <xf numFmtId="0" fontId="18" fillId="0" borderId="2" xfId="0" applyFont="1" applyBorder="1" applyAlignment="1">
      <alignment vertical="center"/>
    </xf>
    <xf numFmtId="0" fontId="18" fillId="0" borderId="10" xfId="0" applyFont="1" applyBorder="1" applyAlignment="1" applyProtection="1">
      <alignment vertical="center"/>
      <protection locked="0"/>
    </xf>
    <xf numFmtId="0" fontId="18" fillId="3" borderId="2" xfId="0" applyFont="1" applyFill="1" applyBorder="1" applyAlignment="1">
      <alignment vertical="center"/>
    </xf>
    <xf numFmtId="0" fontId="19" fillId="0" borderId="2" xfId="0" applyFont="1" applyBorder="1" applyAlignment="1" applyProtection="1">
      <alignment vertical="center" wrapText="1"/>
      <protection hidden="1"/>
    </xf>
    <xf numFmtId="0" fontId="18" fillId="0" borderId="3" xfId="0" applyFont="1" applyBorder="1" applyAlignment="1">
      <alignment vertical="center"/>
    </xf>
    <xf numFmtId="0" fontId="18" fillId="0" borderId="0" xfId="0" applyFont="1" applyAlignment="1" applyProtection="1">
      <alignment vertical="center"/>
      <protection locked="0"/>
    </xf>
    <xf numFmtId="0" fontId="18" fillId="3" borderId="3" xfId="0" applyFont="1" applyFill="1" applyBorder="1" applyAlignment="1">
      <alignment vertical="center"/>
    </xf>
    <xf numFmtId="0" fontId="19" fillId="0" borderId="3" xfId="0" applyFont="1" applyBorder="1" applyAlignment="1" applyProtection="1">
      <alignment vertical="center"/>
      <protection hidden="1"/>
    </xf>
    <xf numFmtId="0" fontId="6" fillId="0" borderId="0" xfId="0" applyFont="1" applyAlignment="1">
      <alignment vertical="center"/>
    </xf>
    <xf numFmtId="0" fontId="7" fillId="0" borderId="0" xfId="0" applyFont="1" applyAlignment="1">
      <alignment vertical="center"/>
    </xf>
    <xf numFmtId="0" fontId="14" fillId="0" borderId="2" xfId="0" applyFont="1" applyBorder="1" applyAlignment="1">
      <alignment vertical="center"/>
    </xf>
    <xf numFmtId="0" fontId="17" fillId="0" borderId="1" xfId="0" applyFont="1" applyBorder="1" applyAlignment="1">
      <alignment vertical="center"/>
    </xf>
    <xf numFmtId="0" fontId="18" fillId="3" borderId="11" xfId="0" applyFont="1" applyFill="1" applyBorder="1" applyAlignment="1">
      <alignment vertical="center"/>
    </xf>
    <xf numFmtId="0" fontId="18" fillId="3" borderId="10" xfId="0" applyFont="1" applyFill="1" applyBorder="1" applyAlignment="1">
      <alignment vertical="center"/>
    </xf>
    <xf numFmtId="0" fontId="18" fillId="3" borderId="0" xfId="0" applyFont="1" applyFill="1" applyAlignment="1">
      <alignment vertical="center"/>
    </xf>
    <xf numFmtId="0" fontId="18" fillId="3" borderId="8" xfId="0" applyFont="1" applyFill="1" applyBorder="1" applyAlignment="1">
      <alignment vertical="center"/>
    </xf>
    <xf numFmtId="0" fontId="18" fillId="0" borderId="1" xfId="0" applyFont="1" applyBorder="1" applyAlignment="1">
      <alignment vertical="center"/>
    </xf>
    <xf numFmtId="0" fontId="19" fillId="0" borderId="2" xfId="0" applyFont="1" applyBorder="1" applyAlignment="1" applyProtection="1">
      <alignment vertical="center"/>
      <protection hidden="1"/>
    </xf>
    <xf numFmtId="0" fontId="19" fillId="0" borderId="3" xfId="0" applyFont="1" applyBorder="1" applyAlignment="1" applyProtection="1">
      <alignment vertical="center" wrapText="1"/>
      <protection hidden="1"/>
    </xf>
    <xf numFmtId="14" fontId="18" fillId="0" borderId="0" xfId="0" applyNumberFormat="1" applyFont="1" applyAlignment="1" applyProtection="1">
      <alignment vertical="center"/>
      <protection locked="0"/>
    </xf>
    <xf numFmtId="0" fontId="18" fillId="0" borderId="6" xfId="0" applyFont="1" applyBorder="1" applyAlignment="1">
      <alignment vertical="center"/>
    </xf>
    <xf numFmtId="14" fontId="18" fillId="0" borderId="14" xfId="0" applyNumberFormat="1" applyFont="1" applyBorder="1" applyAlignment="1" applyProtection="1">
      <alignment vertical="center"/>
      <protection locked="0"/>
    </xf>
    <xf numFmtId="0" fontId="19" fillId="0" borderId="6" xfId="0" applyFont="1" applyBorder="1" applyAlignment="1" applyProtection="1">
      <alignment vertical="center"/>
      <protection hidden="1"/>
    </xf>
    <xf numFmtId="0" fontId="8" fillId="3" borderId="10" xfId="0" applyFont="1" applyFill="1" applyBorder="1" applyAlignment="1">
      <alignment vertical="center"/>
    </xf>
    <xf numFmtId="0" fontId="8" fillId="3" borderId="0" xfId="0" applyFont="1" applyFill="1" applyAlignment="1">
      <alignment vertical="center"/>
    </xf>
    <xf numFmtId="0" fontId="8" fillId="3" borderId="8" xfId="0" applyFont="1" applyFill="1" applyBorder="1" applyAlignment="1" applyProtection="1">
      <alignment vertical="center"/>
      <protection hidden="1"/>
    </xf>
    <xf numFmtId="4" fontId="18" fillId="0" borderId="10" xfId="0" applyNumberFormat="1" applyFont="1" applyBorder="1" applyAlignment="1" applyProtection="1">
      <alignment vertical="center"/>
      <protection locked="0"/>
    </xf>
    <xf numFmtId="4" fontId="18" fillId="0" borderId="0" xfId="0" applyNumberFormat="1" applyFont="1" applyAlignment="1" applyProtection="1">
      <alignment vertical="center"/>
      <protection locked="0"/>
    </xf>
    <xf numFmtId="164" fontId="22" fillId="0" borderId="0" xfId="0" applyNumberFormat="1" applyFont="1" applyAlignment="1" applyProtection="1">
      <alignment vertical="center"/>
      <protection locked="0"/>
    </xf>
    <xf numFmtId="0" fontId="23" fillId="0" borderId="1" xfId="0" applyFont="1" applyBorder="1" applyAlignment="1">
      <alignment vertical="center"/>
    </xf>
    <xf numFmtId="4" fontId="23" fillId="0" borderId="11" xfId="0" applyNumberFormat="1" applyFont="1" applyBorder="1" applyAlignment="1" applyProtection="1">
      <alignment vertical="center"/>
      <protection hidden="1"/>
    </xf>
    <xf numFmtId="0" fontId="18" fillId="3" borderId="1" xfId="0" applyFont="1" applyFill="1" applyBorder="1" applyAlignment="1">
      <alignment vertical="center"/>
    </xf>
    <xf numFmtId="0" fontId="19" fillId="4" borderId="1" xfId="0" applyFont="1" applyFill="1" applyBorder="1" applyAlignment="1" applyProtection="1">
      <alignment vertical="center"/>
      <protection hidden="1"/>
    </xf>
    <xf numFmtId="0" fontId="24" fillId="0" borderId="3" xfId="0" applyFont="1" applyBorder="1" applyAlignment="1">
      <alignment vertical="center" wrapText="1"/>
    </xf>
    <xf numFmtId="164" fontId="22" fillId="0" borderId="1" xfId="0" applyNumberFormat="1" applyFont="1" applyBorder="1" applyAlignment="1" applyProtection="1">
      <alignment vertical="center"/>
      <protection locked="0"/>
    </xf>
    <xf numFmtId="165" fontId="22" fillId="0" borderId="0" xfId="0" applyNumberFormat="1" applyFont="1" applyAlignment="1" applyProtection="1">
      <alignment vertical="center"/>
      <protection hidden="1"/>
    </xf>
    <xf numFmtId="0" fontId="19" fillId="0" borderId="1" xfId="0" applyFont="1" applyBorder="1" applyAlignment="1" applyProtection="1">
      <alignment vertical="center"/>
      <protection hidden="1"/>
    </xf>
    <xf numFmtId="40" fontId="23" fillId="0" borderId="11" xfId="0" applyNumberFormat="1" applyFont="1" applyBorder="1" applyAlignment="1" applyProtection="1">
      <alignment vertical="center"/>
      <protection hidden="1"/>
    </xf>
    <xf numFmtId="0" fontId="16" fillId="3" borderId="5" xfId="0" applyFont="1" applyFill="1" applyBorder="1" applyAlignment="1">
      <alignment vertical="center"/>
    </xf>
    <xf numFmtId="0" fontId="8" fillId="3" borderId="2" xfId="0" applyFont="1" applyFill="1" applyBorder="1" applyAlignment="1">
      <alignment vertical="center"/>
    </xf>
    <xf numFmtId="0" fontId="8" fillId="3" borderId="13" xfId="0" applyFont="1" applyFill="1" applyBorder="1" applyAlignment="1">
      <alignment vertical="center"/>
    </xf>
    <xf numFmtId="0" fontId="8" fillId="3" borderId="12" xfId="0" applyFont="1" applyFill="1" applyBorder="1" applyAlignment="1">
      <alignment vertical="center"/>
    </xf>
    <xf numFmtId="0" fontId="16" fillId="0" borderId="0" xfId="0" applyFont="1" applyAlignment="1">
      <alignment vertical="center"/>
    </xf>
    <xf numFmtId="0" fontId="19" fillId="0" borderId="4" xfId="0" applyFont="1" applyBorder="1" applyAlignment="1">
      <alignment vertical="center"/>
    </xf>
    <xf numFmtId="0" fontId="18" fillId="0" borderId="14" xfId="0" applyFont="1" applyBorder="1" applyAlignment="1" applyProtection="1">
      <alignment vertical="center"/>
      <protection locked="0"/>
    </xf>
    <xf numFmtId="0" fontId="18" fillId="3" borderId="6" xfId="0" applyFont="1" applyFill="1" applyBorder="1" applyAlignment="1">
      <alignment vertical="center"/>
    </xf>
    <xf numFmtId="0" fontId="19" fillId="0" borderId="9" xfId="0" applyFont="1" applyBorder="1" applyAlignment="1">
      <alignment vertical="center"/>
    </xf>
    <xf numFmtId="0" fontId="18" fillId="0" borderId="8" xfId="0" applyFont="1" applyBorder="1" applyAlignment="1" applyProtection="1">
      <alignment vertical="center"/>
      <protection locked="0"/>
    </xf>
    <xf numFmtId="0" fontId="18" fillId="0" borderId="4" xfId="0" applyFont="1" applyBorder="1" applyAlignment="1" applyProtection="1">
      <alignment vertical="center"/>
      <protection locked="0"/>
    </xf>
    <xf numFmtId="0" fontId="18" fillId="0" borderId="9" xfId="0" applyFont="1" applyBorder="1" applyAlignment="1" applyProtection="1">
      <alignment vertical="center"/>
      <protection locked="0"/>
    </xf>
    <xf numFmtId="0" fontId="4" fillId="0" borderId="10" xfId="0" applyFont="1" applyBorder="1"/>
    <xf numFmtId="0" fontId="2" fillId="3" borderId="13"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15" fillId="0" borderId="10" xfId="0" applyFont="1" applyBorder="1" applyAlignment="1">
      <alignment horizontal="center" vertical="center" textRotation="90" wrapText="1"/>
    </xf>
    <xf numFmtId="0" fontId="15" fillId="0" borderId="0" xfId="0" applyFont="1" applyAlignment="1">
      <alignment horizontal="center" vertical="center" textRotation="90" wrapText="1"/>
    </xf>
    <xf numFmtId="0" fontId="15" fillId="0" borderId="14" xfId="0" applyFont="1" applyBorder="1" applyAlignment="1">
      <alignment horizontal="center" vertical="center" textRotation="90" wrapText="1"/>
    </xf>
    <xf numFmtId="0" fontId="6" fillId="3" borderId="7"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0" fontId="15" fillId="0" borderId="2" xfId="0" applyFont="1" applyBorder="1" applyAlignment="1">
      <alignment horizontal="center" vertical="center" textRotation="90"/>
    </xf>
    <xf numFmtId="0" fontId="15" fillId="0" borderId="6" xfId="0" applyFont="1" applyBorder="1" applyAlignment="1">
      <alignment horizontal="center" vertical="center" textRotation="90"/>
    </xf>
    <xf numFmtId="0" fontId="15" fillId="0" borderId="3" xfId="0" applyFont="1" applyBorder="1" applyAlignment="1">
      <alignment horizontal="center" vertical="center" textRotation="90"/>
    </xf>
    <xf numFmtId="0" fontId="18" fillId="0" borderId="13"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21" fillId="0" borderId="13"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15" fillId="0" borderId="2" xfId="0" applyFont="1" applyBorder="1" applyAlignment="1">
      <alignment horizontal="center" vertical="center" textRotation="90" wrapText="1"/>
    </xf>
    <xf numFmtId="0" fontId="15" fillId="0" borderId="3" xfId="0" applyFont="1" applyBorder="1" applyAlignment="1">
      <alignment horizontal="center" vertical="center" textRotation="90" wrapText="1"/>
    </xf>
    <xf numFmtId="0" fontId="15" fillId="0" borderId="6" xfId="0" applyFont="1" applyBorder="1" applyAlignment="1">
      <alignment horizontal="center" vertical="center" textRotation="90" wrapText="1"/>
    </xf>
    <xf numFmtId="0" fontId="25" fillId="0" borderId="13" xfId="1" applyFont="1" applyBorder="1" applyAlignment="1" applyProtection="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9" fillId="3" borderId="13"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18" fillId="3" borderId="10"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4" xfId="0" applyFont="1" applyFill="1" applyBorder="1" applyAlignment="1">
      <alignment horizontal="center" vertical="center" wrapText="1"/>
    </xf>
    <xf numFmtId="0" fontId="3" fillId="2" borderId="7" xfId="0" applyFont="1" applyFill="1" applyBorder="1" applyAlignment="1">
      <alignment horizontal="center"/>
    </xf>
    <xf numFmtId="0" fontId="3" fillId="2" borderId="8" xfId="0" applyFont="1" applyFill="1" applyBorder="1" applyAlignment="1">
      <alignment horizontal="center"/>
    </xf>
  </cellXfs>
  <cellStyles count="3">
    <cellStyle name="Hyperlink" xfId="1" builtinId="8"/>
    <cellStyle name="Normal" xfId="0" builtinId="0"/>
    <cellStyle name="Normal 3" xfId="2" xr:uid="{E407E54B-9E24-4684-A38A-661939866310}"/>
  </cellStyles>
  <dxfs count="1">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NSS.CNORISclaims@nhs.sco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D2646-230F-460B-B03F-8F22FC42430C}">
  <sheetPr codeName="Sheet1"/>
  <dimension ref="A1:Q40"/>
  <sheetViews>
    <sheetView tabSelected="1" zoomScaleNormal="100" workbookViewId="0">
      <selection activeCell="C6" sqref="C6"/>
    </sheetView>
  </sheetViews>
  <sheetFormatPr defaultRowHeight="14.5" x14ac:dyDescent="0.35"/>
  <cols>
    <col min="1" max="1" width="4.81640625" style="72" customWidth="1"/>
    <col min="2" max="2" width="39.81640625" style="2" bestFit="1" customWidth="1"/>
    <col min="3" max="3" width="31" style="2" customWidth="1"/>
    <col min="4" max="4" width="0.81640625" style="2" customWidth="1"/>
    <col min="5" max="5" width="50.90625" style="2" bestFit="1" customWidth="1"/>
    <col min="6" max="16384" width="8.7265625" style="2"/>
  </cols>
  <sheetData>
    <row r="1" spans="1:17" ht="13.9" customHeight="1" x14ac:dyDescent="0.35">
      <c r="A1" s="87" t="s">
        <v>31</v>
      </c>
      <c r="B1" s="88"/>
      <c r="C1" s="88"/>
      <c r="D1" s="88"/>
      <c r="E1" s="89"/>
      <c r="F1" s="38"/>
      <c r="G1" s="38"/>
      <c r="H1" s="38"/>
      <c r="I1" s="38"/>
      <c r="J1" s="38"/>
      <c r="K1" s="38"/>
      <c r="L1" s="39"/>
      <c r="M1" s="39"/>
      <c r="N1" s="39"/>
      <c r="O1" s="39"/>
      <c r="P1" s="39"/>
      <c r="Q1" s="39"/>
    </row>
    <row r="2" spans="1:17" ht="13.9" customHeight="1" x14ac:dyDescent="0.35">
      <c r="A2" s="90"/>
      <c r="B2" s="91"/>
      <c r="C2" s="91"/>
      <c r="D2" s="91"/>
      <c r="E2" s="92"/>
      <c r="F2" s="38"/>
      <c r="G2" s="38"/>
      <c r="H2" s="38"/>
      <c r="I2" s="38"/>
      <c r="J2" s="38"/>
      <c r="K2" s="38"/>
      <c r="L2" s="39"/>
      <c r="M2" s="39"/>
      <c r="N2" s="39"/>
      <c r="O2" s="39"/>
      <c r="P2" s="39"/>
      <c r="Q2" s="39"/>
    </row>
    <row r="3" spans="1:17" ht="13.9" customHeight="1" x14ac:dyDescent="0.35">
      <c r="A3" s="90"/>
      <c r="B3" s="91"/>
      <c r="C3" s="91"/>
      <c r="D3" s="91"/>
      <c r="E3" s="92"/>
      <c r="F3" s="38"/>
      <c r="G3" s="38"/>
      <c r="H3" s="38"/>
      <c r="I3" s="38"/>
      <c r="J3" s="38"/>
      <c r="K3" s="38"/>
      <c r="L3" s="39"/>
      <c r="M3" s="39"/>
      <c r="N3" s="39"/>
      <c r="O3" s="39"/>
      <c r="P3" s="39"/>
      <c r="Q3" s="39"/>
    </row>
    <row r="4" spans="1:17" ht="13.9" customHeight="1" thickBot="1" x14ac:dyDescent="0.4">
      <c r="A4" s="90"/>
      <c r="B4" s="91"/>
      <c r="C4" s="91"/>
      <c r="D4" s="91"/>
      <c r="E4" s="92"/>
      <c r="F4" s="38"/>
      <c r="G4" s="38"/>
      <c r="H4" s="38"/>
      <c r="I4" s="38"/>
      <c r="J4" s="38"/>
      <c r="K4" s="38"/>
      <c r="L4" s="39"/>
      <c r="M4" s="39"/>
      <c r="N4" s="39"/>
      <c r="O4" s="39"/>
      <c r="P4" s="39"/>
      <c r="Q4" s="39"/>
    </row>
    <row r="5" spans="1:17" ht="28.15" customHeight="1" thickBot="1" x14ac:dyDescent="0.4">
      <c r="A5" s="40"/>
      <c r="B5" s="41"/>
      <c r="C5" s="24" t="s">
        <v>32</v>
      </c>
      <c r="D5" s="25"/>
      <c r="E5" s="26" t="s">
        <v>33</v>
      </c>
      <c r="F5" s="38"/>
      <c r="G5" s="38"/>
      <c r="H5" s="38"/>
      <c r="I5" s="38"/>
      <c r="J5" s="38"/>
      <c r="K5" s="38"/>
      <c r="L5" s="39"/>
      <c r="M5" s="39"/>
      <c r="N5" s="39"/>
      <c r="O5" s="39"/>
      <c r="P5" s="39"/>
      <c r="Q5" s="39"/>
    </row>
    <row r="6" spans="1:17" ht="42" customHeight="1" x14ac:dyDescent="0.35">
      <c r="A6" s="93" t="s">
        <v>34</v>
      </c>
      <c r="B6" s="30" t="s">
        <v>432</v>
      </c>
      <c r="C6" s="31"/>
      <c r="D6" s="32"/>
      <c r="E6" s="33" t="str">
        <f>IF(C6="","Enter CNORIS Member Name","")</f>
        <v>Enter CNORIS Member Name</v>
      </c>
    </row>
    <row r="7" spans="1:17" ht="46.5" customHeight="1" thickBot="1" x14ac:dyDescent="0.4">
      <c r="A7" s="94"/>
      <c r="B7" s="34" t="s">
        <v>35</v>
      </c>
      <c r="C7" s="35"/>
      <c r="D7" s="36"/>
      <c r="E7" s="37" t="str">
        <f>IF(C7="","Enter CLO Reference","")</f>
        <v>Enter CLO Reference</v>
      </c>
    </row>
    <row r="8" spans="1:17" ht="27.4" customHeight="1" thickBot="1" x14ac:dyDescent="0.4">
      <c r="A8" s="27"/>
      <c r="B8" s="42"/>
      <c r="C8" s="43"/>
      <c r="D8" s="44"/>
      <c r="E8" s="45"/>
    </row>
    <row r="9" spans="1:17" ht="42" customHeight="1" thickBot="1" x14ac:dyDescent="0.4">
      <c r="A9" s="95" t="s">
        <v>36</v>
      </c>
      <c r="B9" s="46" t="s">
        <v>37</v>
      </c>
      <c r="C9" s="96"/>
      <c r="D9" s="97"/>
      <c r="E9" s="98"/>
    </row>
    <row r="10" spans="1:17" ht="27.4" customHeight="1" x14ac:dyDescent="0.35">
      <c r="A10" s="95"/>
      <c r="B10" s="30" t="s">
        <v>3</v>
      </c>
      <c r="C10" s="35"/>
      <c r="D10" s="32"/>
      <c r="E10" s="47" t="str">
        <f>IF(C10="","Select Clinical / Non - Clinical","")</f>
        <v>Select Clinical / Non - Clinical</v>
      </c>
    </row>
    <row r="11" spans="1:17" ht="27.4" customHeight="1" x14ac:dyDescent="0.35">
      <c r="A11" s="95"/>
      <c r="B11" s="34" t="s">
        <v>425</v>
      </c>
      <c r="C11" s="35"/>
      <c r="D11" s="36"/>
      <c r="E11" s="37" t="str">
        <f>IF(C11="","Select Speciality from List",IF(C11="Clinical Other","Please provide more detail on cause",""))</f>
        <v>Select Speciality from List</v>
      </c>
    </row>
    <row r="12" spans="1:17" ht="27.4" customHeight="1" x14ac:dyDescent="0.35">
      <c r="A12" s="95"/>
      <c r="B12" s="34" t="s">
        <v>38</v>
      </c>
      <c r="C12" s="29"/>
      <c r="D12" s="36"/>
      <c r="E12" s="48" t="str">
        <f>IF(C12="", "Is this Part of a 1) PPO Ongoing Claim or 2) Standard Payment Claim","")</f>
        <v>Is this Part of a 1) PPO Ongoing Claim or 2) Standard Payment Claim</v>
      </c>
    </row>
    <row r="13" spans="1:17" ht="27.4" customHeight="1" x14ac:dyDescent="0.35">
      <c r="A13" s="95"/>
      <c r="B13" s="34" t="s">
        <v>434</v>
      </c>
      <c r="C13" s="35"/>
      <c r="D13" s="36"/>
      <c r="E13" s="48" t="str">
        <f>IF(C12="","Complete Cell C12 to Unlock Options",IF(C13="Annual PPO","Is proof of life provided",IF(C13&lt;&gt;"","",IF(C12="","",IF(C12="PPO","Is this the annual value or the lump sum?",IF(C12="Standard","Is the claim in relation to the award payment, fees or a combination?"))))))</f>
        <v>Complete Cell C12 to Unlock Options</v>
      </c>
    </row>
    <row r="14" spans="1:17" ht="27.4" customHeight="1" x14ac:dyDescent="0.35">
      <c r="A14" s="95"/>
      <c r="B14" s="34" t="s">
        <v>420</v>
      </c>
      <c r="C14" s="49"/>
      <c r="D14" s="36"/>
      <c r="E14" s="48" t="str">
        <f>IF(C14="","Enter the date on which the award was finally settled","")</f>
        <v>Enter the date on which the award was finally settled</v>
      </c>
    </row>
    <row r="15" spans="1:17" ht="27.4" customHeight="1" thickBot="1" x14ac:dyDescent="0.4">
      <c r="A15" s="95"/>
      <c r="B15" s="50" t="s">
        <v>421</v>
      </c>
      <c r="C15" s="51"/>
      <c r="D15" s="36"/>
      <c r="E15" s="52" t="s">
        <v>424</v>
      </c>
    </row>
    <row r="16" spans="1:17" ht="9" customHeight="1" thickBot="1" x14ac:dyDescent="0.4">
      <c r="A16" s="28"/>
      <c r="B16" s="53"/>
      <c r="C16" s="53"/>
      <c r="D16" s="54"/>
      <c r="E16" s="55"/>
    </row>
    <row r="17" spans="1:5" ht="49.9" customHeight="1" thickBot="1" x14ac:dyDescent="0.4">
      <c r="A17" s="99" t="s">
        <v>423</v>
      </c>
      <c r="B17" s="100"/>
      <c r="C17" s="100"/>
      <c r="D17" s="100"/>
      <c r="E17" s="101"/>
    </row>
    <row r="18" spans="1:5" ht="27.4" customHeight="1" x14ac:dyDescent="0.35">
      <c r="A18" s="102" t="s">
        <v>39</v>
      </c>
      <c r="B18" s="30" t="s">
        <v>40</v>
      </c>
      <c r="C18" s="56"/>
      <c r="D18" s="32"/>
      <c r="E18" s="33" t="str">
        <f>IF(C18="","Enter the Total Award Paid to the Claimant","")</f>
        <v>Enter the Total Award Paid to the Claimant</v>
      </c>
    </row>
    <row r="19" spans="1:5" ht="27.4" customHeight="1" x14ac:dyDescent="0.35">
      <c r="A19" s="103"/>
      <c r="B19" s="34" t="s">
        <v>41</v>
      </c>
      <c r="C19" s="57"/>
      <c r="D19" s="36"/>
      <c r="E19" s="37" t="str">
        <f>IF(C19="","Enter if CRU Paid to DWP, If no CRU enter 0","")</f>
        <v>Enter if CRU Paid to DWP, If no CRU enter 0</v>
      </c>
    </row>
    <row r="20" spans="1:5" ht="27.4" customHeight="1" x14ac:dyDescent="0.35">
      <c r="A20" s="103"/>
      <c r="B20" s="34" t="s">
        <v>42</v>
      </c>
      <c r="C20" s="57"/>
      <c r="D20" s="36"/>
      <c r="E20" s="37" t="str">
        <f>IF(OR(C13="Award",C13="Annual PPO"),"No Fees Due as Award Only",IF(C20="","Enter the Claimant's Legal Fees (Adverse Expenses)",""))</f>
        <v>Enter the Claimant's Legal Fees (Adverse Expenses)</v>
      </c>
    </row>
    <row r="21" spans="1:5" ht="27.4" customHeight="1" x14ac:dyDescent="0.35">
      <c r="A21" s="103"/>
      <c r="B21" s="34" t="s">
        <v>43</v>
      </c>
      <c r="C21" s="58"/>
      <c r="D21" s="36"/>
      <c r="E21" s="48" t="str">
        <f>IF(OR(C13="Award",C13="Annual PPO"),"No Recovery Due as Award Only",IF(C21="","Enter any Expenses Recovered by the Board Out With CNORIS",""))</f>
        <v>Enter any Expenses Recovered by the Board Out With CNORIS</v>
      </c>
    </row>
    <row r="22" spans="1:5" ht="27.4" customHeight="1" x14ac:dyDescent="0.35">
      <c r="A22" s="103"/>
      <c r="B22" s="34" t="s">
        <v>44</v>
      </c>
      <c r="C22" s="57"/>
      <c r="D22" s="36"/>
      <c r="E22" s="37" t="str">
        <f>IF(OR(C13="Award",C13="Annual PPO"),"No Fees Due as Award Only",IF(C22="","Enter the CLO Fees",""))</f>
        <v>Enter the CLO Fees</v>
      </c>
    </row>
    <row r="23" spans="1:5" ht="27.4" customHeight="1" thickBot="1" x14ac:dyDescent="0.4">
      <c r="A23" s="103"/>
      <c r="B23" s="34" t="s">
        <v>45</v>
      </c>
      <c r="C23" s="57"/>
      <c r="D23" s="36"/>
      <c r="E23" s="37" t="str">
        <f>IF(OR(C13="Award",C13="Annual PPO"),"No Fees Due as Award Only",IF(C23="","Enter the CLO Disbursement Charges (Outlays)",""))</f>
        <v>Enter the CLO Disbursement Charges (Outlays)</v>
      </c>
    </row>
    <row r="24" spans="1:5" ht="27.4" customHeight="1" thickBot="1" x14ac:dyDescent="0.4">
      <c r="A24" s="103"/>
      <c r="B24" s="59" t="s">
        <v>46</v>
      </c>
      <c r="C24" s="60" t="str">
        <f>IF(AND(C18="",C19="",C20="",C21="",C22="",C23=""),"",SUM(C22:C23,C18:C20)-C21)</f>
        <v/>
      </c>
      <c r="D24" s="61"/>
      <c r="E24" s="62"/>
    </row>
    <row r="25" spans="1:5" ht="27.4" customHeight="1" thickBot="1" x14ac:dyDescent="0.4">
      <c r="A25" s="103"/>
      <c r="B25" s="63" t="s">
        <v>47</v>
      </c>
      <c r="C25" s="64"/>
      <c r="D25" s="36"/>
      <c r="E25" s="48" t="str">
        <f>IF(C25="","Enter any Payments Received from CNORIS after the Deductible was Removed","")</f>
        <v>Enter any Payments Received from CNORIS after the Deductible was Removed</v>
      </c>
    </row>
    <row r="26" spans="1:5" ht="27.4" customHeight="1" thickBot="1" x14ac:dyDescent="0.4">
      <c r="A26" s="103"/>
      <c r="B26" s="46" t="s">
        <v>48</v>
      </c>
      <c r="C26" s="65" t="str">
        <f>IF(C13="Annual PPO",0,IF(C24="","",25000))</f>
        <v/>
      </c>
      <c r="D26" s="61"/>
      <c r="E26" s="66"/>
    </row>
    <row r="27" spans="1:5" ht="27.4" customHeight="1" thickBot="1" x14ac:dyDescent="0.4">
      <c r="A27" s="104"/>
      <c r="B27" s="59" t="s">
        <v>49</v>
      </c>
      <c r="C27" s="67" t="str">
        <f>IF(C24="","",C24-C25-C26)</f>
        <v/>
      </c>
      <c r="D27" s="32"/>
      <c r="E27" s="66"/>
    </row>
    <row r="28" spans="1:5" ht="7.15" customHeight="1" thickBot="1" x14ac:dyDescent="0.4">
      <c r="A28" s="68"/>
      <c r="B28" s="69"/>
      <c r="C28" s="70"/>
      <c r="D28" s="54"/>
      <c r="E28" s="71"/>
    </row>
    <row r="29" spans="1:5" ht="22.15" customHeight="1" x14ac:dyDescent="0.35">
      <c r="A29" s="84" t="s">
        <v>50</v>
      </c>
      <c r="B29" s="30" t="s">
        <v>51</v>
      </c>
      <c r="C29" s="35"/>
      <c r="D29" s="36"/>
      <c r="E29" s="73"/>
    </row>
    <row r="30" spans="1:5" ht="22.15" customHeight="1" x14ac:dyDescent="0.35">
      <c r="A30" s="85"/>
      <c r="B30" s="34" t="s">
        <v>52</v>
      </c>
      <c r="C30" s="35"/>
      <c r="D30" s="36"/>
      <c r="E30" s="73"/>
    </row>
    <row r="31" spans="1:5" ht="22.15" customHeight="1" thickBot="1" x14ac:dyDescent="0.4">
      <c r="A31" s="85"/>
      <c r="B31" s="50" t="s">
        <v>53</v>
      </c>
      <c r="C31" s="74"/>
      <c r="D31" s="75"/>
      <c r="E31" s="76"/>
    </row>
    <row r="32" spans="1:5" ht="22.15" customHeight="1" thickBot="1" x14ac:dyDescent="0.4">
      <c r="A32" s="85"/>
      <c r="B32" s="46" t="s">
        <v>54</v>
      </c>
      <c r="C32" s="105" t="s">
        <v>422</v>
      </c>
      <c r="D32" s="106"/>
      <c r="E32" s="107"/>
    </row>
    <row r="33" spans="1:5" ht="22.15" customHeight="1" thickBot="1" x14ac:dyDescent="0.4">
      <c r="A33" s="85"/>
      <c r="B33" s="108" t="s">
        <v>428</v>
      </c>
      <c r="C33" s="109"/>
      <c r="D33" s="109"/>
      <c r="E33" s="110"/>
    </row>
    <row r="34" spans="1:5" ht="22.15" customHeight="1" x14ac:dyDescent="0.35">
      <c r="A34" s="85"/>
      <c r="B34" s="30" t="s">
        <v>431</v>
      </c>
      <c r="C34" s="77"/>
      <c r="D34" s="111"/>
      <c r="E34" s="37" t="str">
        <f>IF(C13="Annual PPO","Please Attach SG Approval for Exceed Delegated Authority Limits","")</f>
        <v/>
      </c>
    </row>
    <row r="35" spans="1:5" ht="22.15" customHeight="1" x14ac:dyDescent="0.35">
      <c r="A35" s="85"/>
      <c r="B35" s="34" t="s">
        <v>429</v>
      </c>
      <c r="C35" s="78"/>
      <c r="D35" s="112"/>
      <c r="E35" s="37" t="str">
        <f>IF(C13="Annual PPO","Please Enclose Proof of Life","")</f>
        <v/>
      </c>
    </row>
    <row r="36" spans="1:5" ht="22.15" customHeight="1" x14ac:dyDescent="0.35">
      <c r="A36" s="85"/>
      <c r="B36" s="34" t="s">
        <v>430</v>
      </c>
      <c r="C36" s="78"/>
      <c r="D36" s="112"/>
      <c r="E36" s="37" t="str">
        <f>IF(C13="Annual PPO","Please Include Calculation of Annual PPO Value","")</f>
        <v/>
      </c>
    </row>
    <row r="37" spans="1:5" ht="29" customHeight="1" thickBot="1" x14ac:dyDescent="0.4">
      <c r="A37" s="86"/>
      <c r="B37" s="50" t="s">
        <v>55</v>
      </c>
      <c r="C37" s="79"/>
      <c r="D37" s="113"/>
      <c r="E37" s="37"/>
    </row>
    <row r="38" spans="1:5" customFormat="1" ht="22" customHeight="1" thickBot="1" x14ac:dyDescent="0.4">
      <c r="A38" s="81" t="s">
        <v>56</v>
      </c>
      <c r="B38" s="82"/>
      <c r="C38" s="82"/>
      <c r="D38" s="82"/>
      <c r="E38" s="83"/>
    </row>
    <row r="39" spans="1:5" ht="14.15" customHeight="1" x14ac:dyDescent="0.35"/>
    <row r="40" spans="1:5" ht="14.15" customHeight="1" x14ac:dyDescent="0.35"/>
  </sheetData>
  <sheetProtection algorithmName="SHA-512" hashValue="8qcB8hLraWjfVZhG22kc23AtOn5K5yJviVy/HxicNXzdSGvxMBDpL0z7z9MfVr4YCVHoO0WvxqV/6O6dhAgObA==" saltValue="1EUa1F27aASBB+MEFW6ueA==" spinCount="100000" sheet="1" objects="1" scenarios="1"/>
  <mergeCells count="11">
    <mergeCell ref="A38:E38"/>
    <mergeCell ref="A29:A37"/>
    <mergeCell ref="A1:E4"/>
    <mergeCell ref="A6:A7"/>
    <mergeCell ref="A9:A15"/>
    <mergeCell ref="C9:E9"/>
    <mergeCell ref="A17:E17"/>
    <mergeCell ref="A18:A27"/>
    <mergeCell ref="C32:E32"/>
    <mergeCell ref="B33:E33"/>
    <mergeCell ref="D34:D37"/>
  </mergeCells>
  <conditionalFormatting sqref="E11">
    <cfRule type="expression" dxfId="0" priority="1">
      <formula>IF($E$11="Please provide more detail on cause","")</formula>
    </cfRule>
  </conditionalFormatting>
  <dataValidations count="7">
    <dataValidation type="list" allowBlank="1" showInputMessage="1" showErrorMessage="1" sqref="C12" xr:uid="{BD9A83A2-CFA6-45BE-9702-E6F33AED8757}">
      <formula1>Cost_Break_Up</formula1>
    </dataValidation>
    <dataValidation type="list" allowBlank="1" showInputMessage="1" showErrorMessage="1" sqref="C13 C11" xr:uid="{CB4596B8-8C97-4E76-AAC5-C4EF58D03ADA}">
      <formula1>INDIRECT(C10)</formula1>
    </dataValidation>
    <dataValidation type="list" allowBlank="1" showInputMessage="1" showErrorMessage="1" sqref="C10" xr:uid="{C7D69D4F-0622-4920-9BBF-0355F897998D}">
      <formula1>Type_of_Claim</formula1>
    </dataValidation>
    <dataValidation type="list" allowBlank="1" showInputMessage="1" showErrorMessage="1" sqref="C6" xr:uid="{38026A27-A5C5-42DE-9429-8FC905231D43}">
      <formula1>Current_member_list</formula1>
    </dataValidation>
    <dataValidation type="list" allowBlank="1" showInputMessage="1" showErrorMessage="1" sqref="C34" xr:uid="{2C60D7BD-3F0B-4AA7-9754-14759DD0A3EF}">
      <formula1>"Yes, No"</formula1>
    </dataValidation>
    <dataValidation type="list" allowBlank="1" showInputMessage="1" showErrorMessage="1" sqref="C36" xr:uid="{BD2ADAE2-9D10-470A-840B-C32E2BC662DF}">
      <formula1>"Attached Yes, No"</formula1>
    </dataValidation>
    <dataValidation type="list" allowBlank="1" showInputMessage="1" showErrorMessage="1" sqref="C35" xr:uid="{216F3DD4-BDC0-412F-8455-3F375DED146A}">
      <formula1>"Attached Life Proof Doc, No"</formula1>
    </dataValidation>
  </dataValidations>
  <hyperlinks>
    <hyperlink ref="C32" r:id="rId1" xr:uid="{43694DC7-F610-4127-AE92-9D7C4803D9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B24B5-1598-4AAE-9D57-AFD153A44972}">
  <sheetPr codeName="Sheet2"/>
  <dimension ref="A1:I171"/>
  <sheetViews>
    <sheetView workbookViewId="0">
      <selection activeCell="H8" sqref="H8"/>
    </sheetView>
  </sheetViews>
  <sheetFormatPr defaultColWidth="8.7265625" defaultRowHeight="11.5" x14ac:dyDescent="0.25"/>
  <cols>
    <col min="1" max="1" width="54.54296875" style="1" bestFit="1" customWidth="1"/>
    <col min="2" max="2" width="5.1796875" style="1" customWidth="1"/>
    <col min="3" max="3" width="10.26953125" style="1" bestFit="1" customWidth="1"/>
    <col min="4" max="5" width="39.54296875" style="1" customWidth="1"/>
    <col min="6" max="6" width="18.26953125" style="1" bestFit="1" customWidth="1"/>
    <col min="7" max="7" width="2.54296875" style="1" customWidth="1"/>
    <col min="8" max="9" width="18.81640625" style="1" customWidth="1"/>
    <col min="10" max="10" width="11.81640625" style="1" bestFit="1" customWidth="1"/>
    <col min="11" max="16384" width="8.7265625" style="1"/>
  </cols>
  <sheetData>
    <row r="1" spans="1:9" ht="14.5" customHeight="1" thickBot="1" x14ac:dyDescent="0.3">
      <c r="A1" s="15" t="s">
        <v>0</v>
      </c>
      <c r="B1" s="16"/>
      <c r="C1" s="3" t="s">
        <v>427</v>
      </c>
      <c r="D1" s="17" t="s">
        <v>1</v>
      </c>
      <c r="E1" s="3" t="s">
        <v>413</v>
      </c>
      <c r="F1" s="3" t="s">
        <v>427</v>
      </c>
      <c r="H1" s="4" t="s">
        <v>3</v>
      </c>
    </row>
    <row r="2" spans="1:9" ht="14.5" customHeight="1" x14ac:dyDescent="0.25">
      <c r="A2" s="13" t="s">
        <v>66</v>
      </c>
      <c r="B2" s="18"/>
      <c r="C2" s="8" t="s">
        <v>284</v>
      </c>
      <c r="D2" s="80" t="s">
        <v>132</v>
      </c>
      <c r="E2" s="8" t="s">
        <v>426</v>
      </c>
      <c r="F2" s="9" t="s">
        <v>409</v>
      </c>
      <c r="H2" s="5" t="s">
        <v>1</v>
      </c>
    </row>
    <row r="3" spans="1:9" ht="14.5" customHeight="1" thickBot="1" x14ac:dyDescent="0.3">
      <c r="A3" s="13" t="s">
        <v>57</v>
      </c>
      <c r="B3" s="19"/>
      <c r="C3" s="7" t="s">
        <v>393</v>
      </c>
      <c r="D3" s="1" t="s">
        <v>237</v>
      </c>
      <c r="E3" s="7" t="s">
        <v>417</v>
      </c>
      <c r="F3" s="10" t="s">
        <v>408</v>
      </c>
      <c r="H3" s="6" t="s">
        <v>2</v>
      </c>
    </row>
    <row r="4" spans="1:9" ht="14.5" customHeight="1" thickBot="1" x14ac:dyDescent="0.3">
      <c r="A4" s="13" t="s">
        <v>70</v>
      </c>
      <c r="B4" s="19"/>
      <c r="C4" s="7" t="s">
        <v>252</v>
      </c>
      <c r="D4" s="1" t="s">
        <v>103</v>
      </c>
      <c r="E4" s="11" t="s">
        <v>435</v>
      </c>
      <c r="F4" s="12" t="s">
        <v>412</v>
      </c>
    </row>
    <row r="5" spans="1:9" ht="14.5" customHeight="1" thickBot="1" x14ac:dyDescent="0.3">
      <c r="A5" s="13" t="s">
        <v>72</v>
      </c>
      <c r="B5" s="19"/>
      <c r="C5" s="7" t="s">
        <v>331</v>
      </c>
      <c r="D5" s="10" t="s">
        <v>176</v>
      </c>
      <c r="H5" s="114" t="s">
        <v>419</v>
      </c>
      <c r="I5" s="115"/>
    </row>
    <row r="6" spans="1:9" ht="14.5" customHeight="1" thickBot="1" x14ac:dyDescent="0.3">
      <c r="A6" s="13" t="s">
        <v>58</v>
      </c>
      <c r="B6" s="19"/>
      <c r="C6" s="7" t="s">
        <v>338</v>
      </c>
      <c r="D6" s="10" t="s">
        <v>183</v>
      </c>
      <c r="H6" s="20" t="s">
        <v>4</v>
      </c>
      <c r="I6" s="21" t="s">
        <v>5</v>
      </c>
    </row>
    <row r="7" spans="1:9" ht="14.5" customHeight="1" x14ac:dyDescent="0.25">
      <c r="A7" s="13" t="s">
        <v>69</v>
      </c>
      <c r="B7" s="19"/>
      <c r="C7" s="7" t="s">
        <v>282</v>
      </c>
      <c r="D7" s="10" t="s">
        <v>25</v>
      </c>
      <c r="H7" s="8" t="s">
        <v>414</v>
      </c>
      <c r="I7" s="13" t="s">
        <v>6</v>
      </c>
    </row>
    <row r="8" spans="1:9" ht="14.5" customHeight="1" x14ac:dyDescent="0.25">
      <c r="A8" s="13" t="s">
        <v>61</v>
      </c>
      <c r="B8" s="19"/>
      <c r="C8" s="7" t="s">
        <v>361</v>
      </c>
      <c r="D8" s="10" t="s">
        <v>206</v>
      </c>
      <c r="H8" s="7" t="s">
        <v>8</v>
      </c>
      <c r="I8" s="13" t="s">
        <v>415</v>
      </c>
    </row>
    <row r="9" spans="1:9" ht="14.5" customHeight="1" thickBot="1" x14ac:dyDescent="0.3">
      <c r="A9" s="13" t="s">
        <v>67</v>
      </c>
      <c r="B9" s="19"/>
      <c r="C9" s="7" t="s">
        <v>285</v>
      </c>
      <c r="D9" s="10" t="s">
        <v>418</v>
      </c>
      <c r="H9" s="7" t="s">
        <v>6</v>
      </c>
      <c r="I9" s="14" t="s">
        <v>416</v>
      </c>
    </row>
    <row r="10" spans="1:9" ht="14.5" customHeight="1" x14ac:dyDescent="0.25">
      <c r="A10" s="13" t="s">
        <v>16</v>
      </c>
      <c r="B10" s="19"/>
      <c r="C10" s="7" t="s">
        <v>388</v>
      </c>
      <c r="D10" s="10" t="s">
        <v>232</v>
      </c>
      <c r="H10" s="13" t="s">
        <v>415</v>
      </c>
    </row>
    <row r="11" spans="1:9" ht="14.5" customHeight="1" thickBot="1" x14ac:dyDescent="0.3">
      <c r="A11" s="13" t="s">
        <v>60</v>
      </c>
      <c r="B11" s="19"/>
      <c r="C11" s="7" t="s">
        <v>387</v>
      </c>
      <c r="D11" s="10" t="s">
        <v>231</v>
      </c>
      <c r="H11" s="14" t="s">
        <v>416</v>
      </c>
    </row>
    <row r="12" spans="1:9" ht="14.5" customHeight="1" x14ac:dyDescent="0.25">
      <c r="A12" s="13" t="s">
        <v>68</v>
      </c>
      <c r="B12" s="19"/>
      <c r="C12" s="7" t="s">
        <v>291</v>
      </c>
      <c r="D12" s="10" t="s">
        <v>138</v>
      </c>
    </row>
    <row r="13" spans="1:9" ht="14.5" customHeight="1" x14ac:dyDescent="0.25">
      <c r="A13" s="13" t="s">
        <v>59</v>
      </c>
      <c r="B13" s="19"/>
      <c r="C13" s="7" t="s">
        <v>362</v>
      </c>
      <c r="D13" s="10" t="s">
        <v>207</v>
      </c>
    </row>
    <row r="14" spans="1:9" ht="14.5" customHeight="1" x14ac:dyDescent="0.25">
      <c r="A14" s="13" t="s">
        <v>71</v>
      </c>
      <c r="B14" s="22"/>
      <c r="C14" s="7" t="s">
        <v>364</v>
      </c>
      <c r="D14" s="10" t="s">
        <v>209</v>
      </c>
    </row>
    <row r="15" spans="1:9" ht="14.5" customHeight="1" x14ac:dyDescent="0.25">
      <c r="A15" s="13" t="s">
        <v>62</v>
      </c>
      <c r="B15" s="22"/>
      <c r="C15" s="7" t="s">
        <v>336</v>
      </c>
      <c r="D15" s="10" t="s">
        <v>181</v>
      </c>
    </row>
    <row r="16" spans="1:9" ht="14.5" customHeight="1" x14ac:dyDescent="0.25">
      <c r="A16" s="13" t="s">
        <v>65</v>
      </c>
      <c r="B16" s="22"/>
      <c r="C16" s="7" t="s">
        <v>343</v>
      </c>
      <c r="D16" s="10" t="s">
        <v>188</v>
      </c>
    </row>
    <row r="17" spans="1:4" ht="14.5" customHeight="1" x14ac:dyDescent="0.25">
      <c r="A17" s="13" t="s">
        <v>63</v>
      </c>
      <c r="B17" s="19"/>
      <c r="C17" s="7" t="s">
        <v>394</v>
      </c>
      <c r="D17" s="10" t="s">
        <v>238</v>
      </c>
    </row>
    <row r="18" spans="1:4" ht="14.5" customHeight="1" x14ac:dyDescent="0.25">
      <c r="A18" s="13" t="s">
        <v>64</v>
      </c>
      <c r="B18" s="19"/>
      <c r="C18" s="7" t="s">
        <v>340</v>
      </c>
      <c r="D18" s="10" t="s">
        <v>185</v>
      </c>
    </row>
    <row r="19" spans="1:4" ht="14.5" customHeight="1" x14ac:dyDescent="0.25">
      <c r="A19" s="13" t="s">
        <v>13</v>
      </c>
      <c r="B19" s="19"/>
      <c r="C19" s="7" t="s">
        <v>288</v>
      </c>
      <c r="D19" s="10" t="s">
        <v>135</v>
      </c>
    </row>
    <row r="20" spans="1:4" ht="14.5" customHeight="1" x14ac:dyDescent="0.25">
      <c r="A20" s="13" t="s">
        <v>11</v>
      </c>
      <c r="B20" s="19"/>
      <c r="C20" s="7" t="s">
        <v>253</v>
      </c>
      <c r="D20" s="10" t="s">
        <v>7</v>
      </c>
    </row>
    <row r="21" spans="1:4" ht="14.5" customHeight="1" x14ac:dyDescent="0.25">
      <c r="A21" s="13" t="s">
        <v>433</v>
      </c>
      <c r="B21" s="19"/>
      <c r="C21" s="7" t="s">
        <v>287</v>
      </c>
      <c r="D21" s="10" t="s">
        <v>134</v>
      </c>
    </row>
    <row r="22" spans="1:4" ht="14.5" customHeight="1" x14ac:dyDescent="0.25">
      <c r="A22" s="13" t="s">
        <v>19</v>
      </c>
      <c r="B22" s="19"/>
      <c r="C22" s="7" t="s">
        <v>344</v>
      </c>
      <c r="D22" s="10" t="s">
        <v>189</v>
      </c>
    </row>
    <row r="23" spans="1:4" ht="14.5" customHeight="1" x14ac:dyDescent="0.25">
      <c r="A23" s="13" t="s">
        <v>22</v>
      </c>
      <c r="B23" s="19"/>
      <c r="C23" s="7" t="s">
        <v>329</v>
      </c>
      <c r="D23" s="10" t="s">
        <v>174</v>
      </c>
    </row>
    <row r="24" spans="1:4" ht="14.5" customHeight="1" x14ac:dyDescent="0.25">
      <c r="A24" s="13" t="s">
        <v>9</v>
      </c>
      <c r="B24" s="19"/>
      <c r="C24" s="7" t="s">
        <v>337</v>
      </c>
      <c r="D24" s="10" t="s">
        <v>182</v>
      </c>
    </row>
    <row r="25" spans="1:4" ht="14.5" customHeight="1" x14ac:dyDescent="0.25">
      <c r="A25" s="13" t="s">
        <v>73</v>
      </c>
      <c r="B25" s="19"/>
      <c r="C25" s="7" t="s">
        <v>330</v>
      </c>
      <c r="D25" s="10" t="s">
        <v>175</v>
      </c>
    </row>
    <row r="26" spans="1:4" ht="14.5" customHeight="1" x14ac:dyDescent="0.25">
      <c r="A26" s="13" t="s">
        <v>74</v>
      </c>
      <c r="B26" s="19"/>
      <c r="C26" s="7" t="s">
        <v>353</v>
      </c>
      <c r="D26" s="10" t="s">
        <v>198</v>
      </c>
    </row>
    <row r="27" spans="1:4" ht="14.5" customHeight="1" x14ac:dyDescent="0.25">
      <c r="A27" s="13" t="s">
        <v>75</v>
      </c>
      <c r="B27" s="19"/>
      <c r="C27" s="7" t="s">
        <v>296</v>
      </c>
      <c r="D27" s="10" t="s">
        <v>141</v>
      </c>
    </row>
    <row r="28" spans="1:4" ht="14.5" customHeight="1" x14ac:dyDescent="0.25">
      <c r="A28" s="13" t="s">
        <v>76</v>
      </c>
      <c r="B28" s="19"/>
      <c r="C28" s="7" t="s">
        <v>255</v>
      </c>
      <c r="D28" s="10" t="s">
        <v>105</v>
      </c>
    </row>
    <row r="29" spans="1:4" ht="14.5" customHeight="1" x14ac:dyDescent="0.25">
      <c r="A29" s="13" t="s">
        <v>77</v>
      </c>
      <c r="B29" s="19"/>
      <c r="C29" s="7" t="s">
        <v>281</v>
      </c>
      <c r="D29" s="10" t="s">
        <v>126</v>
      </c>
    </row>
    <row r="30" spans="1:4" ht="14.5" customHeight="1" x14ac:dyDescent="0.25">
      <c r="A30" s="13" t="s">
        <v>78</v>
      </c>
      <c r="B30" s="19"/>
      <c r="C30" s="7" t="s">
        <v>341</v>
      </c>
      <c r="D30" s="10" t="s">
        <v>186</v>
      </c>
    </row>
    <row r="31" spans="1:4" ht="14.5" customHeight="1" x14ac:dyDescent="0.25">
      <c r="A31" s="13" t="s">
        <v>79</v>
      </c>
      <c r="B31" s="19"/>
      <c r="C31" s="7" t="s">
        <v>257</v>
      </c>
      <c r="D31" s="10" t="s">
        <v>107</v>
      </c>
    </row>
    <row r="32" spans="1:4" ht="14.5" customHeight="1" x14ac:dyDescent="0.25">
      <c r="A32" s="13" t="s">
        <v>80</v>
      </c>
      <c r="B32" s="19"/>
      <c r="C32" s="7" t="s">
        <v>355</v>
      </c>
      <c r="D32" s="10" t="s">
        <v>200</v>
      </c>
    </row>
    <row r="33" spans="1:4" ht="14.5" customHeight="1" x14ac:dyDescent="0.25">
      <c r="A33" s="13" t="s">
        <v>81</v>
      </c>
      <c r="B33" s="19"/>
      <c r="C33" s="7" t="s">
        <v>339</v>
      </c>
      <c r="D33" s="10" t="s">
        <v>184</v>
      </c>
    </row>
    <row r="34" spans="1:4" ht="14.5" customHeight="1" x14ac:dyDescent="0.25">
      <c r="A34" s="13" t="s">
        <v>82</v>
      </c>
      <c r="B34" s="19"/>
      <c r="C34" s="7" t="s">
        <v>269</v>
      </c>
      <c r="D34" s="10" t="s">
        <v>116</v>
      </c>
    </row>
    <row r="35" spans="1:4" ht="14.5" customHeight="1" x14ac:dyDescent="0.25">
      <c r="A35" s="13" t="s">
        <v>83</v>
      </c>
      <c r="B35" s="19"/>
      <c r="C35" s="7" t="s">
        <v>300</v>
      </c>
      <c r="D35" s="10" t="s">
        <v>144</v>
      </c>
    </row>
    <row r="36" spans="1:4" ht="14.5" customHeight="1" x14ac:dyDescent="0.25">
      <c r="A36" s="13" t="s">
        <v>84</v>
      </c>
      <c r="B36" s="19"/>
      <c r="C36" s="7" t="s">
        <v>403</v>
      </c>
      <c r="D36" s="10" t="s">
        <v>246</v>
      </c>
    </row>
    <row r="37" spans="1:4" ht="14.5" customHeight="1" x14ac:dyDescent="0.25">
      <c r="A37" s="13" t="s">
        <v>85</v>
      </c>
      <c r="B37" s="19"/>
      <c r="C37" s="7" t="s">
        <v>399</v>
      </c>
      <c r="D37" s="10" t="s">
        <v>242</v>
      </c>
    </row>
    <row r="38" spans="1:4" ht="14.5" customHeight="1" x14ac:dyDescent="0.25">
      <c r="A38" s="13" t="s">
        <v>86</v>
      </c>
      <c r="B38" s="19"/>
      <c r="C38" s="7" t="s">
        <v>404</v>
      </c>
      <c r="D38" s="10" t="s">
        <v>247</v>
      </c>
    </row>
    <row r="39" spans="1:4" ht="14.5" customHeight="1" x14ac:dyDescent="0.25">
      <c r="A39" s="13" t="s">
        <v>87</v>
      </c>
      <c r="B39" s="19"/>
      <c r="C39" s="7" t="s">
        <v>401</v>
      </c>
      <c r="D39" s="10" t="s">
        <v>244</v>
      </c>
    </row>
    <row r="40" spans="1:4" ht="14.5" customHeight="1" x14ac:dyDescent="0.25">
      <c r="A40" s="13" t="s">
        <v>88</v>
      </c>
      <c r="B40" s="19"/>
      <c r="C40" s="7" t="s">
        <v>328</v>
      </c>
      <c r="D40" s="10" t="s">
        <v>173</v>
      </c>
    </row>
    <row r="41" spans="1:4" ht="14.5" customHeight="1" x14ac:dyDescent="0.25">
      <c r="A41" s="13" t="s">
        <v>89</v>
      </c>
      <c r="B41" s="19"/>
      <c r="C41" s="7" t="s">
        <v>326</v>
      </c>
      <c r="D41" s="10" t="s">
        <v>171</v>
      </c>
    </row>
    <row r="42" spans="1:4" ht="14.5" customHeight="1" x14ac:dyDescent="0.25">
      <c r="A42" s="13" t="s">
        <v>90</v>
      </c>
      <c r="B42" s="19"/>
      <c r="C42" s="7" t="s">
        <v>395</v>
      </c>
      <c r="D42" s="10" t="s">
        <v>239</v>
      </c>
    </row>
    <row r="43" spans="1:4" ht="14.5" customHeight="1" x14ac:dyDescent="0.25">
      <c r="A43" s="13" t="s">
        <v>91</v>
      </c>
      <c r="B43" s="19"/>
      <c r="C43" s="7" t="s">
        <v>391</v>
      </c>
      <c r="D43" s="10" t="s">
        <v>235</v>
      </c>
    </row>
    <row r="44" spans="1:4" ht="14.5" customHeight="1" x14ac:dyDescent="0.25">
      <c r="A44" s="13" t="s">
        <v>92</v>
      </c>
      <c r="B44" s="19"/>
      <c r="C44" s="7" t="s">
        <v>313</v>
      </c>
      <c r="D44" s="10" t="s">
        <v>157</v>
      </c>
    </row>
    <row r="45" spans="1:4" ht="14.5" customHeight="1" x14ac:dyDescent="0.25">
      <c r="A45" s="13" t="s">
        <v>93</v>
      </c>
      <c r="B45" s="19"/>
      <c r="C45" s="7" t="s">
        <v>368</v>
      </c>
      <c r="D45" s="10" t="s">
        <v>213</v>
      </c>
    </row>
    <row r="46" spans="1:4" ht="14.5" customHeight="1" x14ac:dyDescent="0.25">
      <c r="A46" s="13" t="s">
        <v>94</v>
      </c>
      <c r="B46" s="19"/>
      <c r="C46" s="7" t="s">
        <v>309</v>
      </c>
      <c r="D46" s="10" t="s">
        <v>153</v>
      </c>
    </row>
    <row r="47" spans="1:4" ht="14.5" customHeight="1" x14ac:dyDescent="0.25">
      <c r="A47" s="13" t="s">
        <v>95</v>
      </c>
      <c r="B47" s="19"/>
      <c r="C47" s="7" t="s">
        <v>369</v>
      </c>
      <c r="D47" s="10" t="s">
        <v>214</v>
      </c>
    </row>
    <row r="48" spans="1:4" ht="14.5" customHeight="1" x14ac:dyDescent="0.25">
      <c r="A48" s="13" t="s">
        <v>96</v>
      </c>
      <c r="B48" s="19"/>
      <c r="C48" s="7" t="s">
        <v>385</v>
      </c>
      <c r="D48" s="10" t="s">
        <v>229</v>
      </c>
    </row>
    <row r="49" spans="1:4" ht="14.5" customHeight="1" x14ac:dyDescent="0.25">
      <c r="A49" s="13" t="s">
        <v>97</v>
      </c>
      <c r="B49" s="19"/>
      <c r="C49" s="7" t="s">
        <v>259</v>
      </c>
      <c r="D49" s="10" t="s">
        <v>10</v>
      </c>
    </row>
    <row r="50" spans="1:4" ht="14.5" customHeight="1" x14ac:dyDescent="0.25">
      <c r="A50" s="13" t="s">
        <v>98</v>
      </c>
      <c r="B50" s="19"/>
      <c r="C50" s="7" t="s">
        <v>262</v>
      </c>
      <c r="D50" s="10" t="s">
        <v>111</v>
      </c>
    </row>
    <row r="51" spans="1:4" ht="14.5" customHeight="1" x14ac:dyDescent="0.25">
      <c r="A51" s="13" t="s">
        <v>99</v>
      </c>
      <c r="B51" s="19"/>
      <c r="C51" s="7" t="s">
        <v>350</v>
      </c>
      <c r="D51" s="10" t="s">
        <v>195</v>
      </c>
    </row>
    <row r="52" spans="1:4" ht="14.5" customHeight="1" x14ac:dyDescent="0.25">
      <c r="A52" s="13" t="s">
        <v>100</v>
      </c>
      <c r="B52" s="19"/>
      <c r="C52" s="7" t="s">
        <v>377</v>
      </c>
      <c r="D52" s="10" t="s">
        <v>222</v>
      </c>
    </row>
    <row r="53" spans="1:4" ht="14.5" customHeight="1" thickBot="1" x14ac:dyDescent="0.3">
      <c r="A53" s="14" t="s">
        <v>101</v>
      </c>
      <c r="B53" s="19"/>
      <c r="C53" s="7" t="s">
        <v>356</v>
      </c>
      <c r="D53" s="10" t="s">
        <v>201</v>
      </c>
    </row>
    <row r="54" spans="1:4" ht="14.5" customHeight="1" x14ac:dyDescent="0.25">
      <c r="C54" s="7" t="s">
        <v>374</v>
      </c>
      <c r="D54" s="10" t="s">
        <v>219</v>
      </c>
    </row>
    <row r="55" spans="1:4" ht="14.5" customHeight="1" x14ac:dyDescent="0.25">
      <c r="C55" s="7" t="s">
        <v>389</v>
      </c>
      <c r="D55" s="10" t="s">
        <v>233</v>
      </c>
    </row>
    <row r="56" spans="1:4" ht="14.5" customHeight="1" x14ac:dyDescent="0.25">
      <c r="C56" s="7" t="s">
        <v>290</v>
      </c>
      <c r="D56" s="10" t="s">
        <v>137</v>
      </c>
    </row>
    <row r="57" spans="1:4" ht="14.5" customHeight="1" x14ac:dyDescent="0.25">
      <c r="C57" s="7" t="s">
        <v>379</v>
      </c>
      <c r="D57" s="10" t="s">
        <v>224</v>
      </c>
    </row>
    <row r="58" spans="1:4" ht="14.5" customHeight="1" x14ac:dyDescent="0.25">
      <c r="C58" s="7" t="s">
        <v>378</v>
      </c>
      <c r="D58" s="10" t="s">
        <v>223</v>
      </c>
    </row>
    <row r="59" spans="1:4" ht="14.5" customHeight="1" x14ac:dyDescent="0.25">
      <c r="C59" s="7" t="s">
        <v>261</v>
      </c>
      <c r="D59" s="10" t="s">
        <v>110</v>
      </c>
    </row>
    <row r="60" spans="1:4" ht="14.5" customHeight="1" x14ac:dyDescent="0.25">
      <c r="C60" s="7" t="s">
        <v>260</v>
      </c>
      <c r="D60" s="10" t="s">
        <v>109</v>
      </c>
    </row>
    <row r="61" spans="1:4" ht="14.5" customHeight="1" x14ac:dyDescent="0.25">
      <c r="C61" s="7" t="s">
        <v>321</v>
      </c>
      <c r="D61" s="10" t="s">
        <v>166</v>
      </c>
    </row>
    <row r="62" spans="1:4" ht="14.5" customHeight="1" x14ac:dyDescent="0.25">
      <c r="C62" s="7" t="s">
        <v>315</v>
      </c>
      <c r="D62" s="10" t="s">
        <v>159</v>
      </c>
    </row>
    <row r="63" spans="1:4" ht="14.5" customHeight="1" x14ac:dyDescent="0.25">
      <c r="C63" s="7" t="s">
        <v>351</v>
      </c>
      <c r="D63" s="10" t="s">
        <v>196</v>
      </c>
    </row>
    <row r="64" spans="1:4" ht="14.5" customHeight="1" x14ac:dyDescent="0.25">
      <c r="C64" s="7" t="s">
        <v>332</v>
      </c>
      <c r="D64" s="10" t="s">
        <v>177</v>
      </c>
    </row>
    <row r="65" spans="3:4" ht="14.5" customHeight="1" x14ac:dyDescent="0.25">
      <c r="C65" s="7" t="s">
        <v>263</v>
      </c>
      <c r="D65" s="10" t="s">
        <v>12</v>
      </c>
    </row>
    <row r="66" spans="3:4" ht="14.5" customHeight="1" x14ac:dyDescent="0.25">
      <c r="C66" s="7" t="s">
        <v>301</v>
      </c>
      <c r="D66" s="10" t="s">
        <v>145</v>
      </c>
    </row>
    <row r="67" spans="3:4" ht="14.5" customHeight="1" x14ac:dyDescent="0.25">
      <c r="C67" s="7" t="s">
        <v>251</v>
      </c>
      <c r="D67" s="10" t="s">
        <v>102</v>
      </c>
    </row>
    <row r="68" spans="3:4" ht="14.5" customHeight="1" x14ac:dyDescent="0.25">
      <c r="C68" s="7" t="s">
        <v>396</v>
      </c>
      <c r="D68" s="10" t="s">
        <v>240</v>
      </c>
    </row>
    <row r="69" spans="3:4" ht="14.5" customHeight="1" x14ac:dyDescent="0.25">
      <c r="C69" s="7" t="s">
        <v>317</v>
      </c>
      <c r="D69" s="10" t="s">
        <v>161</v>
      </c>
    </row>
    <row r="70" spans="3:4" ht="14.5" customHeight="1" x14ac:dyDescent="0.25">
      <c r="C70" s="7" t="s">
        <v>327</v>
      </c>
      <c r="D70" s="10" t="s">
        <v>172</v>
      </c>
    </row>
    <row r="71" spans="3:4" ht="14.5" customHeight="1" x14ac:dyDescent="0.25">
      <c r="C71" s="7" t="s">
        <v>283</v>
      </c>
      <c r="D71" s="10" t="s">
        <v>127</v>
      </c>
    </row>
    <row r="72" spans="3:4" ht="14.5" customHeight="1" x14ac:dyDescent="0.25">
      <c r="C72" s="7" t="s">
        <v>14</v>
      </c>
      <c r="D72" s="10" t="s">
        <v>128</v>
      </c>
    </row>
    <row r="73" spans="3:4" ht="14.5" customHeight="1" x14ac:dyDescent="0.25">
      <c r="C73" s="7" t="s">
        <v>264</v>
      </c>
      <c r="D73" s="10" t="s">
        <v>112</v>
      </c>
    </row>
    <row r="74" spans="3:4" ht="14.5" customHeight="1" x14ac:dyDescent="0.25">
      <c r="C74" s="7" t="s">
        <v>265</v>
      </c>
      <c r="D74" s="10" t="s">
        <v>113</v>
      </c>
    </row>
    <row r="75" spans="3:4" ht="14.5" customHeight="1" x14ac:dyDescent="0.25">
      <c r="C75" s="7" t="s">
        <v>29</v>
      </c>
      <c r="D75" s="10" t="s">
        <v>162</v>
      </c>
    </row>
    <row r="76" spans="3:4" ht="14.5" customHeight="1" x14ac:dyDescent="0.25">
      <c r="C76" s="7" t="s">
        <v>318</v>
      </c>
      <c r="D76" s="10" t="s">
        <v>163</v>
      </c>
    </row>
    <row r="77" spans="3:4" ht="14.5" customHeight="1" x14ac:dyDescent="0.25">
      <c r="C77" s="7" t="s">
        <v>322</v>
      </c>
      <c r="D77" s="10" t="s">
        <v>167</v>
      </c>
    </row>
    <row r="78" spans="3:4" ht="14.5" customHeight="1" x14ac:dyDescent="0.25">
      <c r="C78" s="7" t="s">
        <v>345</v>
      </c>
      <c r="D78" s="10" t="s">
        <v>190</v>
      </c>
    </row>
    <row r="79" spans="3:4" ht="14.5" customHeight="1" x14ac:dyDescent="0.25">
      <c r="C79" s="7" t="s">
        <v>405</v>
      </c>
      <c r="D79" s="10" t="s">
        <v>248</v>
      </c>
    </row>
    <row r="80" spans="3:4" ht="14.5" customHeight="1" x14ac:dyDescent="0.25">
      <c r="C80" s="7" t="s">
        <v>363</v>
      </c>
      <c r="D80" s="10" t="s">
        <v>208</v>
      </c>
    </row>
    <row r="81" spans="3:4" ht="14.5" customHeight="1" x14ac:dyDescent="0.25">
      <c r="C81" s="7" t="s">
        <v>342</v>
      </c>
      <c r="D81" s="10" t="s">
        <v>187</v>
      </c>
    </row>
    <row r="82" spans="3:4" ht="14.5" customHeight="1" x14ac:dyDescent="0.25">
      <c r="C82" s="7" t="s">
        <v>266</v>
      </c>
      <c r="D82" s="10" t="s">
        <v>15</v>
      </c>
    </row>
    <row r="83" spans="3:4" ht="14.5" customHeight="1" x14ac:dyDescent="0.25">
      <c r="C83" s="7" t="s">
        <v>346</v>
      </c>
      <c r="D83" s="10" t="s">
        <v>191</v>
      </c>
    </row>
    <row r="84" spans="3:4" ht="14.5" customHeight="1" x14ac:dyDescent="0.25">
      <c r="C84" s="7" t="s">
        <v>358</v>
      </c>
      <c r="D84" s="10" t="s">
        <v>203</v>
      </c>
    </row>
    <row r="85" spans="3:4" ht="14.5" customHeight="1" x14ac:dyDescent="0.25">
      <c r="C85" s="7" t="s">
        <v>258</v>
      </c>
      <c r="D85" s="10" t="s">
        <v>108</v>
      </c>
    </row>
    <row r="86" spans="3:4" ht="14.5" customHeight="1" x14ac:dyDescent="0.25">
      <c r="C86" s="7" t="s">
        <v>272</v>
      </c>
      <c r="D86" s="10" t="s">
        <v>118</v>
      </c>
    </row>
    <row r="87" spans="3:4" ht="14.5" customHeight="1" x14ac:dyDescent="0.25">
      <c r="C87" s="7" t="s">
        <v>299</v>
      </c>
      <c r="D87" s="10" t="s">
        <v>143</v>
      </c>
    </row>
    <row r="88" spans="3:4" ht="14.5" customHeight="1" x14ac:dyDescent="0.25">
      <c r="C88" s="7" t="s">
        <v>334</v>
      </c>
      <c r="D88" s="10" t="s">
        <v>179</v>
      </c>
    </row>
    <row r="89" spans="3:4" ht="14.5" customHeight="1" x14ac:dyDescent="0.25">
      <c r="C89" s="7" t="s">
        <v>402</v>
      </c>
      <c r="D89" s="10" t="s">
        <v>245</v>
      </c>
    </row>
    <row r="90" spans="3:4" ht="14.5" customHeight="1" x14ac:dyDescent="0.25">
      <c r="C90" s="7" t="s">
        <v>20</v>
      </c>
      <c r="D90" s="10" t="s">
        <v>131</v>
      </c>
    </row>
    <row r="91" spans="3:4" ht="14.5" customHeight="1" x14ac:dyDescent="0.25">
      <c r="C91" s="7" t="s">
        <v>347</v>
      </c>
      <c r="D91" s="10" t="s">
        <v>192</v>
      </c>
    </row>
    <row r="92" spans="3:4" ht="14.5" customHeight="1" x14ac:dyDescent="0.25">
      <c r="C92" s="7" t="s">
        <v>267</v>
      </c>
      <c r="D92" s="10" t="s">
        <v>114</v>
      </c>
    </row>
    <row r="93" spans="3:4" ht="14.5" customHeight="1" x14ac:dyDescent="0.25">
      <c r="C93" s="7" t="s">
        <v>280</v>
      </c>
      <c r="D93" s="10" t="s">
        <v>125</v>
      </c>
    </row>
    <row r="94" spans="3:4" ht="14.5" customHeight="1" x14ac:dyDescent="0.25">
      <c r="C94" s="7" t="s">
        <v>383</v>
      </c>
      <c r="D94" s="10" t="s">
        <v>227</v>
      </c>
    </row>
    <row r="95" spans="3:4" ht="14.5" customHeight="1" x14ac:dyDescent="0.25">
      <c r="C95" s="7" t="s">
        <v>365</v>
      </c>
      <c r="D95" s="10" t="s">
        <v>210</v>
      </c>
    </row>
    <row r="96" spans="3:4" ht="14.5" customHeight="1" x14ac:dyDescent="0.25">
      <c r="C96" s="7" t="s">
        <v>400</v>
      </c>
      <c r="D96" s="10" t="s">
        <v>243</v>
      </c>
    </row>
    <row r="97" spans="3:4" ht="14.5" customHeight="1" x14ac:dyDescent="0.25">
      <c r="C97" s="7" t="s">
        <v>348</v>
      </c>
      <c r="D97" s="10" t="s">
        <v>193</v>
      </c>
    </row>
    <row r="98" spans="3:4" ht="14.5" customHeight="1" x14ac:dyDescent="0.25">
      <c r="C98" s="7" t="s">
        <v>398</v>
      </c>
      <c r="D98" s="10" t="s">
        <v>30</v>
      </c>
    </row>
    <row r="99" spans="3:4" ht="14.5" customHeight="1" x14ac:dyDescent="0.25">
      <c r="C99" s="7" t="s">
        <v>392</v>
      </c>
      <c r="D99" s="10" t="s">
        <v>236</v>
      </c>
    </row>
    <row r="100" spans="3:4" ht="14.5" customHeight="1" x14ac:dyDescent="0.25">
      <c r="C100" s="7" t="s">
        <v>390</v>
      </c>
      <c r="D100" s="10" t="s">
        <v>234</v>
      </c>
    </row>
    <row r="101" spans="3:4" ht="14.5" customHeight="1" x14ac:dyDescent="0.25">
      <c r="C101" s="7" t="s">
        <v>271</v>
      </c>
      <c r="D101" s="10" t="s">
        <v>21</v>
      </c>
    </row>
    <row r="102" spans="3:4" ht="14.5" customHeight="1" x14ac:dyDescent="0.25">
      <c r="C102" s="7" t="s">
        <v>292</v>
      </c>
      <c r="D102" s="10" t="s">
        <v>26</v>
      </c>
    </row>
    <row r="103" spans="3:4" ht="14.5" customHeight="1" x14ac:dyDescent="0.25">
      <c r="C103" s="7" t="s">
        <v>381</v>
      </c>
      <c r="D103" s="10" t="s">
        <v>24</v>
      </c>
    </row>
    <row r="104" spans="3:4" ht="14.5" customHeight="1" x14ac:dyDescent="0.25">
      <c r="C104" s="7" t="s">
        <v>407</v>
      </c>
      <c r="D104" s="10" t="s">
        <v>250</v>
      </c>
    </row>
    <row r="105" spans="3:4" ht="14.5" customHeight="1" x14ac:dyDescent="0.25">
      <c r="C105" s="7" t="s">
        <v>323</v>
      </c>
      <c r="D105" s="10" t="s">
        <v>168</v>
      </c>
    </row>
    <row r="106" spans="3:4" ht="14.5" customHeight="1" x14ac:dyDescent="0.25">
      <c r="C106" s="7" t="s">
        <v>319</v>
      </c>
      <c r="D106" s="10" t="s">
        <v>164</v>
      </c>
    </row>
    <row r="107" spans="3:4" ht="14.5" customHeight="1" x14ac:dyDescent="0.25">
      <c r="C107" s="7" t="s">
        <v>324</v>
      </c>
      <c r="D107" s="10" t="s">
        <v>169</v>
      </c>
    </row>
    <row r="108" spans="3:4" ht="14.5" customHeight="1" x14ac:dyDescent="0.25">
      <c r="C108" s="7" t="s">
        <v>325</v>
      </c>
      <c r="D108" s="10" t="s">
        <v>170</v>
      </c>
    </row>
    <row r="109" spans="3:4" ht="14.5" customHeight="1" x14ac:dyDescent="0.25">
      <c r="C109" s="7" t="s">
        <v>273</v>
      </c>
      <c r="D109" s="10" t="s">
        <v>119</v>
      </c>
    </row>
    <row r="110" spans="3:4" ht="14.5" customHeight="1" x14ac:dyDescent="0.25">
      <c r="C110" s="7" t="s">
        <v>357</v>
      </c>
      <c r="D110" s="10" t="s">
        <v>202</v>
      </c>
    </row>
    <row r="111" spans="3:4" ht="14.5" customHeight="1" x14ac:dyDescent="0.25">
      <c r="C111" s="7" t="s">
        <v>293</v>
      </c>
      <c r="D111" s="10" t="s">
        <v>27</v>
      </c>
    </row>
    <row r="112" spans="3:4" ht="14.5" customHeight="1" x14ac:dyDescent="0.25">
      <c r="C112" s="7" t="s">
        <v>375</v>
      </c>
      <c r="D112" s="10" t="s">
        <v>220</v>
      </c>
    </row>
    <row r="113" spans="3:4" ht="14.5" customHeight="1" x14ac:dyDescent="0.25">
      <c r="C113" s="7" t="s">
        <v>18</v>
      </c>
      <c r="D113" s="10" t="s">
        <v>130</v>
      </c>
    </row>
    <row r="114" spans="3:4" ht="14.5" customHeight="1" x14ac:dyDescent="0.25">
      <c r="C114" s="7" t="s">
        <v>303</v>
      </c>
      <c r="D114" s="10" t="s">
        <v>147</v>
      </c>
    </row>
    <row r="115" spans="3:4" ht="14.5" customHeight="1" x14ac:dyDescent="0.25">
      <c r="C115" s="7" t="s">
        <v>312</v>
      </c>
      <c r="D115" s="10" t="s">
        <v>156</v>
      </c>
    </row>
    <row r="116" spans="3:4" ht="14.5" customHeight="1" x14ac:dyDescent="0.25">
      <c r="C116" s="7" t="s">
        <v>311</v>
      </c>
      <c r="D116" s="10" t="s">
        <v>155</v>
      </c>
    </row>
    <row r="117" spans="3:4" ht="14.5" customHeight="1" x14ac:dyDescent="0.25">
      <c r="C117" s="7" t="s">
        <v>302</v>
      </c>
      <c r="D117" s="10" t="s">
        <v>146</v>
      </c>
    </row>
    <row r="118" spans="3:4" ht="14.5" customHeight="1" x14ac:dyDescent="0.25">
      <c r="C118" s="7" t="s">
        <v>304</v>
      </c>
      <c r="D118" s="10" t="s">
        <v>148</v>
      </c>
    </row>
    <row r="119" spans="3:4" ht="14.5" customHeight="1" x14ac:dyDescent="0.25">
      <c r="C119" s="7" t="s">
        <v>376</v>
      </c>
      <c r="D119" s="10" t="s">
        <v>221</v>
      </c>
    </row>
    <row r="120" spans="3:4" ht="14.5" customHeight="1" x14ac:dyDescent="0.25">
      <c r="C120" s="7" t="s">
        <v>373</v>
      </c>
      <c r="D120" s="10" t="s">
        <v>218</v>
      </c>
    </row>
    <row r="121" spans="3:4" ht="14.5" customHeight="1" x14ac:dyDescent="0.25">
      <c r="C121" s="7" t="s">
        <v>352</v>
      </c>
      <c r="D121" s="10" t="s">
        <v>197</v>
      </c>
    </row>
    <row r="122" spans="3:4" ht="14.5" customHeight="1" x14ac:dyDescent="0.25">
      <c r="C122" s="7" t="s">
        <v>254</v>
      </c>
      <c r="D122" s="10" t="s">
        <v>104</v>
      </c>
    </row>
    <row r="123" spans="3:4" ht="14.5" customHeight="1" x14ac:dyDescent="0.25">
      <c r="C123" s="7" t="s">
        <v>310</v>
      </c>
      <c r="D123" s="10" t="s">
        <v>154</v>
      </c>
    </row>
    <row r="124" spans="3:4" ht="14.5" customHeight="1" x14ac:dyDescent="0.25">
      <c r="C124" s="7" t="s">
        <v>297</v>
      </c>
      <c r="D124" s="10" t="s">
        <v>142</v>
      </c>
    </row>
    <row r="125" spans="3:4" ht="14.5" customHeight="1" x14ac:dyDescent="0.25">
      <c r="C125" s="7" t="s">
        <v>268</v>
      </c>
      <c r="D125" s="10" t="s">
        <v>115</v>
      </c>
    </row>
    <row r="126" spans="3:4" ht="14.5" customHeight="1" x14ac:dyDescent="0.25">
      <c r="C126" s="7" t="s">
        <v>286</v>
      </c>
      <c r="D126" s="10" t="s">
        <v>133</v>
      </c>
    </row>
    <row r="127" spans="3:4" ht="14.5" customHeight="1" x14ac:dyDescent="0.25">
      <c r="C127" s="7" t="s">
        <v>274</v>
      </c>
      <c r="D127" s="10" t="s">
        <v>120</v>
      </c>
    </row>
    <row r="128" spans="3:4" ht="14.5" customHeight="1" x14ac:dyDescent="0.25">
      <c r="C128" s="7" t="s">
        <v>384</v>
      </c>
      <c r="D128" s="10" t="s">
        <v>228</v>
      </c>
    </row>
    <row r="129" spans="3:4" ht="14.5" customHeight="1" x14ac:dyDescent="0.25">
      <c r="C129" s="7" t="s">
        <v>386</v>
      </c>
      <c r="D129" s="10" t="s">
        <v>230</v>
      </c>
    </row>
    <row r="130" spans="3:4" ht="14.5" customHeight="1" x14ac:dyDescent="0.25">
      <c r="C130" s="7" t="s">
        <v>366</v>
      </c>
      <c r="D130" s="10" t="s">
        <v>211</v>
      </c>
    </row>
    <row r="131" spans="3:4" ht="14.5" customHeight="1" x14ac:dyDescent="0.25">
      <c r="C131" s="7" t="s">
        <v>370</v>
      </c>
      <c r="D131" s="10" t="s">
        <v>215</v>
      </c>
    </row>
    <row r="132" spans="3:4" ht="14.5" customHeight="1" x14ac:dyDescent="0.25">
      <c r="C132" s="7" t="s">
        <v>367</v>
      </c>
      <c r="D132" s="10" t="s">
        <v>212</v>
      </c>
    </row>
    <row r="133" spans="3:4" ht="14.5" customHeight="1" x14ac:dyDescent="0.25">
      <c r="C133" s="7" t="s">
        <v>359</v>
      </c>
      <c r="D133" s="10" t="s">
        <v>204</v>
      </c>
    </row>
    <row r="134" spans="3:4" ht="14.5" customHeight="1" x14ac:dyDescent="0.25">
      <c r="C134" s="7" t="s">
        <v>295</v>
      </c>
      <c r="D134" s="10" t="s">
        <v>140</v>
      </c>
    </row>
    <row r="135" spans="3:4" ht="14.5" customHeight="1" x14ac:dyDescent="0.25">
      <c r="C135" s="7" t="s">
        <v>372</v>
      </c>
      <c r="D135" s="10" t="s">
        <v>217</v>
      </c>
    </row>
    <row r="136" spans="3:4" ht="14.5" customHeight="1" x14ac:dyDescent="0.25">
      <c r="C136" s="7" t="s">
        <v>371</v>
      </c>
      <c r="D136" s="10" t="s">
        <v>216</v>
      </c>
    </row>
    <row r="137" spans="3:4" ht="14.5" customHeight="1" x14ac:dyDescent="0.25">
      <c r="C137" s="7" t="s">
        <v>333</v>
      </c>
      <c r="D137" s="10" t="s">
        <v>178</v>
      </c>
    </row>
    <row r="138" spans="3:4" ht="14.5" customHeight="1" x14ac:dyDescent="0.25">
      <c r="C138" s="7" t="s">
        <v>335</v>
      </c>
      <c r="D138" s="10" t="s">
        <v>180</v>
      </c>
    </row>
    <row r="139" spans="3:4" ht="14.5" customHeight="1" x14ac:dyDescent="0.25">
      <c r="C139" s="7" t="s">
        <v>275</v>
      </c>
      <c r="D139" s="10" t="s">
        <v>121</v>
      </c>
    </row>
    <row r="140" spans="3:4" ht="14.5" customHeight="1" x14ac:dyDescent="0.25">
      <c r="C140" s="7" t="s">
        <v>276</v>
      </c>
      <c r="D140" s="10" t="s">
        <v>122</v>
      </c>
    </row>
    <row r="141" spans="3:4" ht="14.5" customHeight="1" x14ac:dyDescent="0.25">
      <c r="C141" s="7" t="s">
        <v>270</v>
      </c>
      <c r="D141" s="10" t="s">
        <v>117</v>
      </c>
    </row>
    <row r="142" spans="3:4" ht="14.5" customHeight="1" x14ac:dyDescent="0.25">
      <c r="C142" s="7" t="s">
        <v>277</v>
      </c>
      <c r="D142" s="10" t="s">
        <v>123</v>
      </c>
    </row>
    <row r="143" spans="3:4" ht="14.5" customHeight="1" x14ac:dyDescent="0.25">
      <c r="C143" s="7" t="s">
        <v>305</v>
      </c>
      <c r="D143" s="10" t="s">
        <v>149</v>
      </c>
    </row>
    <row r="144" spans="3:4" ht="14.5" customHeight="1" x14ac:dyDescent="0.25">
      <c r="C144" s="7" t="s">
        <v>306</v>
      </c>
      <c r="D144" s="10" t="s">
        <v>150</v>
      </c>
    </row>
    <row r="145" spans="3:4" ht="14.5" customHeight="1" x14ac:dyDescent="0.25">
      <c r="C145" s="7" t="s">
        <v>307</v>
      </c>
      <c r="D145" s="10" t="s">
        <v>151</v>
      </c>
    </row>
    <row r="146" spans="3:4" ht="14.5" customHeight="1" x14ac:dyDescent="0.25">
      <c r="C146" s="7" t="s">
        <v>308</v>
      </c>
      <c r="D146" s="10" t="s">
        <v>152</v>
      </c>
    </row>
    <row r="147" spans="3:4" ht="14.5" customHeight="1" x14ac:dyDescent="0.25">
      <c r="C147" s="7" t="s">
        <v>278</v>
      </c>
      <c r="D147" s="10" t="s">
        <v>23</v>
      </c>
    </row>
    <row r="148" spans="3:4" ht="14.5" customHeight="1" x14ac:dyDescent="0.25">
      <c r="C148" s="7" t="s">
        <v>397</v>
      </c>
      <c r="D148" s="10" t="s">
        <v>241</v>
      </c>
    </row>
    <row r="149" spans="3:4" ht="14.5" customHeight="1" x14ac:dyDescent="0.25">
      <c r="C149" s="7" t="s">
        <v>406</v>
      </c>
      <c r="D149" s="10" t="s">
        <v>249</v>
      </c>
    </row>
    <row r="150" spans="3:4" ht="14.5" customHeight="1" x14ac:dyDescent="0.25">
      <c r="C150" s="7" t="s">
        <v>316</v>
      </c>
      <c r="D150" s="10" t="s">
        <v>160</v>
      </c>
    </row>
    <row r="151" spans="3:4" ht="14.5" customHeight="1" x14ac:dyDescent="0.25">
      <c r="C151" s="7" t="s">
        <v>360</v>
      </c>
      <c r="D151" s="10" t="s">
        <v>205</v>
      </c>
    </row>
    <row r="152" spans="3:4" ht="14.5" customHeight="1" x14ac:dyDescent="0.25">
      <c r="C152" s="7" t="s">
        <v>279</v>
      </c>
      <c r="D152" s="10" t="s">
        <v>124</v>
      </c>
    </row>
    <row r="153" spans="3:4" ht="14.5" customHeight="1" x14ac:dyDescent="0.25">
      <c r="C153" s="7" t="s">
        <v>314</v>
      </c>
      <c r="D153" s="10" t="s">
        <v>158</v>
      </c>
    </row>
    <row r="154" spans="3:4" ht="14.5" customHeight="1" x14ac:dyDescent="0.25">
      <c r="C154" s="7" t="s">
        <v>354</v>
      </c>
      <c r="D154" s="10" t="s">
        <v>199</v>
      </c>
    </row>
    <row r="155" spans="3:4" ht="14.5" customHeight="1" x14ac:dyDescent="0.25">
      <c r="C155" s="7" t="s">
        <v>382</v>
      </c>
      <c r="D155" s="10" t="s">
        <v>226</v>
      </c>
    </row>
    <row r="156" spans="3:4" ht="14.5" customHeight="1" x14ac:dyDescent="0.25">
      <c r="C156" s="7" t="s">
        <v>289</v>
      </c>
      <c r="D156" s="10" t="s">
        <v>136</v>
      </c>
    </row>
    <row r="157" spans="3:4" ht="14.5" customHeight="1" x14ac:dyDescent="0.25">
      <c r="C157" s="7" t="s">
        <v>294</v>
      </c>
      <c r="D157" s="10" t="s">
        <v>139</v>
      </c>
    </row>
    <row r="158" spans="3:4" ht="14.5" customHeight="1" x14ac:dyDescent="0.25">
      <c r="C158" s="7" t="s">
        <v>256</v>
      </c>
      <c r="D158" s="10" t="s">
        <v>106</v>
      </c>
    </row>
    <row r="159" spans="3:4" ht="14.5" customHeight="1" x14ac:dyDescent="0.25">
      <c r="C159" s="7" t="s">
        <v>380</v>
      </c>
      <c r="D159" s="10" t="s">
        <v>225</v>
      </c>
    </row>
    <row r="160" spans="3:4" ht="14.5" customHeight="1" x14ac:dyDescent="0.25">
      <c r="C160" s="7" t="s">
        <v>298</v>
      </c>
      <c r="D160" s="10" t="s">
        <v>28</v>
      </c>
    </row>
    <row r="161" spans="3:5" ht="14.5" customHeight="1" x14ac:dyDescent="0.25">
      <c r="C161" s="7" t="s">
        <v>17</v>
      </c>
      <c r="D161" s="10" t="s">
        <v>129</v>
      </c>
    </row>
    <row r="162" spans="3:5" ht="14.5" customHeight="1" x14ac:dyDescent="0.25">
      <c r="C162" s="7" t="s">
        <v>349</v>
      </c>
      <c r="D162" s="10" t="s">
        <v>194</v>
      </c>
    </row>
    <row r="163" spans="3:5" ht="14.5" customHeight="1" x14ac:dyDescent="0.25">
      <c r="C163" s="7" t="s">
        <v>320</v>
      </c>
      <c r="D163" s="10" t="s">
        <v>165</v>
      </c>
    </row>
    <row r="164" spans="3:5" ht="14.5" customHeight="1" thickBot="1" x14ac:dyDescent="0.3">
      <c r="C164" s="11" t="s">
        <v>410</v>
      </c>
      <c r="D164" s="12" t="s">
        <v>411</v>
      </c>
    </row>
    <row r="165" spans="3:5" ht="14.5" customHeight="1" x14ac:dyDescent="0.25"/>
    <row r="171" spans="3:5" ht="14.5" customHeight="1" x14ac:dyDescent="0.25">
      <c r="E171" s="23"/>
    </row>
  </sheetData>
  <mergeCells count="1">
    <mergeCell ref="H5:I5"/>
  </mergeCells>
  <phoneticPr fontId="10" type="noConversion"/>
  <dataValidations count="1">
    <dataValidation type="list" allowBlank="1" showInputMessage="1" showErrorMessage="1" sqref="D1" xr:uid="{0861815A-7BF5-4BE0-9263-1288BCB9D6C2}">
      <formula1>Speciality</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FE13209-4699-4DAF-AF33-7B4EC7721B2A}">
  <ds:schemaRefs>
    <ds:schemaRef ds:uri="http://schemas.microsoft.com/DataMashup"/>
  </ds:schemaRefs>
</ds:datastoreItem>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Claim Form</vt:lpstr>
      <vt:lpstr>Details</vt:lpstr>
      <vt:lpstr>Clinical</vt:lpstr>
      <vt:lpstr>Cost_Break_Up</vt:lpstr>
      <vt:lpstr>Current_member_list</vt:lpstr>
      <vt:lpstr>Non_clinical</vt:lpstr>
      <vt:lpstr>PPO</vt:lpstr>
      <vt:lpstr>Standard</vt:lpstr>
      <vt:lpstr>Type_of_Claim</vt:lpstr>
    </vt:vector>
  </TitlesOfParts>
  <Company>NHSS National Services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Chhaya Patel</dc:creator>
  <cp:lastModifiedBy>Chhaya Patel</cp:lastModifiedBy>
  <dcterms:created xsi:type="dcterms:W3CDTF">2024-05-20T14:06:38Z</dcterms:created>
  <dcterms:modified xsi:type="dcterms:W3CDTF">2024-06-18T11:21:54Z</dcterms:modified>
</cp:coreProperties>
</file>