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0.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2.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3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3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drawings/drawing35.xml" ContentType="application/vnd.openxmlformats-officedocument.drawing+xml"/>
  <Override PartName="/xl/tables/table8.xml" ContentType="application/vnd.openxmlformats-officedocument.spreadsheetml.table+xml"/>
  <Override PartName="/xl/drawings/drawing36.xml" ContentType="application/vnd.openxmlformats-officedocument.drawing+xml"/>
  <Override PartName="/xl/tables/table9.xml" ContentType="application/vnd.openxmlformats-officedocument.spreadsheetml.table+xml"/>
  <Override PartName="/xl/drawings/drawing37.xml" ContentType="application/vnd.openxmlformats-officedocument.drawing+xml"/>
  <Override PartName="/xl/tables/table10.xml" ContentType="application/vnd.openxmlformats-officedocument.spreadsheetml.table+xml"/>
  <Override PartName="/xl/drawings/drawing38.xml" ContentType="application/vnd.openxmlformats-officedocument.drawing+xml"/>
  <Override PartName="/xl/tables/table11.xml" ContentType="application/vnd.openxmlformats-officedocument.spreadsheetml.table+xml"/>
  <Override PartName="/xl/drawings/drawing39.xml" ContentType="application/vnd.openxmlformats-officedocument.drawing+xml"/>
  <Override PartName="/xl/tables/table12.xml" ContentType="application/vnd.openxmlformats-officedocument.spreadsheetml.table+xml"/>
  <Override PartName="/xl/drawings/drawing40.xml" ContentType="application/vnd.openxmlformats-officedocument.drawing+xml"/>
  <Override PartName="/xl/tables/table13.xml" ContentType="application/vnd.openxmlformats-officedocument.spreadsheetml.table+xml"/>
  <Override PartName="/xl/drawings/drawing41.xml" ContentType="application/vnd.openxmlformats-officedocument.drawing+xml"/>
  <Override PartName="/xl/tables/table14.xml" ContentType="application/vnd.openxmlformats-officedocument.spreadsheetml.table+xml"/>
  <Override PartName="/xl/drawings/drawing42.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drawings/drawing43.xml" ContentType="application/vnd.openxmlformats-officedocument.drawing+xml"/>
  <Override PartName="/xl/tables/table17.xml" ContentType="application/vnd.openxmlformats-officedocument.spreadsheetml.table+xml"/>
  <Override PartName="/xl/drawings/drawing44.xml" ContentType="application/vnd.openxmlformats-officedocument.drawing+xml"/>
  <Override PartName="/xl/tables/table18.xml" ContentType="application/vnd.openxmlformats-officedocument.spreadsheetml.tab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mc:AlternateContent xmlns:mc="http://schemas.openxmlformats.org/markup-compatibility/2006">
    <mc:Choice Requires="x15">
      <x15ac:absPath xmlns:x15ac="http://schemas.microsoft.com/office/spreadsheetml/2010/11/ac" url="\\freddy\DEPT\PHIBCS\PHI\HAIICAMR-PA\22 SONAAR\Reports\SONAAR Annual Report\2021\Report\"/>
    </mc:Choice>
  </mc:AlternateContent>
  <xr:revisionPtr revIDLastSave="0" documentId="8_{10F5CCCB-9649-4599-9D8C-C865A8F89F19}" xr6:coauthVersionLast="47" xr6:coauthVersionMax="47" xr10:uidLastSave="{00000000-0000-0000-0000-000000000000}"/>
  <bookViews>
    <workbookView xWindow="-120" yWindow="-120" windowWidth="29040" windowHeight="15840" tabRatio="613" xr2:uid="{00000000-000D-0000-FFFF-FFFF00000000}"/>
  </bookViews>
  <sheets>
    <sheet name="Contents" sheetId="145" r:id="rId1"/>
    <sheet name="AM Use - Methods" sheetId="20" r:id="rId2"/>
    <sheet name="AMR - Human Methods " sheetId="130" r:id="rId3"/>
    <sheet name="AMR - Animal Methods" sheetId="129" r:id="rId4"/>
    <sheet name="Tab 1 - Total Use" sheetId="86" r:id="rId5"/>
    <sheet name="Tab 2 - Total Use Proportion" sheetId="95" r:id="rId6"/>
    <sheet name="Tab 3 - Total Use AWaRe" sheetId="96" r:id="rId7"/>
    <sheet name="Tab 4 - Total Use by ATC Code" sheetId="81" r:id="rId8"/>
    <sheet name="Tab 5 - PC Total Use" sheetId="2" r:id="rId9"/>
    <sheet name="Tab 6 - PC Frequency of Use" sheetId="12" r:id="rId10"/>
    <sheet name="Tab 7 - PC Freq. of Use by Age" sheetId="22" r:id="rId11"/>
    <sheet name="Tab 8 - PC Age and Gender" sheetId="23" r:id="rId12"/>
    <sheet name="Tab 9 - PC ATC Code" sheetId="24" r:id="rId13"/>
    <sheet name="Tab 10 - PC AWaRe" sheetId="97" r:id="rId14"/>
    <sheet name="Tab 11 - PC Dental" sheetId="26" r:id="rId15"/>
    <sheet name="Tab 12 - PC Nurse" sheetId="27" r:id="rId16"/>
    <sheet name="Tab 13 - PC Pharmacist" sheetId="101" r:id="rId17"/>
    <sheet name="Tab 14 - PC UTI" sheetId="28" r:id="rId18"/>
    <sheet name="Tab 15 - PC Course Duration" sheetId="100" r:id="rId19"/>
    <sheet name="Tab 16 - PC NHS Board Summary" sheetId="83" r:id="rId20"/>
    <sheet name="Tab 17 - Acute Total Use" sheetId="29" r:id="rId21"/>
    <sheet name="Tab 18 - Acute ATC Code" sheetId="31" r:id="rId22"/>
    <sheet name="Tab 19 - Acute AWaRe" sheetId="98" r:id="rId23"/>
    <sheet name="Tab 20 - Acute V. Broad Spect." sheetId="39" r:id="rId24"/>
    <sheet name="Tab 21 - Acute V Broad Sparing" sheetId="32" r:id="rId25"/>
    <sheet name="Tab 22 - Acute Alert" sheetId="41" r:id="rId26"/>
    <sheet name="Tab 23 - Secondary Parenteral" sheetId="30" r:id="rId27"/>
    <sheet name="Tab 24 - AF Total Use" sheetId="91" r:id="rId28"/>
    <sheet name="Tab 25 - AF PC ATC Code" sheetId="92" r:id="rId29"/>
    <sheet name="Tab 26 - AF Acute ATC Code" sheetId="94" r:id="rId30"/>
    <sheet name="Tab 27 - All Bacteria Pop Rate" sheetId="131" r:id="rId31"/>
    <sheet name="Tab 28 - Unusual Phenotypes" sheetId="132" r:id="rId32"/>
    <sheet name="Tab 29 - G-ve E. coli" sheetId="133" r:id="rId33"/>
    <sheet name="Tab 30 - G-ve K. pneumoniae" sheetId="134" r:id="rId34"/>
    <sheet name="Tab 31 - G-ve K. oxytoca" sheetId="135" r:id="rId35"/>
    <sheet name="Tab 32 - G-ve P. aeruginosa" sheetId="136" r:id="rId36"/>
    <sheet name="Tab 33 - G-ve Acinetobacter" sheetId="137" r:id="rId37"/>
    <sheet name="Tab 34 - E. coli Urine" sheetId="138" r:id="rId38"/>
    <sheet name="Tab 35 - Carbapenamase Enzymes" sheetId="139" r:id="rId39"/>
    <sheet name="Tab 36 - G+ve MSSA" sheetId="140" r:id="rId40"/>
    <sheet name="Tab 37 - G+ve MRSA" sheetId="141" r:id="rId41"/>
    <sheet name="Tab 38 - G+ve Enterococcus" sheetId="142" r:id="rId42"/>
    <sheet name="Tab 39 - G+ve S. pneumoniae" sheetId="143" r:id="rId43"/>
    <sheet name="Tab 40 - G+ve S. pyogenes" sheetId="144" r:id="rId44"/>
    <sheet name="Tab 41 - Salmonella" sheetId="117" r:id="rId45"/>
    <sheet name="Tab 42 - Companion Animal AMU" sheetId="118" r:id="rId46"/>
    <sheet name="Tab 43 - AMU symptomic" sheetId="119" r:id="rId47"/>
    <sheet name="Tab 44 - Livestock Animal Staph" sheetId="120" r:id="rId48"/>
    <sheet name="Tab 45 - Animal Streptococcus" sheetId="121" r:id="rId49"/>
    <sheet name="Tab 46 - Animal Pasteurellaceae" sheetId="122" r:id="rId50"/>
    <sheet name="Tab 47 - Animal Klebsiella" sheetId="123" r:id="rId51"/>
    <sheet name="Tab 48 - Animal E.coli Clinical" sheetId="124" r:id="rId52"/>
    <sheet name="Tab 49 - Healthy Animal E.coli" sheetId="125" r:id="rId53"/>
    <sheet name="Tab 50 - Comp. animal isolates" sheetId="126" r:id="rId54"/>
    <sheet name="Tab 51 - Comp. animal AMR Ecoli" sheetId="127" r:id="rId55"/>
    <sheet name="Tab 52 - Comp. animal AMR Staph" sheetId="128" r:id="rId56"/>
  </sheets>
  <externalReferences>
    <externalReference r:id="rId57"/>
  </externalReferences>
  <definedNames>
    <definedName name="_xlnm._FilterDatabase" localSheetId="47" hidden="1">'Tab 44 - Livestock Animal Staph'!$B$20:$E$21</definedName>
    <definedName name="_xlnm._FilterDatabase" localSheetId="49" hidden="1">'Tab 46 - Animal Pasteurellaceae'!$B$204:$E$216</definedName>
    <definedName name="_xlnm._FilterDatabase" localSheetId="50" hidden="1">'Tab 47 - Animal Klebsiella'!$B$23:$H$34</definedName>
    <definedName name="abxpop" localSheetId="0">'[1]Tab 16 - PC NHS Board Summary'!$AA$48:$AF$62</definedName>
    <definedName name="abxpop">'Tab 16 - PC NHS Board Summary'!$AA$48:$AF$62</definedName>
    <definedName name="HBs" localSheetId="0">'[1]Tab 16 - PC NHS Board Summary'!$Q$28:$Q$42</definedName>
    <definedName name="HBs">'Tab 16 - PC NHS Board Summary'!$Q$28:$Q$42</definedName>
    <definedName name="Scotland" localSheetId="0">INDEX([0]!ScotMaps,[0]!MapRef)</definedName>
    <definedName name="Scotland">INDEX(ScotMaps,MapRef)</definedName>
    <definedName name="Scotland_new" localSheetId="0">INDEX(ScotMaps_new,MapRef_new)</definedName>
    <definedName name="Scotland_new">INDEX(ScotMaps_new,MapRef_new)</definedName>
    <definedName name="SCOTLAND1" localSheetId="0">INDEX([0]!ScotMaps,[0]!MapRef)</definedName>
    <definedName name="SCOTLAND1">INDEX([0]!ScotMaps,[0]!MapRef)</definedName>
    <definedName name="ScotlandNew" localSheetId="0">INDEX(ScotmapsNew,MapRefNew)</definedName>
    <definedName name="ScotlandNew">INDEX(ScotmapsNew,MapRefNew)</definedName>
    <definedName name="TableA" localSheetId="0">'[1]Tab 16 - PC NHS Board Summary'!$Q$26:$BE$42</definedName>
    <definedName name="TableA">'Tab 16 - PC NHS Board Summary'!$Q$26:$BE$42</definedName>
    <definedName name="Z_6A34DC42_675F_4BDB_8544_901AD52B6A4A_.wvu.PrintArea" localSheetId="1" hidden="1">'AM Use - Methods'!$B$2:$J$17</definedName>
    <definedName name="Z_6A34DC42_675F_4BDB_8544_901AD52B6A4A_.wvu.PrintArea" localSheetId="14" hidden="1">'Tab 11 - PC Dental'!$A$1:$Q$38</definedName>
    <definedName name="Z_6A34DC42_675F_4BDB_8544_901AD52B6A4A_.wvu.PrintArea" localSheetId="15" hidden="1">'Tab 12 - PC Nurse'!$A$1:$Q$32</definedName>
    <definedName name="Z_6A34DC42_675F_4BDB_8544_901AD52B6A4A_.wvu.PrintArea" localSheetId="16" hidden="1">'Tab 13 - PC Pharmacist'!$A$1:$Q$31</definedName>
    <definedName name="Z_6A34DC42_675F_4BDB_8544_901AD52B6A4A_.wvu.PrintArea" localSheetId="17" hidden="1">'Tab 14 - PC UTI'!$A$1:$U$64</definedName>
    <definedName name="Z_6A34DC42_675F_4BDB_8544_901AD52B6A4A_.wvu.PrintArea" localSheetId="20" hidden="1">'Tab 17 - Acute Total Use'!$B$2:$E$15</definedName>
    <definedName name="Z_6A34DC42_675F_4BDB_8544_901AD52B6A4A_.wvu.PrintArea" localSheetId="21" hidden="1">'Tab 18 - Acute ATC Code'!$B$2:$F$15</definedName>
    <definedName name="Z_6A34DC42_675F_4BDB_8544_901AD52B6A4A_.wvu.PrintArea" localSheetId="23" hidden="1">'Tab 20 - Acute V. Broad Spect.'!$B$2:$E$15</definedName>
    <definedName name="Z_6A34DC42_675F_4BDB_8544_901AD52B6A4A_.wvu.PrintArea" localSheetId="24" hidden="1">'Tab 21 - Acute V Broad Sparing'!$B$2:$E$15</definedName>
    <definedName name="Z_6A34DC42_675F_4BDB_8544_901AD52B6A4A_.wvu.PrintArea" localSheetId="25" hidden="1">'Tab 22 - Acute Alert'!$B$2:$E$15</definedName>
    <definedName name="Z_6A34DC42_675F_4BDB_8544_901AD52B6A4A_.wvu.PrintArea" localSheetId="26" hidden="1">'Tab 23 - Secondary Parenteral'!$B$2:$E$29</definedName>
    <definedName name="Z_6A34DC42_675F_4BDB_8544_901AD52B6A4A_.wvu.PrintArea" localSheetId="28" hidden="1">'Tab 25 - AF PC ATC Code'!$B$2:$D$15</definedName>
    <definedName name="Z_6A34DC42_675F_4BDB_8544_901AD52B6A4A_.wvu.PrintArea" localSheetId="29" hidden="1">'Tab 26 - AF Acute ATC Code'!$B$2:$D$15</definedName>
    <definedName name="Z_6A34DC42_675F_4BDB_8544_901AD52B6A4A_.wvu.PrintArea" localSheetId="7" hidden="1">'Tab 4 - Total Use by ATC Code'!$B$2:$E$10</definedName>
    <definedName name="Z_6A34DC42_675F_4BDB_8544_901AD52B6A4A_.wvu.PrintArea" localSheetId="8" hidden="1">'Tab 5 - PC Total Use'!$B$2:$E$15</definedName>
    <definedName name="Z_6A34DC42_675F_4BDB_8544_901AD52B6A4A_.wvu.PrintArea" localSheetId="9" hidden="1">'Tab 6 - PC Frequency of Use'!$B$2:$L$11</definedName>
    <definedName name="Z_6A34DC42_675F_4BDB_8544_901AD52B6A4A_.wvu.PrintArea" localSheetId="10" hidden="1">'Tab 7 - PC Freq. of Use by Age'!$B$2:$L$12</definedName>
    <definedName name="Z_6A34DC42_675F_4BDB_8544_901AD52B6A4A_.wvu.PrintArea" localSheetId="11" hidden="1">'Tab 8 - PC Age and Gender'!$B$2:$L$13</definedName>
    <definedName name="Z_6A34DC42_675F_4BDB_8544_901AD52B6A4A_.wvu.PrintArea" localSheetId="12" hidden="1">'Tab 9 - PC ATC Code'!$A$1:$L$35</definedName>
    <definedName name="Z_6A34DC42_675F_4BDB_8544_901AD52B6A4A_.wvu.PrintTitles" localSheetId="14" hidden="1">'Tab 11 - PC Dental'!$1:$12</definedName>
    <definedName name="Z_6A34DC42_675F_4BDB_8544_901AD52B6A4A_.wvu.PrintTitles" localSheetId="15" hidden="1">'Tab 12 - PC Nurse'!$1:$13</definedName>
    <definedName name="Z_6A34DC42_675F_4BDB_8544_901AD52B6A4A_.wvu.PrintTitles" localSheetId="16" hidden="1">'Tab 13 - PC Pharmacist'!$1:$13</definedName>
    <definedName name="Z_6A34DC42_675F_4BDB_8544_901AD52B6A4A_.wvu.PrintTitles" localSheetId="17" hidden="1">'Tab 14 - PC UTI'!$1:$13</definedName>
    <definedName name="Z_6A34DC42_675F_4BDB_8544_901AD52B6A4A_.wvu.PrintTitles" localSheetId="9" hidden="1">'Tab 6 - PC Frequency of Use'!$1:$11</definedName>
    <definedName name="Z_6A34DC42_675F_4BDB_8544_901AD52B6A4A_.wvu.PrintTitles" localSheetId="10" hidden="1">'Tab 7 - PC Freq. of Use by Age'!$1:$12</definedName>
    <definedName name="Z_6A34DC42_675F_4BDB_8544_901AD52B6A4A_.wvu.PrintTitles" localSheetId="11" hidden="1">'Tab 8 - PC Age and Gender'!$1:$13</definedName>
    <definedName name="Z_6A34DC42_675F_4BDB_8544_901AD52B6A4A_.wvu.PrintTitles" localSheetId="12" hidden="1">'Tab 9 - PC ATC Code'!$1:$12</definedName>
  </definedNames>
  <calcPr calcId="191029"/>
  <customWorkbookViews>
    <customWorkbookView name="Alistair Beith - Personal View" guid="{6A34DC42-675F-4BDB-8544-901AD52B6A4A}" mergeInterval="0" personalView="1" maximized="1" xWindow="1" yWindow="1" windowWidth="1596" windowHeight="670" tabRatio="956" activeSheetId="1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5" i="83" l="1"/>
  <c r="S25" i="83" s="1"/>
  <c r="T25" i="83" s="1"/>
  <c r="U25" i="83" s="1"/>
  <c r="V25" i="83" s="1"/>
  <c r="W25" i="83" s="1"/>
  <c r="X25" i="83" s="1"/>
  <c r="Y25" i="83" s="1"/>
  <c r="Z25" i="83" s="1"/>
  <c r="AA25" i="83" s="1"/>
  <c r="AB25" i="83" s="1"/>
  <c r="AC25" i="83" s="1"/>
  <c r="AD25" i="83" s="1"/>
  <c r="AE25" i="83" s="1"/>
  <c r="AF25" i="83" s="1"/>
  <c r="AG25" i="83" s="1"/>
  <c r="AH25" i="83" s="1"/>
  <c r="AI25" i="83" s="1"/>
  <c r="AJ25" i="83" s="1"/>
  <c r="AK25" i="83" s="1"/>
  <c r="AL25" i="83" s="1"/>
  <c r="AM25" i="83" s="1"/>
  <c r="AN25" i="83" s="1"/>
  <c r="AO25" i="83" s="1"/>
  <c r="AP25" i="83" s="1"/>
  <c r="AQ25" i="83" s="1"/>
  <c r="AR25" i="83" s="1"/>
  <c r="AS25" i="83" s="1"/>
  <c r="AT25" i="83" s="1"/>
  <c r="AU25" i="83" s="1"/>
  <c r="AV25" i="83" s="1"/>
  <c r="AW25" i="83" s="1"/>
  <c r="AX25" i="83" s="1"/>
  <c r="AY25" i="83" s="1"/>
  <c r="AZ25" i="83" s="1"/>
  <c r="BA25" i="83" s="1"/>
  <c r="BB25" i="83" s="1"/>
  <c r="BC25" i="83" s="1"/>
  <c r="BD25" i="83" s="1"/>
  <c r="BE25" i="83" s="1"/>
  <c r="W59" i="124" l="1"/>
  <c r="U59" i="124" s="1"/>
  <c r="V59" i="124"/>
  <c r="W58" i="124"/>
  <c r="V58" i="124"/>
  <c r="W57" i="124"/>
  <c r="V57" i="124"/>
  <c r="W56" i="124"/>
  <c r="U56" i="124" s="1"/>
  <c r="V56" i="124"/>
  <c r="W55" i="124"/>
  <c r="V55" i="124"/>
  <c r="W54" i="124"/>
  <c r="V54" i="124"/>
  <c r="W53" i="124"/>
  <c r="V53" i="124"/>
  <c r="W52" i="124"/>
  <c r="U52" i="124" s="1"/>
  <c r="V52" i="124"/>
  <c r="W50" i="124"/>
  <c r="V50" i="124"/>
  <c r="W49" i="124"/>
  <c r="V49" i="124"/>
  <c r="U49" i="124"/>
  <c r="W48" i="124"/>
  <c r="V48" i="124"/>
  <c r="W47" i="124"/>
  <c r="V47" i="124"/>
  <c r="W51" i="124"/>
  <c r="V51" i="124"/>
  <c r="W40" i="124"/>
  <c r="V40" i="124"/>
  <c r="W39" i="124"/>
  <c r="V39" i="124"/>
  <c r="W38" i="124"/>
  <c r="V38" i="124"/>
  <c r="W37" i="124"/>
  <c r="V37" i="124"/>
  <c r="W36" i="124"/>
  <c r="V36" i="124"/>
  <c r="W35" i="124"/>
  <c r="V35" i="124"/>
  <c r="W34" i="124"/>
  <c r="V34" i="124"/>
  <c r="W33" i="124"/>
  <c r="V33" i="124"/>
  <c r="W32" i="124"/>
  <c r="V32" i="124"/>
  <c r="W31" i="124"/>
  <c r="V31" i="124"/>
  <c r="W30" i="124"/>
  <c r="V30" i="124"/>
  <c r="W29" i="124"/>
  <c r="V29" i="124"/>
  <c r="W27" i="124"/>
  <c r="V27" i="124"/>
  <c r="W26" i="124"/>
  <c r="V26" i="124"/>
  <c r="W25" i="124"/>
  <c r="V25" i="124"/>
  <c r="W24" i="124"/>
  <c r="V24" i="124"/>
  <c r="U24" i="124" s="1"/>
  <c r="W28" i="124"/>
  <c r="V28" i="124"/>
  <c r="N57" i="123"/>
  <c r="M57" i="123"/>
  <c r="L57" i="123" s="1"/>
  <c r="N56" i="123"/>
  <c r="M56" i="123"/>
  <c r="N55" i="123"/>
  <c r="M55" i="123"/>
  <c r="N54" i="123"/>
  <c r="M54" i="123"/>
  <c r="N53" i="123"/>
  <c r="M53" i="123"/>
  <c r="N52" i="123"/>
  <c r="M52" i="123"/>
  <c r="N51" i="123"/>
  <c r="M51" i="123"/>
  <c r="N50" i="123"/>
  <c r="M50" i="123"/>
  <c r="N48" i="123"/>
  <c r="M48" i="123"/>
  <c r="N47" i="123"/>
  <c r="M47" i="123"/>
  <c r="N46" i="123"/>
  <c r="M46" i="123"/>
  <c r="N45" i="123"/>
  <c r="M45" i="123"/>
  <c r="N49" i="123"/>
  <c r="M49" i="123"/>
  <c r="N38" i="123"/>
  <c r="M38" i="123"/>
  <c r="N37" i="123"/>
  <c r="M37" i="123"/>
  <c r="N36" i="123"/>
  <c r="M36" i="123"/>
  <c r="N35" i="123"/>
  <c r="M35" i="123"/>
  <c r="N34" i="123"/>
  <c r="M34" i="123"/>
  <c r="N33" i="123"/>
  <c r="M33" i="123"/>
  <c r="N32" i="123"/>
  <c r="M32" i="123"/>
  <c r="N31" i="123"/>
  <c r="M31" i="123"/>
  <c r="N30" i="123"/>
  <c r="M30" i="123"/>
  <c r="N29" i="123"/>
  <c r="M29" i="123"/>
  <c r="N27" i="123"/>
  <c r="M27" i="123"/>
  <c r="N26" i="123"/>
  <c r="M26" i="123"/>
  <c r="L26" i="123" s="1"/>
  <c r="N25" i="123"/>
  <c r="M25" i="123"/>
  <c r="N24" i="123"/>
  <c r="M24" i="123"/>
  <c r="N28" i="123"/>
  <c r="M28" i="123"/>
  <c r="Q149" i="122"/>
  <c r="P149" i="122"/>
  <c r="Q148" i="122"/>
  <c r="P148" i="122"/>
  <c r="Q147" i="122"/>
  <c r="P147" i="122"/>
  <c r="Q146" i="122"/>
  <c r="P146" i="122"/>
  <c r="Q145" i="122"/>
  <c r="P145" i="122"/>
  <c r="Q144" i="122"/>
  <c r="P144" i="122"/>
  <c r="Q143" i="122"/>
  <c r="P143" i="122"/>
  <c r="Q142" i="122"/>
  <c r="P142" i="122"/>
  <c r="Q141" i="122"/>
  <c r="P141" i="122"/>
  <c r="Q140" i="122"/>
  <c r="P140" i="122"/>
  <c r="Q139" i="122"/>
  <c r="P139" i="122"/>
  <c r="Q137" i="122"/>
  <c r="P137" i="122"/>
  <c r="Q136" i="122"/>
  <c r="P136" i="122"/>
  <c r="Q135" i="122"/>
  <c r="P135" i="122"/>
  <c r="Q134" i="122"/>
  <c r="P134" i="122"/>
  <c r="Q138" i="122"/>
  <c r="P138" i="122"/>
  <c r="T127" i="122"/>
  <c r="S127" i="122"/>
  <c r="T126" i="122"/>
  <c r="S126" i="122"/>
  <c r="T125" i="122"/>
  <c r="S125" i="122"/>
  <c r="T124" i="122"/>
  <c r="S124" i="122"/>
  <c r="T123" i="122"/>
  <c r="S123" i="122"/>
  <c r="T122" i="122"/>
  <c r="S122" i="122"/>
  <c r="T121" i="122"/>
  <c r="S121" i="122"/>
  <c r="T120" i="122"/>
  <c r="S120" i="122"/>
  <c r="T119" i="122"/>
  <c r="S119" i="122"/>
  <c r="T118" i="122"/>
  <c r="S118" i="122"/>
  <c r="T117" i="122"/>
  <c r="S117" i="122"/>
  <c r="T116" i="122"/>
  <c r="S116" i="122"/>
  <c r="T114" i="122"/>
  <c r="S114" i="122"/>
  <c r="T113" i="122"/>
  <c r="S113" i="122"/>
  <c r="T112" i="122"/>
  <c r="S112" i="122"/>
  <c r="T111" i="122"/>
  <c r="S111" i="122"/>
  <c r="T110" i="122"/>
  <c r="S110" i="122"/>
  <c r="T115" i="122"/>
  <c r="S115" i="122"/>
  <c r="K96" i="122"/>
  <c r="J96" i="122"/>
  <c r="K95" i="122"/>
  <c r="J95" i="122"/>
  <c r="K94" i="122"/>
  <c r="J94" i="122"/>
  <c r="K93" i="122"/>
  <c r="J93" i="122"/>
  <c r="K92" i="122"/>
  <c r="J92" i="122"/>
  <c r="K91" i="122"/>
  <c r="J91" i="122"/>
  <c r="K90" i="122"/>
  <c r="J90" i="122"/>
  <c r="K89" i="122"/>
  <c r="J89" i="122"/>
  <c r="K87" i="122"/>
  <c r="J87" i="122"/>
  <c r="K86" i="122"/>
  <c r="J86" i="122"/>
  <c r="K88" i="122"/>
  <c r="J88" i="122"/>
  <c r="K79" i="122"/>
  <c r="J79" i="122"/>
  <c r="K78" i="122"/>
  <c r="J78" i="122"/>
  <c r="K77" i="122"/>
  <c r="J77" i="122"/>
  <c r="K76" i="122"/>
  <c r="J76" i="122"/>
  <c r="K75" i="122"/>
  <c r="J75" i="122"/>
  <c r="K74" i="122"/>
  <c r="J74" i="122"/>
  <c r="K73" i="122"/>
  <c r="J73" i="122"/>
  <c r="K72" i="122"/>
  <c r="J72" i="122"/>
  <c r="K70" i="122"/>
  <c r="J70" i="122"/>
  <c r="K69" i="122"/>
  <c r="J69" i="122"/>
  <c r="K71" i="122"/>
  <c r="J71" i="122"/>
  <c r="N55" i="122"/>
  <c r="M55" i="122"/>
  <c r="N54" i="122"/>
  <c r="M54" i="122"/>
  <c r="N53" i="122"/>
  <c r="M53" i="122"/>
  <c r="N52" i="122"/>
  <c r="M52" i="122"/>
  <c r="N51" i="122"/>
  <c r="M51" i="122"/>
  <c r="N50" i="122"/>
  <c r="M50" i="122"/>
  <c r="N49" i="122"/>
  <c r="M49" i="122"/>
  <c r="N48" i="122"/>
  <c r="M48" i="122"/>
  <c r="N47" i="122"/>
  <c r="M47" i="122"/>
  <c r="N45" i="122"/>
  <c r="M45" i="122"/>
  <c r="N44" i="122"/>
  <c r="M44" i="122"/>
  <c r="N43" i="122"/>
  <c r="M43" i="122"/>
  <c r="N46" i="122"/>
  <c r="M46" i="122"/>
  <c r="Q36" i="122"/>
  <c r="P36" i="122"/>
  <c r="Q35" i="122"/>
  <c r="P35" i="122"/>
  <c r="Q34" i="122"/>
  <c r="P34" i="122"/>
  <c r="Q33" i="122"/>
  <c r="P33" i="122"/>
  <c r="Q32" i="122"/>
  <c r="P32" i="122"/>
  <c r="Q31" i="122"/>
  <c r="P31" i="122"/>
  <c r="Q30" i="122"/>
  <c r="P30" i="122"/>
  <c r="Q29" i="122"/>
  <c r="P29" i="122"/>
  <c r="Q28" i="122"/>
  <c r="P28" i="122"/>
  <c r="Q26" i="122"/>
  <c r="P26" i="122"/>
  <c r="Q25" i="122"/>
  <c r="P25" i="122"/>
  <c r="Q24" i="122"/>
  <c r="P24" i="122"/>
  <c r="Q27" i="122"/>
  <c r="P27" i="122"/>
  <c r="Q110" i="121"/>
  <c r="O110" i="121" s="1"/>
  <c r="P110" i="121"/>
  <c r="Q109" i="121"/>
  <c r="P109" i="121"/>
  <c r="Q108" i="121"/>
  <c r="P108" i="121"/>
  <c r="Q107" i="121"/>
  <c r="P107" i="121"/>
  <c r="Q106" i="121"/>
  <c r="O106" i="121" s="1"/>
  <c r="P106" i="121"/>
  <c r="Q105" i="121"/>
  <c r="P105" i="121"/>
  <c r="Q104" i="121"/>
  <c r="P104" i="121"/>
  <c r="Q103" i="121"/>
  <c r="P103" i="121"/>
  <c r="Q102" i="121"/>
  <c r="P102" i="121"/>
  <c r="Q101" i="121"/>
  <c r="P101" i="121"/>
  <c r="Q99" i="121"/>
  <c r="P99" i="121"/>
  <c r="Q98" i="121"/>
  <c r="P98" i="121"/>
  <c r="Q97" i="121"/>
  <c r="P97" i="121"/>
  <c r="Q100" i="121"/>
  <c r="P100" i="121"/>
  <c r="K90" i="121"/>
  <c r="J90" i="121"/>
  <c r="K89" i="121"/>
  <c r="J89" i="121"/>
  <c r="K88" i="121"/>
  <c r="J88" i="121"/>
  <c r="K87" i="121"/>
  <c r="J87" i="121"/>
  <c r="K86" i="121"/>
  <c r="J86" i="121"/>
  <c r="K85" i="121"/>
  <c r="J85" i="121"/>
  <c r="K84" i="121"/>
  <c r="J84" i="121"/>
  <c r="K83" i="121"/>
  <c r="J83" i="121"/>
  <c r="K82" i="121"/>
  <c r="J82" i="121"/>
  <c r="K81" i="121"/>
  <c r="J81" i="121"/>
  <c r="K79" i="121"/>
  <c r="J79" i="121"/>
  <c r="K78" i="121"/>
  <c r="J78" i="121"/>
  <c r="K77" i="121"/>
  <c r="J77" i="121"/>
  <c r="K80" i="121"/>
  <c r="J80" i="121"/>
  <c r="Q63" i="121"/>
  <c r="P63" i="121"/>
  <c r="Q62" i="121"/>
  <c r="P62" i="121"/>
  <c r="Q61" i="121"/>
  <c r="P61" i="121"/>
  <c r="Q60" i="121"/>
  <c r="P60" i="121"/>
  <c r="Q59" i="121"/>
  <c r="P59" i="121"/>
  <c r="Q58" i="121"/>
  <c r="P58" i="121"/>
  <c r="Q57" i="121"/>
  <c r="P57" i="121"/>
  <c r="Q56" i="121"/>
  <c r="P56" i="121"/>
  <c r="Q55" i="121"/>
  <c r="P55" i="121"/>
  <c r="Q54" i="121"/>
  <c r="P54" i="121"/>
  <c r="Q53" i="121"/>
  <c r="P53" i="121"/>
  <c r="Q52" i="121"/>
  <c r="P52" i="121"/>
  <c r="Q50" i="121"/>
  <c r="P50" i="121"/>
  <c r="Q49" i="121"/>
  <c r="P49" i="121"/>
  <c r="Q48" i="121"/>
  <c r="P48" i="121"/>
  <c r="Q51" i="121"/>
  <c r="P51" i="121"/>
  <c r="N41" i="121"/>
  <c r="M41" i="121"/>
  <c r="N40" i="121"/>
  <c r="M40" i="121"/>
  <c r="N39" i="121"/>
  <c r="M39" i="121"/>
  <c r="N38" i="121"/>
  <c r="M38" i="121"/>
  <c r="N37" i="121"/>
  <c r="M37" i="121"/>
  <c r="N36" i="121"/>
  <c r="M36" i="121"/>
  <c r="N35" i="121"/>
  <c r="M35" i="121"/>
  <c r="N34" i="121"/>
  <c r="M34" i="121"/>
  <c r="N33" i="121"/>
  <c r="M33" i="121"/>
  <c r="N32" i="121"/>
  <c r="M32" i="121"/>
  <c r="N31" i="121"/>
  <c r="M31" i="121"/>
  <c r="N30" i="121"/>
  <c r="M30" i="121"/>
  <c r="N29" i="121"/>
  <c r="M29" i="121"/>
  <c r="N28" i="121"/>
  <c r="M28" i="121"/>
  <c r="N26" i="121"/>
  <c r="M26" i="121"/>
  <c r="N25" i="121"/>
  <c r="M25" i="121"/>
  <c r="N24" i="121"/>
  <c r="M24" i="121"/>
  <c r="N27" i="121"/>
  <c r="M27" i="121"/>
  <c r="K97" i="120"/>
  <c r="J97" i="120"/>
  <c r="K96" i="120"/>
  <c r="J96" i="120"/>
  <c r="K95" i="120"/>
  <c r="J95" i="120"/>
  <c r="K94" i="120"/>
  <c r="J94" i="120"/>
  <c r="K93" i="120"/>
  <c r="J93" i="120"/>
  <c r="K92" i="120"/>
  <c r="J92" i="120"/>
  <c r="K91" i="120"/>
  <c r="J91" i="120"/>
  <c r="K90" i="120"/>
  <c r="J90" i="120"/>
  <c r="K89" i="120"/>
  <c r="J89" i="120"/>
  <c r="K88" i="120"/>
  <c r="I88" i="120" s="1"/>
  <c r="J88" i="120"/>
  <c r="K87" i="120"/>
  <c r="J87" i="120"/>
  <c r="K86" i="120"/>
  <c r="J86" i="120"/>
  <c r="K85" i="120"/>
  <c r="J85" i="120"/>
  <c r="K83" i="120"/>
  <c r="I83" i="120" s="1"/>
  <c r="J83" i="120"/>
  <c r="K82" i="120"/>
  <c r="J82" i="120"/>
  <c r="K81" i="120"/>
  <c r="J81" i="120"/>
  <c r="K84" i="120"/>
  <c r="J84" i="120"/>
  <c r="W68" i="120"/>
  <c r="U68" i="120" s="1"/>
  <c r="V68" i="120"/>
  <c r="W67" i="120"/>
  <c r="V67" i="120"/>
  <c r="W66" i="120"/>
  <c r="V66" i="120"/>
  <c r="W65" i="120"/>
  <c r="V65" i="120"/>
  <c r="W64" i="120"/>
  <c r="U64" i="120" s="1"/>
  <c r="V64" i="120"/>
  <c r="W63" i="120"/>
  <c r="V63" i="120"/>
  <c r="W62" i="120"/>
  <c r="V62" i="120"/>
  <c r="W61" i="120"/>
  <c r="V61" i="120"/>
  <c r="W60" i="120"/>
  <c r="V60" i="120"/>
  <c r="W59" i="120"/>
  <c r="V59" i="120"/>
  <c r="W58" i="120"/>
  <c r="V58" i="120"/>
  <c r="W57" i="120"/>
  <c r="V57" i="120"/>
  <c r="W56" i="120"/>
  <c r="U56" i="120" s="1"/>
  <c r="V56" i="120"/>
  <c r="W54" i="120"/>
  <c r="V54" i="120"/>
  <c r="W53" i="120"/>
  <c r="V53" i="120"/>
  <c r="W52" i="120"/>
  <c r="V52" i="120"/>
  <c r="W55" i="120"/>
  <c r="V55" i="120"/>
  <c r="W45" i="120"/>
  <c r="V45" i="120"/>
  <c r="W44" i="120"/>
  <c r="V44" i="120"/>
  <c r="W43" i="120"/>
  <c r="V43" i="120"/>
  <c r="W42" i="120"/>
  <c r="V42" i="120"/>
  <c r="W41" i="120"/>
  <c r="V41" i="120"/>
  <c r="W40" i="120"/>
  <c r="V40" i="120"/>
  <c r="W39" i="120"/>
  <c r="V39" i="120"/>
  <c r="W38" i="120"/>
  <c r="V38" i="120"/>
  <c r="W37" i="120"/>
  <c r="V37" i="120"/>
  <c r="W36" i="120"/>
  <c r="V36" i="120"/>
  <c r="W35" i="120"/>
  <c r="V35" i="120"/>
  <c r="W34" i="120"/>
  <c r="V34" i="120"/>
  <c r="W33" i="120"/>
  <c r="V33" i="120"/>
  <c r="W32" i="120"/>
  <c r="V32" i="120"/>
  <c r="W31" i="120"/>
  <c r="V31" i="120"/>
  <c r="W30" i="120"/>
  <c r="V30" i="120"/>
  <c r="W28" i="120"/>
  <c r="V28" i="120"/>
  <c r="W27" i="120"/>
  <c r="V27" i="120"/>
  <c r="W26" i="120"/>
  <c r="V26" i="120"/>
  <c r="W25" i="120"/>
  <c r="V25" i="120"/>
  <c r="W24" i="120"/>
  <c r="V24" i="120"/>
  <c r="W29" i="120"/>
  <c r="V29" i="120"/>
  <c r="U35" i="124" l="1"/>
  <c r="O104" i="121"/>
  <c r="O108" i="121"/>
  <c r="O57" i="121"/>
  <c r="O53" i="121"/>
  <c r="L24" i="121"/>
  <c r="L37" i="121"/>
  <c r="L31" i="121"/>
  <c r="L29" i="121"/>
  <c r="L33" i="121"/>
  <c r="L39" i="121"/>
  <c r="L41" i="121"/>
  <c r="I81" i="120"/>
  <c r="U62" i="120"/>
  <c r="U25" i="120"/>
  <c r="U30" i="120"/>
  <c r="U34" i="120"/>
  <c r="U42" i="120"/>
  <c r="I96" i="120"/>
  <c r="U61" i="120"/>
  <c r="I97" i="120"/>
  <c r="U57" i="120"/>
  <c r="U48" i="124"/>
  <c r="U28" i="124"/>
  <c r="U27" i="124"/>
  <c r="U30" i="124"/>
  <c r="U38" i="124"/>
  <c r="U25" i="124"/>
  <c r="U26" i="124"/>
  <c r="U57" i="124"/>
  <c r="U40" i="124"/>
  <c r="U58" i="124"/>
  <c r="U55" i="124"/>
  <c r="U36" i="124"/>
  <c r="U31" i="124"/>
  <c r="U54" i="124"/>
  <c r="U47" i="124"/>
  <c r="U50" i="124"/>
  <c r="U32" i="124"/>
  <c r="U29" i="124"/>
  <c r="U33" i="124"/>
  <c r="U39" i="124"/>
  <c r="U34" i="124"/>
  <c r="U37" i="124"/>
  <c r="U51" i="124"/>
  <c r="U53" i="124"/>
  <c r="L56" i="123"/>
  <c r="L53" i="123"/>
  <c r="L47" i="123"/>
  <c r="L35" i="123"/>
  <c r="L30" i="123"/>
  <c r="L34" i="123"/>
  <c r="L25" i="123"/>
  <c r="L27" i="123"/>
  <c r="L32" i="123"/>
  <c r="O135" i="122"/>
  <c r="R118" i="122"/>
  <c r="R113" i="122"/>
  <c r="L50" i="122"/>
  <c r="O144" i="122"/>
  <c r="O148" i="122"/>
  <c r="O28" i="122"/>
  <c r="O36" i="122"/>
  <c r="O109" i="121"/>
  <c r="I90" i="121"/>
  <c r="I81" i="121"/>
  <c r="I82" i="121"/>
  <c r="L30" i="121"/>
  <c r="L34" i="121"/>
  <c r="L38" i="121"/>
  <c r="O52" i="121"/>
  <c r="O59" i="121"/>
  <c r="O55" i="121"/>
  <c r="O50" i="121"/>
  <c r="O58" i="121"/>
  <c r="O56" i="121"/>
  <c r="I78" i="121"/>
  <c r="L32" i="121"/>
  <c r="U38" i="120"/>
  <c r="U29" i="120"/>
  <c r="L55" i="123"/>
  <c r="L38" i="123"/>
  <c r="L36" i="123"/>
  <c r="L24" i="123"/>
  <c r="L46" i="123"/>
  <c r="L31" i="123"/>
  <c r="L52" i="123"/>
  <c r="L28" i="123"/>
  <c r="L48" i="123"/>
  <c r="L45" i="123"/>
  <c r="L33" i="123"/>
  <c r="L50" i="123"/>
  <c r="L54" i="123"/>
  <c r="L37" i="123"/>
  <c r="L29" i="123"/>
  <c r="L51" i="123"/>
  <c r="L49" i="123"/>
  <c r="R114" i="122"/>
  <c r="O149" i="122"/>
  <c r="R119" i="122"/>
  <c r="O136" i="122"/>
  <c r="O145" i="122"/>
  <c r="R112" i="122"/>
  <c r="L49" i="122"/>
  <c r="R121" i="122"/>
  <c r="O141" i="122"/>
  <c r="O35" i="122"/>
  <c r="I92" i="122"/>
  <c r="O24" i="122"/>
  <c r="O29" i="122"/>
  <c r="O33" i="122"/>
  <c r="L52" i="122"/>
  <c r="I86" i="122"/>
  <c r="L54" i="122"/>
  <c r="L51" i="122"/>
  <c r="L55" i="122"/>
  <c r="I72" i="122"/>
  <c r="I76" i="122"/>
  <c r="I88" i="122"/>
  <c r="O26" i="122"/>
  <c r="R116" i="122"/>
  <c r="O146" i="122"/>
  <c r="I69" i="122"/>
  <c r="I78" i="122"/>
  <c r="L45" i="122"/>
  <c r="O134" i="122"/>
  <c r="I79" i="122"/>
  <c r="I89" i="122"/>
  <c r="I93" i="122"/>
  <c r="R115" i="122"/>
  <c r="I90" i="122"/>
  <c r="O30" i="122"/>
  <c r="L43" i="122"/>
  <c r="L48" i="122"/>
  <c r="O25" i="122"/>
  <c r="O34" i="122"/>
  <c r="L46" i="122"/>
  <c r="L47" i="122"/>
  <c r="I70" i="122"/>
  <c r="I75" i="122"/>
  <c r="R124" i="122"/>
  <c r="O138" i="122"/>
  <c r="O142" i="122"/>
  <c r="O137" i="122"/>
  <c r="I71" i="122"/>
  <c r="O143" i="122"/>
  <c r="O147" i="122"/>
  <c r="O27" i="122"/>
  <c r="I73" i="122"/>
  <c r="I77" i="122"/>
  <c r="I91" i="122"/>
  <c r="I94" i="122"/>
  <c r="R110" i="122"/>
  <c r="R122" i="122"/>
  <c r="R126" i="122"/>
  <c r="O32" i="122"/>
  <c r="I95" i="122"/>
  <c r="R111" i="122"/>
  <c r="R120" i="122"/>
  <c r="R123" i="122"/>
  <c r="R127" i="122"/>
  <c r="O31" i="122"/>
  <c r="I87" i="122"/>
  <c r="O139" i="122"/>
  <c r="L44" i="122"/>
  <c r="I96" i="122"/>
  <c r="O140" i="122"/>
  <c r="L53" i="122"/>
  <c r="R117" i="122"/>
  <c r="I74" i="122"/>
  <c r="R125" i="122"/>
  <c r="O60" i="121"/>
  <c r="O101" i="121"/>
  <c r="L40" i="121"/>
  <c r="O54" i="121"/>
  <c r="I84" i="121"/>
  <c r="I80" i="121"/>
  <c r="I85" i="121"/>
  <c r="I89" i="121"/>
  <c r="O103" i="121"/>
  <c r="O61" i="121"/>
  <c r="O99" i="121"/>
  <c r="L27" i="121"/>
  <c r="L28" i="121"/>
  <c r="O49" i="121"/>
  <c r="O62" i="121"/>
  <c r="O63" i="121"/>
  <c r="O97" i="121"/>
  <c r="O102" i="121"/>
  <c r="L35" i="121"/>
  <c r="I88" i="121"/>
  <c r="O100" i="121"/>
  <c r="O107" i="121"/>
  <c r="L36" i="121"/>
  <c r="O51" i="121"/>
  <c r="I77" i="121"/>
  <c r="L25" i="121"/>
  <c r="O48" i="121"/>
  <c r="O105" i="121"/>
  <c r="I86" i="121"/>
  <c r="L26" i="121"/>
  <c r="I79" i="121"/>
  <c r="I83" i="121"/>
  <c r="I87" i="121"/>
  <c r="O98" i="121"/>
  <c r="U53" i="120"/>
  <c r="U40" i="120"/>
  <c r="U33" i="120"/>
  <c r="U41" i="120"/>
  <c r="I82" i="120"/>
  <c r="I85" i="120"/>
  <c r="U44" i="120"/>
  <c r="U55" i="120"/>
  <c r="U60" i="120"/>
  <c r="U43" i="120"/>
  <c r="U65" i="120"/>
  <c r="I93" i="120"/>
  <c r="I84" i="120"/>
  <c r="U32" i="120"/>
  <c r="I90" i="120"/>
  <c r="U28" i="120"/>
  <c r="U45" i="120"/>
  <c r="U59" i="120"/>
  <c r="U67" i="120"/>
  <c r="I95" i="120"/>
  <c r="U58" i="120"/>
  <c r="I91" i="120"/>
  <c r="U31" i="120"/>
  <c r="U35" i="120"/>
  <c r="U27" i="120"/>
  <c r="U54" i="120"/>
  <c r="U66" i="120"/>
  <c r="I92" i="120"/>
  <c r="U39" i="120"/>
  <c r="I89" i="120"/>
  <c r="U24" i="120"/>
  <c r="U36" i="120"/>
  <c r="U63" i="120"/>
  <c r="I86" i="120"/>
  <c r="U37" i="120"/>
  <c r="U52" i="120"/>
  <c r="I87" i="120"/>
  <c r="I94" i="120"/>
  <c r="U26" i="120"/>
  <c r="AJ45" i="83" l="1"/>
  <c r="AK45" i="83" s="1"/>
  <c r="AL45" i="83" s="1"/>
  <c r="AM45" i="83" s="1"/>
  <c r="BA26" i="83" l="1"/>
  <c r="BB26" i="83"/>
  <c r="BC26" i="83"/>
  <c r="BD26" i="83"/>
  <c r="BE26" i="83"/>
  <c r="R50" i="83"/>
  <c r="R51" i="83" s="1"/>
  <c r="R52" i="83" s="1"/>
  <c r="R57" i="83" s="1"/>
  <c r="R58" i="83" s="1"/>
  <c r="R59" i="83" l="1"/>
  <c r="R60" i="83" s="1"/>
  <c r="S49" i="83" s="1"/>
  <c r="S50" i="83" s="1"/>
  <c r="S51" i="83" s="1"/>
  <c r="S52" i="83" s="1"/>
  <c r="S57" i="83" s="1"/>
  <c r="S58" i="83" s="1"/>
  <c r="S59" i="83" s="1"/>
  <c r="AO26" i="83"/>
  <c r="AP26" i="83"/>
  <c r="AQ26" i="83"/>
  <c r="AR26" i="83"/>
  <c r="AS26" i="83"/>
  <c r="AT26" i="83"/>
  <c r="AU26" i="83"/>
  <c r="AV26" i="83"/>
  <c r="AW26" i="83"/>
  <c r="AX26" i="83"/>
  <c r="AY26" i="83"/>
  <c r="AZ26" i="83"/>
  <c r="AB26" i="83"/>
  <c r="AC26" i="83"/>
  <c r="AD26" i="83"/>
  <c r="AE26" i="83"/>
  <c r="AF26" i="83"/>
  <c r="AG26" i="83"/>
  <c r="AH26" i="83"/>
  <c r="AI26" i="83"/>
  <c r="AJ26" i="83"/>
  <c r="AK26" i="83"/>
  <c r="AL26" i="83"/>
  <c r="AM26" i="83"/>
  <c r="AN26" i="83"/>
  <c r="S26" i="83"/>
  <c r="T26" i="83"/>
  <c r="U26" i="83"/>
  <c r="V26" i="83"/>
  <c r="W26" i="83"/>
  <c r="X26" i="83"/>
  <c r="Y26" i="83"/>
  <c r="Z26" i="83"/>
  <c r="AA26" i="83"/>
  <c r="R26" i="83"/>
  <c r="S60" i="83" l="1"/>
  <c r="T49" i="83" s="1"/>
  <c r="T50" i="83" s="1"/>
  <c r="T51" i="83" s="1"/>
  <c r="T52" i="83" s="1"/>
  <c r="T57" i="83" s="1"/>
  <c r="T58" i="83" s="1"/>
  <c r="T59" i="83" l="1"/>
  <c r="T60" i="83" s="1"/>
  <c r="U49" i="83" s="1"/>
  <c r="U50" i="83" s="1"/>
  <c r="U51" i="83" s="1"/>
  <c r="U52" i="83" s="1"/>
  <c r="U57" i="83" s="1"/>
  <c r="U58" i="83" s="1"/>
  <c r="U59" i="83" s="1"/>
  <c r="U60" i="83" s="1"/>
  <c r="V49" i="83" s="1"/>
  <c r="V50" i="83" s="1"/>
  <c r="V51" i="83" s="1"/>
  <c r="V52" i="83" s="1"/>
  <c r="V57" i="83" s="1"/>
  <c r="V58" i="83" s="1"/>
  <c r="V59" i="83" l="1"/>
  <c r="V60" i="83" s="1"/>
  <c r="B10" i="83"/>
  <c r="R48" i="83" l="1"/>
  <c r="S48" i="83" s="1"/>
  <c r="T48" i="83" s="1"/>
  <c r="U48" i="83" s="1"/>
  <c r="V48" i="83" s="1"/>
  <c r="AC45" i="83"/>
  <c r="AD45" i="83" s="1"/>
  <c r="AE45" i="83" s="1"/>
  <c r="AF45" i="83" s="1"/>
  <c r="P29" i="83"/>
  <c r="P30" i="83" l="1"/>
  <c r="P31" i="83" s="1"/>
  <c r="P32" i="83" s="1"/>
  <c r="P33" i="83" s="1"/>
  <c r="P34" i="83" s="1"/>
  <c r="P35" i="83" s="1"/>
  <c r="P36" i="83" s="1"/>
  <c r="P37" i="83" s="1"/>
  <c r="P38" i="83" s="1"/>
  <c r="P39" i="83" s="1"/>
  <c r="P40" i="83" s="1"/>
  <c r="P41" i="83" s="1"/>
  <c r="P42" i="83" s="1"/>
  <c r="Y47" i="83"/>
  <c r="I28" i="83" l="1"/>
  <c r="N37" i="83" s="1"/>
  <c r="B28" i="83"/>
  <c r="C31" i="83" s="1"/>
  <c r="M37" i="83" l="1"/>
  <c r="J40" i="83"/>
  <c r="N42" i="83"/>
  <c r="J32" i="83"/>
  <c r="M41" i="83"/>
  <c r="N41" i="83"/>
  <c r="L41" i="83"/>
  <c r="J30" i="83"/>
  <c r="L37" i="83"/>
  <c r="K42" i="83"/>
  <c r="J31" i="83"/>
  <c r="J37" i="83"/>
  <c r="J38" i="83"/>
  <c r="J41" i="83"/>
  <c r="M42" i="83"/>
  <c r="J42" i="83"/>
  <c r="K37" i="83"/>
  <c r="J39" i="83"/>
  <c r="J33" i="83"/>
  <c r="K41" i="83"/>
  <c r="L42" i="83"/>
  <c r="C42" i="83"/>
  <c r="D42" i="83"/>
  <c r="F42" i="83"/>
  <c r="G42" i="83"/>
  <c r="E42" i="83"/>
  <c r="C40" i="83"/>
  <c r="C37" i="83"/>
  <c r="C41" i="83"/>
  <c r="G38" i="83"/>
  <c r="C38" i="83"/>
  <c r="E37" i="83"/>
  <c r="C39" i="83"/>
  <c r="G30" i="83"/>
  <c r="G37" i="83"/>
  <c r="D37" i="83"/>
  <c r="G39" i="83"/>
  <c r="G40" i="83"/>
  <c r="F37" i="83"/>
  <c r="D41" i="83"/>
  <c r="E41" i="83"/>
  <c r="C32" i="83"/>
  <c r="G41" i="83"/>
  <c r="C30" i="83"/>
  <c r="F41" i="83"/>
  <c r="C33" i="83"/>
  <c r="D31" i="83"/>
  <c r="K31" i="83"/>
  <c r="D32" i="83"/>
  <c r="K32" i="83"/>
  <c r="D33" i="83"/>
  <c r="K33" i="83"/>
  <c r="K30" i="83"/>
  <c r="L30" i="83"/>
  <c r="M30" i="83"/>
  <c r="N30" i="83"/>
  <c r="K38" i="83"/>
  <c r="L38" i="83"/>
  <c r="M38" i="83"/>
  <c r="N38" i="83"/>
  <c r="K39" i="83"/>
  <c r="L39" i="83"/>
  <c r="M39" i="83"/>
  <c r="N39" i="83"/>
  <c r="K40" i="83"/>
  <c r="L40" i="83"/>
  <c r="M40" i="83"/>
  <c r="N40" i="83"/>
  <c r="D30" i="83"/>
  <c r="E30" i="83"/>
  <c r="F30" i="83"/>
  <c r="D38" i="83"/>
  <c r="E38" i="83"/>
  <c r="F38" i="83"/>
  <c r="D39" i="83"/>
  <c r="E39" i="83"/>
  <c r="F39" i="83"/>
  <c r="D40" i="83"/>
  <c r="E40" i="83"/>
  <c r="F40" i="83"/>
  <c r="E33" i="83" l="1"/>
  <c r="L33" i="83"/>
  <c r="E32" i="83"/>
  <c r="L32" i="83"/>
  <c r="L31" i="83"/>
  <c r="E31" i="83"/>
  <c r="F33" i="83" l="1"/>
  <c r="M33" i="83"/>
  <c r="M31" i="83"/>
  <c r="F31" i="83"/>
  <c r="F32" i="83"/>
  <c r="M32" i="83"/>
  <c r="G32" i="83" l="1"/>
  <c r="N32" i="83"/>
  <c r="N31" i="83"/>
  <c r="G31" i="83"/>
  <c r="G33" i="83"/>
  <c r="N33"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tc={59884F3E-B30C-4783-B46A-4D76F674402F}</author>
  </authors>
  <commentList>
    <comment ref="B13" authorId="0" shapeId="0" xr:uid="{59884F3E-B30C-4783-B46A-4D76F674402F}">
      <text>
        <t>[Threaded comment]
Your version of Excel allows you to read this threaded comment; however, any edits to it will get removed if the file is opened in a newer version of Excel. Learn more: https://go.microsoft.com/fwlink/?linkid=870924
Comment:
    Does General Practice Use mean the same as Primary Care Use (excluding Dental)?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tc={0E5B2DBA-D15F-4C5D-A888-F56989A7AA92}</author>
  </authors>
  <commentList>
    <comment ref="C77" authorId="0" shapeId="0" xr:uid="{0E5B2DBA-D15F-4C5D-A888-F56989A7AA92}">
      <text>
        <t>[Threaded comment]
Your version of Excel allows you to read this threaded comment; however, any edits to it will get removed if the file is opened in a newer version of Excel. Learn more: https://go.microsoft.com/fwlink/?linkid=870924
Comment:
    Report says 371?</t>
      </text>
    </comment>
  </commentList>
</comments>
</file>

<file path=xl/sharedStrings.xml><?xml version="1.0" encoding="utf-8"?>
<sst xmlns="http://schemas.openxmlformats.org/spreadsheetml/2006/main" count="5754" uniqueCount="1304">
  <si>
    <t>Ayrshire &amp; Arran</t>
  </si>
  <si>
    <t>Borders</t>
  </si>
  <si>
    <t>Fife</t>
  </si>
  <si>
    <t>Highland</t>
  </si>
  <si>
    <t>Lanarkshire</t>
  </si>
  <si>
    <t>Grampian</t>
  </si>
  <si>
    <t>Orkney</t>
  </si>
  <si>
    <t>Lothian</t>
  </si>
  <si>
    <t>Tayside</t>
  </si>
  <si>
    <t>Forth Valley</t>
  </si>
  <si>
    <t>Western Isles</t>
  </si>
  <si>
    <t>Dumfries &amp; Galloway</t>
  </si>
  <si>
    <t>Shetland</t>
  </si>
  <si>
    <t>Scotland</t>
  </si>
  <si>
    <t>Title:</t>
  </si>
  <si>
    <t>Period:</t>
  </si>
  <si>
    <t>Source: Prescribing Information System</t>
  </si>
  <si>
    <t>Greater Glasgow &amp; Clyde</t>
  </si>
  <si>
    <t>Name</t>
  </si>
  <si>
    <t>Description</t>
  </si>
  <si>
    <t>Total</t>
  </si>
  <si>
    <t>Items/1,000/day</t>
  </si>
  <si>
    <t>0 Items</t>
  </si>
  <si>
    <t>1 Item</t>
  </si>
  <si>
    <t>2 Items</t>
  </si>
  <si>
    <t>3 Items</t>
  </si>
  <si>
    <t>4 Items</t>
  </si>
  <si>
    <t>5 Items</t>
  </si>
  <si>
    <t>6-12 Items</t>
  </si>
  <si>
    <t>&gt;12 Items</t>
  </si>
  <si>
    <t>Any Item</t>
  </si>
  <si>
    <t>ATC Code</t>
  </si>
  <si>
    <t>J01A</t>
  </si>
  <si>
    <t>Tetracyclines</t>
  </si>
  <si>
    <t>J01CA</t>
  </si>
  <si>
    <t>Penicillins with extended spectrum</t>
  </si>
  <si>
    <t>J01CE</t>
  </si>
  <si>
    <t>Beta-lactamase sensitive penicillins</t>
  </si>
  <si>
    <t>J01CF</t>
  </si>
  <si>
    <t>Beta-lactamase resistant penicillins</t>
  </si>
  <si>
    <t>J01CR</t>
  </si>
  <si>
    <t>Cephalosporins</t>
  </si>
  <si>
    <t>J01E</t>
  </si>
  <si>
    <t>J01FA</t>
  </si>
  <si>
    <t>Macrolides</t>
  </si>
  <si>
    <t>J01MA</t>
  </si>
  <si>
    <t>Fluoroquinolones</t>
  </si>
  <si>
    <t>J01XE</t>
  </si>
  <si>
    <t>Nitrofurantoin</t>
  </si>
  <si>
    <t>Other</t>
  </si>
  <si>
    <t>CHI Capture</t>
  </si>
  <si>
    <t>Section</t>
  </si>
  <si>
    <t>Primary Care</t>
  </si>
  <si>
    <t>Trimethoprim</t>
  </si>
  <si>
    <t>Source: Hospital Medicines Utilisation Database</t>
  </si>
  <si>
    <t>Amoxicillin</t>
  </si>
  <si>
    <t>Co-Amoxiclav</t>
  </si>
  <si>
    <t>Flucloxacillin</t>
  </si>
  <si>
    <t>Ciprofloxacin</t>
  </si>
  <si>
    <t>All</t>
  </si>
  <si>
    <t>J01D(B-E)</t>
  </si>
  <si>
    <t xml:space="preserve">J01DH </t>
  </si>
  <si>
    <t>Carbapenems</t>
  </si>
  <si>
    <t xml:space="preserve">J01E </t>
  </si>
  <si>
    <t>J01FF</t>
  </si>
  <si>
    <t>Clindamycin</t>
  </si>
  <si>
    <t xml:space="preserve">J01G </t>
  </si>
  <si>
    <t>Aminoglycosides</t>
  </si>
  <si>
    <t>J01XA</t>
  </si>
  <si>
    <t>J01XD</t>
  </si>
  <si>
    <t>Imidazole derivatives</t>
  </si>
  <si>
    <t>ATC Sub-Code</t>
  </si>
  <si>
    <t>ATC Classifications</t>
  </si>
  <si>
    <t>J01CR02</t>
  </si>
  <si>
    <t>J01CR05</t>
  </si>
  <si>
    <t>Piperacillin-Tazobactam</t>
  </si>
  <si>
    <t>Tigecycline</t>
  </si>
  <si>
    <t>Linezolid</t>
  </si>
  <si>
    <t>Daptomycin</t>
  </si>
  <si>
    <t>Temocillin</t>
  </si>
  <si>
    <t>Pivmecillinam</t>
  </si>
  <si>
    <t>Aztreonam</t>
  </si>
  <si>
    <t>Populations</t>
  </si>
  <si>
    <t>National Records of Scotland (NRS)</t>
  </si>
  <si>
    <t>Prescribing Information System (PIS)</t>
  </si>
  <si>
    <t>Hospital Medicines Utilisation Database (HMUD)</t>
  </si>
  <si>
    <t>Data Presentation</t>
  </si>
  <si>
    <t>World Health Organisation (WHO)</t>
  </si>
  <si>
    <t>Defined Daily Dose (DDD) - WHO website</t>
  </si>
  <si>
    <t>Patient Level Analysis</t>
  </si>
  <si>
    <t>Time Period</t>
  </si>
  <si>
    <t>ISD Scotland - Older AMR Reports</t>
  </si>
  <si>
    <t>Data Sources</t>
  </si>
  <si>
    <t>Year</t>
  </si>
  <si>
    <t>Ampicillin</t>
  </si>
  <si>
    <t>Co-amoxiclav</t>
  </si>
  <si>
    <t>Tetracycline</t>
  </si>
  <si>
    <t>Erythromycin</t>
  </si>
  <si>
    <t xml:space="preserve">Care Home populations are estimated from the number of distinct individuals that have received any prescribable drug item while in a care home during the course of a year. </t>
  </si>
  <si>
    <t>Amoxicllin</t>
  </si>
  <si>
    <t>Azithromycin</t>
  </si>
  <si>
    <t>Cefalexin</t>
  </si>
  <si>
    <t>Cefradine</t>
  </si>
  <si>
    <t>Clarithromycin</t>
  </si>
  <si>
    <t>Doxycycline</t>
  </si>
  <si>
    <t>Metronidazole</t>
  </si>
  <si>
    <t>Oxytetracycline</t>
  </si>
  <si>
    <t>Phenoxymethylpenicillin</t>
  </si>
  <si>
    <t>Notes:</t>
  </si>
  <si>
    <t>2. The frequency of items by patient is based on a count of the number of dispensed items for each valid CHI number.</t>
  </si>
  <si>
    <t>1. Based on prescriptions to females aged 16 and over</t>
  </si>
  <si>
    <t>From 2009 onwards, the majority of prescriptions can be linked to a valid CHI number, however CHI capture rates can vary by drug, geographical area or prescriber type, with GPs having better capture rates than other prescriber types. When interpreting trends in patient counts over time, the underlying CHI capture rate must also be considered. In this report where patient level data is used, the relevant CHI capture rates are also presented. It is difficult to identify with certainty how much impact increasing CHI completeness has on the number of patients identified, but the evidence available suggests that the impact is small when considering the scale of change in CHI completeness presented in this report and this should not generally be significantly affecting trends in patient counts.</t>
  </si>
  <si>
    <t>Geographical Area:</t>
  </si>
  <si>
    <t>Back to Introduction</t>
  </si>
  <si>
    <t>Report Published:</t>
  </si>
  <si>
    <t>Next Publication:</t>
  </si>
  <si>
    <t>Guidance on using spreadsheet</t>
  </si>
  <si>
    <t>Female</t>
  </si>
  <si>
    <t>Male</t>
  </si>
  <si>
    <t>Age Groups</t>
  </si>
  <si>
    <t>underlying data</t>
  </si>
  <si>
    <t>Table 2 - if statements data for first dropdown, second table %s</t>
  </si>
  <si>
    <t>Items/100../day data</t>
  </si>
  <si>
    <t>proportions</t>
  </si>
  <si>
    <t>total abx</t>
  </si>
  <si>
    <t>% pop abx</t>
  </si>
  <si>
    <t>NHS FIFE</t>
  </si>
  <si>
    <t>Nurse Prescribing (per 100,000)</t>
  </si>
  <si>
    <t>Dental Prescribing (per 100,000)</t>
  </si>
  <si>
    <t>On the table worksheet to select a NHS board please use the dropdown(s) available. To select a NHS board from a dropdown, please click the highlighted box as shown below. This will open a list from which you can select an area of interest, which when selected will be shown in the table.</t>
  </si>
  <si>
    <t>Total Antibiotics (per 1,000)</t>
  </si>
  <si>
    <t>Broad Spectrum Antibiotics (per 100,000)</t>
  </si>
  <si>
    <t>Percentage of population receiving any antibiotic</t>
  </si>
  <si>
    <t>Broad spectrum as a proportion of all antibiotics</t>
  </si>
  <si>
    <t>Nurse antibiotic prescribing as a proportion of all antibiotics</t>
  </si>
  <si>
    <t>Dental antibiotic prescribing as a proportion of all antibiotics</t>
  </si>
  <si>
    <t>`</t>
  </si>
  <si>
    <t>J01DH</t>
  </si>
  <si>
    <t>J01G</t>
  </si>
  <si>
    <t>abx/pop</t>
  </si>
  <si>
    <t>Column References</t>
  </si>
  <si>
    <t># of columns:</t>
  </si>
  <si>
    <t>Quality Indicator?</t>
  </si>
  <si>
    <t>Dental</t>
  </si>
  <si>
    <t>Broad Spectrum Antibiotics (items/100,000/day)</t>
  </si>
  <si>
    <t>Other Penicillin combinations</t>
  </si>
  <si>
    <t>Antifungal Use</t>
  </si>
  <si>
    <t xml:space="preserve">3. Three day prescriptions for trimethoprim based on prescriptions for six 200mg tablets </t>
  </si>
  <si>
    <t xml:space="preserve">4. Three day prescriptions for nitrofurantoin based on prescriptions for 12 50mg tablets or capsules </t>
  </si>
  <si>
    <t>Total Antibiotics (incl. Dent.; items/1,000/day)</t>
  </si>
  <si>
    <t>Griseofulvin</t>
  </si>
  <si>
    <t>D01BA01</t>
  </si>
  <si>
    <t>D01BA02</t>
  </si>
  <si>
    <t>Terbinafine</t>
  </si>
  <si>
    <t>J02AC01</t>
  </si>
  <si>
    <t>Fluconazole</t>
  </si>
  <si>
    <t>J02AC02</t>
  </si>
  <si>
    <t>Itraconazole</t>
  </si>
  <si>
    <t>J02AC03</t>
  </si>
  <si>
    <t>Voriconazole</t>
  </si>
  <si>
    <t>J02AC04</t>
  </si>
  <si>
    <t>Posaconazole</t>
  </si>
  <si>
    <t>J02AC05</t>
  </si>
  <si>
    <t>Isavuconazole</t>
  </si>
  <si>
    <t>J02AX01</t>
  </si>
  <si>
    <t>Flucytosine</t>
  </si>
  <si>
    <t>J02AX04</t>
  </si>
  <si>
    <t>Caspofungin</t>
  </si>
  <si>
    <t>J02AX05</t>
  </si>
  <si>
    <t>Micafungin</t>
  </si>
  <si>
    <t>J02AX06</t>
  </si>
  <si>
    <t>Anidulafungin</t>
  </si>
  <si>
    <t>Total Use</t>
  </si>
  <si>
    <t>●</t>
  </si>
  <si>
    <t>Tab 1 - Total Use</t>
  </si>
  <si>
    <t>Antibiotic Use - Combined</t>
  </si>
  <si>
    <t>Antibiotic Use - Primary Care</t>
  </si>
  <si>
    <t xml:space="preserve">Antibiotic Use - Acute Hospitals </t>
  </si>
  <si>
    <t>All antifungals included in this report can be found in section 5.2 of the Legacy BNF</t>
  </si>
  <si>
    <t>Broad Spectrum Antibiotics (items/1,000/day)</t>
  </si>
  <si>
    <t>Nurse Prescribing (items/1,000/day)</t>
  </si>
  <si>
    <t>Dental Prescribing (items/1,000/day)</t>
  </si>
  <si>
    <t>Primary care prescribing information sourced from PIS is linked to patient Community Health Index (CHI) numbers. Using patient CHI numbers, it is possible to analyse demographic information on patients prescribed antibiotics such as age and gender. Patients resident in Scotland have a unique CHI number meaning it is also possible to count numbers of distinct patients receiving a particular treatment or investigate prescribing patterns for particular individuals over time.</t>
  </si>
  <si>
    <t>The normal convention is to present information on the use of antibiotics as the number of items per 1,000 population in Scotland per day (items/1000/day) and total DDD per 1,000 population per day (DDD/1000/day).</t>
  </si>
  <si>
    <t>DDDs/1,000/Day</t>
  </si>
  <si>
    <t>Glycopeptide antibiotics</t>
  </si>
  <si>
    <t>All antibiotics</t>
  </si>
  <si>
    <t>% of all primary care prescribing</t>
  </si>
  <si>
    <t>Secondary Care</t>
  </si>
  <si>
    <t>board</t>
  </si>
  <si>
    <t>2017_1. total abx</t>
  </si>
  <si>
    <t>2017_2. broadSpec</t>
  </si>
  <si>
    <t>2017_3. nurse</t>
  </si>
  <si>
    <t>2017_4. dental</t>
  </si>
  <si>
    <t>2017_5. broadProp</t>
  </si>
  <si>
    <t>2017_6. nurseProp</t>
  </si>
  <si>
    <t>2017_7. dentalProp</t>
  </si>
  <si>
    <t>0-4</t>
  </si>
  <si>
    <t>5-9</t>
  </si>
  <si>
    <t>10-14</t>
  </si>
  <si>
    <t>15-19</t>
  </si>
  <si>
    <t>20-24</t>
  </si>
  <si>
    <t>25-29</t>
  </si>
  <si>
    <t>30-34</t>
  </si>
  <si>
    <t>35-39</t>
  </si>
  <si>
    <t>40-44</t>
  </si>
  <si>
    <t>45-49</t>
  </si>
  <si>
    <t>50-54</t>
  </si>
  <si>
    <t>55-59</t>
  </si>
  <si>
    <t>60-64</t>
  </si>
  <si>
    <t>65-69</t>
  </si>
  <si>
    <t>70-74</t>
  </si>
  <si>
    <t>75-79</t>
  </si>
  <si>
    <t>80-84</t>
  </si>
  <si>
    <t>85-89</t>
  </si>
  <si>
    <t>90+</t>
  </si>
  <si>
    <t>6-12</t>
  </si>
  <si>
    <t>&gt;12</t>
  </si>
  <si>
    <t>J02AA01</t>
  </si>
  <si>
    <t>Amphotericin</t>
  </si>
  <si>
    <t>Primary Care Total</t>
  </si>
  <si>
    <t>Secondary Care Total</t>
  </si>
  <si>
    <t>Access</t>
  </si>
  <si>
    <t>Amphotericin B</t>
  </si>
  <si>
    <t>Access as a proportion of all antibiotics</t>
  </si>
  <si>
    <t>Items/1,000/Day</t>
  </si>
  <si>
    <t>Medical</t>
  </si>
  <si>
    <t>Nurse</t>
  </si>
  <si>
    <t>Pharmacist</t>
  </si>
  <si>
    <t>Acute</t>
  </si>
  <si>
    <t>Non-Acute</t>
  </si>
  <si>
    <t>Combined Total</t>
  </si>
  <si>
    <t>DDDs</t>
  </si>
  <si>
    <t>DDDs/1,000 OBDs</t>
  </si>
  <si>
    <t>Proportion of Primary Care DDDs</t>
  </si>
  <si>
    <t>Proportion of Secondary Care DDDs</t>
  </si>
  <si>
    <t>Proportion of Total DDDs</t>
  </si>
  <si>
    <t>2017_8. Access</t>
  </si>
  <si>
    <t>2018_1. total abx</t>
  </si>
  <si>
    <t>2018_2. broadSpec</t>
  </si>
  <si>
    <t>2018_3. nurse</t>
  </si>
  <si>
    <t>2018_4. dental</t>
  </si>
  <si>
    <t>2018_5. broadProp</t>
  </si>
  <si>
    <t>2018_6. nurseProp</t>
  </si>
  <si>
    <t>2018_7. dentalProp</t>
  </si>
  <si>
    <t>2018_8. Access</t>
  </si>
  <si>
    <t>Source: Prescribing Information System, Hospital Medicines Utilisation Database</t>
  </si>
  <si>
    <t>Tab 2 - Total Use Proportion</t>
  </si>
  <si>
    <t>Amoxicillin 500 mg</t>
  </si>
  <si>
    <t>Clarithromycin 500 mg</t>
  </si>
  <si>
    <t>Clarithromycin 250 mg</t>
  </si>
  <si>
    <t>Co-Amoxiclav 250mg/125mg</t>
  </si>
  <si>
    <t>Co-Amoxiclav 500mg/125mg</t>
  </si>
  <si>
    <t>Erythromycin 250 mg</t>
  </si>
  <si>
    <t>Doxycycline 100 mg</t>
  </si>
  <si>
    <t>Erythromycin 500 mg</t>
  </si>
  <si>
    <t>Phenoxymethylpenicillin 250 mg</t>
  </si>
  <si>
    <t>Dental Use, Individual Antibiotic Items as a Proportion of All Dental Prescribing (%)</t>
  </si>
  <si>
    <t>Dental Use, Items per 1,000 population per day (Items/1,000/day) and Proportion of All Primary Care Prescribing (%)</t>
  </si>
  <si>
    <t>Nurse Use; Items per 1,000 population per day (Items/1,000/day) and Proportion of All Primary Care Prescribing (%)</t>
  </si>
  <si>
    <t>General Practice Use, Proportion of Items for 5 Day Courses</t>
  </si>
  <si>
    <t>Secondary Care Use (Acute Hospitals) of Alert Antibiotics, Defined Daily Doses (DDDs) per 1,000 Occupied Bed Days (OBDs) (DDDs/1,000 OBDs)</t>
  </si>
  <si>
    <t>Primary Care Use, Defined Daily Doses (DDDs) per 1,000 population per day</t>
  </si>
  <si>
    <t>Secondary care prescribing rates are based on the number of Occupied Bed Days (OBDs).</t>
  </si>
  <si>
    <t>National - Scotland</t>
  </si>
  <si>
    <t>Scottish One Health Antimicrobial Use and Antimicrobial Resistance Report (SONAAR) -click to go to report</t>
  </si>
  <si>
    <t>Tab 4 - Total Use by ATC Code</t>
  </si>
  <si>
    <t>2019_1. total abx</t>
  </si>
  <si>
    <t>2019_2. broadSpec</t>
  </si>
  <si>
    <t>2019_3. nurse</t>
  </si>
  <si>
    <t>2019_4. dental</t>
  </si>
  <si>
    <t>2019_5. broadProp</t>
  </si>
  <si>
    <t>2019_6. nurseProp</t>
  </si>
  <si>
    <t>2019_7. dentalProp</t>
  </si>
  <si>
    <t>2019_8. Access</t>
  </si>
  <si>
    <t>Watch</t>
  </si>
  <si>
    <t>Reserve</t>
  </si>
  <si>
    <t>Secondary Care Use, Parenteral Defined Daily Doses (DDDs) per 1,000 population per day (DDDs/1,000/Day)</t>
  </si>
  <si>
    <t>Sulfonamides and Trimethoprim</t>
  </si>
  <si>
    <t>2. Age is based on the patient’s age at time of dispensing.</t>
  </si>
  <si>
    <t>The classification of data on antibiotic use are based on the Anatomical Therapeutic Chemical (ATC) classification system. This is the international classification system aimed at identifying the therapeutic ingredient of all medicines available for human use. Antibiotics for systemic use fall into the ATC group J01. For further details on the ATC system, please see the WHO Collaborating Centre for drug statistics methodology website;</t>
  </si>
  <si>
    <t>In addition, data on primary and secondary care use are presented using defined daily dose (DDD) to enable international comparisons. The DDD is the internationally recognised unit of measurement of medicine consumption, recommended by the WHO, which allows comparison of use of medicines over time and between different countries (or locations). The DDD is the assumed average maintenance dose per day for a medicine used in its main indication in adults. In general, the DDDs for antibiotics are based on their use in infections of moderate severity. However, some antibiotics are only used in severe infections and their DDDs are assigned accordingly. For further details on DDD methodology, please see the relevant section of the WHO website at;</t>
  </si>
  <si>
    <t>Alterations were made to the DDD values of some antimicrobials in 2019. The new values have been applied to  all of the data for the affected antimicrobials in this report but it is not comparable to data in reports published prior to 2019.</t>
  </si>
  <si>
    <t>Nurse Use; Access, Watch, Reserve and Other Antibiotic Items as a Proportion of All Nurse Prescribing (%)</t>
  </si>
  <si>
    <t>All antibiotics included in this report can be found in section 5.1 of the Legacy British National Formulary (BNF) (excluding sub-sections 5.1.9 + 5.1.10 but includes streptomycin). Oral formulations of colistin and rifaximin are excluded.</t>
  </si>
  <si>
    <t>Medical (Primary Care)</t>
  </si>
  <si>
    <t>Nurse (Primary Care)</t>
  </si>
  <si>
    <t>Pharmacist (Primary Care)</t>
  </si>
  <si>
    <t>Dental (Primary Care)</t>
  </si>
  <si>
    <t>-</t>
  </si>
  <si>
    <t xml:space="preserve">Antibiotic Use - Secondary Care </t>
  </si>
  <si>
    <t>Amox 5 day/total</t>
  </si>
  <si>
    <t>Five day courses as a proportion of all Amoxicillin 500mg Capsule items</t>
  </si>
  <si>
    <t>% of all acute hospital prescribing</t>
  </si>
  <si>
    <t>per 1,000 Occupied Bed Days (OBDs) (DDDs/1,000 OBDs) and Proportion of Total DDDs (%)</t>
  </si>
  <si>
    <t>% of all primary care prescribing (items)</t>
  </si>
  <si>
    <t>1. Five day prescriptions for Amoxicillin based on prescriptions for fifteen 500mg capsules</t>
  </si>
  <si>
    <t>2. Five day prescriptions for Clarithromycin based on prescriptions for ten 250mg tablets or ten 500mg tablets.</t>
  </si>
  <si>
    <t>3. Five day prescriptions for Co-Amoxiclav based on prescriptions for fifteen 250mg/125mg tablets or fifteen 500mg/125mg tablets.</t>
  </si>
  <si>
    <t>4. Five day prescriptions for Doxycycline based on prescriptions for six 100mg capsules.</t>
  </si>
  <si>
    <t>5. Five day prescriptions for Erythromycin based on prescriptions for forty 250mg tablets or capsules or forty 500mg tablets.</t>
  </si>
  <si>
    <t>6. Five day prescriptions for Phenoxymethylpenicillin based on prescriptions for forty 250mg tablets.</t>
  </si>
  <si>
    <t>1. -  Denotes zero</t>
  </si>
  <si>
    <t>2. 0.0 to one decimal place - click the cell to view the unrounded number.</t>
  </si>
  <si>
    <t>2. 0.00 to two decimal places - click the cell to view the unrounded number.</t>
  </si>
  <si>
    <t>2. 0.0% to one decimal place - click the cell to view the unrounded number.</t>
  </si>
  <si>
    <t>Secondary Care Use (Acute Hospitals) of AWaRe Antibiotics, Defined Daily Doses (DDDs)</t>
  </si>
  <si>
    <t>Access Antibiotics, DDDs/1,000 OBDs and Proportion of Total DDDs (%)</t>
  </si>
  <si>
    <t>Watch Antibiotics, DDDs/1,000 OBDs and Proportion of Total DDDs (%)</t>
  </si>
  <si>
    <t>Reserve Antibiotics, DDDs/1,000 OBDs and Proportion of Total DDDs (%)</t>
  </si>
  <si>
    <t>1. The frequency of items by patient is based on a count of the number of dispensed items for each valid CHI number.</t>
  </si>
  <si>
    <t>2. Five day prescriptions for Amoxicillin based on prescriptions for fifteen 500mg capsules</t>
  </si>
  <si>
    <t>Secondary Care Use (Acute Hospitals) of Very Broad-spectrum Antibiotics, Defined Daily Doses (DDDs) per 1,000 Occupied Bed Days (OBDs) (DDDs/1,000 OBDs)</t>
  </si>
  <si>
    <t>Secondary Care Use (Acute Hospitals) of Very Broad-spectrum Sparing Antibiotics, Defined Daily Doses (DDDs) per 1,000 Occupied Bed Days (OBDs) (DDDs/1,000 OBDs)</t>
  </si>
  <si>
    <t>Secondary Care Use (Acute Hospitals) by ATC Code, Defined Daily Doses (DDDs) per 1,000 Occupied Bed Days (OBDs)</t>
  </si>
  <si>
    <t>Secondary Care Use (Acute Hospitals), DDDs/1,000 OBDs</t>
  </si>
  <si>
    <t>Primary Care Use (excluding dental); Proportion of Trimethoprim and Nitrofurantoin Prescriptions for 3 Day Courses (%)</t>
  </si>
  <si>
    <t>Primary Care Use, Items per 1,000 population per day</t>
  </si>
  <si>
    <t>Total Combined Use - Primary Care (including dental) and Secondary Care (including Non-Acute Hospitals), Defined Daily Doses (DDDs) per 1,000 population per day</t>
  </si>
  <si>
    <t>Information on the use of antibiotics in secondary care has been obtained from the Hospital Medicines Utilisation Database (HMUD). This database held jointly by NSS and PHS collects information from hospital pharmacy systems across Scotland and presents standardised information on use of medicines using a web-based system. Data on antibiotic use in secondary care presented in this report are derived from information on local hospital pharmacy systems supplied to wards/units.</t>
  </si>
  <si>
    <t>Number of Prescriptions</t>
  </si>
  <si>
    <t>DDDs/ 1,000 population/ day</t>
  </si>
  <si>
    <t>Percentage</t>
  </si>
  <si>
    <t>Table 9.1</t>
  </si>
  <si>
    <t>Table 9.2</t>
  </si>
  <si>
    <t>Table 8.1</t>
  </si>
  <si>
    <t>Table 8.2</t>
  </si>
  <si>
    <t>Note that percentages will not sum to 100% as some products are not assigned to AWaRe categories</t>
  </si>
  <si>
    <t>Pharmacist Use; Items per 1,000 population per day (Items/1,000/day) and Proportion of All Primary Care Prescribing (%)</t>
  </si>
  <si>
    <t>Pharmacist Use; Access, Watch, Reserve and Other Antibiotic Items as a Proportion of All Pharmacist Prescribing (%)</t>
  </si>
  <si>
    <t>Pharmacist Use; Total Items, Trimethoprim Items, and % of pharmacist prescribing that was for Trimethoprim</t>
  </si>
  <si>
    <t>% Trimethoprim</t>
  </si>
  <si>
    <t>Combined Watch and Reserve Antibiotics, DDDs/1,000 OBDs and Proportion of Total DDDs (%)</t>
  </si>
  <si>
    <t>2017</t>
  </si>
  <si>
    <t>2018</t>
  </si>
  <si>
    <t>2019</t>
  </si>
  <si>
    <t>2020</t>
  </si>
  <si>
    <t>2020_1. total abx</t>
  </si>
  <si>
    <t>2020_2. broadSpec</t>
  </si>
  <si>
    <t>2020_3. nurse</t>
  </si>
  <si>
    <t>2020_4. dental</t>
  </si>
  <si>
    <t>2020_5. broadProp</t>
  </si>
  <si>
    <t>2020_6. nurseProp</t>
  </si>
  <si>
    <t>2020_7. dentalProp</t>
  </si>
  <si>
    <t>2020_8. Access</t>
  </si>
  <si>
    <t>Table 1.1</t>
  </si>
  <si>
    <t>Table 1.2</t>
  </si>
  <si>
    <t>Table 1.3</t>
  </si>
  <si>
    <t>Table 2.1</t>
  </si>
  <si>
    <t>Proportion of Total Defined Daily Doses (DDDs) (%), Primary Care Against Secondary Care</t>
  </si>
  <si>
    <t>Proportion of Total Defined Daily Doses (DDDs) (%), Primary and Secondary Care Breakdown</t>
  </si>
  <si>
    <t>Proportion of Total Defined Daily Doses (DDDs) (%), Primary Care Breakdown</t>
  </si>
  <si>
    <t>Table 2.2</t>
  </si>
  <si>
    <t>Table 2.3</t>
  </si>
  <si>
    <t>Table 2.4</t>
  </si>
  <si>
    <t>Proportion of Total Defined Daily Doses (DDDs) (%), Secondary Care Breakdown</t>
  </si>
  <si>
    <t>Table 3.1</t>
  </si>
  <si>
    <t>Table 3.2</t>
  </si>
  <si>
    <t>Table 3.3</t>
  </si>
  <si>
    <t>Table 4.1</t>
  </si>
  <si>
    <t>Table 5.1</t>
  </si>
  <si>
    <t>Table 6.1</t>
  </si>
  <si>
    <t>Table 7.1</t>
  </si>
  <si>
    <t>Table 10.1</t>
  </si>
  <si>
    <t>Table 11.1</t>
  </si>
  <si>
    <t>Table 11.2</t>
  </si>
  <si>
    <t>Table 12.1</t>
  </si>
  <si>
    <t>Table 12.2</t>
  </si>
  <si>
    <t>Table 13.1</t>
  </si>
  <si>
    <t>Table 13.2</t>
  </si>
  <si>
    <t>Table 14.1</t>
  </si>
  <si>
    <t>Table 15.1</t>
  </si>
  <si>
    <t>Table 18.1</t>
  </si>
  <si>
    <t>Table 19.1</t>
  </si>
  <si>
    <t>Table 20.1</t>
  </si>
  <si>
    <t>Table 21.1</t>
  </si>
  <si>
    <t>Table 22.1</t>
  </si>
  <si>
    <t>Table 23.1</t>
  </si>
  <si>
    <t>Table 24.1</t>
  </si>
  <si>
    <t xml:space="preserve">Secondary Care Use (Acute Hospitals), Parenteral Defined Daily Doses (DDDs) as a Proportion of Total DDDs (%), All Antibiotics </t>
  </si>
  <si>
    <t>Secondary Care Use (Acute Hospitals), Parenteral Defined Daily Doses (DDDs) as a Proportion of Total DDDs (%), Antibiotic Breakdown</t>
  </si>
  <si>
    <t>Table 25.1</t>
  </si>
  <si>
    <t>Table 26.1</t>
  </si>
  <si>
    <t>Primary Care Use (excluding dental), number of items dispensed per age group as a proportion of all antibiotic items (all ages) dispensed (%)</t>
  </si>
  <si>
    <t>Table 10.2</t>
  </si>
  <si>
    <t>Table 10.3</t>
  </si>
  <si>
    <t>Table 13.3</t>
  </si>
  <si>
    <t>Table 17.1</t>
  </si>
  <si>
    <t>Table 23.2</t>
  </si>
  <si>
    <t>Table 23.3</t>
  </si>
  <si>
    <t>Table 19.2</t>
  </si>
  <si>
    <t>Table 19.3</t>
  </si>
  <si>
    <t>Table 19.4</t>
  </si>
  <si>
    <t>% of all primary care prescribing (ddds)</t>
  </si>
  <si>
    <t>Information on the combined use of antibiotics has been obtained from PIS and HMUD. The covid-19 assessment centres (AKA Covid Hubs) have been excluded from all figures except Table 1.1 "DDDs/1,000/Day, Combined Total".</t>
  </si>
  <si>
    <t>Primary care prescribing rates have been calculated using National Records of Scotland (NRS) mid-year population estimates. All mid-year estimates are based on the 2011 census, with the addition of births and deaths, and estimating migration in each subsequent year.</t>
  </si>
  <si>
    <t>Data before these time periods may be accessed via older reports which can be found at:</t>
  </si>
  <si>
    <t>Tab 3 - Total Use AWaRe</t>
  </si>
  <si>
    <t>Tab 5 - PC Total Use</t>
  </si>
  <si>
    <t>Tab 6 - PC Frequency of Use</t>
  </si>
  <si>
    <t>Tab 7 - PC Freq. of Use by Age</t>
  </si>
  <si>
    <t>Tab 8 - PC Age and Gender</t>
  </si>
  <si>
    <t>Tab 9 - PC ATC Code</t>
  </si>
  <si>
    <t>Tab 10 - PC AWaRe</t>
  </si>
  <si>
    <t>Tab 11 - PC Dental</t>
  </si>
  <si>
    <t>Tab 12 - PC Nurse</t>
  </si>
  <si>
    <t>Tab 13 - PC Pharmacist</t>
  </si>
  <si>
    <t>Tab 14 - PC UTI</t>
  </si>
  <si>
    <t>Tab 15 - PC Course Duration</t>
  </si>
  <si>
    <t>Tab 16 - PC NHS Board Summary</t>
  </si>
  <si>
    <t>Tab 17 - Acute Total Use</t>
  </si>
  <si>
    <t>Tab 18 - Acute ATC Code</t>
  </si>
  <si>
    <t>Tab 19 - Acute AWaRe</t>
  </si>
  <si>
    <t>Tab 20 - Acute V. Broad Spect.</t>
  </si>
  <si>
    <t>Tab 21 - Acute V Broad Sparing</t>
  </si>
  <si>
    <t>Tab 22 - Acute Alert</t>
  </si>
  <si>
    <t>Tab 23 - Secondary Parenteral</t>
  </si>
  <si>
    <t>Tab 24 - AF Total Use</t>
  </si>
  <si>
    <t>Tab 25 - AF PC ATC Code</t>
  </si>
  <si>
    <t>Tab 26 - AF Acute ATC Code</t>
  </si>
  <si>
    <t>Watch and Reserve</t>
  </si>
  <si>
    <t>2021</t>
  </si>
  <si>
    <t>Primary Care Use (excluding dental), proportion of population for age group prescribed antibiotic (%) (89.0% CHI Capture)</t>
  </si>
  <si>
    <t>2021_1. total abx</t>
  </si>
  <si>
    <t>2021_2. broadSpec</t>
  </si>
  <si>
    <t>2021_3. nurse</t>
  </si>
  <si>
    <t>2021_4. dental</t>
  </si>
  <si>
    <t>2021_5. broadProp</t>
  </si>
  <si>
    <t>2021_6. nurseProp</t>
  </si>
  <si>
    <t>2021_7. dentalProp</t>
  </si>
  <si>
    <t>2021_8. Access</t>
  </si>
  <si>
    <t>Historic Secondary Care data may be subject to slight variation due to backdated location mapping changes the datamart.</t>
  </si>
  <si>
    <t>Table 23.4</t>
  </si>
  <si>
    <t>Secondary Care Use, Parenteral Defined Daily Doses (DDDs) per 1,000 occupied bed days (DDDs/1,000 OBDs)</t>
  </si>
  <si>
    <t>Primary Care Frequency of Antibiotic Use by Age in Scotland - 2021</t>
  </si>
  <si>
    <t>Primary Care Use of Antibiotics in Scotland by Age Group and Gender - 2021</t>
  </si>
  <si>
    <t>Meropenem</t>
  </si>
  <si>
    <t>Gentamicin</t>
  </si>
  <si>
    <t>Ceftazidime</t>
  </si>
  <si>
    <t>Cefotaxime/Ceftriaxone</t>
  </si>
  <si>
    <t>CI difference U</t>
  </si>
  <si>
    <t>CI 95% upper</t>
  </si>
  <si>
    <t>CI difference L</t>
  </si>
  <si>
    <t>CI 95% lower</t>
  </si>
  <si>
    <t>N</t>
  </si>
  <si>
    <t>NS</t>
  </si>
  <si>
    <t>%NS</t>
  </si>
  <si>
    <t>Antimicrobial</t>
  </si>
  <si>
    <t>Table 30.4</t>
  </si>
  <si>
    <t>R</t>
  </si>
  <si>
    <t>%R</t>
  </si>
  <si>
    <t>Table 30.3</t>
  </si>
  <si>
    <t>5.4%</t>
  </si>
  <si>
    <t>5.1%</t>
  </si>
  <si>
    <t>6.5%</t>
  </si>
  <si>
    <t>Total Isolates</t>
  </si>
  <si>
    <t>Table 30.2</t>
  </si>
  <si>
    <t>Table 30.1</t>
  </si>
  <si>
    <t>S. pneumoniae</t>
  </si>
  <si>
    <t>E. faecium</t>
  </si>
  <si>
    <t>E. faecalis</t>
  </si>
  <si>
    <t>MSSA</t>
  </si>
  <si>
    <t>MRSA</t>
  </si>
  <si>
    <t>P. aeruginosa</t>
  </si>
  <si>
    <t>K. oxytoca</t>
  </si>
  <si>
    <t>K. pneumoniae</t>
  </si>
  <si>
    <t>E. coli</t>
  </si>
  <si>
    <t>Rates per 100,000 population</t>
  </si>
  <si>
    <t>Rates per 100,000 population of isolates for all commonly reported bacteria from 2017 to 2021</t>
  </si>
  <si>
    <t>Table 27.2</t>
  </si>
  <si>
    <t>Total number of isolates</t>
  </si>
  <si>
    <t>Estimated number of antibiotic resitant bacteraemia in Scotland - 2021</t>
  </si>
  <si>
    <t>Total number of isolates for all commonly reported bacteria from 2017 to 2021</t>
  </si>
  <si>
    <t>Table 27.3</t>
  </si>
  <si>
    <t>Table 27.1</t>
  </si>
  <si>
    <t>Commonly reported bacteria (bacteraemia) - NHS Scotland - 2017 to 2021</t>
  </si>
  <si>
    <t>Cefuroxime</t>
  </si>
  <si>
    <t>Amoxicillin/Ampicillin</t>
  </si>
  <si>
    <t>Community</t>
  </si>
  <si>
    <t>Upper 95% CI</t>
  </si>
  <si>
    <t>Lower 95% CI</t>
  </si>
  <si>
    <t>Percentage of tested isolates that were non-susceptible</t>
  </si>
  <si>
    <t>Total number of isolates tested</t>
  </si>
  <si>
    <t>Animicrobial name</t>
  </si>
  <si>
    <t>Source</t>
  </si>
  <si>
    <t>Percentage of ECB isolates non-susceptible to selected antimicrobials by source (community acquired, healthcare associated, or hospital acquired) 2021</t>
  </si>
  <si>
    <t>Table 29.5</t>
  </si>
  <si>
    <t>Table 29.4</t>
  </si>
  <si>
    <t>Table 29.3</t>
  </si>
  <si>
    <t>5.7%</t>
  </si>
  <si>
    <t>Table 29.2</t>
  </si>
  <si>
    <t>Table 29.1</t>
  </si>
  <si>
    <t>Number of Isolates</t>
  </si>
  <si>
    <t>Micro-organism/Antibiotic</t>
  </si>
  <si>
    <t>Table 28.1</t>
  </si>
  <si>
    <t>Table 31.3</t>
  </si>
  <si>
    <t>Table 31.2</t>
  </si>
  <si>
    <t>Table 31.1</t>
  </si>
  <si>
    <t>Table 32.3</t>
  </si>
  <si>
    <t>Table 32.2</t>
  </si>
  <si>
    <t>Table 32.1</t>
  </si>
  <si>
    <t>Table 33.3</t>
  </si>
  <si>
    <t>Table 33.2</t>
  </si>
  <si>
    <t>Table 33.1</t>
  </si>
  <si>
    <t>Fosfomycin</t>
  </si>
  <si>
    <t>Table 34.3</t>
  </si>
  <si>
    <t>Table 34.2</t>
  </si>
  <si>
    <t>Table 34.1</t>
  </si>
  <si>
    <t>OXA-48</t>
  </si>
  <si>
    <t>Serratia marcescens</t>
  </si>
  <si>
    <t>KPC</t>
  </si>
  <si>
    <t>VIM</t>
  </si>
  <si>
    <t>Pseudomonas putida</t>
  </si>
  <si>
    <t>IMP</t>
  </si>
  <si>
    <t>Pseudomonas aeruginosa</t>
  </si>
  <si>
    <t>NDM</t>
  </si>
  <si>
    <t>Mixed</t>
  </si>
  <si>
    <t>IMP-56</t>
  </si>
  <si>
    <t>NDM + OXA-48</t>
  </si>
  <si>
    <t>Providencia stuartii</t>
  </si>
  <si>
    <t>Providencia rettgeri</t>
  </si>
  <si>
    <t>Providencia alcalifaciens</t>
  </si>
  <si>
    <t>Proteus mirabilis</t>
  </si>
  <si>
    <t>Klebsiella pneumoniae</t>
  </si>
  <si>
    <t>KPC + VIM</t>
  </si>
  <si>
    <t>KPC + OXA-48</t>
  </si>
  <si>
    <t>IMP + OXA-48</t>
  </si>
  <si>
    <t>IMP + KPC + OXA-48</t>
  </si>
  <si>
    <t>Klebsiella oxytoca</t>
  </si>
  <si>
    <t>Escherichia coli</t>
  </si>
  <si>
    <t>KPC + NDM</t>
  </si>
  <si>
    <t>VIM + IMP</t>
  </si>
  <si>
    <t>Enterobacter cloacae</t>
  </si>
  <si>
    <t>OXA-48 + VIM</t>
  </si>
  <si>
    <t>OXA-51</t>
  </si>
  <si>
    <t>bla-IMI</t>
  </si>
  <si>
    <t>bla-FRI-8</t>
  </si>
  <si>
    <t>OXA-40 + OXA-51</t>
  </si>
  <si>
    <t>Enterobacter aerogenes</t>
  </si>
  <si>
    <t>OXA-24 + OXA-51</t>
  </si>
  <si>
    <t>Citrobacter koseri</t>
  </si>
  <si>
    <t>OXA-23 + OXA-51</t>
  </si>
  <si>
    <t>Citrobacter freundii</t>
  </si>
  <si>
    <t>OXA-23 + OXA-24 + OXA-51</t>
  </si>
  <si>
    <t>Citrobacter amalonaticus</t>
  </si>
  <si>
    <t>Acinetobacter ursingii</t>
  </si>
  <si>
    <t>Acinetobacter lwoffii</t>
  </si>
  <si>
    <t>Acinetobacter indicus</t>
  </si>
  <si>
    <t>Acinetobacter baumannii</t>
  </si>
  <si>
    <t>Enzyme</t>
  </si>
  <si>
    <t>Organism</t>
  </si>
  <si>
    <t>Total number of carbapenamase enzymes by organism from 2017 to 2021</t>
  </si>
  <si>
    <t>Total number of carbapenamase enzymes from 2017 to 2021</t>
  </si>
  <si>
    <t>Table 35.2</t>
  </si>
  <si>
    <t>Table 35.1</t>
  </si>
  <si>
    <t>Carbapenamase Enzymes (all specimen types) - NHS Scotland - 2017 to 2021</t>
  </si>
  <si>
    <t>Rifampicin</t>
  </si>
  <si>
    <t>Fusidic acid</t>
  </si>
  <si>
    <t>Table 36.3</t>
  </si>
  <si>
    <t>Total number and the percentage resistance of MSSA from 2017 to 2021</t>
  </si>
  <si>
    <t>Table 36.2</t>
  </si>
  <si>
    <t>Total number of MSSA from 2017 to 2021</t>
  </si>
  <si>
    <t>Table 36.1</t>
  </si>
  <si>
    <t>Total number and the percentage non-susceptible of MRSA from 2017 to 2021</t>
  </si>
  <si>
    <t>Table 37.3</t>
  </si>
  <si>
    <t>Total number and the percentage resistance of MRSA from 2017 to 2021</t>
  </si>
  <si>
    <t>Table 37.2</t>
  </si>
  <si>
    <t>Total number of MRSA from 2017 to 2021</t>
  </si>
  <si>
    <t>Table 37.1</t>
  </si>
  <si>
    <t>Vancomycin</t>
  </si>
  <si>
    <t>Teicoplanin</t>
  </si>
  <si>
    <t>HL Gentamicin</t>
  </si>
  <si>
    <t>Table 38.2.2</t>
  </si>
  <si>
    <t>Table 38.1.2</t>
  </si>
  <si>
    <t>Table 38.2.1</t>
  </si>
  <si>
    <t>Table 38.1.1</t>
  </si>
  <si>
    <t>Penicillin</t>
  </si>
  <si>
    <t>Table 39.3</t>
  </si>
  <si>
    <t>Table 39.2</t>
  </si>
  <si>
    <t>Table 39.1</t>
  </si>
  <si>
    <t>Table 40.3</t>
  </si>
  <si>
    <t>Table 40.2</t>
  </si>
  <si>
    <t>Table 40.1</t>
  </si>
  <si>
    <t>** some double point mutations and combinations are implicated in higher levels of resistance (MIC &gt; 0.5mg/L)</t>
  </si>
  <si>
    <t>qnrS</t>
  </si>
  <si>
    <t>qnrB</t>
  </si>
  <si>
    <t>gyrA_SET[87:D-Y];qnrS-1**</t>
  </si>
  <si>
    <t>gyrA_SET[83:S-Y];qnrS-1**</t>
  </si>
  <si>
    <t>gyrA[83:S-F;87:D-Y]**</t>
  </si>
  <si>
    <t>gyrA[100:Y-H]</t>
  </si>
  <si>
    <t>gyrA[87:D-Y]</t>
  </si>
  <si>
    <t>gyrA[87:D-N]</t>
  </si>
  <si>
    <t>gyrA[87:D-G]</t>
  </si>
  <si>
    <t>gyrA[83:S-Y]</t>
  </si>
  <si>
    <t>gyrA[83:S-F]</t>
  </si>
  <si>
    <t>Ciprofloxacin*</t>
  </si>
  <si>
    <t>dfrA-17</t>
  </si>
  <si>
    <t>dfrA-14</t>
  </si>
  <si>
    <t>dfrA-12</t>
  </si>
  <si>
    <t>dfrA-5</t>
  </si>
  <si>
    <t>dfrA-1</t>
  </si>
  <si>
    <t>tetX</t>
  </si>
  <si>
    <t>tetM</t>
  </si>
  <si>
    <t>tetG</t>
  </si>
  <si>
    <t>tetD</t>
  </si>
  <si>
    <t>tetC</t>
  </si>
  <si>
    <t>tetA</t>
  </si>
  <si>
    <t>sul-3</t>
  </si>
  <si>
    <t>sul-2</t>
  </si>
  <si>
    <t>sul-1</t>
  </si>
  <si>
    <t>Sulphonamides</t>
  </si>
  <si>
    <t>strB (aph(6')-Id)</t>
  </si>
  <si>
    <t>strA (aph(3')-Ib)</t>
  </si>
  <si>
    <t>aadD (ant(4')-Ia)</t>
  </si>
  <si>
    <t>aadA (ant(3')-Ia)</t>
  </si>
  <si>
    <t>Streptomycin</t>
  </si>
  <si>
    <t>aph(3')-Ic</t>
  </si>
  <si>
    <t>aph(3')-IIa</t>
  </si>
  <si>
    <t>Kanamycin</t>
  </si>
  <si>
    <t>aac(3)-IVa</t>
  </si>
  <si>
    <t>aac(3)-IIa</t>
  </si>
  <si>
    <t>floR</t>
  </si>
  <si>
    <t>cml-1</t>
  </si>
  <si>
    <t>Chloramphenicol</t>
  </si>
  <si>
    <t>OXA-10</t>
  </si>
  <si>
    <t>TEM</t>
  </si>
  <si>
    <t>CMY-2</t>
  </si>
  <si>
    <t>CARB-2</t>
  </si>
  <si>
    <t>SHV-12</t>
  </si>
  <si>
    <t>Cefotaxime</t>
  </si>
  <si>
    <t>Fully sensitive (no identified genotype)</t>
  </si>
  <si>
    <t>%</t>
  </si>
  <si>
    <t>Animal Isolates</t>
  </si>
  <si>
    <t>Human Isolates</t>
  </si>
  <si>
    <t>Genotype</t>
  </si>
  <si>
    <t>Inferred Phenotypic Resistance</t>
  </si>
  <si>
    <t>Table 41.4</t>
  </si>
  <si>
    <t>Sulphamethoxazole</t>
  </si>
  <si>
    <t>Naladixic acid</t>
  </si>
  <si>
    <t>Low-level ciprofloxacin</t>
  </si>
  <si>
    <t>Table 41.3</t>
  </si>
  <si>
    <t>Table 41.2</t>
  </si>
  <si>
    <t>Table 41.1</t>
  </si>
  <si>
    <t>*High priority critically important antimicrobials (HP-CIAs) are: cefovecin, ciprofloxacin, enrofloxacin, marbofloxacin, ofloxacin, orbifloxacin and pradofloxacin</t>
  </si>
  <si>
    <t>Percentage of antimicrobials prescribed that were high priority critically important antimicrobials (HP-CIA)*</t>
  </si>
  <si>
    <t>Percentage of consultations resulting in prescription of at least one antimicrobial</t>
  </si>
  <si>
    <t>Number of consultations resulting in prescription of at least one antimicrobial</t>
  </si>
  <si>
    <t>Number of consultations</t>
  </si>
  <si>
    <t>Number of antimicrobials prescribed</t>
  </si>
  <si>
    <t>Number of animals</t>
  </si>
  <si>
    <t xml:space="preserve">Number of contributing practices </t>
  </si>
  <si>
    <t>Year:</t>
  </si>
  <si>
    <t>Summary characteristics for all companion animals in Scottish veterinary practices, 2017 to 2021 inclusive</t>
  </si>
  <si>
    <t>Table 42.5</t>
  </si>
  <si>
    <t>Potentiated penicillins</t>
  </si>
  <si>
    <t>Penicillins</t>
  </si>
  <si>
    <t>Other beta-lactams</t>
  </si>
  <si>
    <t>Other antimicrobial</t>
  </si>
  <si>
    <t>Nitroimidazole</t>
  </si>
  <si>
    <t>Lincosamide</t>
  </si>
  <si>
    <t>Amphenicols</t>
  </si>
  <si>
    <t>3rd generation cephalosporins</t>
  </si>
  <si>
    <t>1st/2nd generation cephalosporins</t>
  </si>
  <si>
    <t>n</t>
  </si>
  <si>
    <t>Cats</t>
  </si>
  <si>
    <t>Dogs</t>
  </si>
  <si>
    <t>Table 42.4</t>
  </si>
  <si>
    <t xml:space="preserve">Unknown </t>
  </si>
  <si>
    <t>Topical</t>
  </si>
  <si>
    <t>Injectable</t>
  </si>
  <si>
    <t>Oral</t>
  </si>
  <si>
    <t>Ocular</t>
  </si>
  <si>
    <t>Aural</t>
  </si>
  <si>
    <t>Route</t>
  </si>
  <si>
    <t>Table 42.3</t>
  </si>
  <si>
    <t>Total AM prescribed</t>
  </si>
  <si>
    <t>All animals</t>
  </si>
  <si>
    <t>Table 42.2</t>
  </si>
  <si>
    <t>Total consultations</t>
  </si>
  <si>
    <t>Consultations where AM prescribed</t>
  </si>
  <si>
    <t>Table 42.1</t>
  </si>
  <si>
    <t>Table 43.1</t>
  </si>
  <si>
    <t>Consultations where systemic AM prescribed</t>
  </si>
  <si>
    <t>Table 43.2.1</t>
  </si>
  <si>
    <t>Table 43.2.2</t>
  </si>
  <si>
    <t>Consultations where topical AM prescribed</t>
  </si>
  <si>
    <t>Table 43.3</t>
  </si>
  <si>
    <t>Table 43.4</t>
  </si>
  <si>
    <t>Table 43.5</t>
  </si>
  <si>
    <r>
      <rPr>
        <b/>
        <i/>
        <sz val="14"/>
        <rFont val="Arial"/>
        <family val="2"/>
      </rPr>
      <t xml:space="preserve">Staphylococcus </t>
    </r>
    <r>
      <rPr>
        <b/>
        <sz val="14"/>
        <rFont val="Arial"/>
        <family val="2"/>
      </rPr>
      <t>clinical isolates in livestock animals in Scotland</t>
    </r>
  </si>
  <si>
    <t>Table 44.1</t>
  </si>
  <si>
    <r>
      <t xml:space="preserve">Total number of </t>
    </r>
    <r>
      <rPr>
        <b/>
        <i/>
        <sz val="12"/>
        <color rgb="FF0068CE"/>
        <rFont val="Arial"/>
        <family val="2"/>
      </rPr>
      <t>Staphylococcus aureus</t>
    </r>
    <r>
      <rPr>
        <b/>
        <sz val="12"/>
        <color rgb="FF0068CE"/>
        <rFont val="Arial"/>
        <family val="2"/>
      </rPr>
      <t xml:space="preserve"> in livestock animals tested in 2020 and 2021</t>
    </r>
  </si>
  <si>
    <t>Table 44.2</t>
  </si>
  <si>
    <r>
      <t xml:space="preserve">Total number and the percentage non-susceptible of </t>
    </r>
    <r>
      <rPr>
        <b/>
        <i/>
        <sz val="12"/>
        <color rgb="FF0072CE"/>
        <rFont val="Arial"/>
        <family val="2"/>
      </rPr>
      <t>S. aureus</t>
    </r>
    <r>
      <rPr>
        <b/>
        <sz val="12"/>
        <color rgb="FF0072CE"/>
        <rFont val="Arial"/>
        <family val="2"/>
      </rPr>
      <t xml:space="preserve"> in livestock animals in 2021 per species, SRUC</t>
    </r>
  </si>
  <si>
    <t>Cattle mastitis</t>
  </si>
  <si>
    <t>Cattle other</t>
  </si>
  <si>
    <t>Sheep mastitis</t>
  </si>
  <si>
    <t>Sheep other</t>
  </si>
  <si>
    <t>Pig</t>
  </si>
  <si>
    <t>Bird</t>
  </si>
  <si>
    <t>All Livestock 2021</t>
  </si>
  <si>
    <t>n (tested)</t>
  </si>
  <si>
    <t>Apramycin</t>
  </si>
  <si>
    <t>Cefoperazone</t>
  </si>
  <si>
    <t>Cefpodoxime-Proxetil</t>
  </si>
  <si>
    <t>Ceftiofur</t>
  </si>
  <si>
    <t>Enrofloxacin</t>
  </si>
  <si>
    <t>Florfenicol</t>
  </si>
  <si>
    <t>Framycetin</t>
  </si>
  <si>
    <t>Lincomycin</t>
  </si>
  <si>
    <t>Neomycin</t>
  </si>
  <si>
    <t>Novobiocin</t>
  </si>
  <si>
    <t>Pirlimycin</t>
  </si>
  <si>
    <t>Spectinomycin</t>
  </si>
  <si>
    <t>Sulphamethoxazole Trimethoprim</t>
  </si>
  <si>
    <t>Tiamulin</t>
  </si>
  <si>
    <t>Tylosin</t>
  </si>
  <si>
    <t>Table 44.3</t>
  </si>
  <si>
    <r>
      <t xml:space="preserve">Total number and the percentage non-susceptible of </t>
    </r>
    <r>
      <rPr>
        <b/>
        <i/>
        <sz val="12"/>
        <color rgb="FF0072CE"/>
        <rFont val="Arial"/>
        <family val="2"/>
      </rPr>
      <t>S. aureus</t>
    </r>
    <r>
      <rPr>
        <b/>
        <sz val="12"/>
        <color rgb="FF0072CE"/>
        <rFont val="Arial"/>
        <family val="2"/>
      </rPr>
      <t xml:space="preserve"> in livestock animals in 2020 per species, SRUC</t>
    </r>
  </si>
  <si>
    <t>All Livestock 2020</t>
  </si>
  <si>
    <t>Sulphamethoxazole trimethoprim</t>
  </si>
  <si>
    <t>Table 44.4</t>
  </si>
  <si>
    <r>
      <t xml:space="preserve">Total number of </t>
    </r>
    <r>
      <rPr>
        <b/>
        <i/>
        <sz val="12"/>
        <color rgb="FF0068CE"/>
        <rFont val="Arial"/>
        <family val="2"/>
      </rPr>
      <t>Staphylococcus hyicus</t>
    </r>
    <r>
      <rPr>
        <b/>
        <sz val="12"/>
        <color rgb="FF0068CE"/>
        <rFont val="Arial"/>
        <family val="2"/>
      </rPr>
      <t xml:space="preserve"> in livestock animals tested in 2021</t>
    </r>
  </si>
  <si>
    <t>Table 44.5</t>
  </si>
  <si>
    <r>
      <t xml:space="preserve">Total number and the percentage non-susceptible of </t>
    </r>
    <r>
      <rPr>
        <b/>
        <i/>
        <sz val="12"/>
        <color rgb="FF0072CE"/>
        <rFont val="Arial"/>
        <family val="2"/>
      </rPr>
      <t>S. hyicus</t>
    </r>
    <r>
      <rPr>
        <b/>
        <sz val="12"/>
        <color rgb="FF0072CE"/>
        <rFont val="Arial"/>
        <family val="2"/>
      </rPr>
      <t xml:space="preserve"> in livestock animals in 2021 per species, SRUC</t>
    </r>
  </si>
  <si>
    <r>
      <rPr>
        <b/>
        <i/>
        <sz val="14"/>
        <rFont val="Arial"/>
        <family val="2"/>
      </rPr>
      <t>Streptococcus</t>
    </r>
    <r>
      <rPr>
        <b/>
        <sz val="14"/>
        <rFont val="Arial"/>
        <family val="2"/>
      </rPr>
      <t xml:space="preserve"> clinical isolates in livestock animals in Scotland</t>
    </r>
  </si>
  <si>
    <t>Table 45.1</t>
  </si>
  <si>
    <t>Total number of Streptococcus dysgalactiae in livestock animals tested in 2020 and 2021</t>
  </si>
  <si>
    <t>Table 45.2</t>
  </si>
  <si>
    <r>
      <t xml:space="preserve">Total number and the percentage non-susceptible </t>
    </r>
    <r>
      <rPr>
        <b/>
        <i/>
        <sz val="12"/>
        <color rgb="FF0068CE"/>
        <rFont val="Arial"/>
        <family val="2"/>
      </rPr>
      <t>Streptococcus dysgalactiae</t>
    </r>
    <r>
      <rPr>
        <b/>
        <sz val="12"/>
        <color rgb="FF0068CE"/>
        <rFont val="Arial"/>
        <family val="2"/>
      </rPr>
      <t xml:space="preserve"> isolates in livestock animals in 2021 per species, SRUC</t>
    </r>
  </si>
  <si>
    <t>Table 45.3</t>
  </si>
  <si>
    <r>
      <t xml:space="preserve">Total number and the percentage non-susceptible of </t>
    </r>
    <r>
      <rPr>
        <b/>
        <i/>
        <sz val="12"/>
        <color rgb="FF0068CE"/>
        <rFont val="Arial"/>
        <family val="2"/>
      </rPr>
      <t>Streptococcus dysgalactiae</t>
    </r>
    <r>
      <rPr>
        <b/>
        <sz val="12"/>
        <color rgb="FF0068CE"/>
        <rFont val="Arial"/>
        <family val="2"/>
      </rPr>
      <t xml:space="preserve"> isolates in livestock animals in 2020 per species, SRUC</t>
    </r>
  </si>
  <si>
    <t>Table 45.4</t>
  </si>
  <si>
    <t>Table 45.5</t>
  </si>
  <si>
    <r>
      <t xml:space="preserve">Total number and the percentage non-susceptible of </t>
    </r>
    <r>
      <rPr>
        <b/>
        <i/>
        <sz val="12"/>
        <color rgb="FF0068CE"/>
        <rFont val="Arial"/>
        <family val="2"/>
      </rPr>
      <t>Streptococcus uberis</t>
    </r>
    <r>
      <rPr>
        <b/>
        <sz val="12"/>
        <color rgb="FF0068CE"/>
        <rFont val="Arial"/>
        <family val="2"/>
      </rPr>
      <t xml:space="preserve"> isolates in livestock animals in 2021 per species, SRUC</t>
    </r>
  </si>
  <si>
    <t>Table 45.6</t>
  </si>
  <si>
    <r>
      <t xml:space="preserve">Total number and the percentage non-susceptible of </t>
    </r>
    <r>
      <rPr>
        <b/>
        <i/>
        <sz val="12"/>
        <color rgb="FF0068CE"/>
        <rFont val="Arial"/>
        <family val="2"/>
      </rPr>
      <t>Streptococcus uberis</t>
    </r>
    <r>
      <rPr>
        <b/>
        <sz val="12"/>
        <color rgb="FF0068CE"/>
        <rFont val="Arial"/>
        <family val="2"/>
      </rPr>
      <t xml:space="preserve"> isolates in livestock animals in 2020 per species, SRUC</t>
    </r>
  </si>
  <si>
    <t>Table 45.7</t>
  </si>
  <si>
    <t>Table 45.8</t>
  </si>
  <si>
    <r>
      <t xml:space="preserve">Total number and the percentage non-susceptible of </t>
    </r>
    <r>
      <rPr>
        <b/>
        <i/>
        <sz val="12"/>
        <color rgb="FF0068CE"/>
        <rFont val="Arial"/>
        <family val="2"/>
      </rPr>
      <t>Streptococcus suis</t>
    </r>
    <r>
      <rPr>
        <b/>
        <sz val="12"/>
        <color rgb="FF0068CE"/>
        <rFont val="Arial"/>
        <family val="2"/>
      </rPr>
      <t xml:space="preserve"> isolates in livestock animals in 2021 per species, SRUC</t>
    </r>
  </si>
  <si>
    <t>Table 45.9</t>
  </si>
  <si>
    <r>
      <t xml:space="preserve">Total number and the percentage non-susceptible of </t>
    </r>
    <r>
      <rPr>
        <b/>
        <i/>
        <sz val="12"/>
        <color rgb="FF0068CE"/>
        <rFont val="Arial"/>
        <family val="2"/>
      </rPr>
      <t>Streptococcus suis</t>
    </r>
    <r>
      <rPr>
        <b/>
        <sz val="12"/>
        <color rgb="FF0068CE"/>
        <rFont val="Arial"/>
        <family val="2"/>
      </rPr>
      <t xml:space="preserve"> isolates in livestock animals in 2020 per species, SRUC</t>
    </r>
  </si>
  <si>
    <r>
      <rPr>
        <b/>
        <i/>
        <sz val="14"/>
        <rFont val="Arial"/>
        <family val="2"/>
      </rPr>
      <t>Pasteurellaceae</t>
    </r>
    <r>
      <rPr>
        <b/>
        <sz val="14"/>
        <rFont val="Arial"/>
        <family val="2"/>
      </rPr>
      <t xml:space="preserve"> clinical isolates in livestock animals in Scotland</t>
    </r>
  </si>
  <si>
    <t>Table 46.1</t>
  </si>
  <si>
    <r>
      <t xml:space="preserve">Total number of </t>
    </r>
    <r>
      <rPr>
        <b/>
        <i/>
        <sz val="12"/>
        <color rgb="FF0068CE"/>
        <rFont val="Arial"/>
        <family val="2"/>
      </rPr>
      <t>Mannheimia haemolytica</t>
    </r>
    <r>
      <rPr>
        <b/>
        <sz val="12"/>
        <color rgb="FF0068CE"/>
        <rFont val="Arial"/>
        <family val="2"/>
      </rPr>
      <t xml:space="preserve"> in livestock animals tested in 2020 and 2021</t>
    </r>
  </si>
  <si>
    <t>Table 46.2</t>
  </si>
  <si>
    <r>
      <t xml:space="preserve">Total number and the percentage non-susceptible of </t>
    </r>
    <r>
      <rPr>
        <b/>
        <i/>
        <sz val="12"/>
        <color rgb="FF0068CE"/>
        <rFont val="Arial"/>
        <family val="2"/>
      </rPr>
      <t>Mannheimia haemolytica</t>
    </r>
    <r>
      <rPr>
        <b/>
        <sz val="12"/>
        <color rgb="FF0068CE"/>
        <rFont val="Arial"/>
        <family val="2"/>
      </rPr>
      <t xml:space="preserve"> isolates in livestock animals in 2021 per species, SRUC</t>
    </r>
  </si>
  <si>
    <t>Tulathromycin</t>
  </si>
  <si>
    <t>Table 46.3</t>
  </si>
  <si>
    <r>
      <t xml:space="preserve">Total number and the percentage non-susceptible of </t>
    </r>
    <r>
      <rPr>
        <b/>
        <i/>
        <sz val="12"/>
        <color rgb="FF0068CE"/>
        <rFont val="Arial"/>
        <family val="2"/>
      </rPr>
      <t>Mannheimia haemolytica</t>
    </r>
    <r>
      <rPr>
        <b/>
        <sz val="12"/>
        <color rgb="FF0068CE"/>
        <rFont val="Arial"/>
        <family val="2"/>
      </rPr>
      <t xml:space="preserve"> isolates in livestock animals in 2020 per species, SRUC</t>
    </r>
  </si>
  <si>
    <t>Table 46.4</t>
  </si>
  <si>
    <r>
      <t xml:space="preserve">Total number of </t>
    </r>
    <r>
      <rPr>
        <b/>
        <i/>
        <sz val="12"/>
        <color rgb="FF0068CE"/>
        <rFont val="Arial"/>
        <family val="2"/>
      </rPr>
      <t xml:space="preserve">Bibersteinia trehalosi </t>
    </r>
    <r>
      <rPr>
        <b/>
        <sz val="12"/>
        <color rgb="FF0068CE"/>
        <rFont val="Arial"/>
        <family val="2"/>
      </rPr>
      <t>in livestock animals tested in 2020 and 2021</t>
    </r>
  </si>
  <si>
    <t>Table 46.5</t>
  </si>
  <si>
    <r>
      <t xml:space="preserve">Total number and the percentage non-susceptible of </t>
    </r>
    <r>
      <rPr>
        <b/>
        <i/>
        <sz val="12"/>
        <color rgb="FF0068CE"/>
        <rFont val="Arial"/>
        <family val="2"/>
      </rPr>
      <t xml:space="preserve">Bibersteinia trehalosi </t>
    </r>
    <r>
      <rPr>
        <b/>
        <sz val="12"/>
        <color rgb="FF0068CE"/>
        <rFont val="Arial"/>
        <family val="2"/>
      </rPr>
      <t>isolates in livestock animals in 2021 per species, SRUC</t>
    </r>
  </si>
  <si>
    <t>Table 46.6</t>
  </si>
  <si>
    <r>
      <t xml:space="preserve">Total number and the percentage non-susceptible of </t>
    </r>
    <r>
      <rPr>
        <b/>
        <i/>
        <sz val="12"/>
        <color rgb="FF0068CE"/>
        <rFont val="Arial"/>
        <family val="2"/>
      </rPr>
      <t xml:space="preserve">Bibersteinia trehalosi </t>
    </r>
    <r>
      <rPr>
        <b/>
        <sz val="12"/>
        <color rgb="FF0068CE"/>
        <rFont val="Arial"/>
        <family val="2"/>
      </rPr>
      <t>isolates</t>
    </r>
    <r>
      <rPr>
        <b/>
        <i/>
        <sz val="12"/>
        <color rgb="FF0068CE"/>
        <rFont val="Arial"/>
        <family val="2"/>
      </rPr>
      <t xml:space="preserve"> </t>
    </r>
    <r>
      <rPr>
        <b/>
        <sz val="12"/>
        <color rgb="FF0068CE"/>
        <rFont val="Arial"/>
        <family val="2"/>
      </rPr>
      <t>in livestock animals in 2020 per species, SRUC</t>
    </r>
  </si>
  <si>
    <t>Table 46.7</t>
  </si>
  <si>
    <r>
      <t xml:space="preserve">Total number of </t>
    </r>
    <r>
      <rPr>
        <b/>
        <i/>
        <sz val="12"/>
        <color rgb="FF0068CE"/>
        <rFont val="Arial"/>
        <family val="2"/>
      </rPr>
      <t xml:space="preserve">Pasteurella multocida </t>
    </r>
    <r>
      <rPr>
        <b/>
        <sz val="12"/>
        <color rgb="FF0068CE"/>
        <rFont val="Arial"/>
        <family val="2"/>
      </rPr>
      <t>in livestock animals tested in 2020 and 2021</t>
    </r>
  </si>
  <si>
    <t>Table 46.8</t>
  </si>
  <si>
    <r>
      <t xml:space="preserve">Total number and the percentage non-susceptible of </t>
    </r>
    <r>
      <rPr>
        <b/>
        <i/>
        <sz val="12"/>
        <color rgb="FF0068CE"/>
        <rFont val="Arial"/>
        <family val="2"/>
      </rPr>
      <t xml:space="preserve">Pasteurella multocida </t>
    </r>
    <r>
      <rPr>
        <b/>
        <sz val="12"/>
        <color rgb="FF0068CE"/>
        <rFont val="Arial"/>
        <family val="2"/>
      </rPr>
      <t>isolates in livestock animals in 2021 per species, SRUC</t>
    </r>
  </si>
  <si>
    <t>Table 46.9</t>
  </si>
  <si>
    <r>
      <t xml:space="preserve">Total number and the percentage non-susceptible of </t>
    </r>
    <r>
      <rPr>
        <b/>
        <i/>
        <sz val="12"/>
        <color rgb="FF0068CE"/>
        <rFont val="Arial"/>
        <family val="2"/>
      </rPr>
      <t xml:space="preserve">Pasteurella multocida </t>
    </r>
    <r>
      <rPr>
        <b/>
        <sz val="12"/>
        <color rgb="FF0068CE"/>
        <rFont val="Arial"/>
        <family val="2"/>
      </rPr>
      <t>isolates</t>
    </r>
    <r>
      <rPr>
        <b/>
        <i/>
        <sz val="12"/>
        <color rgb="FF0068CE"/>
        <rFont val="Arial"/>
        <family val="2"/>
      </rPr>
      <t xml:space="preserve"> </t>
    </r>
    <r>
      <rPr>
        <b/>
        <sz val="12"/>
        <color rgb="FF0068CE"/>
        <rFont val="Arial"/>
        <family val="2"/>
      </rPr>
      <t>in livestock animals in 2020 per species, SRUC</t>
    </r>
  </si>
  <si>
    <t>Table 46.10</t>
  </si>
  <si>
    <r>
      <t xml:space="preserve">Total number of </t>
    </r>
    <r>
      <rPr>
        <b/>
        <i/>
        <sz val="12"/>
        <color rgb="FF0068CE"/>
        <rFont val="Arial"/>
        <family val="2"/>
      </rPr>
      <t xml:space="preserve">Actinobacillus suis </t>
    </r>
    <r>
      <rPr>
        <b/>
        <sz val="12"/>
        <color rgb="FF0068CE"/>
        <rFont val="Arial"/>
        <family val="2"/>
      </rPr>
      <t>in livestock animals tested in 2021</t>
    </r>
  </si>
  <si>
    <t>Table 46.11</t>
  </si>
  <si>
    <r>
      <t xml:space="preserve">Total number and the percentage non-susceptible of </t>
    </r>
    <r>
      <rPr>
        <b/>
        <i/>
        <sz val="12"/>
        <color rgb="FF0068CE"/>
        <rFont val="Arial"/>
        <family val="2"/>
      </rPr>
      <t xml:space="preserve">Actinobacillus suis </t>
    </r>
    <r>
      <rPr>
        <b/>
        <sz val="12"/>
        <color rgb="FF0068CE"/>
        <rFont val="Arial"/>
        <family val="2"/>
      </rPr>
      <t>isolates in livestock animals in 2021 per species, SRUC</t>
    </r>
  </si>
  <si>
    <t>Table 46.12</t>
  </si>
  <si>
    <r>
      <t xml:space="preserve">Total number of </t>
    </r>
    <r>
      <rPr>
        <b/>
        <i/>
        <sz val="12"/>
        <color rgb="FF0068CE"/>
        <rFont val="Arial"/>
        <family val="2"/>
      </rPr>
      <t xml:space="preserve">Haemophilus parasuis </t>
    </r>
    <r>
      <rPr>
        <b/>
        <sz val="12"/>
        <color rgb="FF0068CE"/>
        <rFont val="Arial"/>
        <family val="2"/>
      </rPr>
      <t>in livestock animals tested in 2020 and 2021</t>
    </r>
  </si>
  <si>
    <t>Table 46.13</t>
  </si>
  <si>
    <r>
      <t xml:space="preserve">Total number and the percentage non-susceptible of </t>
    </r>
    <r>
      <rPr>
        <b/>
        <i/>
        <sz val="12"/>
        <color rgb="FF0068CE"/>
        <rFont val="Arial"/>
        <family val="2"/>
      </rPr>
      <t xml:space="preserve">Haemophilus parasuis </t>
    </r>
    <r>
      <rPr>
        <b/>
        <sz val="12"/>
        <color rgb="FF0068CE"/>
        <rFont val="Arial"/>
        <family val="2"/>
      </rPr>
      <t>isolates in livestock animals in 2021 per species, SRUC</t>
    </r>
  </si>
  <si>
    <t>Table 46.14</t>
  </si>
  <si>
    <r>
      <t xml:space="preserve">Total number and the percentage non-susceptible of </t>
    </r>
    <r>
      <rPr>
        <b/>
        <i/>
        <sz val="12"/>
        <color rgb="FF0068CE"/>
        <rFont val="Arial"/>
        <family val="2"/>
      </rPr>
      <t xml:space="preserve">Haemophilus parasuis </t>
    </r>
    <r>
      <rPr>
        <b/>
        <sz val="12"/>
        <color rgb="FF0068CE"/>
        <rFont val="Arial"/>
        <family val="2"/>
      </rPr>
      <t>isolates in livestock animals in 2020 per species, SRUC</t>
    </r>
  </si>
  <si>
    <t>Table 46.15</t>
  </si>
  <si>
    <r>
      <t xml:space="preserve">Total number of </t>
    </r>
    <r>
      <rPr>
        <b/>
        <i/>
        <sz val="12"/>
        <color rgb="FF0068CE"/>
        <rFont val="Arial"/>
        <family val="2"/>
      </rPr>
      <t xml:space="preserve">Histophilus somni </t>
    </r>
    <r>
      <rPr>
        <b/>
        <sz val="12"/>
        <color rgb="FF0068CE"/>
        <rFont val="Arial"/>
        <family val="2"/>
      </rPr>
      <t>in livestock animals tested in 2021</t>
    </r>
  </si>
  <si>
    <t>Table 46.16</t>
  </si>
  <si>
    <r>
      <t xml:space="preserve">Total number and the percentage non-susceptible of </t>
    </r>
    <r>
      <rPr>
        <b/>
        <i/>
        <sz val="12"/>
        <color rgb="FF0068CE"/>
        <rFont val="Arial"/>
        <family val="2"/>
      </rPr>
      <t xml:space="preserve">Histophilus somni </t>
    </r>
    <r>
      <rPr>
        <b/>
        <sz val="12"/>
        <color rgb="FF0068CE"/>
        <rFont val="Arial"/>
        <family val="2"/>
      </rPr>
      <t>isolates in livestock animals in 2021 per species, SRUC</t>
    </r>
  </si>
  <si>
    <t>Cattle systemic</t>
  </si>
  <si>
    <r>
      <rPr>
        <b/>
        <i/>
        <sz val="14"/>
        <rFont val="Arial"/>
        <family val="2"/>
      </rPr>
      <t xml:space="preserve">Klebsiella </t>
    </r>
    <r>
      <rPr>
        <b/>
        <sz val="14"/>
        <rFont val="Arial"/>
        <family val="2"/>
      </rPr>
      <t>isolates in livestock animals in Scotland</t>
    </r>
  </si>
  <si>
    <t>Table 47.1</t>
  </si>
  <si>
    <t>Total 
Isolates</t>
  </si>
  <si>
    <t>Table 47.2</t>
  </si>
  <si>
    <t>Nalidixic Acid</t>
  </si>
  <si>
    <t>Table 47.3</t>
  </si>
  <si>
    <t>Cefpodoxime</t>
  </si>
  <si>
    <t>Nalidixic acid</t>
  </si>
  <si>
    <t>Table 47.4</t>
  </si>
  <si>
    <t>Table 47.5</t>
  </si>
  <si>
    <t>Table 48.1</t>
  </si>
  <si>
    <r>
      <t xml:space="preserve">Total number of </t>
    </r>
    <r>
      <rPr>
        <b/>
        <i/>
        <sz val="12"/>
        <color rgb="FF0068CE"/>
        <rFont val="Arial"/>
        <family val="2"/>
      </rPr>
      <t xml:space="preserve">E. coli </t>
    </r>
    <r>
      <rPr>
        <b/>
        <sz val="12"/>
        <color rgb="FF0068CE"/>
        <rFont val="Arial"/>
        <family val="2"/>
      </rPr>
      <t>in livestock animals tested in 2020 and 2021</t>
    </r>
  </si>
  <si>
    <t>Table 48.2</t>
  </si>
  <si>
    <r>
      <t xml:space="preserve">Total number and the percentage non-susceptible clinical </t>
    </r>
    <r>
      <rPr>
        <b/>
        <i/>
        <sz val="12"/>
        <color rgb="FF0068CE"/>
        <rFont val="Arial"/>
        <family val="2"/>
      </rPr>
      <t>E. coli</t>
    </r>
    <r>
      <rPr>
        <b/>
        <sz val="12"/>
        <color rgb="FF0068CE"/>
        <rFont val="Arial"/>
        <family val="2"/>
      </rPr>
      <t xml:space="preserve"> isolates in sick livestock animals in 2021 per species, SRUC</t>
    </r>
  </si>
  <si>
    <t>Pig enteric</t>
  </si>
  <si>
    <t>Table 48.3</t>
  </si>
  <si>
    <r>
      <t xml:space="preserve">Total number and the percentage non-susceptible clinical </t>
    </r>
    <r>
      <rPr>
        <b/>
        <i/>
        <sz val="12"/>
        <color rgb="FF0068CE"/>
        <rFont val="Arial"/>
        <family val="2"/>
      </rPr>
      <t>E. coli</t>
    </r>
    <r>
      <rPr>
        <b/>
        <sz val="12"/>
        <color rgb="FF0068CE"/>
        <rFont val="Arial"/>
        <family val="2"/>
      </rPr>
      <t xml:space="preserve"> isolates in sick livestock animals in 2020 per species, SRUC</t>
    </r>
  </si>
  <si>
    <t>Table 49.1</t>
  </si>
  <si>
    <t>Table 49.2</t>
  </si>
  <si>
    <t>Table 49.3</t>
  </si>
  <si>
    <t>Table 49.4</t>
  </si>
  <si>
    <r>
      <t xml:space="preserve">Total number of </t>
    </r>
    <r>
      <rPr>
        <b/>
        <i/>
        <sz val="12"/>
        <color rgb="FF0068CE"/>
        <rFont val="Arial"/>
        <family val="2"/>
      </rPr>
      <t>E. coli</t>
    </r>
    <r>
      <rPr>
        <b/>
        <sz val="12"/>
        <color rgb="FF0068CE"/>
        <rFont val="Arial"/>
        <family val="2"/>
      </rPr>
      <t xml:space="preserve"> isolates from healthy cattle, 2017 to 2021</t>
    </r>
  </si>
  <si>
    <r>
      <t>Total number of</t>
    </r>
    <r>
      <rPr>
        <b/>
        <i/>
        <sz val="12"/>
        <color rgb="FF0068CE"/>
        <rFont val="Arial"/>
        <family val="2"/>
      </rPr>
      <t xml:space="preserve"> E. coli </t>
    </r>
    <r>
      <rPr>
        <b/>
        <sz val="12"/>
        <color rgb="FF0068CE"/>
        <rFont val="Arial"/>
        <family val="2"/>
      </rPr>
      <t>isolates from healthy sheep, 2017 to 2021</t>
    </r>
  </si>
  <si>
    <r>
      <t xml:space="preserve">Total number of </t>
    </r>
    <r>
      <rPr>
        <b/>
        <i/>
        <sz val="12"/>
        <color rgb="FF0068CE"/>
        <rFont val="Arial"/>
        <family val="2"/>
      </rPr>
      <t>E. coli</t>
    </r>
    <r>
      <rPr>
        <b/>
        <sz val="12"/>
        <color rgb="FF0068CE"/>
        <rFont val="Arial"/>
        <family val="2"/>
      </rPr>
      <t xml:space="preserve"> isolates from healthy pigs, 2017 to 2021</t>
    </r>
  </si>
  <si>
    <r>
      <t xml:space="preserve">Total number of </t>
    </r>
    <r>
      <rPr>
        <b/>
        <i/>
        <sz val="12"/>
        <color rgb="FF0068CE"/>
        <rFont val="Arial"/>
        <family val="2"/>
      </rPr>
      <t xml:space="preserve">E. coli </t>
    </r>
    <r>
      <rPr>
        <b/>
        <sz val="12"/>
        <color rgb="FF0068CE"/>
        <rFont val="Arial"/>
        <family val="2"/>
      </rPr>
      <t>isolates from healthy poultry, 2017 to 2021</t>
    </r>
  </si>
  <si>
    <t xml:space="preserve">Year </t>
  </si>
  <si>
    <t>Table 49.5</t>
  </si>
  <si>
    <r>
      <t xml:space="preserve">Total number and the percentage non-susceptible of </t>
    </r>
    <r>
      <rPr>
        <b/>
        <i/>
        <sz val="12"/>
        <color rgb="FF0068CE"/>
        <rFont val="Arial"/>
        <family val="2"/>
      </rPr>
      <t>E. coli</t>
    </r>
    <r>
      <rPr>
        <b/>
        <sz val="12"/>
        <color rgb="FF0068CE"/>
        <rFont val="Arial"/>
        <family val="2"/>
      </rPr>
      <t xml:space="preserve"> isolates in healthy cattle, 2017 to 2021</t>
    </r>
  </si>
  <si>
    <t>Ertapenem</t>
  </si>
  <si>
    <t>Table 49.6</t>
  </si>
  <si>
    <r>
      <t>Total number and the percentage non-susceptible of</t>
    </r>
    <r>
      <rPr>
        <b/>
        <i/>
        <sz val="12"/>
        <color rgb="FF0068CE"/>
        <rFont val="Arial"/>
        <family val="2"/>
      </rPr>
      <t xml:space="preserve"> E. coli </t>
    </r>
    <r>
      <rPr>
        <b/>
        <sz val="12"/>
        <color rgb="FF0068CE"/>
        <rFont val="Arial"/>
        <family val="2"/>
      </rPr>
      <t>isolates in healthy sheep, 2017 to 2021</t>
    </r>
  </si>
  <si>
    <t>Table 49.7</t>
  </si>
  <si>
    <r>
      <t xml:space="preserve">Total number and the percentage non-susceptible of </t>
    </r>
    <r>
      <rPr>
        <b/>
        <i/>
        <sz val="12"/>
        <color rgb="FF0068CE"/>
        <rFont val="Arial"/>
        <family val="2"/>
      </rPr>
      <t>E. coli</t>
    </r>
    <r>
      <rPr>
        <b/>
        <sz val="12"/>
        <color rgb="FF0068CE"/>
        <rFont val="Arial"/>
        <family val="2"/>
      </rPr>
      <t xml:space="preserve"> isolates in healthy pigs, 2017 to 2021</t>
    </r>
  </si>
  <si>
    <t>Table 49.8</t>
  </si>
  <si>
    <r>
      <t xml:space="preserve">Total number and the percentage non-susceptible of </t>
    </r>
    <r>
      <rPr>
        <b/>
        <i/>
        <sz val="12"/>
        <color rgb="FF0068CE"/>
        <rFont val="Arial"/>
        <family val="2"/>
      </rPr>
      <t>E. coli</t>
    </r>
    <r>
      <rPr>
        <b/>
        <sz val="12"/>
        <color rgb="FF0068CE"/>
        <rFont val="Arial"/>
        <family val="2"/>
      </rPr>
      <t xml:space="preserve"> isolates in healthy poultry, 2017 to 2021</t>
    </r>
  </si>
  <si>
    <t>Table 49.9</t>
  </si>
  <si>
    <r>
      <t xml:space="preserve">Total number and the percentage multi-drug resistant (MDR) </t>
    </r>
    <r>
      <rPr>
        <b/>
        <i/>
        <sz val="12"/>
        <color rgb="FF0068CE"/>
        <rFont val="Arial"/>
        <family val="2"/>
      </rPr>
      <t>E. coli</t>
    </r>
    <r>
      <rPr>
        <b/>
        <sz val="12"/>
        <color rgb="FF0068CE"/>
        <rFont val="Arial"/>
        <family val="2"/>
      </rPr>
      <t xml:space="preserve"> isolates in healthy livestock, 2017 to 2021</t>
    </r>
  </si>
  <si>
    <t>Animal</t>
  </si>
  <si>
    <t>MDR</t>
  </si>
  <si>
    <t>Cattle</t>
  </si>
  <si>
    <t>Pigs</t>
  </si>
  <si>
    <t>Poultry</t>
  </si>
  <si>
    <t>Sheep</t>
  </si>
  <si>
    <t>Bacterial isolates in companion animals in Scotland (2017 - 2021)</t>
  </si>
  <si>
    <t>Table 50.1</t>
  </si>
  <si>
    <t>Total number and the percentage of bacterial isolates in companion animals from 2017 to 2021</t>
  </si>
  <si>
    <t>Staphylococcus pseudintermedius</t>
  </si>
  <si>
    <t>24.8%</t>
  </si>
  <si>
    <t>24.2%</t>
  </si>
  <si>
    <t>25.7%</t>
  </si>
  <si>
    <t>22.7%</t>
  </si>
  <si>
    <t>21.3%</t>
  </si>
  <si>
    <t>14.7%</t>
  </si>
  <si>
    <t>12.6%</t>
  </si>
  <si>
    <t>7.1%</t>
  </si>
  <si>
    <t>Streptococcus canis</t>
  </si>
  <si>
    <t>Enterococcus faecalis</t>
  </si>
  <si>
    <t>4.7%</t>
  </si>
  <si>
    <t>Staphylococcus schleiferi</t>
  </si>
  <si>
    <t>4.1%</t>
  </si>
  <si>
    <t>3.9%</t>
  </si>
  <si>
    <t>Staphylococcus aureus</t>
  </si>
  <si>
    <t>2.6%</t>
  </si>
  <si>
    <t>Pasteurella multocida</t>
  </si>
  <si>
    <t>1.9%</t>
  </si>
  <si>
    <t>2.2%</t>
  </si>
  <si>
    <t>1.8%</t>
  </si>
  <si>
    <t>2.3%</t>
  </si>
  <si>
    <t>1.7%</t>
  </si>
  <si>
    <t>Staphylococcus felis</t>
  </si>
  <si>
    <t>0.6%</t>
  </si>
  <si>
    <t>1.1%</t>
  </si>
  <si>
    <t>1.4%</t>
  </si>
  <si>
    <t>1.2%</t>
  </si>
  <si>
    <t>1.3%</t>
  </si>
  <si>
    <t>Other bacterial species (&lt;1%)</t>
  </si>
  <si>
    <t>Table 51.1</t>
  </si>
  <si>
    <r>
      <t xml:space="preserve">Total number of </t>
    </r>
    <r>
      <rPr>
        <b/>
        <i/>
        <sz val="12"/>
        <color rgb="FF0068CE"/>
        <rFont val="Arial"/>
        <family val="2"/>
      </rPr>
      <t>E. coli</t>
    </r>
    <r>
      <rPr>
        <b/>
        <sz val="12"/>
        <color rgb="FF0068CE"/>
        <rFont val="Arial"/>
        <family val="2"/>
      </rPr>
      <t xml:space="preserve"> in companion animals (2020 - 2021)</t>
    </r>
  </si>
  <si>
    <t>Table 51.2</t>
  </si>
  <si>
    <r>
      <t xml:space="preserve">Total number and the percentage non-susceptible of </t>
    </r>
    <r>
      <rPr>
        <b/>
        <i/>
        <sz val="12"/>
        <color rgb="FF0068CE"/>
        <rFont val="Arial"/>
        <family val="2"/>
      </rPr>
      <t>E. coli</t>
    </r>
    <r>
      <rPr>
        <b/>
        <sz val="12"/>
        <color rgb="FF0068CE"/>
        <rFont val="Arial"/>
        <family val="2"/>
      </rPr>
      <t xml:space="preserve"> in companion animals from 2020 to 2021</t>
    </r>
  </si>
  <si>
    <t>Beta-lactams</t>
  </si>
  <si>
    <t>Extended spectrum penicillins</t>
  </si>
  <si>
    <t>Polymyxins</t>
  </si>
  <si>
    <t>Potentiated sulphonamides</t>
  </si>
  <si>
    <t>3rd/4th/5th generation cephalosporins</t>
  </si>
  <si>
    <r>
      <t xml:space="preserve">Various </t>
    </r>
    <r>
      <rPr>
        <b/>
        <i/>
        <sz val="14"/>
        <rFont val="Arial"/>
        <family val="2"/>
      </rPr>
      <t>Staphylococcus</t>
    </r>
    <r>
      <rPr>
        <b/>
        <sz val="14"/>
        <rFont val="Arial"/>
        <family val="2"/>
      </rPr>
      <t xml:space="preserve"> isolates in companion animals in Scotland - 2020 and 2021</t>
    </r>
  </si>
  <si>
    <t>Table 52.1</t>
  </si>
  <si>
    <t>Table 52.2</t>
  </si>
  <si>
    <t>Table 52.3</t>
  </si>
  <si>
    <r>
      <t xml:space="preserve">Total number of </t>
    </r>
    <r>
      <rPr>
        <b/>
        <i/>
        <sz val="12"/>
        <color rgb="FF0072CE"/>
        <rFont val="Arial"/>
        <family val="2"/>
      </rPr>
      <t>S. pseudintermedius</t>
    </r>
    <r>
      <rPr>
        <b/>
        <sz val="12"/>
        <color rgb="FF0072CE"/>
        <rFont val="Arial"/>
        <family val="2"/>
      </rPr>
      <t xml:space="preserve"> in companion animals (2020 - 2021)</t>
    </r>
  </si>
  <si>
    <r>
      <t xml:space="preserve">Total number of </t>
    </r>
    <r>
      <rPr>
        <b/>
        <i/>
        <sz val="12"/>
        <color rgb="FF0068CE"/>
        <rFont val="Arial"/>
        <family val="2"/>
      </rPr>
      <t xml:space="preserve">S. aureus </t>
    </r>
    <r>
      <rPr>
        <b/>
        <sz val="12"/>
        <color rgb="FF0068CE"/>
        <rFont val="Arial"/>
        <family val="2"/>
      </rPr>
      <t>in companion animals (2020 - 2021)</t>
    </r>
  </si>
  <si>
    <r>
      <t xml:space="preserve">Total number of </t>
    </r>
    <r>
      <rPr>
        <b/>
        <i/>
        <sz val="12"/>
        <color rgb="FF0068CE"/>
        <rFont val="Arial"/>
        <family val="2"/>
      </rPr>
      <t>S. schleiferi</t>
    </r>
    <r>
      <rPr>
        <b/>
        <sz val="12"/>
        <color rgb="FF0068CE"/>
        <rFont val="Arial"/>
        <family val="2"/>
      </rPr>
      <t xml:space="preserve"> in companion animals (2020 - 2021)</t>
    </r>
  </si>
  <si>
    <t>Table 52.4</t>
  </si>
  <si>
    <r>
      <t xml:space="preserve">Total number and the percentage non-susceptible of </t>
    </r>
    <r>
      <rPr>
        <b/>
        <i/>
        <sz val="12"/>
        <color rgb="FF0068CE"/>
        <rFont val="Arial"/>
        <family val="2"/>
      </rPr>
      <t>S. pseudintermedius</t>
    </r>
    <r>
      <rPr>
        <b/>
        <sz val="12"/>
        <color rgb="FF0068CE"/>
        <rFont val="Arial"/>
        <family val="2"/>
      </rPr>
      <t xml:space="preserve"> in companion animals from 2020 to 2021</t>
    </r>
  </si>
  <si>
    <t>Table 52.5</t>
  </si>
  <si>
    <r>
      <t xml:space="preserve">Total number and the percentage non-susceptible of </t>
    </r>
    <r>
      <rPr>
        <b/>
        <i/>
        <sz val="12"/>
        <color rgb="FF0068CE"/>
        <rFont val="Arial"/>
        <family val="2"/>
      </rPr>
      <t>S. aureus</t>
    </r>
    <r>
      <rPr>
        <b/>
        <sz val="12"/>
        <color rgb="FF0068CE"/>
        <rFont val="Arial"/>
        <family val="2"/>
      </rPr>
      <t xml:space="preserve"> in companion animals from 2020 to 2021</t>
    </r>
  </si>
  <si>
    <t>Table 52.6</t>
  </si>
  <si>
    <r>
      <t xml:space="preserve">Total number and the percentage non-susceptible of </t>
    </r>
    <r>
      <rPr>
        <b/>
        <i/>
        <sz val="12"/>
        <color rgb="FF0068CE"/>
        <rFont val="Arial"/>
        <family val="2"/>
      </rPr>
      <t>S. schleiferi</t>
    </r>
    <r>
      <rPr>
        <b/>
        <sz val="12"/>
        <color rgb="FF0068CE"/>
        <rFont val="Arial"/>
        <family val="2"/>
      </rPr>
      <t xml:space="preserve"> in companion animals from 2020 to 2021</t>
    </r>
  </si>
  <si>
    <t xml:space="preserve">For further detail, please refer to Appendix 2 - Metadata within the Full report.
</t>
  </si>
  <si>
    <t>Combined Total - Defined Daily Doses (DDDs) per 1,000 population per day</t>
  </si>
  <si>
    <t>Primary Care Breakdown - Defined Daily Doses (DDDs) per 1,000 population per day</t>
  </si>
  <si>
    <t>Secondary Care Breakdown - Defined Daily Doses (DDDs) per 1,000 population per day</t>
  </si>
  <si>
    <t>Sector</t>
  </si>
  <si>
    <t>Prescriber</t>
  </si>
  <si>
    <t>Location Type</t>
  </si>
  <si>
    <t>Measure</t>
  </si>
  <si>
    <t>1. Age is based on the patient’s age as at 30th June for the year in question. For example; 2021 data the age band is based on 30th June 2021.</t>
  </si>
  <si>
    <t>Nurse Use</t>
  </si>
  <si>
    <t>Pharmacist Use</t>
  </si>
  <si>
    <t>Select Health Board One</t>
  </si>
  <si>
    <t>Select Health Board Two To Compare</t>
  </si>
  <si>
    <t>Table 16.1.1</t>
  </si>
  <si>
    <t>Table 16.1.2</t>
  </si>
  <si>
    <t>Table 16.2.1</t>
  </si>
  <si>
    <t>Table 16.2.2</t>
  </si>
  <si>
    <t>Acute Hospital Use of Antifungals in Scotland by ATC Code  - 2017 to 2021</t>
  </si>
  <si>
    <t>% change from 2020</t>
  </si>
  <si>
    <t>% change from 2017</t>
  </si>
  <si>
    <t>Primary Care Use of Antifungals in Scotland by ATC Code  - 2017 to 2021</t>
  </si>
  <si>
    <t>Secondary Care Use (Acute and Non-Acute Hospitals) of Parenteral Antibiotics in Scotland  - 2017 to 2021</t>
  </si>
  <si>
    <t>Acute Hospital Use of Alert Antibiotics in Scotland  - 2017 to 2021</t>
  </si>
  <si>
    <t>Acute Hospital Use of Access, Watch and Reserve (AWaRe) Antibiotics in Scotland  - 2017 to 2021</t>
  </si>
  <si>
    <t>Acute Hospital Use of Antibiotics in Scotland by ATC Code - 2017 to 2021</t>
  </si>
  <si>
    <t>Acute Hospital Use of Antibiotics in Scotland  - 2017 to 2021</t>
  </si>
  <si>
    <t>Primary Care Use of 5 day courses for Antibiotics in Scotland - 2017 to 2021</t>
  </si>
  <si>
    <t>Primary Care Use of UTI Antibiotics in Scotland - 2017 to 2021</t>
  </si>
  <si>
    <t>Primary Care Use (excluding dental) of Access, Watch and Reserve (AWaRe) Antibiotics in Scotland - 2017 to 2021</t>
  </si>
  <si>
    <t>Total Use of Antibiotics in Humans in Scotland - 2017 to 2021</t>
  </si>
  <si>
    <t>Comparison between healthcare associated/hospital acquired and community</t>
  </si>
  <si>
    <t xml:space="preserve">Healthcare associated and </t>
  </si>
  <si>
    <t>hospital acquired combined</t>
  </si>
  <si>
    <r>
      <t xml:space="preserve">Total number of </t>
    </r>
    <r>
      <rPr>
        <b/>
        <i/>
        <sz val="12"/>
        <color rgb="FF58792D"/>
        <rFont val="Arial"/>
        <family val="2"/>
      </rPr>
      <t>Salmonella</t>
    </r>
    <r>
      <rPr>
        <b/>
        <sz val="12"/>
        <color rgb="FF58792D"/>
        <rFont val="Arial"/>
        <family val="2"/>
      </rPr>
      <t xml:space="preserve"> in animals from 2017 to 2021</t>
    </r>
  </si>
  <si>
    <r>
      <t xml:space="preserve">Total number of </t>
    </r>
    <r>
      <rPr>
        <b/>
        <i/>
        <sz val="12"/>
        <color rgb="FF58792D"/>
        <rFont val="Arial"/>
        <family val="2"/>
      </rPr>
      <t>Salmonella</t>
    </r>
    <r>
      <rPr>
        <b/>
        <sz val="12"/>
        <color rgb="FF58792D"/>
        <rFont val="Arial"/>
        <family val="2"/>
      </rPr>
      <t xml:space="preserve"> in humans from 2017 to 2021</t>
    </r>
  </si>
  <si>
    <r>
      <t xml:space="preserve">Percentage non-susceptibility of </t>
    </r>
    <r>
      <rPr>
        <b/>
        <i/>
        <sz val="12"/>
        <color rgb="FF58792D"/>
        <rFont val="Arial"/>
        <family val="2"/>
      </rPr>
      <t>Salmonella</t>
    </r>
    <r>
      <rPr>
        <b/>
        <sz val="12"/>
        <color rgb="FF58792D"/>
        <rFont val="Arial"/>
        <family val="2"/>
      </rPr>
      <t xml:space="preserve"> in humans from 2017 to 2021</t>
    </r>
  </si>
  <si>
    <t>Organisms 
(n=total number of bacteraemia)</t>
  </si>
  <si>
    <t>Antibiotic</t>
  </si>
  <si>
    <t>Percentage resistant to at least one key antibiotic</t>
  </si>
  <si>
    <t>Estimated number of resistant bacteraemia</t>
  </si>
  <si>
    <t>Total number of antibiotic resistant bacteraemia</t>
  </si>
  <si>
    <t>Third generation cephalosporins (and not carbapenems)</t>
  </si>
  <si>
    <t xml:space="preserve">Gentamicin (and not carbapenems or third generation cephalosporins) </t>
  </si>
  <si>
    <t xml:space="preserve">Ciprofloxacin (and not carbapenems or third generation cephalosporins or gentamicin) </t>
  </si>
  <si>
    <t>Total resistant E.coli bacteraemia</t>
  </si>
  <si>
    <t>Aminoglycosides and ciprofloxacin (and not carbapenems)</t>
  </si>
  <si>
    <t>Three or more antimicrobial groups (but not carbapenems)</t>
  </si>
  <si>
    <t>Meticillin</t>
  </si>
  <si>
    <t>Total resistant S. aureus bacteraemia</t>
  </si>
  <si>
    <t>Penicillin and macrolides</t>
  </si>
  <si>
    <t>Penicillin (and not macrolides)</t>
  </si>
  <si>
    <t>Table 38.3.1</t>
  </si>
  <si>
    <t>Table 38.3.2</t>
  </si>
  <si>
    <t>Proportion of Defined Daily Doses (DDDs) for Access Antibiotics (%)</t>
  </si>
  <si>
    <t>Proportion of Defined Daily Doses (DDDs) for Watch Antibiotics (%)</t>
  </si>
  <si>
    <t>Proportion of Defined Daily Doses (DDDs) for Reserve (AWaRe) Antibiotics (%)</t>
  </si>
  <si>
    <t>Acute Hospital Use of Very Broad-spectrum Antibiotics in Scotland - 2017 to 2021</t>
  </si>
  <si>
    <t>Acute Hospital Use of Very Broad-spectrum Sparing Antibiotics in Scotland - 2017 to 2021</t>
  </si>
  <si>
    <t>Total Use of Antifungals in Humans in Scotland - 2017 to 2021</t>
  </si>
  <si>
    <t>&lt;0.001</t>
  </si>
  <si>
    <r>
      <t xml:space="preserve">Total number and the percentage non-susceptible of </t>
    </r>
    <r>
      <rPr>
        <b/>
        <i/>
        <sz val="12"/>
        <color rgb="FF0068CE"/>
        <rFont val="Arial"/>
        <family val="2"/>
      </rPr>
      <t xml:space="preserve">K. pneumoniae </t>
    </r>
    <r>
      <rPr>
        <b/>
        <sz val="12"/>
        <color rgb="FF0068CE"/>
        <rFont val="Arial"/>
        <family val="2"/>
      </rPr>
      <t>complex isolates in livestock animals in 2021 per species, SRUC</t>
    </r>
  </si>
  <si>
    <r>
      <t xml:space="preserve">Total number of </t>
    </r>
    <r>
      <rPr>
        <b/>
        <i/>
        <sz val="12"/>
        <color rgb="FF0068CE"/>
        <rFont val="Arial"/>
        <family val="2"/>
      </rPr>
      <t xml:space="preserve">Klebsiella pneumoniae </t>
    </r>
    <r>
      <rPr>
        <b/>
        <sz val="12"/>
        <color rgb="FF0068CE"/>
        <rFont val="Arial"/>
        <family val="2"/>
      </rPr>
      <t>complex</t>
    </r>
    <r>
      <rPr>
        <b/>
        <i/>
        <sz val="12"/>
        <color rgb="FF0068CE"/>
        <rFont val="Arial"/>
        <family val="2"/>
      </rPr>
      <t xml:space="preserve"> </t>
    </r>
    <r>
      <rPr>
        <b/>
        <sz val="12"/>
        <color rgb="FF0068CE"/>
        <rFont val="Arial"/>
        <family val="2"/>
      </rPr>
      <t>in livestock animals tested in 2020 and 2021</t>
    </r>
  </si>
  <si>
    <r>
      <t xml:space="preserve">Total number and the percentage non-susceptible of </t>
    </r>
    <r>
      <rPr>
        <b/>
        <i/>
        <sz val="12"/>
        <color rgb="FF0068CE"/>
        <rFont val="Arial"/>
        <family val="2"/>
      </rPr>
      <t xml:space="preserve">K. pneumoniae </t>
    </r>
    <r>
      <rPr>
        <b/>
        <sz val="12"/>
        <color rgb="FF0068CE"/>
        <rFont val="Arial"/>
        <family val="2"/>
      </rPr>
      <t>complex isolates in livestock animals in 2020 per species, SRUC</t>
    </r>
  </si>
  <si>
    <r>
      <t xml:space="preserve">Total number of </t>
    </r>
    <r>
      <rPr>
        <b/>
        <i/>
        <sz val="12"/>
        <color rgb="FF0068CE"/>
        <rFont val="Arial"/>
        <family val="2"/>
      </rPr>
      <t xml:space="preserve">Klebsiella oxytoca </t>
    </r>
    <r>
      <rPr>
        <b/>
        <sz val="12"/>
        <color rgb="FF0068CE"/>
        <rFont val="Arial"/>
        <family val="2"/>
      </rPr>
      <t>complex</t>
    </r>
    <r>
      <rPr>
        <b/>
        <i/>
        <sz val="12"/>
        <color rgb="FF0068CE"/>
        <rFont val="Arial"/>
        <family val="2"/>
      </rPr>
      <t xml:space="preserve"> </t>
    </r>
    <r>
      <rPr>
        <b/>
        <sz val="12"/>
        <color rgb="FF0068CE"/>
        <rFont val="Arial"/>
        <family val="2"/>
      </rPr>
      <t>in livestock animals tested in 2021</t>
    </r>
  </si>
  <si>
    <r>
      <t xml:space="preserve">Total number and the percentage non-susceptible of </t>
    </r>
    <r>
      <rPr>
        <b/>
        <i/>
        <sz val="12"/>
        <color rgb="FF0068CE"/>
        <rFont val="Arial"/>
        <family val="2"/>
      </rPr>
      <t>K. oxytoca</t>
    </r>
    <r>
      <rPr>
        <b/>
        <sz val="12"/>
        <color rgb="FF0068CE"/>
        <rFont val="Arial"/>
        <family val="2"/>
      </rPr>
      <t xml:space="preserve"> complex isolates in livestock animals in 2021 per species, SRUC</t>
    </r>
  </si>
  <si>
    <t>%MDR</t>
  </si>
  <si>
    <r>
      <t xml:space="preserve">Staphylococcus </t>
    </r>
    <r>
      <rPr>
        <sz val="12"/>
        <rFont val="Arial"/>
        <family val="2"/>
      </rPr>
      <t>spp.</t>
    </r>
  </si>
  <si>
    <r>
      <t xml:space="preserve">Enterococcus </t>
    </r>
    <r>
      <rPr>
        <sz val="12"/>
        <rFont val="Arial"/>
        <family val="2"/>
      </rPr>
      <t>spp.</t>
    </r>
  </si>
  <si>
    <r>
      <t>Acinetobacter</t>
    </r>
    <r>
      <rPr>
        <sz val="12"/>
        <color rgb="FF000000"/>
        <rFont val="Arial"/>
        <family val="2"/>
      </rPr>
      <t xml:space="preserve"> spp.</t>
    </r>
  </si>
  <si>
    <r>
      <t xml:space="preserve">Total number of </t>
    </r>
    <r>
      <rPr>
        <b/>
        <i/>
        <sz val="12"/>
        <color rgb="FF58792D"/>
        <rFont val="Arial"/>
        <family val="2"/>
      </rPr>
      <t>E. coli</t>
    </r>
    <r>
      <rPr>
        <b/>
        <sz val="12"/>
        <color rgb="FF58792D"/>
        <rFont val="Arial"/>
        <family val="2"/>
      </rPr>
      <t xml:space="preserve"> from 2017 to 2021</t>
    </r>
  </si>
  <si>
    <r>
      <t xml:space="preserve">Percentage of </t>
    </r>
    <r>
      <rPr>
        <b/>
        <i/>
        <sz val="12"/>
        <color rgb="FF58792D"/>
        <rFont val="Arial"/>
        <family val="2"/>
      </rPr>
      <t>E. coli</t>
    </r>
    <r>
      <rPr>
        <b/>
        <sz val="12"/>
        <color rgb="FF58792D"/>
        <rFont val="Arial"/>
        <family val="2"/>
      </rPr>
      <t xml:space="preserve"> ESBL producers from 2017 to 2021</t>
    </r>
  </si>
  <si>
    <r>
      <t>E. coli</t>
    </r>
    <r>
      <rPr>
        <sz val="12"/>
        <color rgb="FF000000"/>
        <rFont val="Arial"/>
        <family val="2"/>
      </rPr>
      <t xml:space="preserve"> (%ESBL)</t>
    </r>
  </si>
  <si>
    <r>
      <t xml:space="preserve">Total number and the percentage resistance of </t>
    </r>
    <r>
      <rPr>
        <b/>
        <i/>
        <sz val="12"/>
        <color rgb="FF58792D"/>
        <rFont val="Arial"/>
        <family val="2"/>
      </rPr>
      <t>E. coli</t>
    </r>
    <r>
      <rPr>
        <b/>
        <sz val="12"/>
        <color rgb="FF58792D"/>
        <rFont val="Arial"/>
        <family val="2"/>
      </rPr>
      <t xml:space="preserve"> from 2017 to 2021</t>
    </r>
  </si>
  <si>
    <r>
      <t xml:space="preserve">Total number and the percentage non-susceptible of </t>
    </r>
    <r>
      <rPr>
        <b/>
        <i/>
        <sz val="12"/>
        <color rgb="FF58792D"/>
        <rFont val="Arial"/>
        <family val="2"/>
      </rPr>
      <t>E. coli</t>
    </r>
    <r>
      <rPr>
        <b/>
        <sz val="12"/>
        <color rgb="FF58792D"/>
        <rFont val="Arial"/>
        <family val="2"/>
      </rPr>
      <t xml:space="preserve"> from 2017 to 2021</t>
    </r>
  </si>
  <si>
    <r>
      <t>Escherichia coli</t>
    </r>
    <r>
      <rPr>
        <b/>
        <sz val="14"/>
        <color rgb="FF000000"/>
        <rFont val="Arial"/>
        <family val="2"/>
      </rPr>
      <t xml:space="preserve"> (bacteraemia) - NHS Scotland - 2017 to 2021</t>
    </r>
  </si>
  <si>
    <r>
      <t xml:space="preserve">Total number of </t>
    </r>
    <r>
      <rPr>
        <b/>
        <i/>
        <sz val="12"/>
        <color rgb="FF58792D"/>
        <rFont val="Arial"/>
        <family val="2"/>
      </rPr>
      <t>K. pneumoniae</t>
    </r>
    <r>
      <rPr>
        <b/>
        <sz val="12"/>
        <color rgb="FF58792D"/>
        <rFont val="Arial"/>
        <family val="2"/>
      </rPr>
      <t xml:space="preserve"> from 2017 to 2021</t>
    </r>
  </si>
  <si>
    <r>
      <t xml:space="preserve">Percentage of </t>
    </r>
    <r>
      <rPr>
        <b/>
        <i/>
        <sz val="12"/>
        <color rgb="FF58792D"/>
        <rFont val="Arial"/>
        <family val="2"/>
      </rPr>
      <t>K. pneumoniae</t>
    </r>
    <r>
      <rPr>
        <b/>
        <sz val="12"/>
        <color rgb="FF58792D"/>
        <rFont val="Arial"/>
        <family val="2"/>
      </rPr>
      <t xml:space="preserve"> ESBL producers from 2017 to 2021</t>
    </r>
  </si>
  <si>
    <r>
      <t>K. pneumoniae</t>
    </r>
    <r>
      <rPr>
        <sz val="12"/>
        <color rgb="FF000000"/>
        <rFont val="Arial"/>
        <family val="2"/>
      </rPr>
      <t xml:space="preserve"> (%ESBL)</t>
    </r>
  </si>
  <si>
    <r>
      <t xml:space="preserve">Total number and the percentage resistance of </t>
    </r>
    <r>
      <rPr>
        <b/>
        <i/>
        <sz val="12"/>
        <color rgb="FF58792D"/>
        <rFont val="Arial"/>
        <family val="2"/>
      </rPr>
      <t>K. pneumoniae</t>
    </r>
    <r>
      <rPr>
        <b/>
        <sz val="12"/>
        <color rgb="FF58792D"/>
        <rFont val="Arial"/>
        <family val="2"/>
      </rPr>
      <t xml:space="preserve"> from 2017 to 2021</t>
    </r>
  </si>
  <si>
    <r>
      <t xml:space="preserve">Total number and the percentage non-susceptible of </t>
    </r>
    <r>
      <rPr>
        <b/>
        <i/>
        <sz val="12"/>
        <color rgb="FF58792D"/>
        <rFont val="Arial"/>
        <family val="2"/>
      </rPr>
      <t>K. pneumoniae</t>
    </r>
    <r>
      <rPr>
        <b/>
        <sz val="12"/>
        <color rgb="FF58792D"/>
        <rFont val="Arial"/>
        <family val="2"/>
      </rPr>
      <t xml:space="preserve"> from 2017 to 2021</t>
    </r>
  </si>
  <si>
    <r>
      <t>Klebsiella pneumoniae</t>
    </r>
    <r>
      <rPr>
        <b/>
        <sz val="14"/>
        <color rgb="FF000000"/>
        <rFont val="Arial"/>
        <family val="2"/>
      </rPr>
      <t xml:space="preserve"> (bacteraemia) - NHS Scotland - 2017 to 2021</t>
    </r>
  </si>
  <si>
    <r>
      <t xml:space="preserve">Total number of </t>
    </r>
    <r>
      <rPr>
        <b/>
        <i/>
        <sz val="12"/>
        <color rgb="FF58792D"/>
        <rFont val="Arial"/>
        <family val="2"/>
      </rPr>
      <t>K. oxytoca</t>
    </r>
    <r>
      <rPr>
        <b/>
        <sz val="12"/>
        <color rgb="FF58792D"/>
        <rFont val="Arial"/>
        <family val="2"/>
      </rPr>
      <t xml:space="preserve"> from 2017 to 2021</t>
    </r>
  </si>
  <si>
    <r>
      <t xml:space="preserve">Total number and the percentage resistance of </t>
    </r>
    <r>
      <rPr>
        <b/>
        <i/>
        <sz val="12"/>
        <color rgb="FF58792D"/>
        <rFont val="Arial"/>
        <family val="2"/>
      </rPr>
      <t>K. oxytoca</t>
    </r>
    <r>
      <rPr>
        <b/>
        <sz val="12"/>
        <color rgb="FF58792D"/>
        <rFont val="Arial"/>
        <family val="2"/>
      </rPr>
      <t xml:space="preserve"> from 2017 to 2021</t>
    </r>
  </si>
  <si>
    <r>
      <t xml:space="preserve">Total number and the percentage non-susceptible of </t>
    </r>
    <r>
      <rPr>
        <b/>
        <i/>
        <sz val="12"/>
        <color rgb="FF58792D"/>
        <rFont val="Arial"/>
        <family val="2"/>
      </rPr>
      <t>K. oxytoca</t>
    </r>
    <r>
      <rPr>
        <b/>
        <sz val="12"/>
        <color rgb="FF58792D"/>
        <rFont val="Arial"/>
        <family val="2"/>
      </rPr>
      <t xml:space="preserve"> from 2017 to 2021</t>
    </r>
  </si>
  <si>
    <r>
      <t>Klebsiella oxytoca</t>
    </r>
    <r>
      <rPr>
        <b/>
        <sz val="14"/>
        <color rgb="FF000000"/>
        <rFont val="Arial"/>
        <family val="2"/>
      </rPr>
      <t xml:space="preserve"> (bacteraemia) - NHS Scotland - 2017 to 2021</t>
    </r>
  </si>
  <si>
    <r>
      <t xml:space="preserve">Total number of </t>
    </r>
    <r>
      <rPr>
        <b/>
        <i/>
        <sz val="12"/>
        <color rgb="FF58792D"/>
        <rFont val="Arial"/>
        <family val="2"/>
      </rPr>
      <t>P. aeruginosa</t>
    </r>
    <r>
      <rPr>
        <b/>
        <sz val="12"/>
        <color rgb="FF58792D"/>
        <rFont val="Arial"/>
        <family val="2"/>
      </rPr>
      <t xml:space="preserve"> from 2017 to 2021</t>
    </r>
  </si>
  <si>
    <r>
      <t xml:space="preserve">Total number and the percentage resistance of </t>
    </r>
    <r>
      <rPr>
        <b/>
        <i/>
        <sz val="12"/>
        <color rgb="FF58792D"/>
        <rFont val="Arial"/>
        <family val="2"/>
      </rPr>
      <t>P. aeruginosa</t>
    </r>
    <r>
      <rPr>
        <b/>
        <sz val="12"/>
        <color rgb="FF58792D"/>
        <rFont val="Arial"/>
        <family val="2"/>
      </rPr>
      <t xml:space="preserve"> from 2017 to 2021</t>
    </r>
  </si>
  <si>
    <r>
      <t xml:space="preserve">Total number and the percentage non-susceptible of </t>
    </r>
    <r>
      <rPr>
        <b/>
        <i/>
        <sz val="12"/>
        <color rgb="FF58792D"/>
        <rFont val="Arial"/>
        <family val="2"/>
      </rPr>
      <t>P. aeruginosa</t>
    </r>
    <r>
      <rPr>
        <b/>
        <sz val="12"/>
        <color rgb="FF58792D"/>
        <rFont val="Arial"/>
        <family val="2"/>
      </rPr>
      <t xml:space="preserve"> from 2017 to 2021</t>
    </r>
  </si>
  <si>
    <r>
      <t>Pseudomonas aeruginosa</t>
    </r>
    <r>
      <rPr>
        <b/>
        <sz val="14"/>
        <color rgb="FF000000"/>
        <rFont val="Arial"/>
        <family val="2"/>
      </rPr>
      <t xml:space="preserve"> (bacteraemia) - NHS Scotland - 2017 to 2021</t>
    </r>
  </si>
  <si>
    <r>
      <t>Acinetobacter</t>
    </r>
    <r>
      <rPr>
        <b/>
        <sz val="14"/>
        <color rgb="FF000000"/>
        <rFont val="Arial"/>
        <family val="2"/>
      </rPr>
      <t xml:space="preserve"> spp. (bacteraemia) - NHS Scotland - 2017 to 2021</t>
    </r>
  </si>
  <si>
    <r>
      <t xml:space="preserve">Total number of </t>
    </r>
    <r>
      <rPr>
        <b/>
        <i/>
        <sz val="12"/>
        <color rgb="FF58792D"/>
        <rFont val="Arial"/>
        <family val="2"/>
      </rPr>
      <t>Acinetobacter</t>
    </r>
    <r>
      <rPr>
        <b/>
        <sz val="12"/>
        <color rgb="FF58792D"/>
        <rFont val="Arial"/>
        <family val="2"/>
      </rPr>
      <t xml:space="preserve"> spp. from 2017 to 2021</t>
    </r>
  </si>
  <si>
    <r>
      <t xml:space="preserve">Total number and the percentage resistance of </t>
    </r>
    <r>
      <rPr>
        <b/>
        <i/>
        <sz val="12"/>
        <color rgb="FF58792D"/>
        <rFont val="Arial"/>
        <family val="2"/>
      </rPr>
      <t>Acinetobacter</t>
    </r>
    <r>
      <rPr>
        <b/>
        <sz val="12"/>
        <color rgb="FF58792D"/>
        <rFont val="Arial"/>
        <family val="2"/>
      </rPr>
      <t xml:space="preserve"> spp. from 2017 to 2021</t>
    </r>
  </si>
  <si>
    <r>
      <t xml:space="preserve">Total number and the percentage non-susceptible of </t>
    </r>
    <r>
      <rPr>
        <b/>
        <i/>
        <sz val="12"/>
        <color rgb="FF58792D"/>
        <rFont val="Arial"/>
        <family val="2"/>
      </rPr>
      <t>Acinetobacter</t>
    </r>
    <r>
      <rPr>
        <b/>
        <sz val="12"/>
        <color rgb="FF58792D"/>
        <rFont val="Arial"/>
        <family val="2"/>
      </rPr>
      <t xml:space="preserve"> spp. from 2017 to 2021</t>
    </r>
  </si>
  <si>
    <r>
      <t xml:space="preserve">Total number of </t>
    </r>
    <r>
      <rPr>
        <b/>
        <i/>
        <sz val="12"/>
        <color rgb="FF58792D"/>
        <rFont val="Arial"/>
        <family val="2"/>
      </rPr>
      <t>E. coli</t>
    </r>
    <r>
      <rPr>
        <b/>
        <sz val="12"/>
        <color rgb="FF58792D"/>
        <rFont val="Arial"/>
        <family val="2"/>
      </rPr>
      <t xml:space="preserve"> urinary isolates from 2017 to 2021</t>
    </r>
  </si>
  <si>
    <r>
      <t xml:space="preserve">Total number and the percentage resistance of </t>
    </r>
    <r>
      <rPr>
        <b/>
        <i/>
        <sz val="12"/>
        <color rgb="FF58792D"/>
        <rFont val="Arial"/>
        <family val="2"/>
      </rPr>
      <t>E. coli</t>
    </r>
    <r>
      <rPr>
        <b/>
        <sz val="12"/>
        <color rgb="FF58792D"/>
        <rFont val="Arial"/>
        <family val="2"/>
      </rPr>
      <t xml:space="preserve"> urinary isolates from 2017 to 2021</t>
    </r>
  </si>
  <si>
    <r>
      <t xml:space="preserve">Total number and the percentage non-susceptible of </t>
    </r>
    <r>
      <rPr>
        <b/>
        <i/>
        <sz val="12"/>
        <color rgb="FF58792D"/>
        <rFont val="Arial"/>
        <family val="2"/>
      </rPr>
      <t>E. coli</t>
    </r>
    <r>
      <rPr>
        <b/>
        <sz val="12"/>
        <color rgb="FF58792D"/>
        <rFont val="Arial"/>
        <family val="2"/>
      </rPr>
      <t xml:space="preserve"> urinary isolates from 2017 to 2021</t>
    </r>
  </si>
  <si>
    <r>
      <t>Escherichia coli</t>
    </r>
    <r>
      <rPr>
        <b/>
        <sz val="14"/>
        <color rgb="FF000000"/>
        <rFont val="Arial"/>
        <family val="2"/>
      </rPr>
      <t xml:space="preserve"> in urinary isolates - NHS Scotland - 2017 to 2021</t>
    </r>
  </si>
  <si>
    <r>
      <t xml:space="preserve">Meticillin sensitive </t>
    </r>
    <r>
      <rPr>
        <b/>
        <i/>
        <sz val="14"/>
        <color rgb="FF000000"/>
        <rFont val="Arial"/>
        <family val="2"/>
      </rPr>
      <t>Staphylococcus aureus</t>
    </r>
    <r>
      <rPr>
        <b/>
        <sz val="14"/>
        <color rgb="FF000000"/>
        <rFont val="Arial"/>
        <family val="2"/>
      </rPr>
      <t xml:space="preserve"> (MSSA) bacteraemia - NHS Scotland - 2017 to 2021</t>
    </r>
  </si>
  <si>
    <r>
      <t xml:space="preserve">Meticillin resistant </t>
    </r>
    <r>
      <rPr>
        <b/>
        <i/>
        <sz val="14"/>
        <color rgb="FF000000"/>
        <rFont val="Arial"/>
        <family val="2"/>
      </rPr>
      <t>Staphylococcus aureus</t>
    </r>
    <r>
      <rPr>
        <b/>
        <sz val="14"/>
        <color rgb="FF000000"/>
        <rFont val="Arial"/>
        <family val="2"/>
      </rPr>
      <t xml:space="preserve"> (MRSA) bacteraemia - NHS Scotland - 2017 to 2021</t>
    </r>
  </si>
  <si>
    <r>
      <t xml:space="preserve">Total number of </t>
    </r>
    <r>
      <rPr>
        <b/>
        <i/>
        <sz val="12"/>
        <color rgb="FF58792D"/>
        <rFont val="Arial"/>
        <family val="2"/>
      </rPr>
      <t>E. faecalis</t>
    </r>
    <r>
      <rPr>
        <b/>
        <sz val="12"/>
        <color rgb="FF58792D"/>
        <rFont val="Arial"/>
        <family val="2"/>
      </rPr>
      <t xml:space="preserve"> from 2017 to 2021</t>
    </r>
  </si>
  <si>
    <r>
      <t xml:space="preserve">Total number and the percentage resistance of </t>
    </r>
    <r>
      <rPr>
        <b/>
        <i/>
        <sz val="12"/>
        <color rgb="FF58792D"/>
        <rFont val="Arial"/>
        <family val="2"/>
      </rPr>
      <t>E. faecalis</t>
    </r>
    <r>
      <rPr>
        <b/>
        <sz val="12"/>
        <color rgb="FF58792D"/>
        <rFont val="Arial"/>
        <family val="2"/>
      </rPr>
      <t xml:space="preserve"> from 2017 to 2021</t>
    </r>
  </si>
  <si>
    <r>
      <t xml:space="preserve">Total number and the percentage non-susceptible of </t>
    </r>
    <r>
      <rPr>
        <b/>
        <i/>
        <sz val="12"/>
        <color rgb="FF58792D"/>
        <rFont val="Arial"/>
        <family val="2"/>
      </rPr>
      <t>E. faecalis</t>
    </r>
    <r>
      <rPr>
        <b/>
        <sz val="12"/>
        <color rgb="FF58792D"/>
        <rFont val="Arial"/>
        <family val="2"/>
      </rPr>
      <t xml:space="preserve"> from 2017 to 2021</t>
    </r>
  </si>
  <si>
    <r>
      <t xml:space="preserve">Total number of </t>
    </r>
    <r>
      <rPr>
        <b/>
        <i/>
        <sz val="12"/>
        <color rgb="FF58792D"/>
        <rFont val="Arial"/>
        <family val="2"/>
      </rPr>
      <t>E. faecium</t>
    </r>
    <r>
      <rPr>
        <b/>
        <sz val="12"/>
        <color rgb="FF58792D"/>
        <rFont val="Arial"/>
        <family val="2"/>
      </rPr>
      <t xml:space="preserve"> from 2017 to 2021</t>
    </r>
  </si>
  <si>
    <r>
      <t xml:space="preserve">Total number and the percentage resistance of </t>
    </r>
    <r>
      <rPr>
        <b/>
        <i/>
        <sz val="12"/>
        <color rgb="FF58792D"/>
        <rFont val="Arial"/>
        <family val="2"/>
      </rPr>
      <t>E. faecium</t>
    </r>
    <r>
      <rPr>
        <b/>
        <sz val="12"/>
        <color rgb="FF58792D"/>
        <rFont val="Arial"/>
        <family val="2"/>
      </rPr>
      <t xml:space="preserve"> from 2017 to 2021</t>
    </r>
  </si>
  <si>
    <r>
      <t xml:space="preserve">Total number and the percentage non-susceptible of </t>
    </r>
    <r>
      <rPr>
        <b/>
        <i/>
        <sz val="12"/>
        <color rgb="FF58792D"/>
        <rFont val="Arial"/>
        <family val="2"/>
      </rPr>
      <t>E. faecium</t>
    </r>
    <r>
      <rPr>
        <b/>
        <sz val="12"/>
        <color rgb="FF58792D"/>
        <rFont val="Arial"/>
        <family val="2"/>
      </rPr>
      <t xml:space="preserve"> from 2017 to 2021</t>
    </r>
  </si>
  <si>
    <r>
      <t>Enterococcus</t>
    </r>
    <r>
      <rPr>
        <b/>
        <sz val="14"/>
        <color rgb="FF000000"/>
        <rFont val="Arial"/>
        <family val="2"/>
      </rPr>
      <t xml:space="preserve"> spp. (bacteraemia) - NHS Scotland - 2017 to 2021</t>
    </r>
  </si>
  <si>
    <r>
      <t xml:space="preserve">Total number of </t>
    </r>
    <r>
      <rPr>
        <b/>
        <i/>
        <sz val="12"/>
        <color rgb="FF58792D"/>
        <rFont val="Arial"/>
        <family val="2"/>
      </rPr>
      <t>S. pneumoniae</t>
    </r>
    <r>
      <rPr>
        <b/>
        <sz val="12"/>
        <color rgb="FF58792D"/>
        <rFont val="Arial"/>
        <family val="2"/>
      </rPr>
      <t xml:space="preserve"> from 2017 to 2021</t>
    </r>
  </si>
  <si>
    <r>
      <t xml:space="preserve">Total number and the percentage resistance of </t>
    </r>
    <r>
      <rPr>
        <b/>
        <i/>
        <sz val="12"/>
        <color rgb="FF58792D"/>
        <rFont val="Arial"/>
        <family val="2"/>
      </rPr>
      <t>S. pneumoniae</t>
    </r>
    <r>
      <rPr>
        <b/>
        <sz val="12"/>
        <color rgb="FF58792D"/>
        <rFont val="Arial"/>
        <family val="2"/>
      </rPr>
      <t xml:space="preserve"> from 2017 to 2021</t>
    </r>
  </si>
  <si>
    <r>
      <t xml:space="preserve">Total number and the percentage non-susceptible of </t>
    </r>
    <r>
      <rPr>
        <b/>
        <i/>
        <sz val="12"/>
        <color rgb="FF58792D"/>
        <rFont val="Arial"/>
        <family val="2"/>
      </rPr>
      <t>S. pneumoniae</t>
    </r>
    <r>
      <rPr>
        <b/>
        <sz val="12"/>
        <color rgb="FF58792D"/>
        <rFont val="Arial"/>
        <family val="2"/>
      </rPr>
      <t xml:space="preserve"> from 2017 to 2021</t>
    </r>
  </si>
  <si>
    <r>
      <t>Streptococcus pneumoniae</t>
    </r>
    <r>
      <rPr>
        <b/>
        <sz val="14"/>
        <color rgb="FF000000"/>
        <rFont val="Arial"/>
        <family val="2"/>
      </rPr>
      <t xml:space="preserve"> (bacteraemia) - NHS Scotland - 2017 to 2021</t>
    </r>
  </si>
  <si>
    <r>
      <t xml:space="preserve">Total number of </t>
    </r>
    <r>
      <rPr>
        <b/>
        <i/>
        <sz val="12"/>
        <color rgb="FF58792D"/>
        <rFont val="Arial"/>
        <family val="2"/>
      </rPr>
      <t>S. pyogenes</t>
    </r>
    <r>
      <rPr>
        <b/>
        <sz val="12"/>
        <color rgb="FF58792D"/>
        <rFont val="Arial"/>
        <family val="2"/>
      </rPr>
      <t xml:space="preserve"> from 2017 to 2021</t>
    </r>
  </si>
  <si>
    <r>
      <t xml:space="preserve">Total number and the percentage resistance of </t>
    </r>
    <r>
      <rPr>
        <b/>
        <i/>
        <sz val="12"/>
        <color rgb="FF58792D"/>
        <rFont val="Arial"/>
        <family val="2"/>
      </rPr>
      <t>S. pyogenes</t>
    </r>
    <r>
      <rPr>
        <b/>
        <sz val="12"/>
        <color rgb="FF58792D"/>
        <rFont val="Arial"/>
        <family val="2"/>
      </rPr>
      <t xml:space="preserve"> from 2017 to 2021</t>
    </r>
  </si>
  <si>
    <r>
      <t xml:space="preserve">Total number and the percentage non-susceptible </t>
    </r>
    <r>
      <rPr>
        <b/>
        <i/>
        <sz val="12"/>
        <color rgb="FF58792D"/>
        <rFont val="Arial"/>
        <family val="2"/>
      </rPr>
      <t>S. pyogenes</t>
    </r>
    <r>
      <rPr>
        <b/>
        <sz val="12"/>
        <color rgb="FF58792D"/>
        <rFont val="Arial"/>
        <family val="2"/>
      </rPr>
      <t xml:space="preserve"> from 2017 to 2021</t>
    </r>
  </si>
  <si>
    <r>
      <t>Streptococcus pyogenes</t>
    </r>
    <r>
      <rPr>
        <b/>
        <sz val="14"/>
        <color rgb="FF000000"/>
        <rFont val="Arial"/>
        <family val="2"/>
      </rPr>
      <t xml:space="preserve"> (bacteraemia)  - NHS Scotland - 2017 to 2021</t>
    </r>
  </si>
  <si>
    <r>
      <t>Salmonella</t>
    </r>
    <r>
      <rPr>
        <b/>
        <sz val="14"/>
        <rFont val="Arial"/>
        <family val="2"/>
      </rPr>
      <t xml:space="preserve"> in Humans and Animals - NHS Scotland - 2017 to 2021</t>
    </r>
  </si>
  <si>
    <r>
      <t>Salmonella</t>
    </r>
    <r>
      <rPr>
        <b/>
        <sz val="12"/>
        <color rgb="FF58792D"/>
        <rFont val="Arial"/>
        <family val="2"/>
      </rPr>
      <t xml:space="preserve"> AMR Genotypes from human and animal isolates in 2021</t>
    </r>
  </si>
  <si>
    <r>
      <t xml:space="preserve">Total number of </t>
    </r>
    <r>
      <rPr>
        <b/>
        <i/>
        <sz val="12"/>
        <color rgb="FF0068CE"/>
        <rFont val="Arial"/>
        <family val="2"/>
      </rPr>
      <t>Streptococcus uberi</t>
    </r>
    <r>
      <rPr>
        <b/>
        <sz val="12"/>
        <color rgb="FF0068CE"/>
        <rFont val="Arial"/>
        <family val="2"/>
      </rPr>
      <t>s in livestock animals tested in 2020 and 2021</t>
    </r>
  </si>
  <si>
    <r>
      <t xml:space="preserve">Total number of </t>
    </r>
    <r>
      <rPr>
        <b/>
        <i/>
        <sz val="12"/>
        <color rgb="FF0068CE"/>
        <rFont val="Arial"/>
        <family val="2"/>
      </rPr>
      <t>Streptococcus suis</t>
    </r>
    <r>
      <rPr>
        <b/>
        <sz val="12"/>
        <color rgb="FF0068CE"/>
        <rFont val="Arial"/>
        <family val="2"/>
      </rPr>
      <t xml:space="preserve"> in livestock animals tested in 2020 and 2021</t>
    </r>
  </si>
  <si>
    <r>
      <t>Pseudomonas aeruginosa -</t>
    </r>
    <r>
      <rPr>
        <sz val="12"/>
        <rFont val="Arial"/>
        <family val="2"/>
      </rPr>
      <t xml:space="preserve"> Imipenem/Meropenem/Ceftazidime/Pip-taz</t>
    </r>
  </si>
  <si>
    <r>
      <t>Neisseria gonorrhoeae -</t>
    </r>
    <r>
      <rPr>
        <sz val="12"/>
        <rFont val="Arial"/>
        <family val="2"/>
      </rPr>
      <t xml:space="preserve"> Azithromycin</t>
    </r>
  </si>
  <si>
    <r>
      <t>Escherichia coli -</t>
    </r>
    <r>
      <rPr>
        <sz val="12"/>
        <rFont val="Arial"/>
        <family val="2"/>
      </rPr>
      <t xml:space="preserve"> Meropenem</t>
    </r>
  </si>
  <si>
    <r>
      <t>Pseudomonas aeruginosa -</t>
    </r>
    <r>
      <rPr>
        <sz val="12"/>
        <rFont val="Arial"/>
        <family val="2"/>
      </rPr>
      <t xml:space="preserve"> Meropenem/Ceftazidime/Pip-taz</t>
    </r>
  </si>
  <si>
    <r>
      <t>Escherichia coli -</t>
    </r>
    <r>
      <rPr>
        <sz val="12"/>
        <rFont val="Arial"/>
        <family val="2"/>
      </rPr>
      <t xml:space="preserve"> Ceftazidime-Avibactam</t>
    </r>
  </si>
  <si>
    <r>
      <t>Pseudomonas aeruginosa -</t>
    </r>
    <r>
      <rPr>
        <sz val="12"/>
        <rFont val="Arial"/>
        <family val="2"/>
      </rPr>
      <t xml:space="preserve"> Ceftolozane-Tazobactam</t>
    </r>
  </si>
  <si>
    <r>
      <t>Streptococcus pneumoniae -</t>
    </r>
    <r>
      <rPr>
        <sz val="12"/>
        <rFont val="Arial"/>
        <family val="2"/>
      </rPr>
      <t xml:space="preserve"> Cefotaxime</t>
    </r>
  </si>
  <si>
    <r>
      <t xml:space="preserve">Streptococcus </t>
    </r>
    <r>
      <rPr>
        <sz val="12"/>
        <color rgb="FF000000"/>
        <rFont val="Arial"/>
        <family val="2"/>
      </rPr>
      <t>species</t>
    </r>
    <r>
      <rPr>
        <i/>
        <sz val="12"/>
        <color rgb="FF000000"/>
        <rFont val="Arial"/>
        <family val="2"/>
      </rPr>
      <t xml:space="preserve"> -</t>
    </r>
    <r>
      <rPr>
        <sz val="12"/>
        <rFont val="Arial"/>
        <family val="2"/>
      </rPr>
      <t xml:space="preserve"> Tigecycline</t>
    </r>
  </si>
  <si>
    <r>
      <t>Klebsiella pneumoniae -</t>
    </r>
    <r>
      <rPr>
        <sz val="12"/>
        <rFont val="Arial"/>
        <family val="2"/>
      </rPr>
      <t xml:space="preserve"> Meropenem</t>
    </r>
  </si>
  <si>
    <r>
      <t>Candida albicans -</t>
    </r>
    <r>
      <rPr>
        <sz val="12"/>
        <rFont val="Arial"/>
        <family val="2"/>
      </rPr>
      <t xml:space="preserve"> Fluconazole</t>
    </r>
  </si>
  <si>
    <r>
      <t>Haemophilus influenzae -</t>
    </r>
    <r>
      <rPr>
        <sz val="12"/>
        <rFont val="Arial"/>
        <family val="2"/>
      </rPr>
      <t xml:space="preserve"> Cefotaxime</t>
    </r>
  </si>
  <si>
    <r>
      <t>Haemophilus influenzae -</t>
    </r>
    <r>
      <rPr>
        <sz val="12"/>
        <rFont val="Arial"/>
        <family val="2"/>
      </rPr>
      <t xml:space="preserve"> Ceftriaxone</t>
    </r>
  </si>
  <si>
    <r>
      <t>Klebsiella pneumoniae -</t>
    </r>
    <r>
      <rPr>
        <sz val="12"/>
        <rFont val="Arial"/>
        <family val="2"/>
      </rPr>
      <t xml:space="preserve"> Ceftazidime-Avibactam</t>
    </r>
  </si>
  <si>
    <r>
      <t>Enterobacter cloacae -</t>
    </r>
    <r>
      <rPr>
        <sz val="12"/>
        <rFont val="Arial"/>
        <family val="2"/>
      </rPr>
      <t xml:space="preserve"> Meropenem</t>
    </r>
  </si>
  <si>
    <r>
      <t>Candida albicans -</t>
    </r>
    <r>
      <rPr>
        <sz val="12"/>
        <rFont val="Arial"/>
        <family val="2"/>
      </rPr>
      <t xml:space="preserve"> Voriconazole</t>
    </r>
  </si>
  <si>
    <r>
      <t>Enterococcus faecalis -</t>
    </r>
    <r>
      <rPr>
        <sz val="12"/>
        <rFont val="Arial"/>
        <family val="2"/>
      </rPr>
      <t xml:space="preserve"> Linezolid</t>
    </r>
  </si>
  <si>
    <r>
      <t>Acinetobacter baumannii -</t>
    </r>
    <r>
      <rPr>
        <sz val="12"/>
        <rFont val="Arial"/>
        <family val="2"/>
      </rPr>
      <t xml:space="preserve"> Imipenem</t>
    </r>
  </si>
  <si>
    <r>
      <t>Acinetobacter baumannii -</t>
    </r>
    <r>
      <rPr>
        <sz val="12"/>
        <rFont val="Arial"/>
        <family val="2"/>
      </rPr>
      <t xml:space="preserve"> Meropenem</t>
    </r>
  </si>
  <si>
    <r>
      <t>Candida albicans -</t>
    </r>
    <r>
      <rPr>
        <sz val="12"/>
        <rFont val="Arial"/>
        <family val="2"/>
      </rPr>
      <t xml:space="preserve"> Itraconazole</t>
    </r>
  </si>
  <si>
    <r>
      <t>Enterococcus faecium -</t>
    </r>
    <r>
      <rPr>
        <sz val="12"/>
        <rFont val="Arial"/>
        <family val="2"/>
      </rPr>
      <t xml:space="preserve"> Linezolid</t>
    </r>
  </si>
  <si>
    <r>
      <t>Streptococcus dysgalactiae -</t>
    </r>
    <r>
      <rPr>
        <sz val="12"/>
        <rFont val="Arial"/>
        <family val="2"/>
      </rPr>
      <t xml:space="preserve"> Tigecycline</t>
    </r>
  </si>
  <si>
    <r>
      <t>Streptococcus pneumoniae -</t>
    </r>
    <r>
      <rPr>
        <sz val="12"/>
        <rFont val="Arial"/>
        <family val="2"/>
      </rPr>
      <t xml:space="preserve"> Ceftriaxone</t>
    </r>
  </si>
  <si>
    <r>
      <t>Streptococcus constellatus -</t>
    </r>
    <r>
      <rPr>
        <sz val="12"/>
        <rFont val="Arial"/>
        <family val="2"/>
      </rPr>
      <t xml:space="preserve"> Cefotaxime</t>
    </r>
  </si>
  <si>
    <r>
      <t xml:space="preserve">Acinetobacter </t>
    </r>
    <r>
      <rPr>
        <sz val="12"/>
        <color rgb="FF000000"/>
        <rFont val="Arial"/>
        <family val="2"/>
      </rPr>
      <t>species</t>
    </r>
    <r>
      <rPr>
        <i/>
        <sz val="12"/>
        <color rgb="FF000000"/>
        <rFont val="Arial"/>
        <family val="2"/>
      </rPr>
      <t xml:space="preserve"> -</t>
    </r>
    <r>
      <rPr>
        <sz val="12"/>
        <rFont val="Arial"/>
        <family val="2"/>
      </rPr>
      <t xml:space="preserve"> Imipenem</t>
    </r>
  </si>
  <si>
    <r>
      <t>Aspergillus fumigatus -</t>
    </r>
    <r>
      <rPr>
        <sz val="12"/>
        <rFont val="Arial"/>
        <family val="2"/>
      </rPr>
      <t xml:space="preserve"> Itraconazole</t>
    </r>
  </si>
  <si>
    <r>
      <t>Candida albicans -</t>
    </r>
    <r>
      <rPr>
        <sz val="12"/>
        <rFont val="Arial"/>
        <family val="2"/>
      </rPr>
      <t xml:space="preserve"> Anidulafungin</t>
    </r>
  </si>
  <si>
    <r>
      <t>Candida guilliermondii -</t>
    </r>
    <r>
      <rPr>
        <sz val="12"/>
        <rFont val="Arial"/>
        <family val="2"/>
      </rPr>
      <t xml:space="preserve"> Anidulafungin</t>
    </r>
  </si>
  <si>
    <r>
      <t>Candida guilliermondii -</t>
    </r>
    <r>
      <rPr>
        <sz val="12"/>
        <rFont val="Arial"/>
        <family val="2"/>
      </rPr>
      <t xml:space="preserve"> Micafungin</t>
    </r>
  </si>
  <si>
    <r>
      <t>Candida krusei -</t>
    </r>
    <r>
      <rPr>
        <sz val="12"/>
        <rFont val="Arial"/>
        <family val="2"/>
      </rPr>
      <t xml:space="preserve"> Anidulafungin</t>
    </r>
  </si>
  <si>
    <r>
      <t>Candida lusitaniae -</t>
    </r>
    <r>
      <rPr>
        <sz val="12"/>
        <rFont val="Arial"/>
        <family val="2"/>
      </rPr>
      <t xml:space="preserve"> Micafungin</t>
    </r>
  </si>
  <si>
    <r>
      <t>Citrobacter freundii -</t>
    </r>
    <r>
      <rPr>
        <sz val="12"/>
        <rFont val="Arial"/>
        <family val="2"/>
      </rPr>
      <t xml:space="preserve"> Meropenem</t>
    </r>
  </si>
  <si>
    <r>
      <t>Enterobacter cloacae -</t>
    </r>
    <r>
      <rPr>
        <sz val="12"/>
        <rFont val="Arial"/>
        <family val="2"/>
      </rPr>
      <t xml:space="preserve"> Ceftazidime-Avibactam</t>
    </r>
  </si>
  <si>
    <r>
      <t>Proteus mirabilis -</t>
    </r>
    <r>
      <rPr>
        <sz val="12"/>
        <rFont val="Arial"/>
        <family val="2"/>
      </rPr>
      <t xml:space="preserve"> Ceftazidime-Avibactam</t>
    </r>
  </si>
  <si>
    <r>
      <t xml:space="preserve">Acinetobacter </t>
    </r>
    <r>
      <rPr>
        <sz val="12"/>
        <color rgb="FF000000"/>
        <rFont val="Arial"/>
        <family val="2"/>
      </rPr>
      <t>species</t>
    </r>
    <r>
      <rPr>
        <i/>
        <sz val="12"/>
        <color rgb="FF000000"/>
        <rFont val="Arial"/>
        <family val="2"/>
      </rPr>
      <t xml:space="preserve"> -</t>
    </r>
    <r>
      <rPr>
        <sz val="12"/>
        <rFont val="Arial"/>
        <family val="2"/>
      </rPr>
      <t xml:space="preserve"> Meropenem</t>
    </r>
  </si>
  <si>
    <r>
      <t>Acinetobacter ursingii -</t>
    </r>
    <r>
      <rPr>
        <sz val="12"/>
        <rFont val="Arial"/>
        <family val="2"/>
      </rPr>
      <t xml:space="preserve"> Imipenem</t>
    </r>
  </si>
  <si>
    <r>
      <t>Bacteroides fragilis -</t>
    </r>
    <r>
      <rPr>
        <sz val="12"/>
        <rFont val="Arial"/>
        <family val="2"/>
      </rPr>
      <t xml:space="preserve"> Metronidazole</t>
    </r>
  </si>
  <si>
    <r>
      <t>Bacteroides ovatus -</t>
    </r>
    <r>
      <rPr>
        <sz val="12"/>
        <rFont val="Arial"/>
        <family val="2"/>
      </rPr>
      <t xml:space="preserve"> Metronidazole</t>
    </r>
  </si>
  <si>
    <r>
      <t>Bacteroides uniformis -</t>
    </r>
    <r>
      <rPr>
        <sz val="12"/>
        <rFont val="Arial"/>
        <family val="2"/>
      </rPr>
      <t xml:space="preserve"> Metronidazole</t>
    </r>
  </si>
  <si>
    <r>
      <t>Candida albicans -</t>
    </r>
    <r>
      <rPr>
        <sz val="12"/>
        <rFont val="Arial"/>
        <family val="2"/>
      </rPr>
      <t xml:space="preserve"> Micafungin</t>
    </r>
  </si>
  <si>
    <r>
      <t>Candida albicans -</t>
    </r>
    <r>
      <rPr>
        <sz val="12"/>
        <rFont val="Arial"/>
        <family val="2"/>
      </rPr>
      <t xml:space="preserve"> Posaconazole</t>
    </r>
  </si>
  <si>
    <r>
      <t>Candida glabrata -</t>
    </r>
    <r>
      <rPr>
        <sz val="12"/>
        <rFont val="Arial"/>
        <family val="2"/>
      </rPr>
      <t xml:space="preserve"> Amphoteracin B</t>
    </r>
  </si>
  <si>
    <r>
      <t>Candida glabrata -</t>
    </r>
    <r>
      <rPr>
        <sz val="12"/>
        <rFont val="Arial"/>
        <family val="2"/>
      </rPr>
      <t xml:space="preserve"> Anidulafungin</t>
    </r>
  </si>
  <si>
    <r>
      <t>Candida glabrata -</t>
    </r>
    <r>
      <rPr>
        <sz val="12"/>
        <rFont val="Arial"/>
        <family val="2"/>
      </rPr>
      <t xml:space="preserve"> Caspofungin</t>
    </r>
  </si>
  <si>
    <r>
      <t>Candida glabrata -</t>
    </r>
    <r>
      <rPr>
        <sz val="12"/>
        <rFont val="Arial"/>
        <family val="2"/>
      </rPr>
      <t xml:space="preserve"> Micafungin</t>
    </r>
  </si>
  <si>
    <r>
      <t>Candida krusei -</t>
    </r>
    <r>
      <rPr>
        <sz val="12"/>
        <rFont val="Arial"/>
        <family val="2"/>
      </rPr>
      <t xml:space="preserve"> Caspofungin</t>
    </r>
  </si>
  <si>
    <r>
      <t>Candida lipolytica -</t>
    </r>
    <r>
      <rPr>
        <sz val="12"/>
        <rFont val="Arial"/>
        <family val="2"/>
      </rPr>
      <t xml:space="preserve"> Anidulafungin</t>
    </r>
  </si>
  <si>
    <r>
      <t>Candida lipolytica -</t>
    </r>
    <r>
      <rPr>
        <sz val="12"/>
        <rFont val="Arial"/>
        <family val="2"/>
      </rPr>
      <t xml:space="preserve"> Caspofungin</t>
    </r>
  </si>
  <si>
    <r>
      <t>Candida lipolytica -</t>
    </r>
    <r>
      <rPr>
        <sz val="12"/>
        <rFont val="Arial"/>
        <family val="2"/>
      </rPr>
      <t xml:space="preserve"> Micafungin</t>
    </r>
  </si>
  <si>
    <r>
      <t>Candida lusitaniae -</t>
    </r>
    <r>
      <rPr>
        <sz val="12"/>
        <rFont val="Arial"/>
        <family val="2"/>
      </rPr>
      <t xml:space="preserve"> Anidulafungin</t>
    </r>
  </si>
  <si>
    <r>
      <t>Candida lusitaniae -</t>
    </r>
    <r>
      <rPr>
        <sz val="12"/>
        <rFont val="Arial"/>
        <family val="2"/>
      </rPr>
      <t xml:space="preserve"> Caspofungin</t>
    </r>
  </si>
  <si>
    <r>
      <t>Citrobacter freundii -</t>
    </r>
    <r>
      <rPr>
        <sz val="12"/>
        <rFont val="Arial"/>
        <family val="2"/>
      </rPr>
      <t xml:space="preserve"> Ceftazidime-Avibactam</t>
    </r>
  </si>
  <si>
    <r>
      <t>Clostridium difficile -</t>
    </r>
    <r>
      <rPr>
        <sz val="12"/>
        <rFont val="Arial"/>
        <family val="2"/>
      </rPr>
      <t xml:space="preserve"> Metronidazole</t>
    </r>
  </si>
  <si>
    <r>
      <t>Corynebacterium jeikeium -</t>
    </r>
    <r>
      <rPr>
        <sz val="12"/>
        <rFont val="Arial"/>
        <family val="2"/>
      </rPr>
      <t xml:space="preserve"> Vancomycin</t>
    </r>
  </si>
  <si>
    <r>
      <t>Enterobacter asburiae -</t>
    </r>
    <r>
      <rPr>
        <sz val="12"/>
        <rFont val="Arial"/>
        <family val="2"/>
      </rPr>
      <t xml:space="preserve"> Meropenem</t>
    </r>
  </si>
  <si>
    <r>
      <t>Enterococcus faecalis -</t>
    </r>
    <r>
      <rPr>
        <sz val="12"/>
        <rFont val="Arial"/>
        <family val="2"/>
      </rPr>
      <t xml:space="preserve"> Amoxicillin</t>
    </r>
  </si>
  <si>
    <r>
      <t>Enterococcus faecium -</t>
    </r>
    <r>
      <rPr>
        <sz val="12"/>
        <rFont val="Arial"/>
        <family val="2"/>
      </rPr>
      <t xml:space="preserve"> Tigecycline</t>
    </r>
  </si>
  <si>
    <r>
      <t xml:space="preserve">Enterococcus </t>
    </r>
    <r>
      <rPr>
        <sz val="12"/>
        <color rgb="FF000000"/>
        <rFont val="Arial"/>
        <family val="2"/>
      </rPr>
      <t>species</t>
    </r>
    <r>
      <rPr>
        <i/>
        <sz val="12"/>
        <color rgb="FF000000"/>
        <rFont val="Arial"/>
        <family val="2"/>
      </rPr>
      <t xml:space="preserve"> -</t>
    </r>
    <r>
      <rPr>
        <sz val="12"/>
        <rFont val="Arial"/>
        <family val="2"/>
      </rPr>
      <t xml:space="preserve"> Daptomycin</t>
    </r>
  </si>
  <si>
    <r>
      <t>Proteus mirabilis -</t>
    </r>
    <r>
      <rPr>
        <sz val="12"/>
        <rFont val="Arial"/>
        <family val="2"/>
      </rPr>
      <t xml:space="preserve"> Meropenem</t>
    </r>
  </si>
  <si>
    <r>
      <t>Staphylococcus haemolyticus -</t>
    </r>
    <r>
      <rPr>
        <sz val="12"/>
        <rFont val="Arial"/>
        <family val="2"/>
      </rPr>
      <t xml:space="preserve"> Tigecycline</t>
    </r>
  </si>
  <si>
    <r>
      <t>Streptococcus constellatus -</t>
    </r>
    <r>
      <rPr>
        <sz val="12"/>
        <rFont val="Arial"/>
        <family val="2"/>
      </rPr>
      <t xml:space="preserve"> Ceftriaxone</t>
    </r>
  </si>
  <si>
    <r>
      <t xml:space="preserve">Streptococcus </t>
    </r>
    <r>
      <rPr>
        <sz val="12"/>
        <color rgb="FF000000"/>
        <rFont val="Arial"/>
        <family val="2"/>
      </rPr>
      <t>species</t>
    </r>
    <r>
      <rPr>
        <i/>
        <sz val="12"/>
        <color rgb="FF000000"/>
        <rFont val="Arial"/>
        <family val="2"/>
      </rPr>
      <t xml:space="preserve"> -</t>
    </r>
    <r>
      <rPr>
        <sz val="12"/>
        <rFont val="Arial"/>
        <family val="2"/>
      </rPr>
      <t xml:space="preserve"> Ceftazidime</t>
    </r>
  </si>
  <si>
    <t>Contact:</t>
  </si>
  <si>
    <t>Antibiotic Use - click here to go to methods page</t>
  </si>
  <si>
    <t>Antimicrobial Resistance in Humans - click here to go to methods page</t>
  </si>
  <si>
    <t>Antimicrobial Resistance and Use in Animals - click here to go to methods page</t>
  </si>
  <si>
    <t>Antimicrobial Resistance in Humans</t>
  </si>
  <si>
    <t>Tab 27 - All Bacteria Population Rate</t>
  </si>
  <si>
    <t>Antimicrobial Use in Animals</t>
  </si>
  <si>
    <t>Tab 42 - Companion Animal AMU</t>
  </si>
  <si>
    <t>Tab 43 - Companion Animal AMU symptomatic</t>
  </si>
  <si>
    <r>
      <t xml:space="preserve">Tab 29 - G-ve </t>
    </r>
    <r>
      <rPr>
        <i/>
        <u/>
        <sz val="12"/>
        <color rgb="FF0391BF"/>
        <rFont val="Arial"/>
        <family val="2"/>
      </rPr>
      <t>E. coli</t>
    </r>
  </si>
  <si>
    <t>Antimicrobial Resistance in Animals</t>
  </si>
  <si>
    <r>
      <t xml:space="preserve">Tab 44 - Clinical </t>
    </r>
    <r>
      <rPr>
        <i/>
        <u/>
        <sz val="12"/>
        <color rgb="FF0391BF"/>
        <rFont val="Arial"/>
        <family val="2"/>
      </rPr>
      <t>Staphylococcus</t>
    </r>
  </si>
  <si>
    <r>
      <t xml:space="preserve">Tab 30 - G-ve </t>
    </r>
    <r>
      <rPr>
        <i/>
        <u/>
        <sz val="12"/>
        <color rgb="FF0391BF"/>
        <rFont val="Arial"/>
        <family val="2"/>
      </rPr>
      <t>K. pneumoniae</t>
    </r>
  </si>
  <si>
    <r>
      <t xml:space="preserve">Tab 45 - Clinical </t>
    </r>
    <r>
      <rPr>
        <i/>
        <u/>
        <sz val="12"/>
        <color rgb="FF0391BF"/>
        <rFont val="Arial"/>
        <family val="2"/>
      </rPr>
      <t>Streptococcus</t>
    </r>
  </si>
  <si>
    <r>
      <t xml:space="preserve">Tab 31 - G-ve </t>
    </r>
    <r>
      <rPr>
        <i/>
        <u/>
        <sz val="12"/>
        <color rgb="FF0391BF"/>
        <rFont val="Arial"/>
        <family val="2"/>
      </rPr>
      <t>K. oxytoca</t>
    </r>
  </si>
  <si>
    <r>
      <t xml:space="preserve">Tab 46 - Clinical </t>
    </r>
    <r>
      <rPr>
        <i/>
        <u/>
        <sz val="12"/>
        <color rgb="FF0391BF"/>
        <rFont val="Arial"/>
        <family val="2"/>
      </rPr>
      <t>Pasteurellaceae</t>
    </r>
  </si>
  <si>
    <r>
      <t xml:space="preserve">Tab 32 - G-ve </t>
    </r>
    <r>
      <rPr>
        <i/>
        <u/>
        <sz val="12"/>
        <color rgb="FF0391BF"/>
        <rFont val="Arial"/>
        <family val="2"/>
      </rPr>
      <t>P. aeruginosa</t>
    </r>
  </si>
  <si>
    <r>
      <t xml:space="preserve">Tab 47 - Clinical </t>
    </r>
    <r>
      <rPr>
        <i/>
        <u/>
        <sz val="12"/>
        <color rgb="FF0391BF"/>
        <rFont val="Arial"/>
        <family val="2"/>
      </rPr>
      <t>Klebsiella</t>
    </r>
  </si>
  <si>
    <r>
      <t xml:space="preserve">Tab 33 - G-ve </t>
    </r>
    <r>
      <rPr>
        <i/>
        <u/>
        <sz val="12"/>
        <color rgb="FF0391BF"/>
        <rFont val="Arial"/>
        <family val="2"/>
      </rPr>
      <t>Acinetobacter</t>
    </r>
  </si>
  <si>
    <r>
      <t xml:space="preserve">Tab 48 - Clinical </t>
    </r>
    <r>
      <rPr>
        <i/>
        <u/>
        <sz val="12"/>
        <color rgb="FF0391BF"/>
        <rFont val="Arial"/>
        <family val="2"/>
      </rPr>
      <t>E. coli</t>
    </r>
  </si>
  <si>
    <r>
      <t xml:space="preserve">Tab 49 - Healthy Animal </t>
    </r>
    <r>
      <rPr>
        <i/>
        <u/>
        <sz val="12"/>
        <color rgb="FF0391BF"/>
        <rFont val="Arial"/>
        <family val="2"/>
      </rPr>
      <t>E. coli</t>
    </r>
  </si>
  <si>
    <t>Tab 35 - Carbapenamase Enzymes</t>
  </si>
  <si>
    <t>Tab 50 - Companion Animal bacteria</t>
  </si>
  <si>
    <t>Tab 36 - G+ve MSSA</t>
  </si>
  <si>
    <r>
      <t xml:space="preserve">Tab 51 - Companion Animal </t>
    </r>
    <r>
      <rPr>
        <i/>
        <u/>
        <sz val="12"/>
        <color rgb="FF0391BF"/>
        <rFont val="Arial"/>
        <family val="2"/>
      </rPr>
      <t>E. coli</t>
    </r>
  </si>
  <si>
    <t>Tab 37 - G+ve MRSA</t>
  </si>
  <si>
    <r>
      <t xml:space="preserve">Tab 52 - Companion Animal </t>
    </r>
    <r>
      <rPr>
        <i/>
        <u/>
        <sz val="12"/>
        <color rgb="FF0391BF"/>
        <rFont val="Arial"/>
        <family val="2"/>
      </rPr>
      <t>Staphylococcus</t>
    </r>
  </si>
  <si>
    <t>Tab 38 - G+ve Enterococci</t>
  </si>
  <si>
    <r>
      <t xml:space="preserve">Tab 39 - G+ve </t>
    </r>
    <r>
      <rPr>
        <i/>
        <u/>
        <sz val="12"/>
        <color rgb="FF0391BF"/>
        <rFont val="Arial"/>
        <family val="2"/>
      </rPr>
      <t>S. pneumoniae</t>
    </r>
  </si>
  <si>
    <r>
      <t xml:space="preserve">Tab 40 - G-ve </t>
    </r>
    <r>
      <rPr>
        <i/>
        <u/>
        <sz val="12"/>
        <color rgb="FF0391BF"/>
        <rFont val="Arial"/>
        <family val="2"/>
      </rPr>
      <t>S. pyogenes</t>
    </r>
  </si>
  <si>
    <r>
      <t xml:space="preserve">Tab 41 - Human and Animal </t>
    </r>
    <r>
      <rPr>
        <i/>
        <u/>
        <sz val="12"/>
        <color rgb="FF0391BF"/>
        <rFont val="Arial"/>
        <family val="2"/>
      </rPr>
      <t>Salmonella</t>
    </r>
  </si>
  <si>
    <t>November 2023</t>
  </si>
  <si>
    <t xml:space="preserve">Total Use of Antibiotics in Humans in Scotland - DDDs / 1,000 population / Day - 2017 to 2021 </t>
  </si>
  <si>
    <t>Commonly reported bacteria (bacteraemia) in Scotland - 2017 to 2021</t>
  </si>
  <si>
    <t>Calendar Years - ranges from 2017 to 2021</t>
  </si>
  <si>
    <t xml:space="preserve">Total Use of Antibiotics in Humans in Scotland - Proportion of Total Defined Daily Doses - 2017 to 2021 </t>
  </si>
  <si>
    <t>Prescribing of antimicrobials by presenting problem for dogs and cats - 2017 to 2021</t>
  </si>
  <si>
    <t xml:space="preserve">Total Use of Access, Watch and Reserve (AWaRe) Antibiotics in Humans in Scotland - 2017 to 2021 </t>
  </si>
  <si>
    <t xml:space="preserve">Total Use of Antibiotics in Humans in Scotland by Anatomical Therapeutic Chemical (ATC) Code - 2017 to 2021 </t>
  </si>
  <si>
    <t xml:space="preserve">Primary Care Use of Antibiotics in Scotland - 2017 to 2021 </t>
  </si>
  <si>
    <t xml:space="preserve">Primary Care Frequency of Antibiotic Use in Scotland - 2017 to 2021 </t>
  </si>
  <si>
    <t xml:space="preserve">Primary Care Use of Antibiotics in Scotland by Anatomical Therapeutic Chemical (ATC) Code - 2017 to 2021 </t>
  </si>
  <si>
    <t>Bacterial isolates in companion animals in Scotland - 2017 to 2021</t>
  </si>
  <si>
    <t xml:space="preserve">Primary Care Use of Access, Watch and Reserve (AWaRe) Antibiotics in Scotland - 2017 to 2021 </t>
  </si>
  <si>
    <t>MSSA total numbers and percentage resistance and non-susceptibility - 2017 to 2021</t>
  </si>
  <si>
    <t xml:space="preserve">Primary Care Use of Antibiotics in Scotland (Dental Prescribing) - 2017 to 2021 </t>
  </si>
  <si>
    <t>MRSA total numbers and percentage resistance and non-susceptibility - 2017 to 2021</t>
  </si>
  <si>
    <t xml:space="preserve">Primary Care Use of Antibiotics in Scotland (Nurse Prescribing) - 2017 to 2021 </t>
  </si>
  <si>
    <t xml:space="preserve">Primary Care Use of Antibiotics in Scotland (Pharmacist Prescribing) - 2017 to 2021 </t>
  </si>
  <si>
    <t xml:space="preserve">Primary Care Use of UTI Antibiotics in Scotland - 2017 to 2021 </t>
  </si>
  <si>
    <t xml:space="preserve">Primary Care Use of 5 day courses of Antibiotics in Scotland - 2017 to 2021 </t>
  </si>
  <si>
    <t xml:space="preserve">Primary Care Health Board Summary of Use of Antibiotics in Scotland - 2017 to 2021 </t>
  </si>
  <si>
    <t xml:space="preserve">Acute Hospital Use of Antibiotics in Scotland  - 2017 to 2021 </t>
  </si>
  <si>
    <t xml:space="preserve">Acute Hospital Use of Antibiotics in Scotland by ATC Code - 2017 to 2021 </t>
  </si>
  <si>
    <t xml:space="preserve">Acute Hospital Use of Access, Watch and Reserve (AWaRe) Antibiotics in Scotland  - 2017 to 2021 </t>
  </si>
  <si>
    <t xml:space="preserve">Acute Hospital Use of Very broad-spectrum Antibiotics in Scotland  - 2017 to 2021 </t>
  </si>
  <si>
    <t xml:space="preserve">Acute Hospital Use of Very broad-spectrum Sparing Agents in Scotland  - 2017 to 2021 </t>
  </si>
  <si>
    <t xml:space="preserve">Acute Hospital Use of Alert Antibiotics in Scotland  - 2017 to 2021 </t>
  </si>
  <si>
    <t xml:space="preserve">Total Use of Antifungals in Humans in Scotland - 2017 to 2021 </t>
  </si>
  <si>
    <t xml:space="preserve">Primary Care Use of Antifungals in Scotland by Anatomical Therapeutic Chemical (ATC) Code - 2017 to 2021 </t>
  </si>
  <si>
    <t xml:space="preserve">Acute Hospital Use of Antifungals in Scotland by ATC Code - 2017 to 2021 </t>
  </si>
  <si>
    <r>
      <rPr>
        <i/>
        <sz val="12"/>
        <rFont val="Arial"/>
        <family val="2"/>
      </rPr>
      <t>E. coli</t>
    </r>
    <r>
      <rPr>
        <sz val="12"/>
        <rFont val="Arial"/>
        <family val="2"/>
      </rPr>
      <t xml:space="preserve"> total numbers and percentage resistance and non-susceptibility - 2017 to 2021</t>
    </r>
  </si>
  <si>
    <r>
      <rPr>
        <i/>
        <sz val="12"/>
        <rFont val="Arial"/>
        <family val="2"/>
      </rPr>
      <t>K. pneumoniae</t>
    </r>
    <r>
      <rPr>
        <sz val="12"/>
        <rFont val="Arial"/>
        <family val="2"/>
      </rPr>
      <t xml:space="preserve"> total numbers and percentage resistance and non-susceptibility - 2017 to 2021</t>
    </r>
  </si>
  <si>
    <r>
      <rPr>
        <i/>
        <sz val="12"/>
        <rFont val="Arial"/>
        <family val="2"/>
      </rPr>
      <t>K. oxytoca</t>
    </r>
    <r>
      <rPr>
        <sz val="12"/>
        <rFont val="Arial"/>
        <family val="2"/>
      </rPr>
      <t xml:space="preserve"> total numbers and percentage resistance and non-susceptibility - 2017 to 2021</t>
    </r>
  </si>
  <si>
    <r>
      <rPr>
        <i/>
        <sz val="12"/>
        <rFont val="Arial"/>
        <family val="2"/>
      </rPr>
      <t>P. aeruginosa</t>
    </r>
    <r>
      <rPr>
        <sz val="12"/>
        <rFont val="Arial"/>
        <family val="2"/>
      </rPr>
      <t xml:space="preserve"> total numbers and percentage resistance and non-susceptibility - 2017 to 2021</t>
    </r>
  </si>
  <si>
    <r>
      <rPr>
        <i/>
        <sz val="12"/>
        <rFont val="Arial"/>
        <family val="2"/>
      </rPr>
      <t>Acinetobacter</t>
    </r>
    <r>
      <rPr>
        <sz val="12"/>
        <rFont val="Arial"/>
        <family val="2"/>
      </rPr>
      <t xml:space="preserve"> spp. total numbers and percentage resistance and non-susceptibility - 2017 to 2021</t>
    </r>
  </si>
  <si>
    <t>Carbapenamase numbers by enzyme and organism 2017 to 2021</t>
  </si>
  <si>
    <r>
      <rPr>
        <i/>
        <sz val="12"/>
        <rFont val="Arial"/>
        <family val="2"/>
      </rPr>
      <t>Enterococci</t>
    </r>
    <r>
      <rPr>
        <sz val="12"/>
        <rFont val="Arial"/>
        <family val="2"/>
      </rPr>
      <t xml:space="preserve"> total numbers and percentage resistance and non-susceptibility - 2017 to 2021</t>
    </r>
  </si>
  <si>
    <r>
      <rPr>
        <i/>
        <sz val="12"/>
        <rFont val="Arial"/>
        <family val="2"/>
      </rPr>
      <t>S. pneumoniae</t>
    </r>
    <r>
      <rPr>
        <sz val="12"/>
        <rFont val="Arial"/>
        <family val="2"/>
      </rPr>
      <t xml:space="preserve"> total numbers, percentage resistance and non-susceptibility - 2017 to 2021</t>
    </r>
  </si>
  <si>
    <r>
      <rPr>
        <i/>
        <sz val="12"/>
        <rFont val="Arial"/>
        <family val="2"/>
      </rPr>
      <t>S. pyogenes</t>
    </r>
    <r>
      <rPr>
        <sz val="12"/>
        <rFont val="Arial"/>
        <family val="2"/>
      </rPr>
      <t xml:space="preserve"> total numbers, percentage resistance and non-susceptibility - 2017 to 2021</t>
    </r>
  </si>
  <si>
    <r>
      <rPr>
        <i/>
        <sz val="12"/>
        <rFont val="Arial"/>
        <family val="2"/>
      </rPr>
      <t>Salmonella</t>
    </r>
    <r>
      <rPr>
        <sz val="12"/>
        <rFont val="Arial"/>
        <family val="2"/>
      </rPr>
      <t xml:space="preserve"> total numbers and percentage non-susceptibility in humans and animals - 2017 to 2021</t>
    </r>
  </si>
  <si>
    <r>
      <rPr>
        <i/>
        <sz val="12"/>
        <rFont val="Arial"/>
        <family val="2"/>
      </rPr>
      <t>E. coli</t>
    </r>
    <r>
      <rPr>
        <sz val="12"/>
        <rFont val="Arial"/>
        <family val="2"/>
      </rPr>
      <t xml:space="preserve"> total numbers and percentage non-susceptibility in companion animals - 2020 to 2021</t>
    </r>
  </si>
  <si>
    <r>
      <rPr>
        <i/>
        <sz val="12"/>
        <rFont val="Arial"/>
        <family val="2"/>
      </rPr>
      <t>Staphylococcus</t>
    </r>
    <r>
      <rPr>
        <sz val="12"/>
        <rFont val="Arial"/>
        <family val="2"/>
      </rPr>
      <t xml:space="preserve"> species total numbers and percentage non-susceptibility in companion animals - 2020 to 2021</t>
    </r>
  </si>
  <si>
    <r>
      <rPr>
        <i/>
        <sz val="12"/>
        <rFont val="Arial"/>
        <family val="2"/>
      </rPr>
      <t>K. pneumoniae</t>
    </r>
    <r>
      <rPr>
        <sz val="12"/>
        <rFont val="Arial"/>
        <family val="2"/>
      </rPr>
      <t xml:space="preserve"> and</t>
    </r>
    <r>
      <rPr>
        <i/>
        <sz val="12"/>
        <rFont val="Arial"/>
        <family val="2"/>
      </rPr>
      <t xml:space="preserve"> K.oxytoca</t>
    </r>
    <r>
      <rPr>
        <sz val="12"/>
        <rFont val="Arial"/>
        <family val="2"/>
      </rPr>
      <t xml:space="preserve"> total numbers and percentage non-susceptibility in livestock animals - 2020 to 2021</t>
    </r>
  </si>
  <si>
    <r>
      <rPr>
        <i/>
        <sz val="12"/>
        <rFont val="Arial"/>
        <family val="2"/>
      </rPr>
      <t>S. aureus</t>
    </r>
    <r>
      <rPr>
        <sz val="12"/>
        <rFont val="Arial"/>
        <family val="2"/>
      </rPr>
      <t xml:space="preserve"> and </t>
    </r>
    <r>
      <rPr>
        <i/>
        <sz val="12"/>
        <rFont val="Arial"/>
        <family val="2"/>
      </rPr>
      <t>S.hyicus</t>
    </r>
    <r>
      <rPr>
        <sz val="12"/>
        <rFont val="Arial"/>
        <family val="2"/>
      </rPr>
      <t xml:space="preserve"> total numbers and percentage non-susceptibility in livestock animals - 2020 to 2021</t>
    </r>
  </si>
  <si>
    <r>
      <rPr>
        <i/>
        <sz val="12"/>
        <rFont val="Arial"/>
        <family val="2"/>
      </rPr>
      <t>Streptococcus</t>
    </r>
    <r>
      <rPr>
        <sz val="12"/>
        <rFont val="Arial"/>
        <family val="2"/>
      </rPr>
      <t xml:space="preserve"> species total numbers and percentage non-susceptibility in livestock animals - 2020 to 2021</t>
    </r>
  </si>
  <si>
    <r>
      <rPr>
        <i/>
        <sz val="12"/>
        <rFont val="Arial"/>
        <family val="2"/>
      </rPr>
      <t>Pasteurellaceae</t>
    </r>
    <r>
      <rPr>
        <sz val="12"/>
        <rFont val="Arial"/>
        <family val="2"/>
      </rPr>
      <t xml:space="preserve"> species total numbers and percentage non-susceptibility in livestock animals - 2020 to 2021</t>
    </r>
  </si>
  <si>
    <r>
      <rPr>
        <i/>
        <sz val="12"/>
        <rFont val="Arial"/>
        <family val="2"/>
      </rPr>
      <t>E. coli</t>
    </r>
    <r>
      <rPr>
        <sz val="12"/>
        <rFont val="Arial"/>
        <family val="2"/>
      </rPr>
      <t xml:space="preserve"> total numbers and percentage non-susceptibility in livestock animals - 2020 to 2021</t>
    </r>
  </si>
  <si>
    <r>
      <rPr>
        <i/>
        <sz val="12"/>
        <rFont val="Arial"/>
        <family val="2"/>
      </rPr>
      <t>E. coli</t>
    </r>
    <r>
      <rPr>
        <sz val="12"/>
        <rFont val="Arial"/>
        <family val="2"/>
      </rPr>
      <t xml:space="preserve"> total numbers and percentage non-susceptibility in healthy animals (abattoir) - 2017 to 2021</t>
    </r>
  </si>
  <si>
    <t>All trend data are reported for calendar years 2017 to 2021.</t>
  </si>
  <si>
    <t>The report for 2016 to 2020 can be found at:</t>
  </si>
  <si>
    <t>Scottish One Health Antimicrobial Use and Antimicrobial Resistance in 2020</t>
  </si>
  <si>
    <t xml:space="preserve">AMR - Human Methods </t>
  </si>
  <si>
    <t>AMR - Animal Methods</t>
  </si>
  <si>
    <t>Tab 27 - All Bacteria Pop Rate</t>
  </si>
  <si>
    <t>Tab 43 - AMU symptomic</t>
  </si>
  <si>
    <t>Tab 44 - Livestock Animal Staph</t>
  </si>
  <si>
    <t>Tab 50 - Comp. animal isolates</t>
  </si>
  <si>
    <t>Tab 52 - Comp. animal AMR Staph</t>
  </si>
  <si>
    <r>
      <t xml:space="preserve">Tab 51 - Comp. animal AMR </t>
    </r>
    <r>
      <rPr>
        <i/>
        <u/>
        <sz val="12"/>
        <color rgb="FF0391BF"/>
        <rFont val="Arial"/>
        <family val="2"/>
      </rPr>
      <t>Ecoli</t>
    </r>
  </si>
  <si>
    <r>
      <t xml:space="preserve">Tab 49 - Healthy Animal </t>
    </r>
    <r>
      <rPr>
        <i/>
        <u/>
        <sz val="12"/>
        <color rgb="FF0391BF"/>
        <rFont val="Arial"/>
        <family val="2"/>
      </rPr>
      <t>E.coli</t>
    </r>
  </si>
  <si>
    <r>
      <t>Tab 48 - Animal</t>
    </r>
    <r>
      <rPr>
        <i/>
        <u/>
        <sz val="12"/>
        <color rgb="FF0391BF"/>
        <rFont val="Arial"/>
        <family val="2"/>
      </rPr>
      <t xml:space="preserve"> E.coli </t>
    </r>
    <r>
      <rPr>
        <u/>
        <sz val="12"/>
        <color rgb="FF0391BF"/>
        <rFont val="Arial"/>
        <family val="2"/>
      </rPr>
      <t>Clinical</t>
    </r>
  </si>
  <si>
    <r>
      <t xml:space="preserve">Tab 47 - Animal </t>
    </r>
    <r>
      <rPr>
        <i/>
        <u/>
        <sz val="12"/>
        <color rgb="FF0391BF"/>
        <rFont val="Arial"/>
        <family val="2"/>
      </rPr>
      <t>Klebsiella</t>
    </r>
  </si>
  <si>
    <r>
      <t xml:space="preserve">Tab 46 - Animal </t>
    </r>
    <r>
      <rPr>
        <i/>
        <u/>
        <sz val="12"/>
        <color rgb="FF0391BF"/>
        <rFont val="Arial"/>
        <family val="2"/>
      </rPr>
      <t>Pasteurellaceae</t>
    </r>
  </si>
  <si>
    <r>
      <t xml:space="preserve">Tab 45 - Animal </t>
    </r>
    <r>
      <rPr>
        <i/>
        <u/>
        <sz val="12"/>
        <color rgb="FF0391BF"/>
        <rFont val="Arial"/>
        <family val="2"/>
      </rPr>
      <t>Streptococcus</t>
    </r>
  </si>
  <si>
    <r>
      <t xml:space="preserve">Tab 41 - </t>
    </r>
    <r>
      <rPr>
        <i/>
        <u/>
        <sz val="12"/>
        <color rgb="FF0391BF"/>
        <rFont val="Arial"/>
        <family val="2"/>
      </rPr>
      <t>Salmonella</t>
    </r>
  </si>
  <si>
    <r>
      <t xml:space="preserve">Tab 40 - G+ve </t>
    </r>
    <r>
      <rPr>
        <i/>
        <u/>
        <sz val="12"/>
        <color rgb="FF0391BF"/>
        <rFont val="Arial"/>
        <family val="2"/>
      </rPr>
      <t>S. pyogenes</t>
    </r>
  </si>
  <si>
    <r>
      <t xml:space="preserve">Tab 38 - G+ve </t>
    </r>
    <r>
      <rPr>
        <i/>
        <u/>
        <sz val="12"/>
        <color rgb="FF0391BF"/>
        <rFont val="Arial"/>
        <family val="2"/>
      </rPr>
      <t>Enterococcus</t>
    </r>
  </si>
  <si>
    <t>AM Resistance in Humans - Methods</t>
  </si>
  <si>
    <t>AM Use and Resistance in Animals - Methods</t>
  </si>
  <si>
    <t>AM Use - Methods</t>
  </si>
  <si>
    <t>In this report, data on antibiotic use in primary care are presented using the number of reimbursed (paid) items. This depicts the number of times an antibiotic appears on a prescription. In previous publications, information was provided based upon measures from the prescribing dataset that are classed as relating to dispensed items. However, a review of this data has shown that this includes prescriptions that were not dispensed (generally because the patient did not require a particular item on a prescription) or that were not collected by the patient. Paid items are now used rather than dispensed items. This is because paid item information best reflects the activity associated with prescribing and the supply of medicines to patients in NHSScotland and presents, as closely as possible, actual antimicrobial consumption in the Scottish population, which has a direct impact on resistance rates. Comparison between paid items in this publication and dispensed items in publications from 2019 and before are valid for these data.</t>
  </si>
  <si>
    <t>15/11/2022</t>
  </si>
  <si>
    <t>SIR</t>
  </si>
  <si>
    <t>MIC</t>
  </si>
  <si>
    <t>NDM + OXAG</t>
  </si>
  <si>
    <t>OXAG</t>
  </si>
  <si>
    <t>S</t>
  </si>
  <si>
    <t>&lt;=1</t>
  </si>
  <si>
    <t>=2</t>
  </si>
  <si>
    <t>=4</t>
  </si>
  <si>
    <t>=32</t>
  </si>
  <si>
    <t>&gt;64</t>
  </si>
  <si>
    <t>I</t>
  </si>
  <si>
    <t>=16</t>
  </si>
  <si>
    <t>&gt;32</t>
  </si>
  <si>
    <t>&lt;=0.25</t>
  </si>
  <si>
    <t>=1</t>
  </si>
  <si>
    <t>=0.5</t>
  </si>
  <si>
    <t>&gt;16</t>
  </si>
  <si>
    <t>&lt;=0.125</t>
  </si>
  <si>
    <t>=0.25</t>
  </si>
  <si>
    <t>&gt;4</t>
  </si>
  <si>
    <t>&lt;=0.5</t>
  </si>
  <si>
    <t>=8</t>
  </si>
  <si>
    <t>Table 35.3.1</t>
  </si>
  <si>
    <t>Amikacin</t>
  </si>
  <si>
    <t>(S&lt;=8 R&gt;8)</t>
  </si>
  <si>
    <t xml:space="preserve">Aztreonam </t>
  </si>
  <si>
    <t>(S&lt;=1 R&gt;4)</t>
  </si>
  <si>
    <t>Ceftazidime/Avibactam</t>
  </si>
  <si>
    <t>Ceftolozane/Tazobactam</t>
  </si>
  <si>
    <t>(S&lt;=2 R&gt;2)</t>
  </si>
  <si>
    <t>(S&lt;=16 R&gt;16)</t>
  </si>
  <si>
    <t>(S&lt;=0.25 R&gt;0.5)</t>
  </si>
  <si>
    <t>Colistin Sulphate</t>
  </si>
  <si>
    <t>(S&lt;=0.5 R&gt;0.5)</t>
  </si>
  <si>
    <t>Tobramycin</t>
  </si>
  <si>
    <t>&gt;8</t>
  </si>
  <si>
    <t>Table 35.3.2</t>
  </si>
  <si>
    <t>=64</t>
  </si>
  <si>
    <t xml:space="preserve">Amikacin 
</t>
  </si>
  <si>
    <t>(S&lt;=0.001 R&gt;16)</t>
  </si>
  <si>
    <t>(S&lt;=4 R&gt;4)</t>
  </si>
  <si>
    <t>Table 35.3.3</t>
  </si>
  <si>
    <t>(S&lt;=0.001 R&gt;0.5)</t>
  </si>
  <si>
    <r>
      <rPr>
        <b/>
        <i/>
        <sz val="12"/>
        <color rgb="FF58792D"/>
        <rFont val="Arial"/>
        <family val="2"/>
      </rPr>
      <t>Salmonella</t>
    </r>
    <r>
      <rPr>
        <b/>
        <sz val="12"/>
        <color rgb="FF58792D"/>
        <rFont val="Arial"/>
        <family val="2"/>
      </rPr>
      <t xml:space="preserve"> AMR Genotypes from human and animal isolates in 2020</t>
    </r>
  </si>
  <si>
    <t>(N = 342)</t>
  </si>
  <si>
    <t>(N = 287)</t>
  </si>
  <si>
    <t>ns</t>
  </si>
  <si>
    <t>CTX-M-1</t>
  </si>
  <si>
    <t>CTX-M-55</t>
  </si>
  <si>
    <t>OXA-1</t>
  </si>
  <si>
    <t xml:space="preserve">CTX-M </t>
  </si>
  <si>
    <t>catA</t>
  </si>
  <si>
    <t>aac(3)-Id</t>
  </si>
  <si>
    <t>ant(2'')-Ia</t>
  </si>
  <si>
    <t>aac(3'')-IVa</t>
  </si>
  <si>
    <t>aph(3')-2a</t>
  </si>
  <si>
    <t>tetB</t>
  </si>
  <si>
    <t>dfrA-7</t>
  </si>
  <si>
    <t>gyrA[83:S-F;87:D-N]**</t>
  </si>
  <si>
    <t>qnrD</t>
  </si>
  <si>
    <t>Table 41.5</t>
  </si>
  <si>
    <t>Unusual Phenotypes - NHS Scotland - 2021</t>
  </si>
  <si>
    <t>Unusual Phenotypes (AMR Alerts system) - 2021</t>
  </si>
  <si>
    <t>Tab 28 - Unusual Phenotypes</t>
  </si>
  <si>
    <r>
      <t xml:space="preserve">Tab 34 - </t>
    </r>
    <r>
      <rPr>
        <i/>
        <u/>
        <sz val="12"/>
        <color rgb="FF0391BF"/>
        <rFont val="Arial"/>
        <family val="2"/>
      </rPr>
      <t xml:space="preserve">E. coli </t>
    </r>
    <r>
      <rPr>
        <u/>
        <sz val="12"/>
        <color rgb="FF0391BF"/>
        <rFont val="Arial"/>
        <family val="2"/>
      </rPr>
      <t>urinary isolates</t>
    </r>
  </si>
  <si>
    <r>
      <t xml:space="preserve">Tab 34 - </t>
    </r>
    <r>
      <rPr>
        <i/>
        <u/>
        <sz val="12"/>
        <color rgb="FF0391BF"/>
        <rFont val="Arial"/>
        <family val="2"/>
      </rPr>
      <t>E.coli</t>
    </r>
    <r>
      <rPr>
        <u/>
        <sz val="12"/>
        <color rgb="FF0391BF"/>
        <rFont val="Arial"/>
        <family val="2"/>
      </rPr>
      <t xml:space="preserve"> Urine</t>
    </r>
  </si>
  <si>
    <r>
      <t xml:space="preserve">Enterobacter cloacae </t>
    </r>
    <r>
      <rPr>
        <b/>
        <sz val="12"/>
        <color rgb="FF000000"/>
        <rFont val="Arial"/>
        <family val="2"/>
      </rPr>
      <t>complex</t>
    </r>
  </si>
  <si>
    <r>
      <t xml:space="preserve">Enterobacter </t>
    </r>
    <r>
      <rPr>
        <b/>
        <sz val="12"/>
        <color rgb="FF000000"/>
        <rFont val="Arial"/>
        <family val="2"/>
      </rPr>
      <t>spp.</t>
    </r>
  </si>
  <si>
    <r>
      <t xml:space="preserve">Klebsiella </t>
    </r>
    <r>
      <rPr>
        <b/>
        <sz val="12"/>
        <color rgb="FF000000"/>
        <rFont val="Arial"/>
        <family val="2"/>
      </rPr>
      <t>spp.</t>
    </r>
  </si>
  <si>
    <r>
      <t xml:space="preserve">Pseudomonas </t>
    </r>
    <r>
      <rPr>
        <b/>
        <sz val="12"/>
        <color rgb="FF000000"/>
        <rFont val="Arial"/>
        <family val="2"/>
      </rPr>
      <t>spp.</t>
    </r>
  </si>
  <si>
    <r>
      <t xml:space="preserve">Antibiotic minimum inhibitory concentration (MIC) values per carbapenamase enzyme for </t>
    </r>
    <r>
      <rPr>
        <b/>
        <i/>
        <sz val="12"/>
        <color rgb="FF58792D"/>
        <rFont val="Arial"/>
        <family val="2"/>
      </rPr>
      <t xml:space="preserve">E. coli </t>
    </r>
    <r>
      <rPr>
        <b/>
        <sz val="12"/>
        <color rgb="FF58792D"/>
        <rFont val="Arial"/>
        <family val="2"/>
      </rPr>
      <t>2021</t>
    </r>
  </si>
  <si>
    <r>
      <t xml:space="preserve">Antibiotic minimum inhibitory concentration (MIC) values per carbapenamase enzyme for </t>
    </r>
    <r>
      <rPr>
        <b/>
        <i/>
        <sz val="12"/>
        <color rgb="FF58792D"/>
        <rFont val="Arial"/>
        <family val="2"/>
      </rPr>
      <t xml:space="preserve">K. pneumoniae </t>
    </r>
    <r>
      <rPr>
        <b/>
        <sz val="12"/>
        <color rgb="FF58792D"/>
        <rFont val="Arial"/>
        <family val="2"/>
      </rPr>
      <t>2021</t>
    </r>
  </si>
  <si>
    <r>
      <t xml:space="preserve">Antibiotic minimum inhibitory concentration (MIC) values per carbapenamase enzyme for </t>
    </r>
    <r>
      <rPr>
        <b/>
        <i/>
        <sz val="12"/>
        <color rgb="FF58792D"/>
        <rFont val="Arial"/>
        <family val="2"/>
      </rPr>
      <t xml:space="preserve">P. aeruginosa </t>
    </r>
    <r>
      <rPr>
        <b/>
        <sz val="12"/>
        <color rgb="FF58792D"/>
        <rFont val="Arial"/>
        <family val="2"/>
      </rPr>
      <t>2021</t>
    </r>
  </si>
  <si>
    <t>(N = 333)</t>
  </si>
  <si>
    <t>Incidence per 100,000 population</t>
  </si>
  <si>
    <t>Information on the use of antibiotics in primary care has been obtained from the Prescribing Information System (PIS) database. This database is jointly maintained by NHS National Services Scotland (NSS) and Public Health Scotland (PHS). The information is supplied by Practitioner and Counter Fraud Services of NSS who is responsible for the processing and pricing of all prescriptions dispensed in Scotland. Data on antibiotic use in primary care presented in this report are derived from prescriptions written by GPs, dentists and non-medical prescribers and from prescriptions written in hospitals dispensed in the community. Unless otherwise stated Primary Care figures exclude Dental (GP14) Prescription Forms.</t>
  </si>
  <si>
    <t>Urinary isolates - numbers and percentage resistance and non-susceptibility - 2017 to 2021</t>
  </si>
  <si>
    <t>(N = 276)</t>
  </si>
  <si>
    <t>Total Use of Access, Watch and Reserve (AWaRe) Antibiotics in Humans in Scotland Combined (including Dental and Non-Acute Hospitals) - 2017 to 2021</t>
  </si>
  <si>
    <t>1. 0.0 to one decimal place - click the cell to view the unrounded number.</t>
  </si>
  <si>
    <t>Total Use of Antibiotics in Humans in Scotland by Anatomical Therapeutic Chemical (ATC) Code - 2017 - 2021</t>
  </si>
  <si>
    <t>Primary Care Use of Antibiotics in Scotland by Anatomical Therapeutic Chemical (ATC) Code - 2017 to 2021</t>
  </si>
  <si>
    <t>1. 0.00 to two decimal places - click the cell to view the unrounded number.</t>
  </si>
  <si>
    <t>Primary Care Use of Antifungals, Defined Daily Doses (DDDs) per 1,000 population per day</t>
  </si>
  <si>
    <t>Secondary Care Use (Acute Hospitals) of Antifungals, Defined Daily Doses (DDDs) per 1,000 Occupied Bed Days (OBDs)</t>
  </si>
  <si>
    <t>Primary Care Use of Antibiotics in Scotland - 2017 to 2021</t>
  </si>
  <si>
    <t>Primary Care Frequency of Antibiotic Use in Scotland - 2017 to 2021</t>
  </si>
  <si>
    <t>Primary Care Use (excluding Dental), proportion of population prescribed antibiotic</t>
  </si>
  <si>
    <t>Total Use of Antifungals, Defined Daily Doses (DDDs) per 1,000 population per day</t>
  </si>
  <si>
    <t>Gram positive bacteraemia (n = 2,646)</t>
  </si>
  <si>
    <t>Acute Hospitals (Secondary Care)</t>
  </si>
  <si>
    <t>Non-Acute Hospitals (Secondary Care)</t>
  </si>
  <si>
    <t>Primary Care Nurse Prescribing of Antibiotics in Scotland - 2017 to 2021</t>
  </si>
  <si>
    <t>Primary Care Pharmacist Prescribing of Antibiotics in Scotland - 2017 to 2021</t>
  </si>
  <si>
    <t>Primary Care Dental Prescribing of Antibiotics in Scotland - 2017 to 2021</t>
  </si>
  <si>
    <t>CHI capture</t>
  </si>
  <si>
    <t xml:space="preserve">Secondary Care Acute and Non-Acute Hospital Parenteral Use of Antibiotics in Scotland  - 2017 to 2021 </t>
  </si>
  <si>
    <t>Total number and the percentage non-susceptible of MSSA from 2017 to 2021</t>
  </si>
  <si>
    <t>Access Antibiotics, Items per 1,000 population per day, Defined Daily Doses (DDDs) per 1,000 population per day, and Proportion of Total Items and DDDs (%)</t>
  </si>
  <si>
    <t>Watch Antibiotics, Items per 1,000 population per day, Defined Daily Doses (DDDs) per 1,000 population per day, and Proportion of Total Items and DDDs (%)</t>
  </si>
  <si>
    <t>Primary Care Use (excluding dental), Items per 1,000 population per day (89.0% CHI Capture)</t>
  </si>
  <si>
    <t>Reserve Antibiotics, Items per 1,000 population per day, Defined Daily Doses (DDDs) per 1,000 population per day, and Proportion of Total Items and DDDs (%)</t>
  </si>
  <si>
    <t>Primary Care (excluding Dental), Items per 1,000 population per day, and Defined Daily Doses (DDDs) per 1,000 population per day</t>
  </si>
  <si>
    <t>1.Carbapenems refers to merepenem or imipenem. Isolates are not routinely tested for resistance to colistin.</t>
  </si>
  <si>
    <t>2.Third-generation cephalosporins refers to any of ceftazidime, cefotaxime, ceftriaxone or cefpodoxime.</t>
  </si>
  <si>
    <t>3.Aminoglycosides refers to gentamicin or amikacin.</t>
  </si>
  <si>
    <t>4.Macrolides refers to erythromycin, azithromycin or clarithromycin.</t>
  </si>
  <si>
    <t>K. pneumoniae (n=743)</t>
  </si>
  <si>
    <t>Total resistant K. pneumoniae bacteraemia</t>
  </si>
  <si>
    <t>Total resistant K. oxytoca bacteraemia</t>
  </si>
  <si>
    <t>Acinetobacter spp. (n=57)</t>
  </si>
  <si>
    <t>Total resistant Acinetobacterspp.bacteraemia</t>
  </si>
  <si>
    <t>Total resistant P. aeruginosa bacteraemia</t>
  </si>
  <si>
    <t>Total resistant E. faecium bacteraemia</t>
  </si>
  <si>
    <t>Total resistant E. faecalis bacteraemia</t>
  </si>
  <si>
    <t>Total resistant S. pneumoniae bacteraemia</t>
  </si>
  <si>
    <t>E. coli (n=4,292)</t>
  </si>
  <si>
    <t>P. aeruginosa (n=261)</t>
  </si>
  <si>
    <t>K. oxytoca (n=247)</t>
  </si>
  <si>
    <t>E. faecium (n=276)</t>
  </si>
  <si>
    <t>E. faecalis (n=516)</t>
  </si>
  <si>
    <t>S. aureus (n=1590)</t>
  </si>
  <si>
    <t>S. pneumoniae (n=264)</t>
  </si>
  <si>
    <t>Total number and percentage of antimicrobials by family prescribed to dogs and cats in 2021, SAVSNET</t>
  </si>
  <si>
    <r>
      <t>Escherichia coli</t>
    </r>
    <r>
      <rPr>
        <b/>
        <sz val="14"/>
        <rFont val="Arial"/>
        <family val="2"/>
      </rPr>
      <t xml:space="preserve"> clinical isolates in livestock animals in Scotland</t>
    </r>
  </si>
  <si>
    <r>
      <t>Escherichia coli</t>
    </r>
    <r>
      <rPr>
        <b/>
        <sz val="14"/>
        <rFont val="Arial"/>
        <family val="2"/>
      </rPr>
      <t xml:space="preserve"> in healthy livestock animals (abattoir) in Scotland -  2017 to 2021</t>
    </r>
  </si>
  <si>
    <r>
      <t>Escherichia coli</t>
    </r>
    <r>
      <rPr>
        <b/>
        <sz val="14"/>
        <rFont val="Arial"/>
        <family val="2"/>
      </rPr>
      <t xml:space="preserve"> isolates in companion animals in Scotland - 2020 and 2021</t>
    </r>
  </si>
  <si>
    <t>Total number of consultations and consultations where antimicrobicals prescribed, by animal species from 2017 to 2021, SAVSNET</t>
  </si>
  <si>
    <t>Total number and percentage of route of administration of antimicrobials prescribed to dogs and cats in 2021, SAVSNET</t>
  </si>
  <si>
    <t>Total number of consultations and consultations where HP-CIA prescribed, by animal species from 2017 to 2021, SAVSNET</t>
  </si>
  <si>
    <t>Prescribing of antimicrobials including High Priority - Critically Important Amicrobials (HP-CIAs) for all companion animals, in Scottish practices from 2017 to 2021</t>
  </si>
  <si>
    <t>Proportion of respiratory disease consultations during which antimicrobials authorised for systemic administration were prescribed, by animal species from 2017 to 2021, SAVSNET</t>
  </si>
  <si>
    <t>Proportion of pruritus consultations during which antimicrobials authorised for systemic administration were prescribed, by animal species from 2017 to 2021, SAVSNET</t>
  </si>
  <si>
    <t>Proportion of pruritus consultations during which antimicrobials authorised for topical administration were prescribed, by animal species from 2017 to 2021, SAVSNET</t>
  </si>
  <si>
    <t>Proportion of gastro-intestinal disease consultations during which antimicrobials authorised for systemic administration were prescribed, by animal species from 2017 to 2021, SAVSNET</t>
  </si>
  <si>
    <t>Proportion of trauma consultations during which antimicrobials authorised for systemic administration were prescribed, by animal species from 2017 to 2021, SAVSNET</t>
  </si>
  <si>
    <t>Proportion of post-operative consultations during which antimicrobials authorised for systemic administration were prescribed, by animal species from 2017 to 2021, SAVSNET</t>
  </si>
  <si>
    <t>HP-CIA prescribed</t>
  </si>
  <si>
    <t>Gram negative bacteraemia (n = 5,600)</t>
  </si>
  <si>
    <t>* 331 denominator for Ciprofloxacin, as 2 isolates not tested. Includes mutations and acquired genes expected to result in reduced susceptibility (MIC &gt; 0.06mg/L as recommended by EUCAST, Jan 2021)</t>
  </si>
  <si>
    <t>Prescribing of antimicrobials including High Priority - Critically Important Amicrobials (HP-CIA) for all companion animals, in veterinary practices in Scotland contributing to SAVSNET, from 2017 to 2021</t>
  </si>
  <si>
    <t>and therefore cannot be assumed to be representative of all companion animal practices in Scotland.</t>
  </si>
  <si>
    <t>[Data Source: The Small Animal Veterinary Surveillance Network (SAVSNET)]</t>
  </si>
  <si>
    <t xml:space="preserve">3. These data are obtained from a relatively small number of practices in Scotland contributing voluntarily to SAVSNET, </t>
  </si>
  <si>
    <t>Prescribing of antimicrobials by main presenting problem for dogs and cats in in veterinary practices in Scotland contributing to SAVSNET, 2017 to 2021</t>
  </si>
  <si>
    <t>nss.arhaisonaar@nhs.scot</t>
  </si>
  <si>
    <t>Unusual phenotypes from the AMR alerts system in Scotland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</si>
</sst>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1" formatCode="_-* #,##0_-;\-* #,##0_-;_-* &quot;-&quot;_-;_-@_-"/>
    <numFmt numFmtId="43" formatCode="_-* #,##0.00_-;\-* #,##0.00_-;_-* &quot;-&quot;??_-;_-@_-"/>
    <numFmt numFmtId="164" formatCode="_-* #,##0_-;\-* #,##0_-;_-* &quot;-&quot;??_-;_-@_-"/>
    <numFmt numFmtId="165" formatCode="0.0%"/>
    <numFmt numFmtId="166" formatCode="0.0"/>
    <numFmt numFmtId="167" formatCode="_-* #,##0.0_-;\-* #,##0.0_-;_-* &quot;-&quot;??_-;_-@_-"/>
    <numFmt numFmtId="168" formatCode="#,##0.0%"/>
    <numFmt numFmtId="169" formatCode="_(* #,##0.00_);_(* \(#,##0.00\);_(* &quot;-&quot;??_);_(@_)"/>
    <numFmt numFmtId="170" formatCode="#,##0.0"/>
    <numFmt numFmtId="171" formatCode="#,##0.0;\-#,##0.0;\-"/>
    <numFmt numFmtId="172" formatCode="0.0%;0.0%;\-"/>
    <numFmt numFmtId="173" formatCode="0.00;\-0.00;\-;__"/>
    <numFmt numFmtId="174" formatCode="0.0;\-0.0;\-;__"/>
    <numFmt numFmtId="175" formatCode="#,##0.00;\-#,##0.00;\-"/>
    <numFmt numFmtId="176" formatCode="0.00;\-0.00;\-"/>
    <numFmt numFmtId="177" formatCode="0.0%;0.0%;\-;\-"/>
    <numFmt numFmtId="178" formatCode="#,###"/>
    <numFmt numFmtId="179" formatCode="#,##0.00_ ;\-#,##0.00\ "/>
  </numFmts>
  <fonts count="1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name val="Arial"/>
      <family val="2"/>
    </font>
    <font>
      <i/>
      <sz val="10"/>
      <name val="Arial"/>
      <family val="2"/>
    </font>
    <font>
      <b/>
      <sz val="14"/>
      <name val="Arial"/>
      <family val="2"/>
    </font>
    <font>
      <sz val="12"/>
      <name val="Arial"/>
      <family val="2"/>
    </font>
    <font>
      <b/>
      <sz val="12"/>
      <name val="Arial"/>
      <family val="2"/>
    </font>
    <font>
      <sz val="10"/>
      <color indexed="9"/>
      <name val="Arial"/>
      <family val="2"/>
    </font>
    <font>
      <b/>
      <sz val="14"/>
      <color indexed="47"/>
      <name val="Arial"/>
      <family val="2"/>
    </font>
    <font>
      <sz val="10"/>
      <color indexed="60"/>
      <name val="Arial"/>
      <family val="2"/>
    </font>
    <font>
      <sz val="10"/>
      <color theme="1" tint="0.39997558519241921"/>
      <name val="Arial"/>
      <family val="2"/>
    </font>
    <font>
      <sz val="10"/>
      <name val="Arial"/>
      <family val="2"/>
    </font>
    <font>
      <b/>
      <i/>
      <sz val="11"/>
      <name val="Calibri"/>
      <family val="2"/>
      <scheme val="minor"/>
    </font>
    <font>
      <b/>
      <sz val="11"/>
      <name val="Arial"/>
      <family val="2"/>
    </font>
    <font>
      <sz val="10"/>
      <color indexed="8"/>
      <name val="Calibri"/>
      <family val="2"/>
      <scheme val="minor"/>
    </font>
    <font>
      <u/>
      <sz val="10"/>
      <color theme="1" tint="0.59999389629810485"/>
      <name val="Arial"/>
      <family val="2"/>
    </font>
    <font>
      <b/>
      <i/>
      <sz val="10"/>
      <name val="Arial"/>
      <family val="2"/>
    </font>
    <font>
      <sz val="12"/>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56"/>
      <name val="Calibri"/>
      <family val="2"/>
    </font>
    <font>
      <b/>
      <sz val="13"/>
      <color indexed="56"/>
      <name val="Calibri"/>
      <family val="2"/>
    </font>
    <font>
      <b/>
      <sz val="11"/>
      <color indexed="56"/>
      <name val="Calibri"/>
      <family val="2"/>
    </font>
    <font>
      <u/>
      <sz val="11"/>
      <color theme="10"/>
      <name val="Calibri"/>
      <family val="2"/>
    </font>
    <font>
      <sz val="12"/>
      <color indexed="62"/>
      <name val="Calibri"/>
      <family val="2"/>
    </font>
    <font>
      <sz val="12"/>
      <color indexed="52"/>
      <name val="Calibri"/>
      <family val="2"/>
    </font>
    <font>
      <sz val="12"/>
      <color indexed="60"/>
      <name val="Calibri"/>
      <family val="2"/>
    </font>
    <font>
      <b/>
      <sz val="12"/>
      <color indexed="63"/>
      <name val="Calibri"/>
      <family val="2"/>
    </font>
    <font>
      <b/>
      <sz val="18"/>
      <color indexed="56"/>
      <name val="Cambria"/>
      <family val="2"/>
    </font>
    <font>
      <b/>
      <sz val="12"/>
      <color indexed="8"/>
      <name val="Calibri"/>
      <family val="2"/>
    </font>
    <font>
      <sz val="12"/>
      <color indexed="10"/>
      <name val="Calibri"/>
      <family val="2"/>
    </font>
    <font>
      <b/>
      <sz val="12"/>
      <color indexed="47"/>
      <name val="Arial"/>
      <family val="2"/>
    </font>
    <font>
      <sz val="10"/>
      <color indexed="8"/>
      <name val="Arial"/>
      <family val="2"/>
    </font>
    <font>
      <sz val="10"/>
      <color rgb="FFFF0000"/>
      <name val="Arial"/>
      <family val="2"/>
    </font>
    <font>
      <b/>
      <i/>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9.35"/>
      <color theme="10"/>
      <name val="Calibri"/>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color rgb="FF000000"/>
      <name val="Arial"/>
      <family val="2"/>
    </font>
    <font>
      <b/>
      <sz val="10"/>
      <color rgb="FFFF0000"/>
      <name val="Arial"/>
      <family val="2"/>
    </font>
    <font>
      <sz val="10"/>
      <color theme="1"/>
      <name val="Arial"/>
      <family val="2"/>
    </font>
    <font>
      <b/>
      <sz val="14"/>
      <color rgb="FFFF0000"/>
      <name val="Arial"/>
      <family val="2"/>
    </font>
    <font>
      <b/>
      <sz val="12"/>
      <color theme="4"/>
      <name val="Arial"/>
      <family val="2"/>
    </font>
    <font>
      <sz val="10"/>
      <name val="Calibri"/>
      <family val="2"/>
      <scheme val="minor"/>
    </font>
    <font>
      <sz val="10"/>
      <color theme="1"/>
      <name val="Calibri"/>
      <family val="2"/>
      <scheme val="minor"/>
    </font>
    <font>
      <b/>
      <sz val="10"/>
      <color theme="3"/>
      <name val="Calibri"/>
      <family val="2"/>
      <scheme val="minor"/>
    </font>
    <font>
      <sz val="12"/>
      <color rgb="FFFF0000"/>
      <name val="Arial"/>
      <family val="2"/>
    </font>
    <font>
      <b/>
      <sz val="11"/>
      <color indexed="52"/>
      <name val="Calibri"/>
      <family val="2"/>
    </font>
    <font>
      <sz val="11"/>
      <color indexed="52"/>
      <name val="Calibri"/>
      <family val="2"/>
    </font>
    <font>
      <sz val="11"/>
      <color indexed="60"/>
      <name val="Calibri"/>
      <family val="2"/>
    </font>
    <font>
      <b/>
      <sz val="12"/>
      <color rgb="FF00B050"/>
      <name val="Arial"/>
      <family val="2"/>
    </font>
    <font>
      <b/>
      <sz val="10"/>
      <color theme="0"/>
      <name val="Arial"/>
      <family val="2"/>
    </font>
    <font>
      <sz val="10"/>
      <color theme="0"/>
      <name val="Arial"/>
      <family val="2"/>
    </font>
    <font>
      <sz val="10"/>
      <color rgb="FF00B050"/>
      <name val="Arial"/>
      <family val="2"/>
    </font>
    <font>
      <sz val="10"/>
      <color theme="7"/>
      <name val="Arial"/>
      <family val="2"/>
    </font>
    <font>
      <strike/>
      <sz val="10"/>
      <name val="Arial"/>
      <family val="2"/>
    </font>
    <font>
      <b/>
      <sz val="9"/>
      <name val="Arial"/>
      <family val="2"/>
    </font>
    <font>
      <sz val="9"/>
      <name val="Arial"/>
      <family val="2"/>
    </font>
    <font>
      <strike/>
      <sz val="10"/>
      <color theme="7"/>
      <name val="Arial"/>
      <family val="2"/>
    </font>
    <font>
      <sz val="9"/>
      <color rgb="FF333333"/>
      <name val="Arial"/>
      <family val="2"/>
    </font>
    <font>
      <b/>
      <sz val="9"/>
      <color rgb="FF333333"/>
      <name val="Arial"/>
      <family val="2"/>
    </font>
    <font>
      <b/>
      <sz val="9"/>
      <color rgb="FF000000"/>
      <name val="Arial"/>
      <family val="2"/>
    </font>
    <font>
      <u/>
      <sz val="10"/>
      <color rgb="FF000000"/>
      <name val="Arial"/>
      <family val="2"/>
    </font>
    <font>
      <u/>
      <sz val="9"/>
      <color rgb="FF333333"/>
      <name val="Arial"/>
      <family val="2"/>
    </font>
    <font>
      <b/>
      <sz val="12"/>
      <color rgb="FF7030A0"/>
      <name val="Arial"/>
      <family val="2"/>
    </font>
    <font>
      <b/>
      <sz val="12"/>
      <color rgb="FF002060"/>
      <name val="Arial"/>
      <family val="2"/>
    </font>
    <font>
      <b/>
      <sz val="12"/>
      <color rgb="FF00B0F0"/>
      <name val="Arial"/>
      <family val="2"/>
    </font>
    <font>
      <b/>
      <sz val="14"/>
      <color rgb="FF00B050"/>
      <name val="Arial"/>
      <family val="2"/>
    </font>
    <font>
      <sz val="10"/>
      <color theme="0" tint="-0.499984740745262"/>
      <name val="Arial"/>
      <family val="2"/>
    </font>
    <font>
      <b/>
      <sz val="10"/>
      <color theme="0" tint="-0.499984740745262"/>
      <name val="Arial"/>
      <family val="2"/>
    </font>
    <font>
      <sz val="10"/>
      <color theme="0" tint="-0.499984740745262"/>
      <name val="Calibri"/>
      <family val="2"/>
      <scheme val="minor"/>
    </font>
    <font>
      <sz val="10"/>
      <name val="Arial"/>
      <family val="2"/>
    </font>
    <font>
      <u/>
      <sz val="11"/>
      <color indexed="12"/>
      <name val="Calibri"/>
      <family val="2"/>
    </font>
    <font>
      <sz val="10"/>
      <color indexed="72"/>
      <name val="MS Sans Serif"/>
      <family val="2"/>
    </font>
    <font>
      <sz val="10"/>
      <color theme="5"/>
      <name val="Arial"/>
      <family val="2"/>
    </font>
    <font>
      <b/>
      <sz val="10"/>
      <color theme="5"/>
      <name val="Arial"/>
      <family val="2"/>
    </font>
    <font>
      <sz val="12"/>
      <color rgb="FF000000"/>
      <name val="Arial"/>
      <family val="2"/>
    </font>
    <font>
      <b/>
      <sz val="12"/>
      <color rgb="FF58792D"/>
      <name val="Arial"/>
      <family val="2"/>
    </font>
    <font>
      <b/>
      <sz val="12"/>
      <color rgb="FF000000"/>
      <name val="Arial"/>
      <family val="2"/>
    </font>
    <font>
      <b/>
      <sz val="14"/>
      <color rgb="FF000000"/>
      <name val="Arial"/>
      <family val="2"/>
    </font>
    <font>
      <sz val="11"/>
      <color theme="1"/>
      <name val="Arial"/>
      <family val="2"/>
    </font>
    <font>
      <i/>
      <sz val="10"/>
      <color theme="1"/>
      <name val="Arial"/>
      <family val="2"/>
    </font>
    <font>
      <b/>
      <sz val="11"/>
      <color theme="1"/>
      <name val="Arial"/>
      <family val="2"/>
    </font>
    <font>
      <b/>
      <sz val="12"/>
      <color rgb="FF00A15F"/>
      <name val="Arial"/>
      <family val="2"/>
    </font>
    <font>
      <sz val="12"/>
      <color theme="1"/>
      <name val="Arial"/>
      <family val="2"/>
    </font>
    <font>
      <b/>
      <sz val="14"/>
      <color theme="4"/>
      <name val="Arial"/>
      <family val="2"/>
    </font>
    <font>
      <b/>
      <i/>
      <sz val="14"/>
      <name val="Arial"/>
      <family val="2"/>
    </font>
    <font>
      <u/>
      <sz val="11"/>
      <color theme="10"/>
      <name val="Calibri"/>
      <family val="2"/>
      <scheme val="minor"/>
    </font>
    <font>
      <sz val="11"/>
      <color rgb="FF000000"/>
      <name val="Calibri"/>
      <family val="2"/>
      <scheme val="minor"/>
    </font>
    <font>
      <sz val="11"/>
      <color rgb="FF000000"/>
      <name val="Arial"/>
      <family val="2"/>
    </font>
    <font>
      <sz val="11"/>
      <color rgb="FF0D0D0D"/>
      <name val="Arial"/>
      <family val="2"/>
    </font>
    <font>
      <b/>
      <sz val="14"/>
      <color rgb="FF004380"/>
      <name val="Arial"/>
      <family val="2"/>
    </font>
    <font>
      <b/>
      <sz val="12"/>
      <color rgb="FF0072CE"/>
      <name val="Arial"/>
      <family val="2"/>
    </font>
    <font>
      <sz val="12"/>
      <color rgb="FF000000"/>
      <name val="Arial"/>
      <family val="2"/>
    </font>
    <font>
      <b/>
      <sz val="12"/>
      <color theme="1"/>
      <name val="Arial"/>
      <family val="2"/>
    </font>
    <font>
      <i/>
      <sz val="12"/>
      <color theme="1"/>
      <name val="Arial"/>
      <family val="2"/>
    </font>
    <font>
      <i/>
      <sz val="12"/>
      <name val="Arial"/>
      <family val="2"/>
    </font>
    <font>
      <u/>
      <sz val="12"/>
      <color rgb="FF0391BF"/>
      <name val="Arial"/>
      <family val="2"/>
    </font>
    <font>
      <b/>
      <sz val="12"/>
      <color rgb="FF0068CE"/>
      <name val="Arial"/>
      <family val="2"/>
    </font>
    <font>
      <b/>
      <i/>
      <sz val="12"/>
      <color rgb="FF0068CE"/>
      <name val="Arial"/>
      <family val="2"/>
    </font>
    <font>
      <b/>
      <i/>
      <sz val="12"/>
      <color rgb="FF0072CE"/>
      <name val="Arial"/>
      <family val="2"/>
    </font>
    <font>
      <b/>
      <u/>
      <sz val="12"/>
      <name val="Arial"/>
      <family val="2"/>
    </font>
    <font>
      <b/>
      <i/>
      <sz val="12"/>
      <color theme="1"/>
      <name val="Arial"/>
      <family val="2"/>
    </font>
    <font>
      <sz val="11"/>
      <color rgb="FF092869"/>
      <name val="Calibri"/>
      <family val="2"/>
      <scheme val="minor"/>
    </font>
    <font>
      <b/>
      <i/>
      <sz val="10"/>
      <color theme="1"/>
      <name val="Arial"/>
      <family val="2"/>
    </font>
    <font>
      <u/>
      <sz val="12"/>
      <color theme="3"/>
      <name val="Arial"/>
      <family val="2"/>
    </font>
    <font>
      <b/>
      <sz val="14"/>
      <color rgb="FF0072CE"/>
      <name val="Arial"/>
      <family val="2"/>
    </font>
    <font>
      <b/>
      <sz val="14"/>
      <color rgb="FF58792D"/>
      <name val="Arial"/>
      <family val="2"/>
    </font>
    <font>
      <i/>
      <sz val="12"/>
      <color rgb="FF000000"/>
      <name val="Arial"/>
      <family val="2"/>
    </font>
    <font>
      <b/>
      <sz val="12"/>
      <color rgb="FF1F497D"/>
      <name val="Arial"/>
      <family val="2"/>
    </font>
    <font>
      <b/>
      <i/>
      <sz val="12"/>
      <name val="Arial"/>
      <family val="2"/>
    </font>
    <font>
      <strike/>
      <sz val="12"/>
      <color rgb="FFFF0000"/>
      <name val="Arial"/>
      <family val="2"/>
    </font>
    <font>
      <b/>
      <sz val="12"/>
      <color rgb="FFFF0000"/>
      <name val="Arial"/>
      <family val="2"/>
    </font>
    <font>
      <b/>
      <sz val="12"/>
      <color theme="7"/>
      <name val="Arial"/>
      <family val="2"/>
    </font>
    <font>
      <sz val="12"/>
      <color indexed="9"/>
      <name val="Arial"/>
      <family val="2"/>
    </font>
    <font>
      <sz val="12"/>
      <color indexed="8"/>
      <name val="Arial"/>
      <family val="2"/>
    </font>
    <font>
      <b/>
      <sz val="12"/>
      <color theme="0"/>
      <name val="Arial"/>
      <family val="2"/>
    </font>
    <font>
      <sz val="12"/>
      <color theme="0"/>
      <name val="Arial"/>
      <family val="2"/>
    </font>
    <font>
      <sz val="12"/>
      <color rgb="FF333333"/>
      <name val="Arial"/>
      <family val="2"/>
    </font>
    <font>
      <b/>
      <sz val="12"/>
      <color rgb="FF00A499"/>
      <name val="Arial"/>
      <family val="2"/>
    </font>
    <font>
      <b/>
      <i/>
      <sz val="12"/>
      <color rgb="FF58792D"/>
      <name val="Arial"/>
      <family val="2"/>
    </font>
    <font>
      <b/>
      <i/>
      <sz val="14"/>
      <color rgb="FF000000"/>
      <name val="Arial"/>
      <family val="2"/>
    </font>
    <font>
      <b/>
      <sz val="12"/>
      <color rgb="FFC00000"/>
      <name val="Arial"/>
      <family val="2"/>
    </font>
    <font>
      <u/>
      <sz val="12"/>
      <color theme="10"/>
      <name val="Arial"/>
      <family val="2"/>
    </font>
    <font>
      <u/>
      <sz val="12"/>
      <color rgb="FFFF0000"/>
      <name val="Arial"/>
      <family val="2"/>
    </font>
    <font>
      <b/>
      <u/>
      <sz val="12"/>
      <color theme="0"/>
      <name val="Arial"/>
      <family val="2"/>
    </font>
    <font>
      <u/>
      <sz val="14"/>
      <color theme="0"/>
      <name val="Arial"/>
      <family val="2"/>
    </font>
    <font>
      <b/>
      <sz val="14"/>
      <color rgb="FF1F497D"/>
      <name val="Arial"/>
      <family val="2"/>
    </font>
    <font>
      <i/>
      <u/>
      <sz val="12"/>
      <color rgb="FF0391BF"/>
      <name val="Arial"/>
      <family val="2"/>
    </font>
    <font>
      <u/>
      <sz val="12"/>
      <color rgb="FF4D4D4D"/>
      <name val="Arial"/>
      <family val="2"/>
    </font>
    <font>
      <sz val="12"/>
      <color theme="1" tint="0.39997558519241921"/>
      <name val="Arial"/>
      <family val="2"/>
    </font>
    <font>
      <u/>
      <sz val="12"/>
      <color theme="1" tint="0.59999389629810485"/>
      <name val="Arial"/>
      <family val="2"/>
    </font>
    <font>
      <b/>
      <sz val="12"/>
      <color rgb="FF333333"/>
      <name val="Arial"/>
      <family val="2"/>
    </font>
    <font>
      <b/>
      <i/>
      <sz val="12"/>
      <color rgb="FF000000"/>
      <name val="Arial"/>
      <family val="2"/>
    </font>
    <font>
      <b/>
      <sz val="10"/>
      <name val="Arial"/>
      <family val="2"/>
    </font>
    <font>
      <u/>
      <sz val="12"/>
      <color indexed="12"/>
      <name val="Arial"/>
      <family val="2"/>
    </font>
  </fonts>
  <fills count="73">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4"/>
      </patternFill>
    </fill>
    <fill>
      <patternFill patternType="solid">
        <fgColor indexed="46"/>
      </patternFill>
    </fill>
    <fill>
      <patternFill patternType="solid">
        <fgColor indexed="51"/>
      </patternFill>
    </fill>
    <fill>
      <patternFill patternType="solid">
        <fgColor indexed="30"/>
      </patternFill>
    </fill>
    <fill>
      <patternFill patternType="solid">
        <fgColor indexed="29"/>
      </patternFill>
    </fill>
    <fill>
      <patternFill patternType="solid">
        <fgColor indexed="22"/>
      </patternFill>
    </fill>
    <fill>
      <patternFill patternType="solid">
        <fgColor indexed="49"/>
      </patternFill>
    </fill>
    <fill>
      <patternFill patternType="solid">
        <fgColor indexed="62"/>
      </patternFill>
    </fill>
    <fill>
      <patternFill patternType="solid">
        <fgColor indexed="19"/>
      </patternFill>
    </fill>
    <fill>
      <patternFill patternType="solid">
        <fgColor indexed="36"/>
      </patternFill>
    </fill>
    <fill>
      <patternFill patternType="solid">
        <fgColor indexed="45"/>
      </patternFill>
    </fill>
    <fill>
      <patternFill patternType="solid">
        <fgColor indexed="55"/>
      </patternFill>
    </fill>
    <fill>
      <patternFill patternType="solid">
        <fgColor indexed="42"/>
      </patternFill>
    </fill>
    <fill>
      <patternFill patternType="solid">
        <fgColor indexed="26"/>
      </patternFill>
    </fill>
    <fill>
      <patternFill patternType="solid">
        <fgColor indexed="43"/>
      </patternFill>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patternFill>
    </fill>
    <fill>
      <patternFill patternType="solid">
        <fgColor indexed="53"/>
      </patternFill>
    </fill>
    <fill>
      <patternFill patternType="solid">
        <fgColor indexed="56"/>
      </patternFill>
    </fill>
    <fill>
      <patternFill patternType="solid">
        <fgColor indexed="54"/>
      </patternFill>
    </fill>
    <fill>
      <patternFill patternType="solid">
        <fgColor indexed="10"/>
      </patternFill>
    </fill>
    <fill>
      <patternFill patternType="solid">
        <fgColor theme="0"/>
        <bgColor indexed="64"/>
      </patternFill>
    </fill>
    <fill>
      <patternFill patternType="solid">
        <fgColor indexed="11"/>
      </patternFill>
    </fill>
    <fill>
      <patternFill patternType="solid">
        <fgColor indexed="52"/>
      </patternFill>
    </fill>
    <fill>
      <patternFill patternType="solid">
        <fgColor indexed="57"/>
      </patternFill>
    </fill>
    <fill>
      <patternFill patternType="solid">
        <fgColor rgb="FFFCFDFD"/>
        <bgColor rgb="FFFFFFFF"/>
      </patternFill>
    </fill>
    <fill>
      <patternFill patternType="solid">
        <fgColor theme="0"/>
        <bgColor rgb="FFFFFFFF"/>
      </patternFill>
    </fill>
    <fill>
      <patternFill patternType="solid">
        <fgColor rgb="FF002060"/>
        <bgColor indexed="64"/>
      </patternFill>
    </fill>
    <fill>
      <patternFill patternType="solid">
        <fgColor theme="0"/>
        <bgColor theme="4" tint="0.79998168889431442"/>
      </patternFill>
    </fill>
    <fill>
      <patternFill patternType="solid">
        <fgColor rgb="FFFFFFFF"/>
        <bgColor rgb="FF000000"/>
      </patternFill>
    </fill>
    <fill>
      <patternFill patternType="solid">
        <fgColor theme="0"/>
        <bgColor rgb="FF000000"/>
      </patternFill>
    </fill>
    <fill>
      <patternFill patternType="solid">
        <fgColor theme="3"/>
        <bgColor indexed="64"/>
      </patternFill>
    </fill>
    <fill>
      <patternFill patternType="solid">
        <fgColor rgb="FF58792D"/>
        <bgColor indexed="64"/>
      </patternFill>
    </fill>
    <fill>
      <patternFill patternType="solid">
        <fgColor rgb="FF0072CE"/>
        <bgColor indexed="64"/>
      </patternFill>
    </fill>
  </fills>
  <borders count="75">
    <border>
      <left/>
      <right/>
      <top/>
      <bottom/>
      <diagonal/>
    </border>
    <border>
      <left/>
      <right style="thin">
        <color indexed="64"/>
      </right>
      <top/>
      <bottom style="thin">
        <color indexed="64"/>
      </bottom>
      <diagonal/>
    </border>
    <border>
      <left style="thin">
        <color indexed="22"/>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auto="1"/>
      </left>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style="thin">
        <color indexed="64"/>
      </left>
      <right/>
      <top/>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top style="thin">
        <color indexed="64"/>
      </top>
      <bottom style="thin">
        <color indexed="64"/>
      </bottom>
      <diagonal/>
    </border>
    <border>
      <left style="thin">
        <color auto="1"/>
      </left>
      <right/>
      <top/>
      <bottom/>
      <diagonal/>
    </border>
    <border>
      <left style="thin">
        <color auto="1"/>
      </left>
      <right style="thin">
        <color indexed="64"/>
      </right>
      <top/>
      <bottom style="medium">
        <color indexed="64"/>
      </bottom>
      <diagonal/>
    </border>
    <border>
      <left style="thin">
        <color auto="1"/>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60438">
    <xf numFmtId="0" fontId="0" fillId="0" borderId="0"/>
    <xf numFmtId="0" fontId="25" fillId="0" borderId="0" applyNumberFormat="0" applyFill="0" applyBorder="0" applyAlignment="0" applyProtection="0">
      <alignment vertical="top"/>
      <protection locked="0"/>
    </xf>
    <xf numFmtId="0" fontId="28" fillId="0" borderId="0"/>
    <xf numFmtId="9" fontId="37" fillId="0" borderId="0" applyFont="0" applyFill="0" applyBorder="0" applyAlignment="0" applyProtection="0"/>
    <xf numFmtId="0" fontId="24" fillId="0" borderId="0"/>
    <xf numFmtId="0" fontId="23" fillId="0" borderId="0"/>
    <xf numFmtId="0" fontId="24" fillId="0" borderId="0"/>
    <xf numFmtId="0" fontId="43" fillId="4"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6" fillId="13" borderId="8" applyNumberFormat="0" applyAlignment="0" applyProtection="0"/>
    <xf numFmtId="0" fontId="46" fillId="13" borderId="8" applyNumberFormat="0" applyAlignment="0" applyProtection="0"/>
    <xf numFmtId="0" fontId="47" fillId="19" borderId="9" applyNumberFormat="0" applyAlignment="0" applyProtection="0"/>
    <xf numFmtId="0" fontId="47" fillId="19" borderId="9" applyNumberFormat="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20" borderId="0" applyNumberFormat="0" applyBorder="0" applyAlignment="0" applyProtection="0"/>
    <xf numFmtId="0" fontId="49" fillId="20" borderId="0" applyNumberFormat="0" applyBorder="0" applyAlignment="0" applyProtection="0"/>
    <xf numFmtId="0" fontId="50" fillId="0" borderId="10"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2" fillId="0" borderId="12" applyNumberFormat="0" applyFill="0" applyAlignment="0" applyProtection="0"/>
    <xf numFmtId="0" fontId="52"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5" borderId="8" applyNumberFormat="0" applyAlignment="0" applyProtection="0"/>
    <xf numFmtId="0" fontId="54" fillId="5" borderId="8" applyNumberFormat="0" applyAlignment="0" applyProtection="0"/>
    <xf numFmtId="0" fontId="55" fillId="0" borderId="13" applyNumberFormat="0" applyFill="0" applyAlignment="0" applyProtection="0"/>
    <xf numFmtId="0" fontId="55" fillId="0" borderId="13" applyNumberFormat="0" applyFill="0" applyAlignment="0" applyProtection="0"/>
    <xf numFmtId="0" fontId="56" fillId="21" borderId="0" applyNumberFormat="0" applyBorder="0" applyAlignment="0" applyProtection="0"/>
    <xf numFmtId="0" fontId="56" fillId="21" borderId="0" applyNumberFormat="0" applyBorder="0" applyAlignment="0" applyProtection="0"/>
    <xf numFmtId="0" fontId="24" fillId="22" borderId="14" applyNumberFormat="0" applyFont="0" applyAlignment="0" applyProtection="0"/>
    <xf numFmtId="0" fontId="24" fillId="22" borderId="14" applyNumberFormat="0" applyFont="0" applyAlignment="0" applyProtection="0"/>
    <xf numFmtId="0" fontId="57" fillId="13" borderId="15" applyNumberFormat="0" applyAlignment="0" applyProtection="0"/>
    <xf numFmtId="0" fontId="57" fillId="13" borderId="15" applyNumberFormat="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16" applyNumberFormat="0" applyFill="0" applyAlignment="0" applyProtection="0"/>
    <xf numFmtId="0" fontId="59" fillId="0" borderId="1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22" fillId="0" borderId="0"/>
    <xf numFmtId="0" fontId="21" fillId="0" borderId="0"/>
    <xf numFmtId="0" fontId="20" fillId="0" borderId="0"/>
    <xf numFmtId="0" fontId="24" fillId="0" borderId="0"/>
    <xf numFmtId="0" fontId="46" fillId="13" borderId="22" applyNumberFormat="0" applyAlignment="0" applyProtection="0"/>
    <xf numFmtId="0" fontId="54" fillId="5" borderId="22" applyNumberFormat="0" applyAlignment="0" applyProtection="0"/>
    <xf numFmtId="0" fontId="24" fillId="22" borderId="23" applyNumberFormat="0" applyFont="0" applyAlignment="0" applyProtection="0"/>
    <xf numFmtId="0" fontId="57" fillId="13" borderId="24" applyNumberFormat="0" applyAlignment="0" applyProtection="0"/>
    <xf numFmtId="0" fontId="59" fillId="0" borderId="25" applyNumberFormat="0" applyFill="0" applyAlignment="0" applyProtection="0"/>
    <xf numFmtId="0" fontId="65" fillId="0" borderId="0" applyNumberFormat="0" applyFill="0" applyBorder="0" applyAlignment="0" applyProtection="0"/>
    <xf numFmtId="0" fontId="66" fillId="0" borderId="26" applyNumberFormat="0" applyFill="0" applyAlignment="0" applyProtection="0"/>
    <xf numFmtId="0" fontId="67" fillId="0" borderId="27" applyNumberFormat="0" applyFill="0" applyAlignment="0" applyProtection="0"/>
    <xf numFmtId="0" fontId="68" fillId="0" borderId="28" applyNumberFormat="0" applyFill="0" applyAlignment="0" applyProtection="0"/>
    <xf numFmtId="0" fontId="68" fillId="0" borderId="0" applyNumberFormat="0" applyFill="0" applyBorder="0" applyAlignment="0" applyProtection="0"/>
    <xf numFmtId="0" fontId="69" fillId="24" borderId="0" applyNumberFormat="0" applyBorder="0" applyAlignment="0" applyProtection="0"/>
    <xf numFmtId="0" fontId="70" fillId="25" borderId="0" applyNumberFormat="0" applyBorder="0" applyAlignment="0" applyProtection="0"/>
    <xf numFmtId="0" fontId="71" fillId="26" borderId="0" applyNumberFormat="0" applyBorder="0" applyAlignment="0" applyProtection="0"/>
    <xf numFmtId="0" fontId="72" fillId="27" borderId="29" applyNumberFormat="0" applyAlignment="0" applyProtection="0"/>
    <xf numFmtId="0" fontId="73" fillId="28" borderId="30" applyNumberFormat="0" applyAlignment="0" applyProtection="0"/>
    <xf numFmtId="0" fontId="74" fillId="28" borderId="29" applyNumberFormat="0" applyAlignment="0" applyProtection="0"/>
    <xf numFmtId="0" fontId="75" fillId="0" borderId="31" applyNumberFormat="0" applyFill="0" applyAlignment="0" applyProtection="0"/>
    <xf numFmtId="0" fontId="76" fillId="29" borderId="32"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34" applyNumberFormat="0" applyFill="0" applyAlignment="0" applyProtection="0"/>
    <xf numFmtId="0" fontId="80"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80" fillId="38" borderId="0" applyNumberFormat="0" applyBorder="0" applyAlignment="0" applyProtection="0"/>
    <xf numFmtId="0" fontId="80"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80" fillId="54" borderId="0" applyNumberFormat="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81" fillId="0" borderId="0" applyNumberFormat="0" applyFill="0" applyBorder="0" applyAlignment="0" applyProtection="0">
      <alignment vertical="top"/>
      <protection locked="0"/>
    </xf>
    <xf numFmtId="0" fontId="24" fillId="0" borderId="0"/>
    <xf numFmtId="0" fontId="82" fillId="8" borderId="0" applyNumberFormat="0" applyBorder="0" applyAlignment="0" applyProtection="0"/>
    <xf numFmtId="0" fontId="82" fillId="12" borderId="0" applyNumberFormat="0" applyBorder="0" applyAlignment="0" applyProtection="0"/>
    <xf numFmtId="0" fontId="82" fillId="21" borderId="0" applyNumberFormat="0" applyBorder="0" applyAlignment="0" applyProtection="0"/>
    <xf numFmtId="0" fontId="82" fillId="5" borderId="0" applyNumberFormat="0" applyBorder="0" applyAlignment="0" applyProtection="0"/>
    <xf numFmtId="0" fontId="82" fillId="55" borderId="0" applyNumberFormat="0" applyBorder="0" applyAlignment="0" applyProtection="0"/>
    <xf numFmtId="0" fontId="82" fillId="21" borderId="0" applyNumberFormat="0" applyBorder="0" applyAlignment="0" applyProtection="0"/>
    <xf numFmtId="0" fontId="82" fillId="55" borderId="0" applyNumberFormat="0" applyBorder="0" applyAlignment="0" applyProtection="0"/>
    <xf numFmtId="0" fontId="82" fillId="12" borderId="0" applyNumberFormat="0" applyBorder="0" applyAlignment="0" applyProtection="0"/>
    <xf numFmtId="0" fontId="82" fillId="22" borderId="0" applyNumberFormat="0" applyBorder="0" applyAlignment="0" applyProtection="0"/>
    <xf numFmtId="0" fontId="82" fillId="18" borderId="0" applyNumberFormat="0" applyBorder="0" applyAlignment="0" applyProtection="0"/>
    <xf numFmtId="0" fontId="82" fillId="55" borderId="0" applyNumberFormat="0" applyBorder="0" applyAlignment="0" applyProtection="0"/>
    <xf numFmtId="0" fontId="82" fillId="21" borderId="0" applyNumberFormat="0" applyBorder="0" applyAlignment="0" applyProtection="0"/>
    <xf numFmtId="0" fontId="83" fillId="55" borderId="0" applyNumberFormat="0" applyBorder="0" applyAlignment="0" applyProtection="0"/>
    <xf numFmtId="0" fontId="83" fillId="56" borderId="0" applyNumberFormat="0" applyBorder="0" applyAlignment="0" applyProtection="0"/>
    <xf numFmtId="0" fontId="83" fillId="10" borderId="0" applyNumberFormat="0" applyBorder="0" applyAlignment="0" applyProtection="0"/>
    <xf numFmtId="0" fontId="83" fillId="18" borderId="0" applyNumberFormat="0" applyBorder="0" applyAlignment="0" applyProtection="0"/>
    <xf numFmtId="0" fontId="83" fillId="55" borderId="0" applyNumberFormat="0" applyBorder="0" applyAlignment="0" applyProtection="0"/>
    <xf numFmtId="0" fontId="83" fillId="12" borderId="0" applyNumberFormat="0" applyBorder="0" applyAlignment="0" applyProtection="0"/>
    <xf numFmtId="0" fontId="83" fillId="57" borderId="0" applyNumberFormat="0" applyBorder="0" applyAlignment="0" applyProtection="0"/>
    <xf numFmtId="0" fontId="83" fillId="56" borderId="0" applyNumberFormat="0" applyBorder="0" applyAlignment="0" applyProtection="0"/>
    <xf numFmtId="0" fontId="83" fillId="10" borderId="0" applyNumberFormat="0" applyBorder="0" applyAlignment="0" applyProtection="0"/>
    <xf numFmtId="0" fontId="83" fillId="58" borderId="0" applyNumberFormat="0" applyBorder="0" applyAlignment="0" applyProtection="0"/>
    <xf numFmtId="0" fontId="83" fillId="14" borderId="0" applyNumberFormat="0" applyBorder="0" applyAlignment="0" applyProtection="0"/>
    <xf numFmtId="0" fontId="83" fillId="59" borderId="0" applyNumberFormat="0" applyBorder="0" applyAlignment="0" applyProtection="0"/>
    <xf numFmtId="0" fontId="84" fillId="9" borderId="0" applyNumberFormat="0" applyBorder="0" applyAlignment="0" applyProtection="0"/>
    <xf numFmtId="0" fontId="85" fillId="4" borderId="22" applyNumberFormat="0" applyAlignment="0" applyProtection="0"/>
    <xf numFmtId="0" fontId="86" fillId="19" borderId="9" applyNumberFormat="0" applyAlignment="0" applyProtection="0"/>
    <xf numFmtId="40" fontId="87" fillId="0" borderId="0" applyFont="0" applyFill="0" applyBorder="0" applyAlignment="0" applyProtection="0"/>
    <xf numFmtId="0" fontId="88" fillId="0" borderId="0" applyNumberFormat="0" applyFill="0" applyBorder="0" applyAlignment="0" applyProtection="0"/>
    <xf numFmtId="0" fontId="89" fillId="55" borderId="0" applyNumberFormat="0" applyBorder="0" applyAlignment="0" applyProtection="0"/>
    <xf numFmtId="0" fontId="90" fillId="0" borderId="35" applyNumberFormat="0" applyFill="0" applyAlignment="0" applyProtection="0"/>
    <xf numFmtId="0" fontId="91" fillId="0" borderId="36" applyNumberFormat="0" applyFill="0" applyAlignment="0" applyProtection="0"/>
    <xf numFmtId="0" fontId="92" fillId="0" borderId="37" applyNumberFormat="0" applyFill="0" applyAlignment="0" applyProtection="0"/>
    <xf numFmtId="0" fontId="92" fillId="0" borderId="0" applyNumberFormat="0" applyFill="0" applyBorder="0" applyAlignment="0" applyProtection="0"/>
    <xf numFmtId="0" fontId="93" fillId="22" borderId="22" applyNumberFormat="0" applyAlignment="0" applyProtection="0"/>
    <xf numFmtId="0" fontId="94" fillId="0" borderId="38" applyNumberFormat="0" applyFill="0" applyAlignment="0" applyProtection="0"/>
    <xf numFmtId="0" fontId="95" fillId="22" borderId="0" applyNumberFormat="0" applyBorder="0" applyAlignment="0" applyProtection="0"/>
    <xf numFmtId="0" fontId="26" fillId="21" borderId="23" applyNumberFormat="0" applyFont="0" applyAlignment="0" applyProtection="0"/>
    <xf numFmtId="0" fontId="96" fillId="4" borderId="24" applyNumberFormat="0" applyAlignment="0" applyProtection="0"/>
    <xf numFmtId="9" fontId="24" fillId="0" borderId="0" applyFont="0" applyFill="0" applyBorder="0" applyAlignment="0" applyProtection="0"/>
    <xf numFmtId="0" fontId="97" fillId="0" borderId="0" applyNumberFormat="0" applyFill="0" applyBorder="0" applyAlignment="0" applyProtection="0"/>
    <xf numFmtId="0" fontId="98" fillId="0" borderId="39" applyNumberFormat="0" applyFill="0" applyAlignment="0" applyProtection="0"/>
    <xf numFmtId="0" fontId="94" fillId="0" borderId="0" applyNumberFormat="0" applyFill="0" applyBorder="0" applyAlignment="0" applyProtection="0"/>
    <xf numFmtId="0" fontId="26" fillId="0" borderId="0"/>
    <xf numFmtId="0" fontId="26" fillId="0" borderId="0"/>
    <xf numFmtId="0" fontId="81" fillId="0" borderId="0" applyNumberFormat="0" applyFill="0" applyBorder="0" applyAlignment="0" applyProtection="0">
      <alignment vertical="top"/>
      <protection locked="0"/>
    </xf>
    <xf numFmtId="0" fontId="24" fillId="0" borderId="0"/>
    <xf numFmtId="0" fontId="19" fillId="30" borderId="33" applyNumberFormat="0" applyFont="0" applyAlignment="0" applyProtection="0"/>
    <xf numFmtId="0" fontId="9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99" fillId="0" borderId="0"/>
    <xf numFmtId="0" fontId="9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43" fontId="18" fillId="0" borderId="0" applyFont="0" applyFill="0" applyBorder="0" applyAlignment="0" applyProtection="0"/>
    <xf numFmtId="0" fontId="18" fillId="0" borderId="0"/>
    <xf numFmtId="0" fontId="24" fillId="0" borderId="0"/>
    <xf numFmtId="0" fontId="18" fillId="0" borderId="0"/>
    <xf numFmtId="0" fontId="99" fillId="0" borderId="0"/>
    <xf numFmtId="9"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0" fontId="82" fillId="6" borderId="0" applyNumberFormat="0" applyBorder="0" applyAlignment="0" applyProtection="0"/>
    <xf numFmtId="0" fontId="82" fillId="6" borderId="0" applyNumberFormat="0" applyBorder="0" applyAlignment="0" applyProtection="0"/>
    <xf numFmtId="0" fontId="43" fillId="4"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43" fillId="5"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43" fillId="6"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43" fillId="4"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43" fillId="7"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43" fillId="5"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43" fillId="8"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43" fillId="5"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43" fillId="6"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43" fillId="9"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43" fillId="8"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43" fillId="10"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44"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44" fillId="12"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44" fillId="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44"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44" fillId="1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44" fillId="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44" fillId="15"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44" fillId="16"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44" fillId="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44" fillId="17"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44" fillId="14"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44" fillId="12"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45" fillId="18" borderId="0" applyNumberFormat="0" applyBorder="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108"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46" fillId="13" borderId="22" applyNumberFormat="0" applyAlignment="0" applyProtection="0"/>
    <xf numFmtId="0" fontId="86" fillId="19" borderId="9" applyNumberFormat="0" applyAlignment="0" applyProtection="0"/>
    <xf numFmtId="0" fontId="86" fillId="19" borderId="9" applyNumberFormat="0" applyAlignment="0" applyProtection="0"/>
    <xf numFmtId="0" fontId="47" fillId="19" borderId="9" applyNumberFormat="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8" fillId="0" borderId="0" applyNumberFormat="0" applyFill="0" applyBorder="0" applyAlignment="0" applyProtection="0"/>
    <xf numFmtId="0" fontId="89" fillId="20" borderId="0" applyNumberFormat="0" applyBorder="0" applyAlignment="0" applyProtection="0"/>
    <xf numFmtId="0" fontId="89" fillId="20" borderId="0" applyNumberFormat="0" applyBorder="0" applyAlignment="0" applyProtection="0"/>
    <xf numFmtId="0" fontId="49" fillId="20" borderId="0" applyNumberFormat="0" applyBorder="0" applyAlignment="0" applyProtection="0"/>
    <xf numFmtId="0" fontId="50" fillId="0" borderId="10"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2" fillId="0" borderId="12" applyNumberFormat="0" applyFill="0" applyAlignment="0" applyProtection="0"/>
    <xf numFmtId="0" fontId="52"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5" fillId="0" borderId="0" applyNumberFormat="0" applyFill="0" applyBorder="0" applyAlignment="0" applyProtection="0">
      <alignment vertical="top"/>
      <protection locked="0"/>
    </xf>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93"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54" fillId="5" borderId="22" applyNumberFormat="0" applyAlignment="0" applyProtection="0"/>
    <xf numFmtId="0" fontId="109" fillId="0" borderId="13" applyNumberFormat="0" applyFill="0" applyAlignment="0" applyProtection="0"/>
    <xf numFmtId="0" fontId="109" fillId="0" borderId="13" applyNumberFormat="0" applyFill="0" applyAlignment="0" applyProtection="0"/>
    <xf numFmtId="0" fontId="55" fillId="0" borderId="13" applyNumberFormat="0" applyFill="0" applyAlignment="0" applyProtection="0"/>
    <xf numFmtId="0" fontId="110" fillId="22" borderId="0" applyNumberFormat="0" applyBorder="0" applyAlignment="0" applyProtection="0"/>
    <xf numFmtId="0" fontId="110" fillId="22" borderId="0" applyNumberFormat="0" applyBorder="0" applyAlignment="0" applyProtection="0"/>
    <xf numFmtId="0" fontId="56" fillId="2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24" fillId="0" borderId="0"/>
    <xf numFmtId="0" fontId="24"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24" fillId="0" borderId="0"/>
    <xf numFmtId="0" fontId="15" fillId="0" borderId="0"/>
    <xf numFmtId="0" fontId="24"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24" fillId="0" borderId="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82" fillId="21"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24" fillId="22" borderId="23" applyNumberFormat="0" applyFon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96"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0" fontId="57" fillId="13" borderId="24" applyNumberFormat="0" applyAlignment="0" applyProtection="0"/>
    <xf numFmtId="9" fontId="2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98"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60" fillId="0" borderId="0" applyNumberFormat="0" applyFill="0" applyBorder="0" applyAlignment="0" applyProtection="0"/>
    <xf numFmtId="0" fontId="2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96" fillId="4" borderId="41" applyNumberFormat="0" applyAlignment="0" applyProtection="0"/>
    <xf numFmtId="0" fontId="98" fillId="0" borderId="42" applyNumberFormat="0" applyFill="0" applyAlignment="0" applyProtection="0"/>
    <xf numFmtId="0" fontId="14" fillId="30" borderId="33"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9" fontId="13" fillId="0" borderId="0" applyFont="0" applyFill="0" applyBorder="0" applyAlignment="0" applyProtection="0"/>
    <xf numFmtId="0" fontId="24" fillId="0" borderId="0"/>
    <xf numFmtId="0" fontId="99" fillId="0" borderId="0"/>
    <xf numFmtId="9" fontId="24" fillId="0" borderId="0" applyFont="0" applyFill="0" applyBorder="0" applyAlignment="0" applyProtection="0"/>
    <xf numFmtId="0" fontId="13" fillId="0" borderId="0"/>
    <xf numFmtId="9" fontId="24" fillId="0" borderId="0" applyFont="0" applyFill="0" applyBorder="0" applyAlignment="0" applyProtection="0"/>
    <xf numFmtId="9"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0" fontId="24" fillId="0" borderId="0"/>
    <xf numFmtId="0" fontId="13" fillId="0" borderId="0"/>
    <xf numFmtId="9" fontId="24" fillId="0" borderId="0" applyFont="0" applyFill="0" applyBorder="0" applyAlignment="0" applyProtection="0"/>
    <xf numFmtId="9" fontId="13" fillId="0" borderId="0" applyFont="0" applyFill="0" applyBorder="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108"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46" fillId="13"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93"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54" fillId="5" borderId="43" applyNumberForma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82" fillId="21"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24" fillId="22" borderId="44" applyNumberFormat="0" applyFon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96"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7" fillId="13" borderId="41" applyNumberFormat="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98"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0" fontId="12" fillId="0" borderId="0"/>
    <xf numFmtId="0" fontId="12" fillId="0" borderId="0"/>
    <xf numFmtId="0" fontId="12" fillId="0" borderId="0"/>
    <xf numFmtId="0" fontId="25" fillId="0" borderId="0" applyNumberFormat="0" applyFill="0" applyBorder="0" applyAlignment="0" applyProtection="0">
      <alignment vertical="top"/>
      <protection locked="0"/>
    </xf>
    <xf numFmtId="0" fontId="12" fillId="0" borderId="0"/>
    <xf numFmtId="0" fontId="12"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6" fillId="0" borderId="0"/>
    <xf numFmtId="9" fontId="24" fillId="0" borderId="0" applyFont="0" applyFill="0" applyBorder="0" applyAlignment="0" applyProtection="0"/>
    <xf numFmtId="0" fontId="5" fillId="0" borderId="0"/>
    <xf numFmtId="9" fontId="99" fillId="0" borderId="0" applyFont="0" applyFill="0" applyBorder="0" applyAlignment="0" applyProtection="0"/>
    <xf numFmtId="0" fontId="4" fillId="0" borderId="0"/>
    <xf numFmtId="43" fontId="4" fillId="0" borderId="0" applyFont="0" applyFill="0" applyBorder="0" applyAlignment="0" applyProtection="0"/>
    <xf numFmtId="0" fontId="133" fillId="0" borderId="0" applyNumberFormat="0" applyFill="0" applyBorder="0" applyAlignment="0" applyProtection="0">
      <alignment vertical="top"/>
      <protection locked="0"/>
    </xf>
    <xf numFmtId="0" fontId="82" fillId="0" borderId="0"/>
    <xf numFmtId="43" fontId="24" fillId="0" borderId="0" applyFont="0" applyFill="0" applyBorder="0" applyAlignment="0" applyProtection="0"/>
    <xf numFmtId="9" fontId="82" fillId="0" borderId="0" applyFont="0" applyFill="0" applyBorder="0" applyAlignment="0" applyProtection="0"/>
    <xf numFmtId="0" fontId="82" fillId="0" borderId="0"/>
    <xf numFmtId="0" fontId="24" fillId="0" borderId="0"/>
    <xf numFmtId="0" fontId="134" fillId="0" borderId="0"/>
    <xf numFmtId="0" fontId="82" fillId="0" borderId="0"/>
    <xf numFmtId="0" fontId="87" fillId="0" borderId="0"/>
    <xf numFmtId="0" fontId="82" fillId="0" borderId="0"/>
    <xf numFmtId="0" fontId="82" fillId="0" borderId="0"/>
    <xf numFmtId="0" fontId="82" fillId="0" borderId="0"/>
    <xf numFmtId="0" fontId="24" fillId="0" borderId="0"/>
    <xf numFmtId="0" fontId="24" fillId="0" borderId="0"/>
    <xf numFmtId="0" fontId="82" fillId="0" borderId="0"/>
    <xf numFmtId="0" fontId="82" fillId="0" borderId="0"/>
    <xf numFmtId="0" fontId="82" fillId="0" borderId="0"/>
    <xf numFmtId="0" fontId="82" fillId="0" borderId="0"/>
    <xf numFmtId="0" fontId="82" fillId="0" borderId="0"/>
    <xf numFmtId="0" fontId="82" fillId="0" borderId="0"/>
    <xf numFmtId="0" fontId="132" fillId="0" borderId="0"/>
    <xf numFmtId="0" fontId="24" fillId="0" borderId="0"/>
    <xf numFmtId="0" fontId="137" fillId="0" borderId="0"/>
    <xf numFmtId="0" fontId="3" fillId="0" borderId="0"/>
    <xf numFmtId="0" fontId="3" fillId="0" borderId="0"/>
    <xf numFmtId="0" fontId="3" fillId="0" borderId="0"/>
    <xf numFmtId="0" fontId="148" fillId="0" borderId="0" applyNumberFormat="0" applyFill="0" applyBorder="0" applyAlignment="0" applyProtection="0"/>
    <xf numFmtId="0" fontId="3" fillId="0" borderId="0"/>
    <xf numFmtId="0" fontId="149"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149" fillId="0" borderId="0" applyFont="0" applyFill="0" applyBorder="0" applyAlignment="0" applyProtection="0"/>
    <xf numFmtId="9" fontId="3" fillId="0" borderId="0" applyFont="0" applyFill="0" applyBorder="0" applyAlignment="0" applyProtection="0"/>
    <xf numFmtId="0" fontId="3" fillId="0" borderId="0"/>
    <xf numFmtId="0" fontId="164" fillId="0" borderId="0"/>
    <xf numFmtId="9" fontId="149" fillId="0" borderId="0" applyFont="0" applyFill="0" applyBorder="0" applyAlignment="0" applyProtection="0"/>
    <xf numFmtId="0" fontId="2" fillId="0" borderId="0"/>
    <xf numFmtId="9" fontId="1" fillId="0" borderId="0" applyFont="0" applyFill="0" applyBorder="0" applyAlignment="0" applyProtection="0"/>
  </cellStyleXfs>
  <cellXfs count="1240">
    <xf numFmtId="0" fontId="0" fillId="0" borderId="0" xfId="0"/>
    <xf numFmtId="0" fontId="0" fillId="2" borderId="0" xfId="0" applyFill="1"/>
    <xf numFmtId="0" fontId="0" fillId="2" borderId="0" xfId="0" applyFill="1" applyBorder="1"/>
    <xf numFmtId="0" fontId="27" fillId="2" borderId="0" xfId="0" applyFont="1" applyFill="1"/>
    <xf numFmtId="2" fontId="0" fillId="2" borderId="0" xfId="0" applyNumberFormat="1" applyFill="1"/>
    <xf numFmtId="1" fontId="0" fillId="2" borderId="0" xfId="0" applyNumberFormat="1" applyFill="1"/>
    <xf numFmtId="3" fontId="0" fillId="2" borderId="0" xfId="0" applyNumberFormat="1" applyFill="1" applyBorder="1"/>
    <xf numFmtId="1" fontId="30" fillId="2" borderId="0" xfId="0" applyNumberFormat="1" applyFont="1" applyFill="1"/>
    <xf numFmtId="0" fontId="30" fillId="2" borderId="0" xfId="0" applyFont="1" applyFill="1"/>
    <xf numFmtId="1" fontId="31" fillId="2" borderId="0" xfId="0" applyNumberFormat="1" applyFont="1" applyFill="1"/>
    <xf numFmtId="1" fontId="32" fillId="2" borderId="0" xfId="0" applyNumberFormat="1" applyFont="1" applyFill="1"/>
    <xf numFmtId="0" fontId="31" fillId="2" borderId="0" xfId="0" applyFont="1" applyFill="1"/>
    <xf numFmtId="0" fontId="27" fillId="2" borderId="0" xfId="0" applyFont="1" applyFill="1" applyBorder="1"/>
    <xf numFmtId="0" fontId="31" fillId="2" borderId="0" xfId="0" applyFont="1" applyFill="1" applyBorder="1"/>
    <xf numFmtId="0" fontId="33" fillId="2" borderId="0" xfId="0" applyFont="1" applyFill="1" applyBorder="1"/>
    <xf numFmtId="41" fontId="0" fillId="2" borderId="0" xfId="0" applyNumberFormat="1" applyFill="1" applyBorder="1"/>
    <xf numFmtId="0" fontId="0" fillId="3" borderId="0" xfId="0" applyFill="1" applyBorder="1"/>
    <xf numFmtId="0" fontId="33" fillId="3" borderId="0" xfId="0" applyFont="1" applyFill="1" applyBorder="1"/>
    <xf numFmtId="2" fontId="0" fillId="2" borderId="0" xfId="0" applyNumberFormat="1" applyFill="1" applyBorder="1"/>
    <xf numFmtId="0" fontId="32" fillId="2" borderId="0" xfId="0" applyFont="1" applyFill="1"/>
    <xf numFmtId="0" fontId="27" fillId="2" borderId="0" xfId="0" applyFont="1" applyFill="1" applyBorder="1" applyAlignment="1">
      <alignment horizontal="right"/>
    </xf>
    <xf numFmtId="1" fontId="32" fillId="2" borderId="0" xfId="0" applyNumberFormat="1" applyFont="1" applyFill="1" applyBorder="1"/>
    <xf numFmtId="2" fontId="35" fillId="2" borderId="0" xfId="0" applyNumberFormat="1" applyFont="1" applyFill="1" applyBorder="1"/>
    <xf numFmtId="0" fontId="0" fillId="2" borderId="0" xfId="0" applyFill="1" applyBorder="1" applyAlignment="1">
      <alignment horizontal="center"/>
    </xf>
    <xf numFmtId="166" fontId="24" fillId="2" borderId="0" xfId="3" applyNumberFormat="1" applyFont="1" applyFill="1" applyBorder="1" applyAlignment="1">
      <alignment horizontal="center"/>
    </xf>
    <xf numFmtId="166" fontId="24" fillId="2" borderId="0" xfId="0" applyNumberFormat="1" applyFont="1" applyFill="1" applyBorder="1" applyAlignment="1">
      <alignment horizontal="center"/>
    </xf>
    <xf numFmtId="166" fontId="39" fillId="2" borderId="0" xfId="0" applyNumberFormat="1" applyFont="1" applyFill="1" applyBorder="1" applyAlignment="1">
      <alignment horizontal="center"/>
    </xf>
    <xf numFmtId="166" fontId="24" fillId="2" borderId="0" xfId="0" applyNumberFormat="1" applyFont="1" applyFill="1" applyBorder="1"/>
    <xf numFmtId="0" fontId="24" fillId="2" borderId="0" xfId="0" applyFont="1" applyFill="1" applyBorder="1"/>
    <xf numFmtId="1" fontId="34" fillId="2" borderId="0" xfId="0" applyNumberFormat="1" applyFont="1" applyFill="1" applyBorder="1"/>
    <xf numFmtId="0" fontId="27" fillId="2" borderId="0" xfId="0" applyFont="1" applyFill="1" applyBorder="1" applyAlignment="1">
      <alignment horizontal="center" wrapText="1"/>
    </xf>
    <xf numFmtId="0" fontId="27" fillId="2" borderId="0" xfId="0" applyFont="1" applyFill="1" applyBorder="1" applyAlignment="1">
      <alignment vertical="center" wrapText="1"/>
    </xf>
    <xf numFmtId="0" fontId="27" fillId="0" borderId="0" xfId="0" applyFont="1" applyBorder="1"/>
    <xf numFmtId="165" fontId="24" fillId="2" borderId="0" xfId="3" applyNumberFormat="1" applyFont="1" applyFill="1" applyBorder="1" applyAlignment="1">
      <alignment horizontal="center"/>
    </xf>
    <xf numFmtId="166" fontId="27" fillId="2" borderId="0" xfId="3" applyNumberFormat="1" applyFont="1" applyFill="1" applyBorder="1" applyAlignment="1">
      <alignment horizontal="center"/>
    </xf>
    <xf numFmtId="165" fontId="27" fillId="2" borderId="0" xfId="3" applyNumberFormat="1" applyFont="1" applyFill="1" applyBorder="1" applyAlignment="1">
      <alignment horizontal="center"/>
    </xf>
    <xf numFmtId="0" fontId="27" fillId="0" borderId="0" xfId="0" applyFont="1" applyBorder="1" applyAlignment="1">
      <alignment wrapText="1"/>
    </xf>
    <xf numFmtId="0" fontId="39" fillId="2" borderId="0" xfId="0" applyFont="1" applyFill="1" applyBorder="1" applyAlignment="1">
      <alignment vertical="center" wrapText="1"/>
    </xf>
    <xf numFmtId="165" fontId="39" fillId="2" borderId="0" xfId="3" applyNumberFormat="1" applyFont="1" applyFill="1" applyBorder="1" applyAlignment="1">
      <alignment horizontal="center"/>
    </xf>
    <xf numFmtId="0" fontId="24" fillId="0" borderId="0" xfId="2" applyFont="1" applyBorder="1"/>
    <xf numFmtId="165" fontId="27" fillId="2" borderId="0" xfId="3" applyNumberFormat="1" applyFont="1" applyFill="1" applyBorder="1" applyAlignment="1">
      <alignment horizontal="center" vertical="center" wrapText="1"/>
    </xf>
    <xf numFmtId="165" fontId="39" fillId="2" borderId="0" xfId="3" applyNumberFormat="1" applyFont="1" applyFill="1" applyBorder="1" applyAlignment="1">
      <alignment horizontal="center" vertical="center" wrapText="1"/>
    </xf>
    <xf numFmtId="165" fontId="0" fillId="2" borderId="0" xfId="3" applyNumberFormat="1" applyFont="1" applyFill="1" applyBorder="1" applyAlignment="1">
      <alignment horizontal="center"/>
    </xf>
    <xf numFmtId="0" fontId="40" fillId="0" borderId="0" xfId="4" applyFont="1" applyBorder="1" applyAlignment="1">
      <alignment vertical="center"/>
    </xf>
    <xf numFmtId="0" fontId="24" fillId="2" borderId="0" xfId="0" applyFont="1" applyFill="1"/>
    <xf numFmtId="0" fontId="28" fillId="2" borderId="0" xfId="0" applyFont="1" applyFill="1" applyAlignment="1">
      <alignment vertical="top" wrapText="1"/>
    </xf>
    <xf numFmtId="0" fontId="28" fillId="2" borderId="0" xfId="0" applyFont="1" applyFill="1" applyBorder="1" applyAlignment="1">
      <alignment vertical="center" wrapText="1"/>
    </xf>
    <xf numFmtId="0" fontId="0" fillId="2" borderId="0" xfId="0" applyFill="1" applyBorder="1" applyAlignment="1">
      <alignment vertical="center" wrapText="1"/>
    </xf>
    <xf numFmtId="0" fontId="0" fillId="2" borderId="0" xfId="0" applyFill="1" applyAlignment="1">
      <alignment vertical="top" wrapText="1"/>
    </xf>
    <xf numFmtId="0" fontId="32" fillId="2" borderId="0" xfId="0" applyFont="1" applyFill="1" applyBorder="1"/>
    <xf numFmtId="41" fontId="27" fillId="2" borderId="0" xfId="0" applyNumberFormat="1" applyFont="1" applyFill="1" applyBorder="1"/>
    <xf numFmtId="3" fontId="27" fillId="2" borderId="0" xfId="0" applyNumberFormat="1" applyFont="1" applyFill="1" applyBorder="1"/>
    <xf numFmtId="2" fontId="27" fillId="2" borderId="0" xfId="0" applyNumberFormat="1" applyFont="1" applyFill="1" applyBorder="1"/>
    <xf numFmtId="0" fontId="27" fillId="2" borderId="0" xfId="0" applyFont="1" applyFill="1" applyAlignment="1">
      <alignment vertical="top" wrapText="1"/>
    </xf>
    <xf numFmtId="0" fontId="27" fillId="3" borderId="0" xfId="0" applyFont="1" applyFill="1" applyBorder="1"/>
    <xf numFmtId="1" fontId="24" fillId="2" borderId="0" xfId="0" applyNumberFormat="1" applyFont="1" applyFill="1"/>
    <xf numFmtId="2" fontId="24" fillId="2" borderId="0" xfId="0" applyNumberFormat="1" applyFont="1" applyFill="1"/>
    <xf numFmtId="3" fontId="24" fillId="2" borderId="0" xfId="0" applyNumberFormat="1" applyFont="1" applyFill="1" applyBorder="1"/>
    <xf numFmtId="2" fontId="24" fillId="2" borderId="0" xfId="0" applyNumberFormat="1" applyFont="1" applyFill="1" applyBorder="1"/>
    <xf numFmtId="0" fontId="24" fillId="3" borderId="0" xfId="0" applyFont="1" applyFill="1" applyBorder="1"/>
    <xf numFmtId="0" fontId="24" fillId="2" borderId="0" xfId="0" applyFont="1" applyFill="1" applyAlignment="1">
      <alignment vertical="top" wrapText="1"/>
    </xf>
    <xf numFmtId="0" fontId="27" fillId="2" borderId="0" xfId="0" applyFont="1" applyFill="1" applyBorder="1" applyAlignment="1"/>
    <xf numFmtId="165" fontId="64" fillId="2" borderId="0" xfId="3" applyNumberFormat="1" applyFont="1" applyFill="1" applyBorder="1" applyAlignment="1">
      <alignment horizontal="right"/>
    </xf>
    <xf numFmtId="165" fontId="38" fillId="2" borderId="0" xfId="3" applyNumberFormat="1" applyFont="1" applyFill="1" applyBorder="1" applyAlignment="1">
      <alignment horizontal="right"/>
    </xf>
    <xf numFmtId="165" fontId="42" fillId="2" borderId="0" xfId="3" applyNumberFormat="1" applyFont="1" applyFill="1" applyBorder="1" applyAlignment="1">
      <alignment horizontal="right"/>
    </xf>
    <xf numFmtId="0" fontId="24" fillId="0" borderId="0" xfId="0" applyFont="1" applyBorder="1" applyAlignment="1"/>
    <xf numFmtId="165" fontId="29" fillId="2" borderId="0" xfId="3" applyNumberFormat="1" applyFont="1" applyFill="1" applyBorder="1" applyAlignment="1"/>
    <xf numFmtId="165" fontId="29" fillId="2" borderId="0" xfId="3" applyNumberFormat="1" applyFont="1" applyFill="1" applyBorder="1"/>
    <xf numFmtId="0" fontId="62" fillId="0" borderId="0" xfId="4" applyFont="1" applyBorder="1" applyAlignment="1">
      <alignment vertical="center"/>
    </xf>
    <xf numFmtId="165" fontId="64" fillId="2" borderId="0" xfId="3" applyNumberFormat="1" applyFont="1" applyFill="1" applyBorder="1" applyAlignment="1">
      <alignment horizontal="center"/>
    </xf>
    <xf numFmtId="165" fontId="24" fillId="2" borderId="0" xfId="3" applyNumberFormat="1" applyFont="1" applyFill="1"/>
    <xf numFmtId="165" fontId="0" fillId="2" borderId="0" xfId="3" applyNumberFormat="1" applyFont="1" applyFill="1"/>
    <xf numFmtId="165" fontId="106" fillId="0" borderId="0" xfId="3" applyNumberFormat="1" applyFont="1" applyFill="1" applyBorder="1" applyAlignment="1">
      <alignment horizontal="left"/>
    </xf>
    <xf numFmtId="165" fontId="105" fillId="0" borderId="0" xfId="0" applyNumberFormat="1" applyFont="1"/>
    <xf numFmtId="168" fontId="104" fillId="0" borderId="0" xfId="0" applyNumberFormat="1" applyFont="1"/>
    <xf numFmtId="0" fontId="107" fillId="2" borderId="0" xfId="0" applyFont="1" applyFill="1"/>
    <xf numFmtId="0" fontId="63" fillId="2" borderId="0" xfId="0" applyFont="1" applyFill="1"/>
    <xf numFmtId="165" fontId="24" fillId="60" borderId="0" xfId="23764" applyNumberFormat="1" applyFont="1" applyFill="1"/>
    <xf numFmtId="0" fontId="24" fillId="2" borderId="0" xfId="23735" applyFill="1"/>
    <xf numFmtId="1" fontId="103" fillId="60" borderId="0" xfId="8176" applyNumberFormat="1" applyFont="1" applyFill="1" applyAlignment="1">
      <alignment vertical="top" wrapText="1"/>
    </xf>
    <xf numFmtId="0" fontId="8" fillId="60" borderId="0" xfId="60386" applyFill="1"/>
    <xf numFmtId="0" fontId="101" fillId="60" borderId="0" xfId="60386" applyFont="1" applyFill="1"/>
    <xf numFmtId="0" fontId="113" fillId="0" borderId="0" xfId="60386" applyFont="1" applyFill="1"/>
    <xf numFmtId="0" fontId="113" fillId="0" borderId="0" xfId="60386" applyFont="1" applyFill="1" applyBorder="1"/>
    <xf numFmtId="0" fontId="80" fillId="0" borderId="0" xfId="60386" applyFont="1" applyFill="1" applyBorder="1"/>
    <xf numFmtId="0" fontId="80" fillId="60" borderId="0" xfId="60386" applyFont="1" applyFill="1" applyBorder="1"/>
    <xf numFmtId="0" fontId="76" fillId="0" borderId="0" xfId="60386" applyFont="1" applyFill="1" applyBorder="1"/>
    <xf numFmtId="165" fontId="80" fillId="0" borderId="0" xfId="60387" applyNumberFormat="1" applyFont="1" applyFill="1" applyBorder="1"/>
    <xf numFmtId="0" fontId="112" fillId="0" borderId="0" xfId="60386" applyFont="1" applyFill="1" applyBorder="1"/>
    <xf numFmtId="0" fontId="113" fillId="0" borderId="0" xfId="23762" applyFont="1" applyFill="1" applyBorder="1"/>
    <xf numFmtId="2" fontId="113" fillId="0" borderId="0" xfId="23763" applyNumberFormat="1" applyFont="1" applyFill="1" applyBorder="1" applyAlignment="1"/>
    <xf numFmtId="2" fontId="113" fillId="0" borderId="0" xfId="23763" applyNumberFormat="1" applyFont="1" applyFill="1" applyBorder="1" applyAlignment="1">
      <alignment horizontal="right"/>
    </xf>
    <xf numFmtId="165" fontId="113" fillId="0" borderId="0" xfId="23764" applyNumberFormat="1" applyFont="1" applyFill="1" applyBorder="1"/>
    <xf numFmtId="0" fontId="77" fillId="60" borderId="0" xfId="60386" applyFont="1" applyFill="1" applyBorder="1"/>
    <xf numFmtId="168" fontId="113" fillId="0" borderId="0" xfId="23763" applyNumberFormat="1" applyFont="1" applyFill="1" applyBorder="1" applyAlignment="1">
      <alignment horizontal="right"/>
    </xf>
    <xf numFmtId="166" fontId="113" fillId="0" borderId="0" xfId="60386" applyNumberFormat="1" applyFont="1" applyFill="1" applyBorder="1" applyAlignment="1">
      <alignment horizontal="right"/>
    </xf>
    <xf numFmtId="166" fontId="113" fillId="0" borderId="0" xfId="60386" applyNumberFormat="1" applyFont="1" applyFill="1" applyBorder="1" applyAlignment="1"/>
    <xf numFmtId="168" fontId="113" fillId="0" borderId="0" xfId="60386" applyNumberFormat="1" applyFont="1" applyFill="1" applyBorder="1" applyAlignment="1"/>
    <xf numFmtId="168" fontId="113" fillId="0" borderId="0" xfId="60386" applyNumberFormat="1" applyFont="1" applyFill="1" applyBorder="1" applyAlignment="1">
      <alignment horizontal="right"/>
    </xf>
    <xf numFmtId="165" fontId="80" fillId="0" borderId="0" xfId="183" applyNumberFormat="1" applyFont="1" applyFill="1" applyBorder="1"/>
    <xf numFmtId="168" fontId="113" fillId="64" borderId="46" xfId="60386" applyNumberFormat="1" applyFont="1" applyFill="1" applyBorder="1" applyAlignment="1"/>
    <xf numFmtId="168" fontId="113" fillId="64" borderId="0" xfId="60386" applyNumberFormat="1" applyFont="1" applyFill="1" applyBorder="1" applyAlignment="1"/>
    <xf numFmtId="168" fontId="113" fillId="64" borderId="0" xfId="60386" applyNumberFormat="1" applyFont="1" applyFill="1" applyBorder="1" applyAlignment="1">
      <alignment horizontal="right"/>
    </xf>
    <xf numFmtId="165" fontId="101" fillId="60" borderId="0" xfId="60388" applyNumberFormat="1" applyFont="1" applyFill="1"/>
    <xf numFmtId="0" fontId="24" fillId="60" borderId="0" xfId="0" applyFont="1" applyFill="1" applyBorder="1"/>
    <xf numFmtId="0" fontId="0" fillId="60" borderId="0" xfId="0" applyFill="1" applyBorder="1"/>
    <xf numFmtId="0" fontId="63" fillId="2" borderId="0" xfId="0" applyFont="1" applyFill="1" applyBorder="1"/>
    <xf numFmtId="0" fontId="116" fillId="2" borderId="0" xfId="0" applyFont="1" applyFill="1" applyBorder="1"/>
    <xf numFmtId="0" fontId="30" fillId="60" borderId="0" xfId="0" applyFont="1" applyFill="1"/>
    <xf numFmtId="0" fontId="100" fillId="2" borderId="0" xfId="0" applyFont="1" applyFill="1" applyBorder="1" applyAlignment="1">
      <alignment vertical="center"/>
    </xf>
    <xf numFmtId="4" fontId="0" fillId="2" borderId="0" xfId="0" applyNumberFormat="1" applyFill="1"/>
    <xf numFmtId="165" fontId="119" fillId="2" borderId="0" xfId="3" applyNumberFormat="1" applyFont="1" applyFill="1"/>
    <xf numFmtId="0" fontId="99" fillId="60" borderId="0" xfId="23763" applyFill="1"/>
    <xf numFmtId="0" fontId="120" fillId="65" borderId="0" xfId="23763" applyFont="1" applyFill="1" applyAlignment="1">
      <alignment horizontal="left"/>
    </xf>
    <xf numFmtId="0" fontId="120" fillId="60" borderId="40" xfId="23763" applyFont="1" applyFill="1" applyBorder="1" applyAlignment="1">
      <alignment horizontal="left"/>
    </xf>
    <xf numFmtId="0" fontId="118" fillId="60" borderId="51" xfId="23763" applyFont="1" applyFill="1" applyBorder="1" applyAlignment="1">
      <alignment horizontal="left"/>
    </xf>
    <xf numFmtId="0" fontId="120" fillId="60" borderId="3" xfId="23763" applyFont="1" applyFill="1" applyBorder="1" applyAlignment="1">
      <alignment horizontal="left"/>
    </xf>
    <xf numFmtId="0" fontId="118" fillId="60" borderId="46" xfId="23763" applyFont="1" applyFill="1" applyBorder="1" applyAlignment="1">
      <alignment horizontal="left"/>
    </xf>
    <xf numFmtId="0" fontId="24" fillId="60" borderId="0" xfId="60393" applyFont="1" applyFill="1"/>
    <xf numFmtId="49" fontId="121" fillId="65" borderId="46" xfId="23763" applyNumberFormat="1" applyFont="1" applyFill="1" applyBorder="1" applyAlignment="1">
      <alignment horizontal="left"/>
    </xf>
    <xf numFmtId="0" fontId="122" fillId="65" borderId="0" xfId="23763" applyFont="1" applyFill="1" applyBorder="1" applyAlignment="1">
      <alignment horizontal="right"/>
    </xf>
    <xf numFmtId="0" fontId="122" fillId="65" borderId="7" xfId="23763" applyFont="1" applyFill="1" applyBorder="1" applyAlignment="1">
      <alignment horizontal="right"/>
    </xf>
    <xf numFmtId="49" fontId="27" fillId="60" borderId="0" xfId="8176" applyNumberFormat="1" applyFont="1" applyFill="1" applyBorder="1" applyAlignment="1">
      <alignment horizontal="center" vertical="center"/>
    </xf>
    <xf numFmtId="49" fontId="122" fillId="65" borderId="46" xfId="23763" applyNumberFormat="1" applyFont="1" applyFill="1" applyBorder="1" applyAlignment="1">
      <alignment horizontal="left"/>
    </xf>
    <xf numFmtId="0" fontId="120" fillId="65" borderId="0" xfId="23763" applyFont="1" applyFill="1" applyBorder="1" applyAlignment="1">
      <alignment horizontal="right"/>
    </xf>
    <xf numFmtId="0" fontId="120" fillId="65" borderId="7" xfId="23763" applyFont="1" applyFill="1" applyBorder="1" applyAlignment="1">
      <alignment horizontal="right"/>
    </xf>
    <xf numFmtId="2" fontId="24" fillId="60" borderId="0" xfId="60393" applyNumberFormat="1" applyFont="1" applyFill="1" applyAlignment="1">
      <alignment horizontal="center" vertical="center"/>
    </xf>
    <xf numFmtId="165" fontId="24" fillId="60" borderId="0" xfId="60393" applyNumberFormat="1" applyFont="1" applyFill="1" applyAlignment="1">
      <alignment horizontal="center" vertical="center"/>
    </xf>
    <xf numFmtId="172" fontId="24" fillId="60" borderId="0" xfId="60393" applyNumberFormat="1" applyFont="1" applyFill="1" applyAlignment="1">
      <alignment horizontal="center" vertical="center"/>
    </xf>
    <xf numFmtId="49" fontId="122" fillId="65" borderId="4" xfId="23763" applyNumberFormat="1" applyFont="1" applyFill="1" applyBorder="1" applyAlignment="1">
      <alignment horizontal="left"/>
    </xf>
    <xf numFmtId="0" fontId="99" fillId="60" borderId="17" xfId="23763" applyFill="1" applyBorder="1"/>
    <xf numFmtId="0" fontId="99" fillId="60" borderId="1" xfId="23763" applyFill="1" applyBorder="1"/>
    <xf numFmtId="0" fontId="99" fillId="60" borderId="51" xfId="23763" applyFill="1" applyBorder="1"/>
    <xf numFmtId="0" fontId="120" fillId="65" borderId="49" xfId="23763" applyFont="1" applyFill="1" applyBorder="1" applyAlignment="1">
      <alignment horizontal="left" vertical="center"/>
    </xf>
    <xf numFmtId="0" fontId="121" fillId="65" borderId="50" xfId="23763" applyFont="1" applyFill="1" applyBorder="1" applyAlignment="1">
      <alignment horizontal="center" vertical="center"/>
    </xf>
    <xf numFmtId="0" fontId="99" fillId="60" borderId="46" xfId="23763" applyFill="1" applyBorder="1"/>
    <xf numFmtId="49" fontId="99" fillId="60" borderId="0" xfId="23763" applyNumberFormat="1" applyFill="1" applyBorder="1" applyAlignment="1">
      <alignment horizontal="center" vertical="center"/>
    </xf>
    <xf numFmtId="49" fontId="99" fillId="60" borderId="7" xfId="23763" applyNumberFormat="1" applyFill="1" applyBorder="1" applyAlignment="1">
      <alignment horizontal="center" vertical="center"/>
    </xf>
    <xf numFmtId="0" fontId="24" fillId="60" borderId="46" xfId="60393" applyFont="1" applyFill="1" applyBorder="1" applyAlignment="1">
      <alignment vertical="center"/>
    </xf>
    <xf numFmtId="49" fontId="99" fillId="60" borderId="0" xfId="23763" applyNumberFormat="1" applyFont="1" applyFill="1"/>
    <xf numFmtId="0" fontId="24" fillId="60" borderId="4" xfId="60393" applyFont="1" applyFill="1" applyBorder="1" applyAlignment="1">
      <alignment vertical="center"/>
    </xf>
    <xf numFmtId="0" fontId="99" fillId="60" borderId="4" xfId="23763" applyFill="1" applyBorder="1"/>
    <xf numFmtId="0" fontId="99" fillId="60" borderId="0" xfId="23763" applyFill="1" applyAlignment="1"/>
    <xf numFmtId="0" fontId="24" fillId="60" borderId="0" xfId="0" applyFont="1" applyFill="1"/>
    <xf numFmtId="0" fontId="24" fillId="2" borderId="0" xfId="0" applyFont="1" applyFill="1" applyBorder="1" applyAlignment="1">
      <alignment vertical="center" wrapText="1"/>
    </xf>
    <xf numFmtId="173" fontId="24" fillId="60" borderId="0" xfId="0" applyNumberFormat="1" applyFont="1" applyFill="1" applyBorder="1" applyAlignment="1">
      <alignment horizontal="right"/>
    </xf>
    <xf numFmtId="165" fontId="24" fillId="60" borderId="0" xfId="3" applyNumberFormat="1" applyFont="1" applyFill="1"/>
    <xf numFmtId="0" fontId="27" fillId="60" borderId="0" xfId="0" applyFont="1" applyFill="1" applyBorder="1"/>
    <xf numFmtId="1" fontId="126" fillId="2" borderId="0" xfId="0" applyNumberFormat="1" applyFont="1" applyFill="1"/>
    <xf numFmtId="0" fontId="112" fillId="66" borderId="0" xfId="23735" applyFont="1" applyFill="1" applyBorder="1"/>
    <xf numFmtId="0" fontId="113" fillId="66" borderId="0" xfId="60386" applyFont="1" applyFill="1"/>
    <xf numFmtId="0" fontId="113" fillId="66" borderId="0" xfId="60386" applyFont="1" applyFill="1" applyBorder="1"/>
    <xf numFmtId="0" fontId="80" fillId="66" borderId="0" xfId="60386" applyFont="1" applyFill="1" applyBorder="1"/>
    <xf numFmtId="165" fontId="80" fillId="66" borderId="0" xfId="60387" applyNumberFormat="1" applyFont="1" applyFill="1" applyBorder="1"/>
    <xf numFmtId="0" fontId="113" fillId="66" borderId="0" xfId="23762" applyFont="1" applyFill="1" applyBorder="1"/>
    <xf numFmtId="2" fontId="113" fillId="66" borderId="0" xfId="23763" applyNumberFormat="1" applyFont="1" applyFill="1" applyBorder="1" applyAlignment="1"/>
    <xf numFmtId="2" fontId="113" fillId="66" borderId="0" xfId="23763" applyNumberFormat="1" applyFont="1" applyFill="1" applyBorder="1" applyAlignment="1">
      <alignment horizontal="right"/>
    </xf>
    <xf numFmtId="165" fontId="113" fillId="66" borderId="0" xfId="23764" applyNumberFormat="1" applyFont="1" applyFill="1" applyBorder="1"/>
    <xf numFmtId="166" fontId="113" fillId="66" borderId="0" xfId="60386" applyNumberFormat="1" applyFont="1" applyFill="1" applyBorder="1" applyAlignment="1">
      <alignment horizontal="right"/>
    </xf>
    <xf numFmtId="168" fontId="113" fillId="66" borderId="0" xfId="60386" applyNumberFormat="1" applyFont="1" applyFill="1" applyBorder="1" applyAlignment="1"/>
    <xf numFmtId="168" fontId="113" fillId="66" borderId="0" xfId="60386" applyNumberFormat="1" applyFont="1" applyFill="1" applyBorder="1" applyAlignment="1">
      <alignment horizontal="right"/>
    </xf>
    <xf numFmtId="0" fontId="28" fillId="60" borderId="0" xfId="2" applyFill="1"/>
    <xf numFmtId="0" fontId="41" fillId="60" borderId="0" xfId="1" applyFont="1" applyFill="1" applyAlignment="1" applyProtection="1"/>
    <xf numFmtId="0" fontId="36" fillId="60" borderId="0" xfId="2" applyFont="1" applyFill="1"/>
    <xf numFmtId="43" fontId="100" fillId="2" borderId="0" xfId="0" applyNumberFormat="1" applyFont="1" applyFill="1"/>
    <xf numFmtId="0" fontId="29" fillId="2" borderId="0" xfId="0" applyFont="1" applyFill="1" applyBorder="1" applyAlignment="1">
      <alignment vertical="center" wrapText="1"/>
    </xf>
    <xf numFmtId="0" fontId="117" fillId="60" borderId="18" xfId="23763" applyNumberFormat="1" applyFont="1" applyFill="1" applyBorder="1" applyAlignment="1">
      <alignment horizontal="left"/>
    </xf>
    <xf numFmtId="49" fontId="117" fillId="60" borderId="0" xfId="23763" applyNumberFormat="1" applyFont="1" applyFill="1" applyBorder="1" applyAlignment="1">
      <alignment horizontal="left" wrapText="1"/>
    </xf>
    <xf numFmtId="49" fontId="117" fillId="60" borderId="7" xfId="23763" applyNumberFormat="1" applyFont="1" applyFill="1" applyBorder="1" applyAlignment="1">
      <alignment horizontal="left" wrapText="1"/>
    </xf>
    <xf numFmtId="0" fontId="99" fillId="60" borderId="0" xfId="23763" applyNumberFormat="1" applyFill="1" applyBorder="1"/>
    <xf numFmtId="0" fontId="99" fillId="60" borderId="7" xfId="23763" applyNumberFormat="1" applyFill="1" applyBorder="1"/>
    <xf numFmtId="0" fontId="0" fillId="60" borderId="0" xfId="0" applyFill="1"/>
    <xf numFmtId="2" fontId="114" fillId="60" borderId="0" xfId="0" applyNumberFormat="1" applyFont="1" applyFill="1" applyBorder="1"/>
    <xf numFmtId="0" fontId="114" fillId="60" borderId="0" xfId="0" applyFont="1" applyFill="1"/>
    <xf numFmtId="2" fontId="104" fillId="60" borderId="0" xfId="0" applyNumberFormat="1" applyFont="1" applyFill="1" applyBorder="1"/>
    <xf numFmtId="0" fontId="104" fillId="60" borderId="0" xfId="0" applyFont="1" applyFill="1"/>
    <xf numFmtId="2" fontId="104" fillId="60" borderId="0" xfId="0" applyNumberFormat="1" applyFont="1" applyFill="1"/>
    <xf numFmtId="2" fontId="0" fillId="60" borderId="0" xfId="0" applyNumberFormat="1" applyFill="1" applyBorder="1"/>
    <xf numFmtId="0" fontId="27" fillId="2" borderId="0" xfId="0" applyFont="1" applyFill="1" applyAlignment="1">
      <alignment horizontal="right"/>
    </xf>
    <xf numFmtId="173" fontId="27" fillId="60" borderId="0" xfId="0" applyNumberFormat="1" applyFont="1" applyFill="1" applyBorder="1" applyAlignment="1">
      <alignment horizontal="right"/>
    </xf>
    <xf numFmtId="165" fontId="27" fillId="60" borderId="0" xfId="3" applyNumberFormat="1" applyFont="1" applyFill="1" applyBorder="1" applyAlignment="1">
      <alignment horizontal="right"/>
    </xf>
    <xf numFmtId="0" fontId="27" fillId="2" borderId="0" xfId="0" applyNumberFormat="1" applyFont="1" applyFill="1" applyBorder="1" applyAlignment="1">
      <alignment horizontal="right" vertical="center"/>
    </xf>
    <xf numFmtId="0" fontId="24" fillId="60" borderId="0" xfId="60393" applyNumberFormat="1" applyFont="1" applyFill="1" applyBorder="1" applyAlignment="1">
      <alignment horizontal="center" vertical="center"/>
    </xf>
    <xf numFmtId="0" fontId="24" fillId="60" borderId="7" xfId="60393" applyNumberFormat="1" applyFont="1" applyFill="1" applyBorder="1" applyAlignment="1">
      <alignment horizontal="center" vertical="center"/>
    </xf>
    <xf numFmtId="165" fontId="24" fillId="2" borderId="0" xfId="3" applyNumberFormat="1" applyFont="1" applyFill="1" applyBorder="1"/>
    <xf numFmtId="0" fontId="130" fillId="2" borderId="0" xfId="0" applyFont="1" applyFill="1" applyBorder="1" applyAlignment="1">
      <alignment horizontal="center"/>
    </xf>
    <xf numFmtId="168" fontId="131" fillId="0" borderId="0" xfId="0" applyNumberFormat="1" applyFont="1"/>
    <xf numFmtId="165" fontId="131" fillId="0" borderId="0" xfId="0" applyNumberFormat="1" applyFont="1"/>
    <xf numFmtId="165" fontId="129" fillId="2" borderId="0" xfId="0" applyNumberFormat="1" applyFont="1" applyFill="1"/>
    <xf numFmtId="0" fontId="117" fillId="60" borderId="5" xfId="23763" applyNumberFormat="1" applyFont="1" applyFill="1" applyBorder="1" applyAlignment="1">
      <alignment horizontal="left"/>
    </xf>
    <xf numFmtId="0" fontId="24" fillId="60" borderId="17" xfId="60393" applyNumberFormat="1" applyFont="1" applyFill="1" applyBorder="1" applyAlignment="1">
      <alignment horizontal="center" vertical="center"/>
    </xf>
    <xf numFmtId="0" fontId="24" fillId="60" borderId="1" xfId="60393" applyNumberFormat="1" applyFont="1" applyFill="1" applyBorder="1" applyAlignment="1">
      <alignment horizontal="center" vertical="center"/>
    </xf>
    <xf numFmtId="165" fontId="24" fillId="60" borderId="0" xfId="3" applyNumberFormat="1" applyFont="1" applyFill="1" applyBorder="1"/>
    <xf numFmtId="174" fontId="63" fillId="60" borderId="0" xfId="0" applyNumberFormat="1" applyFont="1" applyFill="1"/>
    <xf numFmtId="165" fontId="29" fillId="60" borderId="0" xfId="3" applyNumberFormat="1" applyFont="1" applyFill="1" applyBorder="1" applyAlignment="1"/>
    <xf numFmtId="165" fontId="42" fillId="60" borderId="0" xfId="3" applyNumberFormat="1" applyFont="1" applyFill="1" applyBorder="1" applyAlignment="1">
      <alignment horizontal="center"/>
    </xf>
    <xf numFmtId="0" fontId="24" fillId="23" borderId="0" xfId="0" applyFont="1" applyFill="1" applyAlignment="1">
      <alignment vertical="top"/>
    </xf>
    <xf numFmtId="0" fontId="115" fillId="60" borderId="0" xfId="0" applyFont="1" applyFill="1" applyBorder="1"/>
    <xf numFmtId="175" fontId="27" fillId="60" borderId="0" xfId="0" applyNumberFormat="1" applyFont="1" applyFill="1" applyBorder="1" applyAlignment="1">
      <alignment horizontal="right"/>
    </xf>
    <xf numFmtId="0" fontId="27" fillId="60" borderId="0" xfId="0" applyFont="1" applyFill="1" applyBorder="1" applyAlignment="1">
      <alignment vertical="center" wrapText="1"/>
    </xf>
    <xf numFmtId="0" fontId="24" fillId="60" borderId="0" xfId="0" applyFont="1" applyFill="1" applyBorder="1"/>
    <xf numFmtId="2" fontId="24" fillId="60" borderId="0" xfId="0" applyNumberFormat="1" applyFont="1" applyFill="1"/>
    <xf numFmtId="0" fontId="27" fillId="60" borderId="0" xfId="0" applyFont="1" applyFill="1" applyBorder="1" applyAlignment="1">
      <alignment horizontal="center" wrapText="1"/>
    </xf>
    <xf numFmtId="0" fontId="27" fillId="60" borderId="0" xfId="0" applyFont="1" applyFill="1" applyBorder="1" applyAlignment="1">
      <alignment horizontal="right"/>
    </xf>
    <xf numFmtId="0" fontId="24" fillId="60" borderId="0" xfId="2" applyFont="1" applyFill="1" applyBorder="1"/>
    <xf numFmtId="165" fontId="24" fillId="60" borderId="0" xfId="3" applyNumberFormat="1" applyFont="1" applyFill="1" applyBorder="1" applyAlignment="1">
      <alignment horizontal="center"/>
    </xf>
    <xf numFmtId="166" fontId="24" fillId="60" borderId="0" xfId="3" applyNumberFormat="1" applyFont="1" applyFill="1" applyBorder="1" applyAlignment="1">
      <alignment horizontal="center"/>
    </xf>
    <xf numFmtId="3" fontId="24" fillId="60" borderId="0" xfId="0" applyNumberFormat="1" applyFont="1" applyFill="1" applyBorder="1"/>
    <xf numFmtId="0" fontId="27" fillId="60" borderId="0" xfId="0" applyFont="1" applyFill="1" applyBorder="1" applyAlignment="1">
      <alignment wrapText="1"/>
    </xf>
    <xf numFmtId="166" fontId="27" fillId="60" borderId="0" xfId="3" applyNumberFormat="1" applyFont="1" applyFill="1" applyBorder="1" applyAlignment="1">
      <alignment horizontal="center"/>
    </xf>
    <xf numFmtId="165" fontId="27" fillId="60" borderId="0" xfId="3" applyNumberFormat="1" applyFont="1" applyFill="1" applyBorder="1" applyAlignment="1">
      <alignment horizontal="center"/>
    </xf>
    <xf numFmtId="2" fontId="24" fillId="60" borderId="0" xfId="0" applyNumberFormat="1" applyFont="1" applyFill="1" applyBorder="1"/>
    <xf numFmtId="0" fontId="31" fillId="60" borderId="0" xfId="0" applyFont="1" applyFill="1" applyBorder="1"/>
    <xf numFmtId="0" fontId="42" fillId="60" borderId="0" xfId="0" applyFont="1" applyFill="1" applyBorder="1" applyAlignment="1">
      <alignment horizontal="right" wrapText="1"/>
    </xf>
    <xf numFmtId="1" fontId="24" fillId="60" borderId="0" xfId="0" applyNumberFormat="1" applyFont="1" applyFill="1"/>
    <xf numFmtId="1" fontId="30" fillId="60" borderId="0" xfId="0" applyNumberFormat="1" applyFont="1" applyFill="1"/>
    <xf numFmtId="1" fontId="34" fillId="60" borderId="0" xfId="0" applyNumberFormat="1" applyFont="1" applyFill="1" applyBorder="1"/>
    <xf numFmtId="1" fontId="31" fillId="60" borderId="0" xfId="0" applyNumberFormat="1" applyFont="1" applyFill="1"/>
    <xf numFmtId="0" fontId="31" fillId="60" borderId="0" xfId="0" applyFont="1" applyFill="1"/>
    <xf numFmtId="0" fontId="107" fillId="60" borderId="0" xfId="0" applyFont="1" applyFill="1"/>
    <xf numFmtId="0" fontId="33" fillId="60" borderId="0" xfId="0" applyFont="1" applyFill="1" applyBorder="1"/>
    <xf numFmtId="165" fontId="42" fillId="60" borderId="0" xfId="3" applyNumberFormat="1" applyFont="1" applyFill="1" applyBorder="1" applyAlignment="1">
      <alignment horizontal="right"/>
    </xf>
    <xf numFmtId="173" fontId="24" fillId="60" borderId="0" xfId="0" applyNumberFormat="1" applyFont="1" applyFill="1" applyBorder="1"/>
    <xf numFmtId="1" fontId="0" fillId="60" borderId="0" xfId="0" applyNumberFormat="1" applyFill="1"/>
    <xf numFmtId="165" fontId="0" fillId="60" borderId="0" xfId="3" applyNumberFormat="1" applyFont="1" applyFill="1"/>
    <xf numFmtId="166" fontId="0" fillId="60" borderId="0" xfId="3" applyNumberFormat="1" applyFont="1" applyFill="1"/>
    <xf numFmtId="0" fontId="100" fillId="60" borderId="0" xfId="0" applyFont="1" applyFill="1"/>
    <xf numFmtId="166" fontId="24" fillId="60" borderId="0" xfId="0" applyNumberFormat="1" applyFont="1" applyFill="1"/>
    <xf numFmtId="43" fontId="24" fillId="60" borderId="0" xfId="0" applyNumberFormat="1" applyFont="1" applyFill="1"/>
    <xf numFmtId="1" fontId="30" fillId="2" borderId="0" xfId="0" applyNumberFormat="1" applyFont="1" applyFill="1" applyBorder="1"/>
    <xf numFmtId="165" fontId="24" fillId="60" borderId="0" xfId="0" applyNumberFormat="1" applyFont="1" applyFill="1" applyBorder="1"/>
    <xf numFmtId="1" fontId="127" fillId="60" borderId="0" xfId="0" applyNumberFormat="1" applyFont="1" applyFill="1" applyAlignment="1"/>
    <xf numFmtId="0" fontId="24" fillId="60" borderId="0" xfId="0" applyFont="1" applyFill="1" applyBorder="1"/>
    <xf numFmtId="0" fontId="63" fillId="60" borderId="0" xfId="0" applyFont="1" applyFill="1"/>
    <xf numFmtId="0" fontId="24" fillId="60" borderId="0" xfId="0" applyFont="1" applyFill="1" applyBorder="1"/>
    <xf numFmtId="0" fontId="24" fillId="60" borderId="0" xfId="0" applyFont="1" applyFill="1" applyBorder="1"/>
    <xf numFmtId="0" fontId="24" fillId="60" borderId="0" xfId="60395" quotePrefix="1" applyFont="1" applyFill="1" applyAlignment="1">
      <alignment vertical="top"/>
    </xf>
    <xf numFmtId="0" fontId="24" fillId="60" borderId="0" xfId="0" applyFont="1" applyFill="1" applyBorder="1"/>
    <xf numFmtId="165" fontId="135" fillId="60" borderId="0" xfId="3" applyNumberFormat="1" applyFont="1" applyFill="1" applyBorder="1" applyAlignment="1">
      <alignment horizontal="right"/>
    </xf>
    <xf numFmtId="165" fontId="136" fillId="60" borderId="0" xfId="3" applyNumberFormat="1" applyFont="1" applyFill="1" applyBorder="1" applyAlignment="1">
      <alignment horizontal="right"/>
    </xf>
    <xf numFmtId="0" fontId="24" fillId="23" borderId="0" xfId="0" applyFont="1" applyFill="1" applyAlignment="1">
      <alignment horizontal="left"/>
    </xf>
    <xf numFmtId="0" fontId="24" fillId="2" borderId="0" xfId="0" applyFont="1" applyFill="1" applyBorder="1" applyAlignment="1">
      <alignment horizontal="center"/>
    </xf>
    <xf numFmtId="0" fontId="27" fillId="2" borderId="0" xfId="0" applyFont="1" applyFill="1" applyBorder="1" applyAlignment="1">
      <alignment horizontal="center"/>
    </xf>
    <xf numFmtId="0" fontId="24" fillId="0" borderId="0" xfId="0" applyFont="1" applyBorder="1"/>
    <xf numFmtId="0" fontId="24" fillId="60" borderId="0" xfId="0" applyFont="1" applyFill="1" applyBorder="1"/>
    <xf numFmtId="0" fontId="137" fillId="0" borderId="0" xfId="60419"/>
    <xf numFmtId="0" fontId="138" fillId="0" borderId="0" xfId="60419" applyFont="1"/>
    <xf numFmtId="0" fontId="139" fillId="0" borderId="0" xfId="60419" applyFont="1"/>
    <xf numFmtId="0" fontId="140" fillId="0" borderId="0" xfId="60419" applyFont="1"/>
    <xf numFmtId="0" fontId="141" fillId="60" borderId="0" xfId="60420" applyFont="1" applyFill="1"/>
    <xf numFmtId="0" fontId="79" fillId="0" borderId="0" xfId="60420" applyFont="1" applyAlignment="1">
      <alignment horizontal="left" vertical="center"/>
    </xf>
    <xf numFmtId="0" fontId="141" fillId="0" borderId="0" xfId="60420" applyFont="1"/>
    <xf numFmtId="0" fontId="79" fillId="0" borderId="0" xfId="60420" applyFont="1"/>
    <xf numFmtId="0" fontId="143" fillId="0" borderId="0" xfId="60420" applyFont="1"/>
    <xf numFmtId="0" fontId="32" fillId="0" borderId="0" xfId="23735" applyFont="1" applyAlignment="1">
      <alignment horizontal="left"/>
    </xf>
    <xf numFmtId="0" fontId="145" fillId="60" borderId="0" xfId="60420" applyFont="1" applyFill="1"/>
    <xf numFmtId="0" fontId="24" fillId="0" borderId="0" xfId="8176"/>
    <xf numFmtId="0" fontId="145" fillId="0" borderId="0" xfId="60422" applyFont="1"/>
    <xf numFmtId="0" fontId="24" fillId="0" borderId="0" xfId="60422" applyFont="1"/>
    <xf numFmtId="0" fontId="146" fillId="0" borderId="0" xfId="60422" applyFont="1"/>
    <xf numFmtId="0" fontId="145" fillId="0" borderId="0" xfId="60422" applyFont="1" applyAlignment="1">
      <alignment horizontal="left" vertical="center"/>
    </xf>
    <xf numFmtId="0" fontId="3" fillId="0" borderId="0" xfId="60424"/>
    <xf numFmtId="165" fontId="3" fillId="0" borderId="0" xfId="60424" applyNumberFormat="1"/>
    <xf numFmtId="0" fontId="150" fillId="0" borderId="0" xfId="60425" applyFont="1"/>
    <xf numFmtId="0" fontId="3" fillId="0" borderId="0" xfId="60421"/>
    <xf numFmtId="0" fontId="151" fillId="0" borderId="0" xfId="60421" applyFont="1" applyAlignment="1">
      <alignment vertical="center"/>
    </xf>
    <xf numFmtId="165" fontId="31" fillId="0" borderId="62" xfId="60421" applyNumberFormat="1" applyFont="1" applyBorder="1" applyAlignment="1">
      <alignment horizontal="center" vertical="center" wrapText="1"/>
    </xf>
    <xf numFmtId="0" fontId="31" fillId="0" borderId="62" xfId="60421" applyFont="1" applyBorder="1" applyAlignment="1">
      <alignment vertical="center" wrapText="1"/>
    </xf>
    <xf numFmtId="3" fontId="31" fillId="0" borderId="62" xfId="60421" applyNumberFormat="1" applyFont="1" applyBorder="1" applyAlignment="1">
      <alignment horizontal="center" vertical="center" wrapText="1"/>
    </xf>
    <xf numFmtId="0" fontId="31" fillId="0" borderId="17" xfId="60421" applyFont="1" applyBorder="1" applyAlignment="1">
      <alignment horizontal="center" vertical="center" wrapText="1"/>
    </xf>
    <xf numFmtId="0" fontId="31" fillId="0" borderId="17" xfId="60421" applyFont="1" applyBorder="1" applyAlignment="1">
      <alignment vertical="center" wrapText="1"/>
    </xf>
    <xf numFmtId="0" fontId="32" fillId="60" borderId="19" xfId="60421" applyFont="1" applyFill="1" applyBorder="1" applyAlignment="1">
      <alignment horizontal="center" vertical="center" wrapText="1"/>
    </xf>
    <xf numFmtId="0" fontId="32" fillId="60" borderId="19" xfId="60421" applyFont="1" applyFill="1" applyBorder="1" applyAlignment="1">
      <alignment horizontal="right" vertical="center" wrapText="1"/>
    </xf>
    <xf numFmtId="0" fontId="152" fillId="0" borderId="0" xfId="60421" applyFont="1" applyAlignment="1">
      <alignment vertical="center"/>
    </xf>
    <xf numFmtId="0" fontId="145" fillId="0" borderId="0" xfId="60424" applyFont="1"/>
    <xf numFmtId="165" fontId="145" fillId="0" borderId="0" xfId="60424" applyNumberFormat="1" applyFont="1"/>
    <xf numFmtId="1" fontId="144" fillId="68" borderId="0" xfId="60424" applyNumberFormat="1" applyFont="1" applyFill="1"/>
    <xf numFmtId="1" fontId="153" fillId="68" borderId="0" xfId="60424" applyNumberFormat="1" applyFont="1" applyFill="1"/>
    <xf numFmtId="0" fontId="154" fillId="0" borderId="0" xfId="60425" applyFont="1"/>
    <xf numFmtId="0" fontId="31" fillId="0" borderId="7" xfId="8176" applyFont="1" applyBorder="1" applyAlignment="1">
      <alignment horizontal="center"/>
    </xf>
    <xf numFmtId="0" fontId="31" fillId="0" borderId="0" xfId="16260" applyFont="1" applyAlignment="1">
      <alignment vertical="top" wrapText="1"/>
    </xf>
    <xf numFmtId="0" fontId="31" fillId="0" borderId="53" xfId="8176" applyFont="1" applyBorder="1" applyAlignment="1">
      <alignment horizontal="center"/>
    </xf>
    <xf numFmtId="0" fontId="32" fillId="0" borderId="19" xfId="8176" applyFont="1" applyBorder="1" applyAlignment="1">
      <alignment horizontal="center" wrapText="1"/>
    </xf>
    <xf numFmtId="165" fontId="32" fillId="0" borderId="20" xfId="8176" applyNumberFormat="1" applyFont="1" applyBorder="1" applyAlignment="1">
      <alignment horizontal="center" wrapText="1"/>
    </xf>
    <xf numFmtId="0" fontId="32" fillId="0" borderId="21" xfId="8176" applyFont="1" applyBorder="1" applyAlignment="1">
      <alignment horizontal="center" wrapText="1"/>
    </xf>
    <xf numFmtId="0" fontId="31" fillId="0" borderId="0" xfId="60427" applyFont="1" applyAlignment="1">
      <alignment horizontal="center"/>
    </xf>
    <xf numFmtId="0" fontId="31" fillId="0" borderId="0" xfId="60428" applyFont="1" applyAlignment="1">
      <alignment horizontal="left"/>
    </xf>
    <xf numFmtId="0" fontId="31" fillId="0" borderId="0" xfId="8176" applyFont="1"/>
    <xf numFmtId="49" fontId="32" fillId="0" borderId="0" xfId="8176" applyNumberFormat="1" applyFont="1" applyAlignment="1">
      <alignment horizontal="right"/>
    </xf>
    <xf numFmtId="49" fontId="32" fillId="0" borderId="7" xfId="8176" applyNumberFormat="1" applyFont="1" applyBorder="1"/>
    <xf numFmtId="0" fontId="156" fillId="0" borderId="7" xfId="60424" applyFont="1" applyBorder="1"/>
    <xf numFmtId="166" fontId="31" fillId="0" borderId="7" xfId="8176" applyNumberFormat="1" applyFont="1" applyBorder="1" applyAlignment="1">
      <alignment horizontal="center"/>
    </xf>
    <xf numFmtId="0" fontId="145" fillId="0" borderId="0" xfId="60424" applyFont="1" applyAlignment="1">
      <alignment horizontal="center"/>
    </xf>
    <xf numFmtId="0" fontId="31" fillId="0" borderId="7" xfId="16260" applyFont="1" applyBorder="1" applyAlignment="1">
      <alignment horizontal="left" vertical="top" wrapText="1"/>
    </xf>
    <xf numFmtId="166" fontId="31" fillId="0" borderId="53" xfId="8176" applyNumberFormat="1" applyFont="1" applyBorder="1" applyAlignment="1">
      <alignment horizontal="center"/>
    </xf>
    <xf numFmtId="0" fontId="31" fillId="0" borderId="53" xfId="16260" applyFont="1" applyBorder="1" applyAlignment="1">
      <alignment horizontal="left" vertical="top" wrapText="1"/>
    </xf>
    <xf numFmtId="0" fontId="30" fillId="2" borderId="0" xfId="8176" applyFont="1" applyFill="1"/>
    <xf numFmtId="0" fontId="31" fillId="0" borderId="0" xfId="8176" applyFont="1" applyAlignment="1">
      <alignment wrapText="1"/>
    </xf>
    <xf numFmtId="0" fontId="103" fillId="60" borderId="0" xfId="60426" applyFont="1" applyFill="1" applyAlignment="1">
      <alignment wrapText="1"/>
    </xf>
    <xf numFmtId="0" fontId="145" fillId="0" borderId="0" xfId="60424" applyFont="1" applyAlignment="1">
      <alignment wrapText="1"/>
    </xf>
    <xf numFmtId="0" fontId="144" fillId="60" borderId="0" xfId="60426" applyFont="1" applyFill="1" applyAlignment="1">
      <alignment wrapText="1"/>
    </xf>
    <xf numFmtId="0" fontId="153" fillId="60" borderId="0" xfId="60426" applyFont="1" applyFill="1"/>
    <xf numFmtId="0" fontId="144" fillId="60" borderId="0" xfId="60426" applyFont="1" applyFill="1"/>
    <xf numFmtId="0" fontId="24" fillId="60" borderId="0" xfId="190" applyFill="1"/>
    <xf numFmtId="0" fontId="31" fillId="60" borderId="0" xfId="190" applyFont="1" applyFill="1"/>
    <xf numFmtId="0" fontId="31" fillId="2" borderId="0" xfId="190" applyFont="1" applyFill="1"/>
    <xf numFmtId="0" fontId="157" fillId="2" borderId="0" xfId="190" applyFont="1" applyFill="1" applyAlignment="1">
      <alignment horizontal="right"/>
    </xf>
    <xf numFmtId="0" fontId="31" fillId="2" borderId="0" xfId="190" applyFont="1" applyFill="1" applyAlignment="1">
      <alignment horizontal="right"/>
    </xf>
    <xf numFmtId="1" fontId="61" fillId="2" borderId="0" xfId="190" applyNumberFormat="1" applyFont="1" applyFill="1"/>
    <xf numFmtId="0" fontId="30" fillId="2" borderId="0" xfId="190" applyFont="1" applyFill="1"/>
    <xf numFmtId="1" fontId="30" fillId="2" borderId="0" xfId="190" applyNumberFormat="1" applyFont="1" applyFill="1"/>
    <xf numFmtId="0" fontId="158" fillId="2" borderId="0" xfId="60423" applyFont="1" applyFill="1" applyAlignment="1" applyProtection="1">
      <alignment horizontal="left"/>
    </xf>
    <xf numFmtId="1" fontId="31" fillId="2" borderId="0" xfId="190" applyNumberFormat="1" applyFont="1" applyFill="1"/>
    <xf numFmtId="0" fontId="107" fillId="2" borderId="0" xfId="190" applyFont="1" applyFill="1"/>
    <xf numFmtId="165" fontId="31" fillId="0" borderId="0" xfId="8176" applyNumberFormat="1" applyFont="1"/>
    <xf numFmtId="165" fontId="31" fillId="0" borderId="0" xfId="8176" applyNumberFormat="1" applyFont="1" applyAlignment="1">
      <alignment wrapText="1"/>
    </xf>
    <xf numFmtId="0" fontId="145" fillId="0" borderId="0" xfId="60421" applyFont="1" applyAlignment="1">
      <alignment horizontal="center"/>
    </xf>
    <xf numFmtId="0" fontId="31" fillId="0" borderId="0" xfId="60421" applyFont="1" applyAlignment="1">
      <alignment horizontal="center"/>
    </xf>
    <xf numFmtId="165" fontId="31" fillId="0" borderId="0" xfId="60421" applyNumberFormat="1" applyFont="1" applyAlignment="1">
      <alignment horizontal="center"/>
    </xf>
    <xf numFmtId="0" fontId="103" fillId="0" borderId="0" xfId="60426" applyFont="1" applyAlignment="1">
      <alignment wrapText="1"/>
    </xf>
    <xf numFmtId="0" fontId="30" fillId="0" borderId="0" xfId="8176" applyFont="1"/>
    <xf numFmtId="0" fontId="158" fillId="2" borderId="0" xfId="60423" applyFont="1" applyFill="1"/>
    <xf numFmtId="1" fontId="32" fillId="2" borderId="0" xfId="190" applyNumberFormat="1" applyFont="1" applyFill="1"/>
    <xf numFmtId="0" fontId="32" fillId="2" borderId="0" xfId="190" applyFont="1" applyFill="1"/>
    <xf numFmtId="0" fontId="141" fillId="0" borderId="0" xfId="60424" applyFont="1"/>
    <xf numFmtId="0" fontId="32" fillId="0" borderId="0" xfId="23735" applyFont="1"/>
    <xf numFmtId="0" fontId="101" fillId="0" borderId="0" xfId="60424" applyFont="1"/>
    <xf numFmtId="165" fontId="101" fillId="0" borderId="0" xfId="60424" applyNumberFormat="1" applyFont="1"/>
    <xf numFmtId="165" fontId="141" fillId="0" borderId="0" xfId="60424" applyNumberFormat="1" applyFont="1"/>
    <xf numFmtId="0" fontId="159" fillId="60" borderId="0" xfId="60422" applyFont="1" applyFill="1"/>
    <xf numFmtId="0" fontId="144" fillId="60" borderId="0" xfId="60422" applyFont="1" applyFill="1"/>
    <xf numFmtId="1" fontId="32" fillId="2" borderId="0" xfId="8176" applyNumberFormat="1" applyFont="1" applyFill="1"/>
    <xf numFmtId="0" fontId="32" fillId="0" borderId="21" xfId="60433" applyFont="1" applyBorder="1" applyAlignment="1">
      <alignment horizontal="left"/>
    </xf>
    <xf numFmtId="0" fontId="32" fillId="0" borderId="20" xfId="60433" applyFont="1" applyBorder="1" applyAlignment="1">
      <alignment horizontal="center" wrapText="1"/>
    </xf>
    <xf numFmtId="1" fontId="24" fillId="0" borderId="0" xfId="60424" applyNumberFormat="1" applyFont="1" applyAlignment="1">
      <alignment horizontal="left"/>
    </xf>
    <xf numFmtId="1" fontId="31" fillId="68" borderId="0" xfId="60424" applyNumberFormat="1" applyFont="1" applyFill="1" applyAlignment="1">
      <alignment horizontal="left"/>
    </xf>
    <xf numFmtId="1" fontId="31" fillId="0" borderId="56" xfId="60424" applyNumberFormat="1" applyFont="1" applyBorder="1" applyAlignment="1">
      <alignment horizontal="center" vertical="center"/>
    </xf>
    <xf numFmtId="1" fontId="31" fillId="0" borderId="0" xfId="60424" applyNumberFormat="1" applyFont="1" applyAlignment="1">
      <alignment horizontal="left"/>
    </xf>
    <xf numFmtId="0" fontId="142" fillId="0" borderId="0" xfId="60424" applyFont="1"/>
    <xf numFmtId="165" fontId="142" fillId="0" borderId="0" xfId="60424" applyNumberFormat="1" applyFont="1"/>
    <xf numFmtId="1" fontId="31" fillId="0" borderId="0" xfId="60424" applyNumberFormat="1" applyFont="1" applyAlignment="1">
      <alignment horizontal="center" vertical="center"/>
    </xf>
    <xf numFmtId="165" fontId="156" fillId="0" borderId="0" xfId="60424" applyNumberFormat="1" applyFont="1"/>
    <xf numFmtId="0" fontId="156" fillId="0" borderId="0" xfId="60424" applyFont="1"/>
    <xf numFmtId="0" fontId="145" fillId="60" borderId="0" xfId="60424" applyFont="1" applyFill="1"/>
    <xf numFmtId="165" fontId="145" fillId="0" borderId="0" xfId="60424" applyNumberFormat="1" applyFont="1" applyAlignment="1">
      <alignment horizontal="center"/>
    </xf>
    <xf numFmtId="165" fontId="101" fillId="0" borderId="0" xfId="60424" applyNumberFormat="1" applyFont="1" applyAlignment="1">
      <alignment horizontal="center"/>
    </xf>
    <xf numFmtId="0" fontId="101" fillId="0" borderId="0" xfId="60424" applyFont="1" applyAlignment="1">
      <alignment horizontal="center"/>
    </xf>
    <xf numFmtId="0" fontId="141" fillId="0" borderId="0" xfId="60424" applyFont="1" applyAlignment="1">
      <alignment horizontal="center"/>
    </xf>
    <xf numFmtId="0" fontId="155" fillId="0" borderId="0" xfId="60421" applyFont="1" applyAlignment="1">
      <alignment horizontal="center"/>
    </xf>
    <xf numFmtId="0" fontId="155" fillId="0" borderId="0" xfId="60421" applyFont="1" applyAlignment="1">
      <alignment horizontal="center" wrapText="1"/>
    </xf>
    <xf numFmtId="165" fontId="145" fillId="60" borderId="0" xfId="60424" applyNumberFormat="1" applyFont="1" applyFill="1"/>
    <xf numFmtId="0" fontId="141" fillId="60" borderId="0" xfId="60424" applyFont="1" applyFill="1"/>
    <xf numFmtId="0" fontId="32" fillId="60" borderId="0" xfId="60424" applyFont="1" applyFill="1"/>
    <xf numFmtId="1" fontId="159" fillId="69" borderId="0" xfId="60424" applyNumberFormat="1" applyFont="1" applyFill="1" applyAlignment="1">
      <alignment horizontal="left"/>
    </xf>
    <xf numFmtId="165" fontId="145" fillId="0" borderId="0" xfId="60421" applyNumberFormat="1" applyFont="1" applyAlignment="1">
      <alignment horizontal="center"/>
    </xf>
    <xf numFmtId="165" fontId="3" fillId="0" borderId="0" xfId="60421" applyNumberFormat="1" applyAlignment="1">
      <alignment horizontal="center"/>
    </xf>
    <xf numFmtId="0" fontId="3" fillId="0" borderId="0" xfId="60421" applyAlignment="1">
      <alignment horizontal="center"/>
    </xf>
    <xf numFmtId="0" fontId="31" fillId="60" borderId="7" xfId="16260" applyFont="1" applyFill="1" applyBorder="1" applyAlignment="1">
      <alignment horizontal="left" vertical="top" wrapText="1"/>
    </xf>
    <xf numFmtId="165" fontId="31" fillId="60" borderId="0" xfId="8176" applyNumberFormat="1" applyFont="1" applyFill="1" applyAlignment="1">
      <alignment horizontal="center"/>
    </xf>
    <xf numFmtId="0" fontId="31" fillId="60" borderId="0" xfId="8176" applyFont="1" applyFill="1" applyAlignment="1">
      <alignment horizontal="center"/>
    </xf>
    <xf numFmtId="0" fontId="31" fillId="60" borderId="7" xfId="8176" applyFont="1" applyFill="1" applyBorder="1" applyAlignment="1">
      <alignment horizontal="center"/>
    </xf>
    <xf numFmtId="0" fontId="31" fillId="60" borderId="0" xfId="16260" applyFont="1" applyFill="1" applyAlignment="1">
      <alignment horizontal="left" vertical="top" wrapText="1"/>
    </xf>
    <xf numFmtId="0" fontId="145" fillId="60" borderId="0" xfId="60424" applyFont="1" applyFill="1" applyAlignment="1">
      <alignment horizontal="center"/>
    </xf>
    <xf numFmtId="0" fontId="162" fillId="0" borderId="0" xfId="60433" applyFont="1" applyAlignment="1">
      <alignment horizontal="left"/>
    </xf>
    <xf numFmtId="165" fontId="141" fillId="60" borderId="0" xfId="60424" applyNumberFormat="1" applyFont="1" applyFill="1"/>
    <xf numFmtId="0" fontId="145" fillId="60" borderId="7" xfId="60424" applyFont="1" applyFill="1" applyBorder="1"/>
    <xf numFmtId="165" fontId="101" fillId="60" borderId="0" xfId="60424" applyNumberFormat="1" applyFont="1" applyFill="1"/>
    <xf numFmtId="0" fontId="101" fillId="60" borderId="0" xfId="60424" applyFont="1" applyFill="1"/>
    <xf numFmtId="0" fontId="145" fillId="0" borderId="0" xfId="60421" applyFont="1"/>
    <xf numFmtId="0" fontId="31" fillId="0" borderId="0" xfId="60433" applyFont="1" applyAlignment="1">
      <alignment horizontal="left"/>
    </xf>
    <xf numFmtId="1" fontId="159" fillId="68" borderId="0" xfId="60424" applyNumberFormat="1" applyFont="1" applyFill="1"/>
    <xf numFmtId="1" fontId="31" fillId="60" borderId="0" xfId="8176" applyNumberFormat="1" applyFont="1" applyFill="1" applyAlignment="1">
      <alignment horizontal="center"/>
    </xf>
    <xf numFmtId="0" fontId="31" fillId="0" borderId="0" xfId="8176" applyFont="1" applyAlignment="1">
      <alignment horizontal="center"/>
    </xf>
    <xf numFmtId="165" fontId="31" fillId="0" borderId="0" xfId="8176" applyNumberFormat="1" applyFont="1" applyAlignment="1">
      <alignment horizontal="center"/>
    </xf>
    <xf numFmtId="0" fontId="155" fillId="0" borderId="0" xfId="60424" applyFont="1"/>
    <xf numFmtId="0" fontId="145" fillId="0" borderId="0" xfId="60424" applyFont="1" applyAlignment="1">
      <alignment horizontal="center" vertical="center"/>
    </xf>
    <xf numFmtId="0" fontId="141" fillId="0" borderId="0" xfId="60424" applyFont="1" applyAlignment="1">
      <alignment horizontal="center" vertical="center"/>
    </xf>
    <xf numFmtId="0" fontId="31" fillId="0" borderId="54" xfId="8176" applyFont="1" applyBorder="1" applyAlignment="1">
      <alignment horizontal="center"/>
    </xf>
    <xf numFmtId="165" fontId="145" fillId="0" borderId="0" xfId="60432" applyNumberFormat="1" applyFont="1" applyBorder="1"/>
    <xf numFmtId="0" fontId="3" fillId="60" borderId="0" xfId="60424" applyFill="1"/>
    <xf numFmtId="0" fontId="31" fillId="60" borderId="0" xfId="8176" applyFont="1" applyFill="1"/>
    <xf numFmtId="0" fontId="32" fillId="60" borderId="0" xfId="23735" applyFont="1" applyFill="1" applyAlignment="1">
      <alignment horizontal="left"/>
    </xf>
    <xf numFmtId="165" fontId="32" fillId="60" borderId="0" xfId="23735" applyNumberFormat="1" applyFont="1" applyFill="1" applyAlignment="1">
      <alignment horizontal="left"/>
    </xf>
    <xf numFmtId="1" fontId="159" fillId="69" borderId="0" xfId="60424" applyNumberFormat="1" applyFont="1" applyFill="1"/>
    <xf numFmtId="0" fontId="156" fillId="60" borderId="0" xfId="60424" applyFont="1" applyFill="1"/>
    <xf numFmtId="0" fontId="163" fillId="0" borderId="0" xfId="60424" applyFont="1"/>
    <xf numFmtId="165" fontId="3" fillId="60" borderId="0" xfId="60424" applyNumberFormat="1" applyFill="1"/>
    <xf numFmtId="0" fontId="24" fillId="2" borderId="0" xfId="190" applyFill="1" applyAlignment="1">
      <alignment horizontal="right"/>
    </xf>
    <xf numFmtId="0" fontId="29" fillId="2" borderId="0" xfId="190" applyFont="1" applyFill="1" applyAlignment="1">
      <alignment horizontal="right"/>
    </xf>
    <xf numFmtId="0" fontId="24" fillId="2" borderId="0" xfId="190" applyFill="1"/>
    <xf numFmtId="0" fontId="32" fillId="0" borderId="0" xfId="23735" applyFont="1" applyAlignment="1">
      <alignment vertical="center"/>
    </xf>
    <xf numFmtId="0" fontId="24" fillId="0" borderId="0" xfId="8176" applyAlignment="1">
      <alignment vertical="center"/>
    </xf>
    <xf numFmtId="0" fontId="159" fillId="60" borderId="0" xfId="60422" applyFont="1" applyFill="1" applyAlignment="1">
      <alignment vertical="center" wrapText="1"/>
    </xf>
    <xf numFmtId="0" fontId="24" fillId="0" borderId="0" xfId="8176" applyAlignment="1">
      <alignment vertical="center" wrapText="1"/>
    </xf>
    <xf numFmtId="0" fontId="24" fillId="0" borderId="0" xfId="8176" applyAlignment="1">
      <alignment wrapText="1"/>
    </xf>
    <xf numFmtId="0" fontId="141" fillId="0" borderId="0" xfId="60424" applyFont="1" applyAlignment="1">
      <alignment wrapText="1"/>
    </xf>
    <xf numFmtId="0" fontId="103" fillId="60" borderId="0" xfId="60422" applyFont="1" applyFill="1" applyAlignment="1">
      <alignment wrapText="1"/>
    </xf>
    <xf numFmtId="0" fontId="27" fillId="0" borderId="0" xfId="60420" applyFont="1" applyAlignment="1">
      <alignment horizontal="center" wrapText="1"/>
    </xf>
    <xf numFmtId="0" fontId="24" fillId="0" borderId="0" xfId="60421" applyFont="1" applyAlignment="1">
      <alignment horizontal="center"/>
    </xf>
    <xf numFmtId="0" fontId="24" fillId="0" borderId="0" xfId="16260" applyAlignment="1">
      <alignment horizontal="left" vertical="top" wrapText="1"/>
    </xf>
    <xf numFmtId="0" fontId="24" fillId="0" borderId="0" xfId="60420" applyFont="1" applyAlignment="1">
      <alignment horizontal="left"/>
    </xf>
    <xf numFmtId="165" fontId="32" fillId="0" borderId="0" xfId="23735" applyNumberFormat="1" applyFont="1" applyAlignment="1">
      <alignment horizontal="left"/>
    </xf>
    <xf numFmtId="1" fontId="159" fillId="68" borderId="0" xfId="60424" applyNumberFormat="1" applyFont="1" applyFill="1" applyAlignment="1">
      <alignment vertical="top"/>
    </xf>
    <xf numFmtId="0" fontId="24" fillId="0" borderId="0" xfId="8176" applyAlignment="1">
      <alignment horizontal="center" vertical="center"/>
    </xf>
    <xf numFmtId="165" fontId="24" fillId="0" borderId="0" xfId="8176" applyNumberFormat="1" applyAlignment="1">
      <alignment horizontal="center" vertical="center"/>
    </xf>
    <xf numFmtId="0" fontId="32" fillId="0" borderId="20" xfId="8176" applyFont="1" applyBorder="1" applyAlignment="1">
      <alignment horizontal="center" wrapText="1"/>
    </xf>
    <xf numFmtId="0" fontId="157" fillId="0" borderId="53" xfId="16260" applyFont="1" applyBorder="1" applyAlignment="1">
      <alignment horizontal="left" vertical="top" wrapText="1"/>
    </xf>
    <xf numFmtId="3" fontId="31" fillId="0" borderId="54" xfId="8176" applyNumberFormat="1" applyFont="1" applyBorder="1" applyAlignment="1">
      <alignment horizontal="center"/>
    </xf>
    <xf numFmtId="165" fontId="31" fillId="0" borderId="0" xfId="60435" applyNumberFormat="1" applyFont="1" applyFill="1" applyBorder="1" applyAlignment="1">
      <alignment horizontal="center"/>
    </xf>
    <xf numFmtId="0" fontId="157" fillId="0" borderId="7" xfId="16260" applyFont="1" applyBorder="1" applyAlignment="1">
      <alignment horizontal="left" vertical="top" wrapText="1"/>
    </xf>
    <xf numFmtId="3" fontId="31" fillId="0" borderId="0" xfId="8176" applyNumberFormat="1" applyFont="1" applyAlignment="1">
      <alignment horizontal="center"/>
    </xf>
    <xf numFmtId="0" fontId="159" fillId="60" borderId="0" xfId="60426" applyFont="1" applyFill="1"/>
    <xf numFmtId="0" fontId="144" fillId="60" borderId="0" xfId="60426" applyFont="1" applyFill="1" applyAlignment="1">
      <alignment horizontal="left" wrapText="1"/>
    </xf>
    <xf numFmtId="0" fontId="32" fillId="0" borderId="0" xfId="60433" applyFont="1" applyAlignment="1">
      <alignment horizontal="left"/>
    </xf>
    <xf numFmtId="0" fontId="32" fillId="0" borderId="0" xfId="60433" applyFont="1" applyAlignment="1">
      <alignment horizontal="center" wrapText="1"/>
    </xf>
    <xf numFmtId="165" fontId="31" fillId="0" borderId="0" xfId="60435" applyNumberFormat="1" applyFont="1" applyFill="1" applyAlignment="1">
      <alignment horizontal="center"/>
    </xf>
    <xf numFmtId="165" fontId="31" fillId="0" borderId="5" xfId="60435" applyNumberFormat="1" applyFont="1" applyFill="1" applyBorder="1" applyAlignment="1">
      <alignment horizontal="center"/>
    </xf>
    <xf numFmtId="165" fontId="31" fillId="0" borderId="7" xfId="60435" applyNumberFormat="1" applyFont="1" applyFill="1" applyBorder="1" applyAlignment="1">
      <alignment horizontal="center"/>
    </xf>
    <xf numFmtId="0" fontId="31" fillId="0" borderId="0" xfId="16260" applyFont="1" applyAlignment="1">
      <alignment horizontal="left" vertical="top" wrapText="1"/>
    </xf>
    <xf numFmtId="0" fontId="31" fillId="0" borderId="53" xfId="60433" applyFont="1" applyBorder="1" applyAlignment="1">
      <alignment horizontal="left"/>
    </xf>
    <xf numFmtId="0" fontId="31" fillId="0" borderId="56" xfId="60421" applyFont="1" applyBorder="1" applyAlignment="1">
      <alignment horizontal="center"/>
    </xf>
    <xf numFmtId="0" fontId="31" fillId="0" borderId="7" xfId="60433" applyFont="1" applyBorder="1" applyAlignment="1">
      <alignment horizontal="left"/>
    </xf>
    <xf numFmtId="3" fontId="145" fillId="0" borderId="0" xfId="60424" applyNumberFormat="1" applyFont="1"/>
    <xf numFmtId="0" fontId="31" fillId="2" borderId="0" xfId="8176" applyFont="1" applyFill="1"/>
    <xf numFmtId="0" fontId="24" fillId="2" borderId="0" xfId="8176" applyFill="1"/>
    <xf numFmtId="0" fontId="107" fillId="60" borderId="0" xfId="8176" applyFont="1" applyFill="1" applyAlignment="1">
      <alignment horizontal="right"/>
    </xf>
    <xf numFmtId="0" fontId="157" fillId="2" borderId="0" xfId="8176" applyFont="1" applyFill="1" applyAlignment="1">
      <alignment horizontal="right"/>
    </xf>
    <xf numFmtId="0" fontId="31" fillId="2" borderId="0" xfId="8176" applyFont="1" applyFill="1" applyAlignment="1">
      <alignment wrapText="1"/>
    </xf>
    <xf numFmtId="0" fontId="166" fillId="2" borderId="0" xfId="60371" applyFont="1" applyFill="1" applyAlignment="1" applyProtection="1">
      <alignment horizontal="left"/>
    </xf>
    <xf numFmtId="0" fontId="31" fillId="2" borderId="0" xfId="8176" applyFont="1" applyFill="1" applyProtection="1">
      <protection hidden="1"/>
    </xf>
    <xf numFmtId="0" fontId="31" fillId="60" borderId="0" xfId="8176" applyFont="1" applyFill="1" applyAlignment="1">
      <alignment wrapText="1"/>
    </xf>
    <xf numFmtId="0" fontId="24" fillId="60" borderId="0" xfId="8176" applyFill="1"/>
    <xf numFmtId="1" fontId="31" fillId="2" borderId="0" xfId="8176" applyNumberFormat="1" applyFont="1" applyFill="1" applyAlignment="1">
      <alignment vertical="top" wrapText="1"/>
    </xf>
    <xf numFmtId="0" fontId="24" fillId="2" borderId="0" xfId="0" applyFont="1" applyFill="1" applyBorder="1" applyAlignment="1">
      <alignment horizontal="center"/>
    </xf>
    <xf numFmtId="0" fontId="27" fillId="2" borderId="0" xfId="0" applyFont="1" applyFill="1" applyBorder="1" applyAlignment="1">
      <alignment horizontal="center"/>
    </xf>
    <xf numFmtId="0" fontId="24" fillId="0" borderId="0" xfId="0" applyFont="1" applyBorder="1"/>
    <xf numFmtId="0" fontId="0" fillId="0" borderId="0" xfId="0" applyBorder="1"/>
    <xf numFmtId="0" fontId="27" fillId="60" borderId="0" xfId="0" applyFont="1" applyFill="1" applyBorder="1" applyAlignment="1">
      <alignment horizontal="center"/>
    </xf>
    <xf numFmtId="0" fontId="24" fillId="60" borderId="0" xfId="0" applyFont="1" applyFill="1" applyBorder="1"/>
    <xf numFmtId="0" fontId="32" fillId="0" borderId="0" xfId="8176" applyFont="1" applyAlignment="1">
      <alignment horizontal="center"/>
    </xf>
    <xf numFmtId="0" fontId="137" fillId="0" borderId="0" xfId="60419" applyAlignment="1">
      <alignment horizontal="left"/>
    </xf>
    <xf numFmtId="178" fontId="137" fillId="0" borderId="0" xfId="60419" applyNumberFormat="1" applyAlignment="1">
      <alignment horizontal="center"/>
    </xf>
    <xf numFmtId="166" fontId="137" fillId="0" borderId="0" xfId="60419" applyNumberFormat="1" applyAlignment="1">
      <alignment horizontal="center"/>
    </xf>
    <xf numFmtId="0" fontId="139" fillId="0" borderId="18" xfId="60419" applyFont="1" applyBorder="1" applyAlignment="1">
      <alignment horizontal="center"/>
    </xf>
    <xf numFmtId="0" fontId="139" fillId="0" borderId="18" xfId="60419" applyFont="1" applyBorder="1"/>
    <xf numFmtId="0" fontId="137" fillId="0" borderId="0" xfId="60419" applyAlignment="1">
      <alignment horizontal="center"/>
    </xf>
    <xf numFmtId="0" fontId="169" fillId="0" borderId="0" xfId="60419" applyFont="1"/>
    <xf numFmtId="166" fontId="137" fillId="0" borderId="7" xfId="60419" applyNumberFormat="1" applyBorder="1" applyAlignment="1">
      <alignment horizontal="center" vertical="center"/>
    </xf>
    <xf numFmtId="166" fontId="137" fillId="0" borderId="0" xfId="60419" applyNumberFormat="1" applyAlignment="1">
      <alignment horizontal="center" vertical="center"/>
    </xf>
    <xf numFmtId="3" fontId="137" fillId="0" borderId="0" xfId="60419" applyNumberFormat="1" applyAlignment="1">
      <alignment horizontal="center" vertical="center"/>
    </xf>
    <xf numFmtId="0" fontId="137" fillId="0" borderId="7" xfId="60419" applyBorder="1"/>
    <xf numFmtId="166" fontId="139" fillId="0" borderId="1" xfId="60419" applyNumberFormat="1" applyFont="1" applyBorder="1" applyAlignment="1">
      <alignment horizontal="center" vertical="center" wrapText="1"/>
    </xf>
    <xf numFmtId="166" fontId="139" fillId="0" borderId="17" xfId="60419" applyNumberFormat="1" applyFont="1" applyBorder="1" applyAlignment="1">
      <alignment horizontal="center" vertical="center" wrapText="1"/>
    </xf>
    <xf numFmtId="3" fontId="139" fillId="0" borderId="17" xfId="60419" applyNumberFormat="1" applyFont="1" applyBorder="1" applyAlignment="1">
      <alignment horizontal="center" vertical="center" wrapText="1"/>
    </xf>
    <xf numFmtId="0" fontId="139" fillId="0" borderId="1" xfId="60419" applyFont="1" applyBorder="1" applyAlignment="1">
      <alignment wrapText="1"/>
    </xf>
    <xf numFmtId="165" fontId="137" fillId="0" borderId="0" xfId="60419" applyNumberFormat="1" applyAlignment="1">
      <alignment horizontal="center"/>
    </xf>
    <xf numFmtId="3" fontId="137" fillId="0" borderId="0" xfId="60419" applyNumberFormat="1" applyAlignment="1">
      <alignment horizontal="center"/>
    </xf>
    <xf numFmtId="0" fontId="137" fillId="0" borderId="0" xfId="60419" applyAlignment="1">
      <alignment horizontal="center" wrapText="1"/>
    </xf>
    <xf numFmtId="0" fontId="139" fillId="0" borderId="51" xfId="60419" applyFont="1" applyBorder="1" applyAlignment="1">
      <alignment horizontal="center" vertical="center" wrapText="1"/>
    </xf>
    <xf numFmtId="0" fontId="139" fillId="0" borderId="18" xfId="60419" applyFont="1" applyBorder="1" applyAlignment="1">
      <alignment horizontal="center" vertical="center" wrapText="1"/>
    </xf>
    <xf numFmtId="0" fontId="139" fillId="0" borderId="56" xfId="60419" applyFont="1" applyBorder="1" applyAlignment="1">
      <alignment horizontal="center" vertical="center" wrapText="1"/>
    </xf>
    <xf numFmtId="0" fontId="137" fillId="0" borderId="0" xfId="60419" applyAlignment="1">
      <alignment horizontal="center" vertical="center" wrapText="1"/>
    </xf>
    <xf numFmtId="0" fontId="137" fillId="0" borderId="56" xfId="60419" applyBorder="1" applyAlignment="1">
      <alignment horizontal="center" vertical="center" wrapText="1"/>
    </xf>
    <xf numFmtId="0" fontId="101" fillId="0" borderId="0" xfId="60424" applyFont="1" applyFill="1"/>
    <xf numFmtId="0" fontId="145" fillId="0" borderId="0" xfId="60424" applyFont="1" applyFill="1"/>
    <xf numFmtId="1" fontId="61" fillId="0" borderId="0" xfId="190" applyNumberFormat="1" applyFont="1" applyFill="1"/>
    <xf numFmtId="0" fontId="31" fillId="0" borderId="0" xfId="190" applyFont="1" applyFill="1" applyAlignment="1">
      <alignment horizontal="right"/>
    </xf>
    <xf numFmtId="0" fontId="157" fillId="0" borderId="0" xfId="190" applyFont="1" applyFill="1" applyAlignment="1">
      <alignment horizontal="right"/>
    </xf>
    <xf numFmtId="0" fontId="31" fillId="0" borderId="0" xfId="190" applyFont="1" applyFill="1"/>
    <xf numFmtId="0" fontId="32" fillId="0" borderId="0" xfId="23735" applyFont="1" applyFill="1" applyAlignment="1">
      <alignment horizontal="left"/>
    </xf>
    <xf numFmtId="165" fontId="145" fillId="0" borderId="0" xfId="60424" applyNumberFormat="1" applyFont="1" applyFill="1"/>
    <xf numFmtId="1" fontId="159" fillId="0" borderId="0" xfId="60424" applyNumberFormat="1" applyFont="1" applyFill="1"/>
    <xf numFmtId="165" fontId="31" fillId="0" borderId="53" xfId="60435" applyNumberFormat="1" applyFont="1" applyFill="1" applyBorder="1" applyAlignment="1">
      <alignment horizontal="center"/>
    </xf>
    <xf numFmtId="0" fontId="3" fillId="0" borderId="0" xfId="60424" applyFill="1"/>
    <xf numFmtId="0" fontId="32" fillId="0" borderId="21" xfId="60433" applyFont="1" applyFill="1" applyBorder="1" applyAlignment="1">
      <alignment horizontal="left"/>
    </xf>
    <xf numFmtId="0" fontId="32" fillId="0" borderId="20" xfId="60433" applyFont="1" applyFill="1" applyBorder="1" applyAlignment="1">
      <alignment horizontal="center" wrapText="1"/>
    </xf>
    <xf numFmtId="0" fontId="31" fillId="0" borderId="0" xfId="8176" applyFont="1" applyFill="1"/>
    <xf numFmtId="0" fontId="32" fillId="0" borderId="0" xfId="60433" applyFont="1" applyFill="1" applyAlignment="1">
      <alignment horizontal="left"/>
    </xf>
    <xf numFmtId="0" fontId="32" fillId="0" borderId="0" xfId="60433" applyFont="1" applyFill="1" applyAlignment="1">
      <alignment horizontal="center" wrapText="1"/>
    </xf>
    <xf numFmtId="0" fontId="31" fillId="0" borderId="0" xfId="60433" applyFont="1" applyFill="1" applyAlignment="1">
      <alignment horizontal="left"/>
    </xf>
    <xf numFmtId="3" fontId="31" fillId="0" borderId="61" xfId="60421" applyNumberFormat="1" applyFont="1" applyFill="1" applyBorder="1" applyAlignment="1">
      <alignment horizontal="center"/>
    </xf>
    <xf numFmtId="0" fontId="31" fillId="0" borderId="0" xfId="60421" applyFont="1" applyFill="1" applyAlignment="1">
      <alignment horizontal="center"/>
    </xf>
    <xf numFmtId="3" fontId="31" fillId="0" borderId="56" xfId="60421" applyNumberFormat="1" applyFont="1" applyFill="1" applyBorder="1" applyAlignment="1">
      <alignment horizontal="center"/>
    </xf>
    <xf numFmtId="3" fontId="145" fillId="0" borderId="0" xfId="60424" applyNumberFormat="1" applyFont="1" applyFill="1"/>
    <xf numFmtId="0" fontId="31" fillId="0" borderId="0" xfId="8176" applyFont="1" applyFill="1" applyAlignment="1">
      <alignment horizontal="center"/>
    </xf>
    <xf numFmtId="1" fontId="170" fillId="2" borderId="0" xfId="190" applyNumberFormat="1" applyFont="1" applyFill="1"/>
    <xf numFmtId="1" fontId="125" fillId="2" borderId="0" xfId="190" applyNumberFormat="1" applyFont="1" applyFill="1"/>
    <xf numFmtId="0" fontId="32" fillId="60" borderId="0" xfId="190" applyFont="1" applyFill="1"/>
    <xf numFmtId="173" fontId="32" fillId="60" borderId="0" xfId="190" applyNumberFormat="1" applyFont="1" applyFill="1" applyAlignment="1">
      <alignment horizontal="right"/>
    </xf>
    <xf numFmtId="0" fontId="32" fillId="0" borderId="19" xfId="190" applyFont="1" applyBorder="1"/>
    <xf numFmtId="0" fontId="32" fillId="2" borderId="20" xfId="190" applyFont="1" applyFill="1" applyBorder="1" applyAlignment="1">
      <alignment horizontal="center"/>
    </xf>
    <xf numFmtId="0" fontId="32" fillId="2" borderId="19" xfId="190" applyFont="1" applyFill="1" applyBorder="1" applyAlignment="1">
      <alignment horizontal="center"/>
    </xf>
    <xf numFmtId="0" fontId="171" fillId="2" borderId="19" xfId="190" applyFont="1" applyFill="1" applyBorder="1" applyAlignment="1">
      <alignment horizontal="center" wrapText="1"/>
    </xf>
    <xf numFmtId="173" fontId="32" fillId="60" borderId="56" xfId="190" applyNumberFormat="1" applyFont="1" applyFill="1" applyBorder="1" applyAlignment="1">
      <alignment horizontal="center"/>
    </xf>
    <xf numFmtId="173" fontId="32" fillId="60" borderId="0" xfId="190" applyNumberFormat="1" applyFont="1" applyFill="1" applyAlignment="1">
      <alignment horizontal="center"/>
    </xf>
    <xf numFmtId="165" fontId="171" fillId="60" borderId="0" xfId="183" applyNumberFormat="1" applyFont="1" applyFill="1" applyBorder="1" applyAlignment="1">
      <alignment horizontal="center"/>
    </xf>
    <xf numFmtId="0" fontId="172" fillId="60" borderId="0" xfId="190" applyFont="1" applyFill="1"/>
    <xf numFmtId="0" fontId="31" fillId="60" borderId="0" xfId="190" applyFont="1" applyFill="1" applyAlignment="1">
      <alignment horizontal="centerContinuous"/>
    </xf>
    <xf numFmtId="0" fontId="171" fillId="2" borderId="0" xfId="190" applyFont="1" applyFill="1" applyAlignment="1">
      <alignment horizontal="center" wrapText="1"/>
    </xf>
    <xf numFmtId="173" fontId="31" fillId="60" borderId="56" xfId="190" applyNumberFormat="1" applyFont="1" applyFill="1" applyBorder="1" applyAlignment="1">
      <alignment horizontal="center"/>
    </xf>
    <xf numFmtId="173" fontId="31" fillId="60" borderId="0" xfId="190" applyNumberFormat="1" applyFont="1" applyFill="1" applyAlignment="1">
      <alignment horizontal="center"/>
    </xf>
    <xf numFmtId="165" fontId="157" fillId="60" borderId="0" xfId="183" applyNumberFormat="1" applyFont="1" applyFill="1" applyBorder="1" applyAlignment="1">
      <alignment horizontal="center"/>
    </xf>
    <xf numFmtId="0" fontId="31" fillId="60" borderId="17" xfId="190" applyFont="1" applyFill="1" applyBorder="1"/>
    <xf numFmtId="173" fontId="31" fillId="60" borderId="4" xfId="190" applyNumberFormat="1" applyFont="1" applyFill="1" applyBorder="1" applyAlignment="1">
      <alignment horizontal="center"/>
    </xf>
    <xf numFmtId="173" fontId="31" fillId="60" borderId="17" xfId="190" applyNumberFormat="1" applyFont="1" applyFill="1" applyBorder="1" applyAlignment="1">
      <alignment horizontal="center"/>
    </xf>
    <xf numFmtId="165" fontId="32" fillId="60" borderId="0" xfId="183" applyNumberFormat="1" applyFont="1" applyFill="1" applyBorder="1" applyAlignment="1">
      <alignment horizontal="right"/>
    </xf>
    <xf numFmtId="165" fontId="31" fillId="60" borderId="56" xfId="183" applyNumberFormat="1" applyFont="1" applyFill="1" applyBorder="1" applyAlignment="1">
      <alignment horizontal="center"/>
    </xf>
    <xf numFmtId="165" fontId="31" fillId="60" borderId="0" xfId="183" applyNumberFormat="1" applyFont="1" applyFill="1" applyBorder="1" applyAlignment="1">
      <alignment horizontal="center"/>
    </xf>
    <xf numFmtId="165" fontId="31" fillId="60" borderId="4" xfId="183" applyNumberFormat="1" applyFont="1" applyFill="1" applyBorder="1" applyAlignment="1">
      <alignment horizontal="center"/>
    </xf>
    <xf numFmtId="165" fontId="31" fillId="60" borderId="17" xfId="183" applyNumberFormat="1" applyFont="1" applyFill="1" applyBorder="1" applyAlignment="1">
      <alignment horizontal="center"/>
    </xf>
    <xf numFmtId="165" fontId="31" fillId="60" borderId="0" xfId="183" applyNumberFormat="1" applyFont="1" applyFill="1" applyBorder="1" applyAlignment="1">
      <alignment horizontal="right"/>
    </xf>
    <xf numFmtId="0" fontId="32" fillId="60" borderId="21" xfId="190" applyFont="1" applyFill="1" applyBorder="1"/>
    <xf numFmtId="2" fontId="31" fillId="60" borderId="56" xfId="183" applyNumberFormat="1" applyFont="1" applyFill="1" applyBorder="1" applyAlignment="1">
      <alignment horizontal="center"/>
    </xf>
    <xf numFmtId="2" fontId="31" fillId="60" borderId="0" xfId="183" applyNumberFormat="1" applyFont="1" applyFill="1" applyBorder="1" applyAlignment="1">
      <alignment horizontal="center"/>
    </xf>
    <xf numFmtId="0" fontId="107" fillId="60" borderId="0" xfId="190" applyFont="1" applyFill="1"/>
    <xf numFmtId="165" fontId="107" fillId="60" borderId="0" xfId="183" applyNumberFormat="1" applyFont="1" applyFill="1" applyBorder="1" applyAlignment="1">
      <alignment horizontal="right"/>
    </xf>
    <xf numFmtId="0" fontId="32" fillId="0" borderId="21" xfId="190" applyFont="1" applyBorder="1"/>
    <xf numFmtId="0" fontId="32" fillId="2" borderId="0" xfId="190" applyFont="1" applyFill="1" applyAlignment="1">
      <alignment vertical="center" wrapText="1"/>
    </xf>
    <xf numFmtId="0" fontId="32" fillId="60" borderId="7" xfId="190" applyFont="1" applyFill="1" applyBorder="1" applyAlignment="1">
      <alignment vertical="center" wrapText="1"/>
    </xf>
    <xf numFmtId="174" fontId="137" fillId="60" borderId="0" xfId="23768" applyNumberFormat="1" applyFont="1" applyFill="1" applyBorder="1" applyAlignment="1">
      <alignment horizontal="center"/>
    </xf>
    <xf numFmtId="174" fontId="31" fillId="60" borderId="0" xfId="190" applyNumberFormat="1" applyFont="1" applyFill="1" applyAlignment="1">
      <alignment horizontal="center"/>
    </xf>
    <xf numFmtId="0" fontId="32" fillId="2" borderId="7" xfId="190" applyFont="1" applyFill="1" applyBorder="1" applyAlignment="1">
      <alignment vertical="center" wrapText="1"/>
    </xf>
    <xf numFmtId="174" fontId="137" fillId="2" borderId="0" xfId="23768" applyNumberFormat="1" applyFont="1" applyFill="1" applyBorder="1" applyAlignment="1">
      <alignment horizontal="center"/>
    </xf>
    <xf numFmtId="164" fontId="32" fillId="2" borderId="47" xfId="23768" applyNumberFormat="1" applyFont="1" applyFill="1" applyBorder="1" applyAlignment="1">
      <alignment vertical="center"/>
    </xf>
    <xf numFmtId="164" fontId="32" fillId="2" borderId="48" xfId="23768" applyNumberFormat="1" applyFont="1" applyFill="1" applyBorder="1" applyAlignment="1">
      <alignment vertical="center"/>
    </xf>
    <xf numFmtId="171" fontId="32" fillId="2" borderId="47" xfId="190" applyNumberFormat="1" applyFont="1" applyFill="1" applyBorder="1" applyAlignment="1">
      <alignment horizontal="center"/>
    </xf>
    <xf numFmtId="167" fontId="173" fillId="2" borderId="54" xfId="23768" applyNumberFormat="1" applyFont="1" applyFill="1" applyBorder="1" applyAlignment="1">
      <alignment horizontal="left"/>
    </xf>
    <xf numFmtId="167" fontId="32" fillId="2" borderId="0" xfId="23768" applyNumberFormat="1" applyFont="1" applyFill="1" applyBorder="1" applyAlignment="1">
      <alignment horizontal="right"/>
    </xf>
    <xf numFmtId="0" fontId="31" fillId="60" borderId="0" xfId="60395" quotePrefix="1" applyFont="1" applyFill="1" applyAlignment="1">
      <alignment vertical="top"/>
    </xf>
    <xf numFmtId="179" fontId="137" fillId="60" borderId="0" xfId="23768" applyNumberFormat="1" applyFont="1" applyFill="1" applyAlignment="1">
      <alignment horizontal="center"/>
    </xf>
    <xf numFmtId="165" fontId="137" fillId="2" borderId="0" xfId="183" applyNumberFormat="1" applyFont="1" applyFill="1"/>
    <xf numFmtId="43" fontId="31" fillId="2" borderId="0" xfId="190" applyNumberFormat="1" applyFont="1" applyFill="1"/>
    <xf numFmtId="4" fontId="31" fillId="2" borderId="0" xfId="190" applyNumberFormat="1" applyFont="1" applyFill="1"/>
    <xf numFmtId="0" fontId="32" fillId="0" borderId="19" xfId="190" applyFont="1" applyBorder="1" applyAlignment="1">
      <alignment horizontal="left"/>
    </xf>
    <xf numFmtId="0" fontId="32" fillId="0" borderId="21" xfId="190" applyFont="1" applyBorder="1" applyAlignment="1">
      <alignment horizontal="left" wrapText="1"/>
    </xf>
    <xf numFmtId="0" fontId="32" fillId="2" borderId="20" xfId="190" applyFont="1" applyFill="1" applyBorder="1" applyAlignment="1">
      <alignment horizontal="right" wrapText="1"/>
    </xf>
    <xf numFmtId="0" fontId="32" fillId="2" borderId="19" xfId="190" applyFont="1" applyFill="1" applyBorder="1" applyAlignment="1">
      <alignment horizontal="right" wrapText="1"/>
    </xf>
    <xf numFmtId="0" fontId="32" fillId="2" borderId="19" xfId="190" applyFont="1" applyFill="1" applyBorder="1" applyAlignment="1">
      <alignment horizontal="right"/>
    </xf>
    <xf numFmtId="0" fontId="32" fillId="2" borderId="0" xfId="190" applyFont="1" applyFill="1" applyAlignment="1">
      <alignment horizontal="left" vertical="center"/>
    </xf>
    <xf numFmtId="165" fontId="32" fillId="60" borderId="7" xfId="183" applyNumberFormat="1" applyFont="1" applyFill="1" applyBorder="1" applyAlignment="1">
      <alignment horizontal="left" vertical="center"/>
    </xf>
    <xf numFmtId="165" fontId="31" fillId="2" borderId="56" xfId="183" applyNumberFormat="1" applyFont="1" applyFill="1" applyBorder="1" applyAlignment="1">
      <alignment horizontal="right"/>
    </xf>
    <xf numFmtId="165" fontId="31" fillId="2" borderId="0" xfId="183" applyNumberFormat="1" applyFont="1" applyFill="1" applyBorder="1" applyAlignment="1">
      <alignment horizontal="right"/>
    </xf>
    <xf numFmtId="0" fontId="31" fillId="0" borderId="0" xfId="190" applyFont="1" applyAlignment="1">
      <alignment vertical="top"/>
    </xf>
    <xf numFmtId="0" fontId="32" fillId="67" borderId="1" xfId="190" applyFont="1" applyFill="1" applyBorder="1"/>
    <xf numFmtId="0" fontId="32" fillId="67" borderId="17" xfId="190" applyFont="1" applyFill="1" applyBorder="1" applyAlignment="1">
      <alignment horizontal="center" vertical="center"/>
    </xf>
    <xf numFmtId="0" fontId="32" fillId="60" borderId="7" xfId="190" applyFont="1" applyFill="1" applyBorder="1" applyAlignment="1">
      <alignment horizontal="left"/>
    </xf>
    <xf numFmtId="9" fontId="31" fillId="60" borderId="0" xfId="183" applyFont="1" applyFill="1" applyBorder="1" applyAlignment="1">
      <alignment horizontal="center" vertical="center"/>
    </xf>
    <xf numFmtId="0" fontId="32" fillId="60" borderId="1" xfId="190" applyFont="1" applyFill="1" applyBorder="1" applyAlignment="1">
      <alignment horizontal="left"/>
    </xf>
    <xf numFmtId="9" fontId="31" fillId="60" borderId="17" xfId="183" applyFont="1" applyFill="1" applyBorder="1" applyAlignment="1">
      <alignment horizontal="center" vertical="center"/>
    </xf>
    <xf numFmtId="0" fontId="162" fillId="0" borderId="0" xfId="190" applyFont="1"/>
    <xf numFmtId="0" fontId="111" fillId="2" borderId="0" xfId="190" applyFont="1" applyFill="1"/>
    <xf numFmtId="0" fontId="32" fillId="60" borderId="1" xfId="190" applyFont="1" applyFill="1" applyBorder="1"/>
    <xf numFmtId="0" fontId="32" fillId="60" borderId="17" xfId="190" applyFont="1" applyFill="1" applyBorder="1" applyAlignment="1">
      <alignment horizontal="center"/>
    </xf>
    <xf numFmtId="0" fontId="31" fillId="60" borderId="5" xfId="190" applyFont="1" applyFill="1" applyBorder="1" applyAlignment="1">
      <alignment horizontal="center"/>
    </xf>
    <xf numFmtId="2" fontId="31" fillId="2" borderId="18" xfId="190" applyNumberFormat="1" applyFont="1" applyFill="1" applyBorder="1" applyAlignment="1">
      <alignment horizontal="center"/>
    </xf>
    <xf numFmtId="0" fontId="31" fillId="60" borderId="7" xfId="190" applyFont="1" applyFill="1" applyBorder="1" applyAlignment="1">
      <alignment horizontal="center"/>
    </xf>
    <xf numFmtId="2" fontId="31" fillId="2" borderId="0" xfId="190" applyNumberFormat="1" applyFont="1" applyFill="1" applyAlignment="1">
      <alignment horizontal="center"/>
    </xf>
    <xf numFmtId="0" fontId="31" fillId="60" borderId="1" xfId="190" applyFont="1" applyFill="1" applyBorder="1" applyAlignment="1">
      <alignment horizontal="center"/>
    </xf>
    <xf numFmtId="2" fontId="31" fillId="2" borderId="17" xfId="190" applyNumberFormat="1" applyFont="1" applyFill="1" applyBorder="1" applyAlignment="1">
      <alignment horizontal="center"/>
    </xf>
    <xf numFmtId="0" fontId="32" fillId="2" borderId="19" xfId="190" applyFont="1" applyFill="1" applyBorder="1" applyAlignment="1">
      <alignment horizontal="center" wrapText="1"/>
    </xf>
    <xf numFmtId="165" fontId="31" fillId="2" borderId="56" xfId="183" applyNumberFormat="1" applyFont="1" applyFill="1" applyBorder="1" applyAlignment="1">
      <alignment horizontal="center"/>
    </xf>
    <xf numFmtId="165" fontId="31" fillId="2" borderId="0" xfId="183" applyNumberFormat="1" applyFont="1" applyFill="1" applyBorder="1" applyAlignment="1">
      <alignment horizontal="center"/>
    </xf>
    <xf numFmtId="49" fontId="32" fillId="0" borderId="47" xfId="23736" applyNumberFormat="1" applyFont="1" applyBorder="1" applyAlignment="1">
      <alignment horizontal="center" vertical="center"/>
    </xf>
    <xf numFmtId="165" fontId="32" fillId="2" borderId="55" xfId="183" applyNumberFormat="1" applyFont="1" applyFill="1" applyBorder="1" applyAlignment="1">
      <alignment horizontal="center"/>
    </xf>
    <xf numFmtId="165" fontId="32" fillId="2" borderId="47" xfId="183" applyNumberFormat="1" applyFont="1" applyFill="1" applyBorder="1" applyAlignment="1">
      <alignment horizontal="center"/>
    </xf>
    <xf numFmtId="0" fontId="31" fillId="0" borderId="0" xfId="190" applyFont="1" applyBorder="1" applyAlignment="1">
      <alignment vertical="top"/>
    </xf>
    <xf numFmtId="1" fontId="32" fillId="60" borderId="0" xfId="190" applyNumberFormat="1" applyFont="1" applyFill="1"/>
    <xf numFmtId="1" fontId="174" fillId="60" borderId="0" xfId="190" applyNumberFormat="1" applyFont="1" applyFill="1"/>
    <xf numFmtId="0" fontId="30" fillId="60" borderId="0" xfId="190" applyFont="1" applyFill="1"/>
    <xf numFmtId="1" fontId="170" fillId="60" borderId="0" xfId="190" applyNumberFormat="1" applyFont="1" applyFill="1"/>
    <xf numFmtId="0" fontId="31" fillId="60" borderId="0" xfId="190" applyFont="1" applyFill="1" applyAlignment="1">
      <alignment horizontal="left"/>
    </xf>
    <xf numFmtId="166" fontId="31" fillId="60" borderId="0" xfId="183" applyNumberFormat="1" applyFont="1" applyFill="1" applyBorder="1" applyAlignment="1">
      <alignment horizontal="right"/>
    </xf>
    <xf numFmtId="165" fontId="171" fillId="60" borderId="0" xfId="183" applyNumberFormat="1" applyFont="1" applyFill="1" applyBorder="1" applyAlignment="1">
      <alignment horizontal="right"/>
    </xf>
    <xf numFmtId="0" fontId="31" fillId="60" borderId="0" xfId="190" applyFont="1" applyFill="1" applyAlignment="1">
      <alignment vertical="center" wrapText="1"/>
    </xf>
    <xf numFmtId="2" fontId="31" fillId="60" borderId="0" xfId="190" applyNumberFormat="1" applyFont="1" applyFill="1"/>
    <xf numFmtId="0" fontId="32" fillId="60" borderId="0" xfId="190" applyFont="1" applyFill="1" applyAlignment="1">
      <alignment horizontal="left"/>
    </xf>
    <xf numFmtId="0" fontId="32" fillId="60" borderId="19" xfId="190" applyFont="1" applyFill="1" applyBorder="1" applyAlignment="1">
      <alignment horizontal="left" vertical="center" wrapText="1"/>
    </xf>
    <xf numFmtId="0" fontId="32" fillId="60" borderId="21" xfId="190" applyFont="1" applyFill="1" applyBorder="1" applyAlignment="1">
      <alignment horizontal="left" vertical="center" wrapText="1"/>
    </xf>
    <xf numFmtId="0" fontId="32" fillId="60" borderId="0" xfId="190" applyFont="1" applyFill="1" applyAlignment="1">
      <alignment horizontal="left" vertical="center" wrapText="1"/>
    </xf>
    <xf numFmtId="164" fontId="32" fillId="60" borderId="47" xfId="23768" applyNumberFormat="1" applyFont="1" applyFill="1" applyBorder="1" applyAlignment="1">
      <alignment vertical="center"/>
    </xf>
    <xf numFmtId="164" fontId="32" fillId="60" borderId="48" xfId="23768" applyNumberFormat="1" applyFont="1" applyFill="1" applyBorder="1" applyAlignment="1">
      <alignment vertical="center"/>
    </xf>
    <xf numFmtId="41" fontId="31" fillId="60" borderId="0" xfId="190" applyNumberFormat="1" applyFont="1" applyFill="1"/>
    <xf numFmtId="171" fontId="31" fillId="60" borderId="0" xfId="190" applyNumberFormat="1" applyFont="1" applyFill="1"/>
    <xf numFmtId="0" fontId="32" fillId="2" borderId="20" xfId="190" applyFont="1" applyFill="1" applyBorder="1" applyAlignment="1">
      <alignment horizontal="center" vertical="center"/>
    </xf>
    <xf numFmtId="0" fontId="32" fillId="2" borderId="19" xfId="190" applyFont="1" applyFill="1" applyBorder="1" applyAlignment="1">
      <alignment horizontal="center" vertical="center"/>
    </xf>
    <xf numFmtId="173" fontId="31" fillId="60" borderId="56" xfId="190" applyNumberFormat="1" applyFont="1" applyFill="1" applyBorder="1" applyAlignment="1">
      <alignment horizontal="center" vertical="center"/>
    </xf>
    <xf numFmtId="173" fontId="31" fillId="60" borderId="0" xfId="190" applyNumberFormat="1" applyFont="1" applyFill="1" applyAlignment="1">
      <alignment horizontal="center" vertical="center"/>
    </xf>
    <xf numFmtId="175" fontId="32" fillId="60" borderId="47" xfId="190" applyNumberFormat="1" applyFont="1" applyFill="1" applyBorder="1" applyAlignment="1">
      <alignment horizontal="center" vertical="center"/>
    </xf>
    <xf numFmtId="1" fontId="126" fillId="60" borderId="0" xfId="190" applyNumberFormat="1" applyFont="1" applyFill="1"/>
    <xf numFmtId="1" fontId="126" fillId="2" borderId="0" xfId="190" applyNumberFormat="1" applyFont="1" applyFill="1"/>
    <xf numFmtId="0" fontId="175" fillId="2" borderId="0" xfId="190" applyFont="1" applyFill="1"/>
    <xf numFmtId="0" fontId="175" fillId="0" borderId="0" xfId="190" applyFont="1"/>
    <xf numFmtId="165" fontId="171" fillId="2" borderId="0" xfId="190" applyNumberFormat="1" applyFont="1" applyFill="1" applyAlignment="1">
      <alignment horizontal="center"/>
    </xf>
    <xf numFmtId="2" fontId="31" fillId="60" borderId="0" xfId="190" applyNumberFormat="1" applyFont="1" applyFill="1" applyAlignment="1">
      <alignment horizontal="center"/>
    </xf>
    <xf numFmtId="165" fontId="171" fillId="60" borderId="0" xfId="190" applyNumberFormat="1" applyFont="1" applyFill="1" applyAlignment="1">
      <alignment horizontal="center"/>
    </xf>
    <xf numFmtId="0" fontId="157" fillId="2" borderId="7" xfId="190" applyFont="1" applyFill="1" applyBorder="1" applyAlignment="1">
      <alignment vertical="center" wrapText="1"/>
    </xf>
    <xf numFmtId="0" fontId="31" fillId="2" borderId="53" xfId="190" applyFont="1" applyFill="1" applyBorder="1" applyAlignment="1">
      <alignment vertical="center" wrapText="1"/>
    </xf>
    <xf numFmtId="4" fontId="31" fillId="2" borderId="0" xfId="190" applyNumberFormat="1" applyFont="1" applyFill="1" applyAlignment="1">
      <alignment horizontal="center"/>
    </xf>
    <xf numFmtId="165" fontId="171" fillId="2" borderId="0" xfId="183" applyNumberFormat="1" applyFont="1" applyFill="1" applyBorder="1" applyAlignment="1">
      <alignment horizontal="center"/>
    </xf>
    <xf numFmtId="0" fontId="32" fillId="0" borderId="21" xfId="190" applyFont="1" applyBorder="1" applyAlignment="1">
      <alignment horizontal="left"/>
    </xf>
    <xf numFmtId="0" fontId="176" fillId="0" borderId="7" xfId="4" applyFont="1" applyBorder="1" applyAlignment="1">
      <alignment vertical="center"/>
    </xf>
    <xf numFmtId="177" fontId="31" fillId="2" borderId="0" xfId="183" applyNumberFormat="1" applyFont="1" applyFill="1" applyBorder="1" applyAlignment="1">
      <alignment horizontal="center" vertical="center"/>
    </xf>
    <xf numFmtId="0" fontId="31" fillId="2" borderId="7" xfId="190" applyFont="1" applyFill="1" applyBorder="1" applyAlignment="1">
      <alignment vertical="center" wrapText="1"/>
    </xf>
    <xf numFmtId="165" fontId="157" fillId="2" borderId="0" xfId="183" applyNumberFormat="1" applyFont="1" applyFill="1" applyBorder="1" applyAlignment="1">
      <alignment horizontal="center"/>
    </xf>
    <xf numFmtId="0" fontId="31" fillId="0" borderId="0" xfId="190" applyFont="1"/>
    <xf numFmtId="166" fontId="31" fillId="2" borderId="0" xfId="183" applyNumberFormat="1" applyFont="1" applyFill="1" applyBorder="1" applyAlignment="1">
      <alignment horizontal="center"/>
    </xf>
    <xf numFmtId="165" fontId="32" fillId="2" borderId="0" xfId="183" applyNumberFormat="1" applyFont="1" applyFill="1" applyBorder="1" applyAlignment="1">
      <alignment horizontal="center" vertical="center" wrapText="1"/>
    </xf>
    <xf numFmtId="166" fontId="31" fillId="2" borderId="0" xfId="190" applyNumberFormat="1" applyFont="1" applyFill="1" applyAlignment="1">
      <alignment horizontal="center"/>
    </xf>
    <xf numFmtId="0" fontId="31" fillId="60" borderId="7" xfId="190" applyFont="1" applyFill="1" applyBorder="1" applyAlignment="1">
      <alignment horizontal="left"/>
    </xf>
    <xf numFmtId="0" fontId="32" fillId="67" borderId="21" xfId="190" applyFont="1" applyFill="1" applyBorder="1"/>
    <xf numFmtId="0" fontId="32" fillId="0" borderId="0" xfId="190" applyFont="1"/>
    <xf numFmtId="0" fontId="157" fillId="2" borderId="0" xfId="190" applyFont="1" applyFill="1" applyAlignment="1">
      <alignment vertical="center" wrapText="1"/>
    </xf>
    <xf numFmtId="165" fontId="157" fillId="2" borderId="0" xfId="183" applyNumberFormat="1" applyFont="1" applyFill="1" applyBorder="1" applyAlignment="1"/>
    <xf numFmtId="165" fontId="32" fillId="2" borderId="0" xfId="183" applyNumberFormat="1" applyFont="1" applyFill="1" applyBorder="1" applyAlignment="1">
      <alignment horizontal="center"/>
    </xf>
    <xf numFmtId="166" fontId="32" fillId="2" borderId="0" xfId="190" applyNumberFormat="1" applyFont="1" applyFill="1" applyAlignment="1">
      <alignment horizontal="center"/>
    </xf>
    <xf numFmtId="166" fontId="31" fillId="2" borderId="0" xfId="190" applyNumberFormat="1" applyFont="1" applyFill="1"/>
    <xf numFmtId="178" fontId="31" fillId="60" borderId="0" xfId="23768" applyNumberFormat="1" applyFont="1" applyFill="1" applyBorder="1" applyAlignment="1">
      <alignment horizontal="center"/>
    </xf>
    <xf numFmtId="0" fontId="157" fillId="60" borderId="7" xfId="190" applyFont="1" applyFill="1" applyBorder="1" applyAlignment="1">
      <alignment horizontal="left"/>
    </xf>
    <xf numFmtId="0" fontId="157" fillId="60" borderId="0" xfId="190" applyFont="1" applyFill="1" applyAlignment="1">
      <alignment horizontal="left"/>
    </xf>
    <xf numFmtId="165" fontId="31" fillId="60" borderId="0" xfId="183" applyNumberFormat="1" applyFont="1" applyFill="1" applyBorder="1"/>
    <xf numFmtId="0" fontId="32" fillId="60" borderId="19" xfId="190" applyFont="1" applyFill="1" applyBorder="1" applyAlignment="1">
      <alignment horizontal="center"/>
    </xf>
    <xf numFmtId="0" fontId="171" fillId="2" borderId="19" xfId="190" applyFont="1" applyFill="1" applyBorder="1" applyAlignment="1">
      <alignment horizontal="right" wrapText="1"/>
    </xf>
    <xf numFmtId="165" fontId="32" fillId="2" borderId="7" xfId="183" applyNumberFormat="1" applyFont="1" applyFill="1" applyBorder="1" applyAlignment="1">
      <alignment horizontal="center"/>
    </xf>
    <xf numFmtId="165" fontId="32" fillId="60" borderId="7" xfId="183" applyNumberFormat="1" applyFont="1" applyFill="1" applyBorder="1" applyAlignment="1">
      <alignment horizontal="center"/>
    </xf>
    <xf numFmtId="0" fontId="31" fillId="2" borderId="0" xfId="190" applyFont="1" applyFill="1" applyAlignment="1">
      <alignment vertical="center" wrapText="1"/>
    </xf>
    <xf numFmtId="0" fontId="176" fillId="0" borderId="0" xfId="4" applyFont="1" applyAlignment="1">
      <alignment vertical="center"/>
    </xf>
    <xf numFmtId="0" fontId="31" fillId="0" borderId="0" xfId="190" applyFont="1" applyAlignment="1">
      <alignment horizontal="left" vertical="top" wrapText="1"/>
    </xf>
    <xf numFmtId="0" fontId="24" fillId="60" borderId="0" xfId="0" applyFont="1" applyFill="1" applyBorder="1" applyAlignment="1">
      <alignment horizontal="center"/>
    </xf>
    <xf numFmtId="0" fontId="175" fillId="60" borderId="0" xfId="190" applyFont="1" applyFill="1"/>
    <xf numFmtId="0" fontId="32" fillId="60" borderId="21" xfId="190" applyFont="1" applyFill="1" applyBorder="1" applyAlignment="1">
      <alignment horizontal="left"/>
    </xf>
    <xf numFmtId="0" fontId="171" fillId="60" borderId="19" xfId="190" applyFont="1" applyFill="1" applyBorder="1" applyAlignment="1">
      <alignment horizontal="center" wrapText="1"/>
    </xf>
    <xf numFmtId="0" fontId="176" fillId="60" borderId="7" xfId="4" applyFont="1" applyFill="1" applyBorder="1" applyAlignment="1">
      <alignment vertical="center"/>
    </xf>
    <xf numFmtId="177" fontId="31" fillId="60" borderId="0" xfId="183" applyNumberFormat="1" applyFont="1" applyFill="1" applyBorder="1" applyAlignment="1">
      <alignment horizontal="center" vertical="center"/>
    </xf>
    <xf numFmtId="0" fontId="32" fillId="60" borderId="0" xfId="190" applyFont="1" applyFill="1" applyAlignment="1">
      <alignment horizontal="center"/>
    </xf>
    <xf numFmtId="0" fontId="177" fillId="66" borderId="0" xfId="23735" applyFont="1" applyFill="1"/>
    <xf numFmtId="0" fontId="145" fillId="60" borderId="0" xfId="60393" applyFont="1" applyFill="1"/>
    <xf numFmtId="165" fontId="145" fillId="60" borderId="0" xfId="60388" applyNumberFormat="1" applyFont="1" applyFill="1"/>
    <xf numFmtId="0" fontId="178" fillId="0" borderId="0" xfId="60393" applyFont="1"/>
    <xf numFmtId="0" fontId="178" fillId="0" borderId="0" xfId="23762" applyFont="1"/>
    <xf numFmtId="2" fontId="178" fillId="0" borderId="0" xfId="23763" applyNumberFormat="1" applyFont="1"/>
    <xf numFmtId="2" fontId="178" fillId="0" borderId="0" xfId="23763" applyNumberFormat="1" applyFont="1" applyAlignment="1">
      <alignment horizontal="right"/>
    </xf>
    <xf numFmtId="165" fontId="178" fillId="0" borderId="0" xfId="23764" applyNumberFormat="1" applyFont="1" applyFill="1" applyBorder="1"/>
    <xf numFmtId="0" fontId="178" fillId="60" borderId="0" xfId="60393" applyFont="1" applyFill="1"/>
    <xf numFmtId="0" fontId="107" fillId="60" borderId="0" xfId="60393" applyFont="1" applyFill="1"/>
    <xf numFmtId="0" fontId="80" fillId="60" borderId="0" xfId="60393" applyFont="1" applyFill="1"/>
    <xf numFmtId="0" fontId="137" fillId="60" borderId="0" xfId="23763" applyFont="1" applyFill="1"/>
    <xf numFmtId="0" fontId="137" fillId="60" borderId="0" xfId="23763" applyFont="1" applyFill="1" applyAlignment="1">
      <alignment horizontal="center"/>
    </xf>
    <xf numFmtId="0" fontId="32" fillId="65" borderId="0" xfId="23763" applyFont="1" applyFill="1" applyAlignment="1">
      <alignment horizontal="left"/>
    </xf>
    <xf numFmtId="0" fontId="179" fillId="65" borderId="0" xfId="23763" applyFont="1" applyFill="1" applyAlignment="1">
      <alignment horizontal="left"/>
    </xf>
    <xf numFmtId="0" fontId="32" fillId="65" borderId="0" xfId="23763" applyFont="1" applyFill="1" applyAlignment="1" applyProtection="1">
      <alignment horizontal="left"/>
      <protection locked="0"/>
    </xf>
    <xf numFmtId="1" fontId="111" fillId="60" borderId="0" xfId="8176" applyNumberFormat="1" applyFont="1" applyFill="1" applyAlignment="1" applyProtection="1">
      <alignment vertical="center" wrapText="1"/>
      <protection locked="0"/>
    </xf>
    <xf numFmtId="0" fontId="31" fillId="60" borderId="0" xfId="60393" applyFont="1" applyFill="1" applyProtection="1">
      <protection locked="0"/>
    </xf>
    <xf numFmtId="0" fontId="173" fillId="60" borderId="19" xfId="8176" applyFont="1" applyFill="1" applyBorder="1" applyAlignment="1" applyProtection="1">
      <alignment horizontal="left" vertical="center"/>
      <protection locked="0"/>
    </xf>
    <xf numFmtId="0" fontId="32" fillId="60" borderId="19" xfId="8176" applyFont="1" applyFill="1" applyBorder="1" applyAlignment="1" applyProtection="1">
      <alignment horizontal="center" vertical="center"/>
      <protection locked="0"/>
    </xf>
    <xf numFmtId="49" fontId="32" fillId="60" borderId="19" xfId="8176" applyNumberFormat="1" applyFont="1" applyFill="1" applyBorder="1" applyAlignment="1" applyProtection="1">
      <alignment horizontal="center" vertical="center"/>
      <protection locked="0"/>
    </xf>
    <xf numFmtId="49" fontId="32" fillId="60" borderId="0" xfId="8176" applyNumberFormat="1" applyFont="1" applyFill="1" applyAlignment="1" applyProtection="1">
      <alignment horizontal="center" vertical="center"/>
      <protection locked="0"/>
    </xf>
    <xf numFmtId="0" fontId="32" fillId="60" borderId="19" xfId="8176" applyFont="1" applyFill="1" applyBorder="1" applyAlignment="1" applyProtection="1">
      <alignment horizontal="right" vertical="center"/>
      <protection locked="0"/>
    </xf>
    <xf numFmtId="0" fontId="31" fillId="60" borderId="0" xfId="60393" applyFont="1" applyFill="1" applyAlignment="1" applyProtection="1">
      <alignment vertical="center"/>
      <protection locked="0"/>
    </xf>
    <xf numFmtId="2" fontId="31" fillId="60" borderId="0" xfId="60393" applyNumberFormat="1" applyFont="1" applyFill="1" applyAlignment="1" applyProtection="1">
      <alignment horizontal="center" vertical="center"/>
      <protection locked="0"/>
    </xf>
    <xf numFmtId="0" fontId="179" fillId="65" borderId="0" xfId="23763" applyFont="1" applyFill="1" applyAlignment="1" applyProtection="1">
      <alignment horizontal="left"/>
      <protection locked="0"/>
    </xf>
    <xf numFmtId="165" fontId="31" fillId="60" borderId="0" xfId="60393" applyNumberFormat="1" applyFont="1" applyFill="1" applyAlignment="1" applyProtection="1">
      <alignment horizontal="center" vertical="center"/>
      <protection locked="0"/>
    </xf>
    <xf numFmtId="0" fontId="137" fillId="60" borderId="0" xfId="23763" applyFont="1" applyFill="1" applyAlignment="1" applyProtection="1">
      <alignment vertical="center"/>
      <protection locked="0"/>
    </xf>
    <xf numFmtId="0" fontId="137" fillId="60" borderId="0" xfId="23763" applyFont="1" applyFill="1" applyProtection="1">
      <protection locked="0"/>
    </xf>
    <xf numFmtId="165" fontId="137" fillId="60" borderId="0" xfId="183" applyNumberFormat="1" applyFont="1" applyFill="1"/>
    <xf numFmtId="0" fontId="31" fillId="0" borderId="0" xfId="190" applyFont="1" applyAlignment="1">
      <alignment horizontal="left"/>
    </xf>
    <xf numFmtId="0" fontId="31" fillId="0" borderId="7" xfId="190" applyFont="1" applyBorder="1"/>
    <xf numFmtId="167" fontId="31" fillId="2" borderId="56" xfId="23768" applyNumberFormat="1" applyFont="1" applyFill="1" applyBorder="1" applyAlignment="1">
      <alignment horizontal="center"/>
    </xf>
    <xf numFmtId="167" fontId="31" fillId="2" borderId="0" xfId="23768" applyNumberFormat="1" applyFont="1" applyFill="1" applyBorder="1" applyAlignment="1">
      <alignment horizontal="center"/>
    </xf>
    <xf numFmtId="167" fontId="137" fillId="2" borderId="0" xfId="23768" applyNumberFormat="1" applyFont="1" applyFill="1" applyBorder="1" applyAlignment="1">
      <alignment horizontal="center"/>
    </xf>
    <xf numFmtId="170" fontId="31" fillId="2" borderId="56" xfId="190" applyNumberFormat="1" applyFont="1" applyFill="1" applyBorder="1" applyAlignment="1">
      <alignment horizontal="center"/>
    </xf>
    <xf numFmtId="170" fontId="31" fillId="2" borderId="0" xfId="190" applyNumberFormat="1" applyFont="1" applyFill="1" applyAlignment="1">
      <alignment horizontal="center"/>
    </xf>
    <xf numFmtId="0" fontId="31" fillId="2" borderId="0" xfId="190" applyFont="1" applyFill="1" applyAlignment="1">
      <alignment horizontal="center"/>
    </xf>
    <xf numFmtId="0" fontId="32" fillId="2" borderId="0" xfId="190" applyFont="1" applyFill="1" applyAlignment="1">
      <alignment horizontal="center"/>
    </xf>
    <xf numFmtId="1" fontId="30" fillId="60" borderId="0" xfId="190" applyNumberFormat="1" applyFont="1" applyFill="1"/>
    <xf numFmtId="0" fontId="102" fillId="60" borderId="0" xfId="190" applyFont="1" applyFill="1"/>
    <xf numFmtId="1" fontId="31" fillId="60" borderId="0" xfId="190" applyNumberFormat="1" applyFont="1" applyFill="1"/>
    <xf numFmtId="166" fontId="31" fillId="60" borderId="56" xfId="60431" applyNumberFormat="1" applyFont="1" applyFill="1" applyBorder="1" applyAlignment="1">
      <alignment horizontal="center" vertical="center" wrapText="1"/>
    </xf>
    <xf numFmtId="166" fontId="31" fillId="60" borderId="0" xfId="60431" applyNumberFormat="1" applyFont="1" applyFill="1" applyBorder="1" applyAlignment="1">
      <alignment horizontal="center" vertical="center"/>
    </xf>
    <xf numFmtId="9" fontId="171" fillId="60" borderId="0" xfId="60435" applyFont="1" applyFill="1" applyBorder="1" applyAlignment="1">
      <alignment horizontal="center" vertical="center"/>
    </xf>
    <xf numFmtId="9" fontId="171" fillId="60" borderId="0" xfId="60435" applyFont="1" applyFill="1" applyBorder="1" applyAlignment="1">
      <alignment horizontal="center"/>
    </xf>
    <xf numFmtId="164" fontId="32" fillId="60" borderId="18" xfId="23768" applyNumberFormat="1" applyFont="1" applyFill="1" applyBorder="1" applyAlignment="1">
      <alignment vertical="center"/>
    </xf>
    <xf numFmtId="164" fontId="32" fillId="60" borderId="5" xfId="23768" applyNumberFormat="1" applyFont="1" applyFill="1" applyBorder="1" applyAlignment="1">
      <alignment vertical="center"/>
    </xf>
    <xf numFmtId="167" fontId="32" fillId="60" borderId="18" xfId="60431" applyNumberFormat="1" applyFont="1" applyFill="1" applyBorder="1" applyAlignment="1">
      <alignment vertical="center"/>
    </xf>
    <xf numFmtId="9" fontId="171" fillId="60" borderId="18" xfId="60435" applyFont="1" applyFill="1" applyBorder="1" applyAlignment="1">
      <alignment horizontal="center" vertical="center"/>
    </xf>
    <xf numFmtId="9" fontId="171" fillId="60" borderId="18" xfId="60435" applyFont="1" applyFill="1" applyBorder="1" applyAlignment="1">
      <alignment horizontal="center"/>
    </xf>
    <xf numFmtId="170" fontId="31" fillId="60" borderId="0" xfId="190" applyNumberFormat="1" applyFont="1" applyFill="1"/>
    <xf numFmtId="0" fontId="32" fillId="60" borderId="0" xfId="190" applyFont="1" applyFill="1" applyAlignment="1">
      <alignment vertical="center" wrapText="1"/>
    </xf>
    <xf numFmtId="4" fontId="31" fillId="60" borderId="0" xfId="190" applyNumberFormat="1" applyFont="1" applyFill="1"/>
    <xf numFmtId="165" fontId="137" fillId="60" borderId="0" xfId="183" applyNumberFormat="1" applyFont="1" applyFill="1" applyBorder="1"/>
    <xf numFmtId="0" fontId="155" fillId="0" borderId="0" xfId="221" applyFont="1"/>
    <xf numFmtId="167" fontId="32" fillId="60" borderId="0" xfId="23768" applyNumberFormat="1" applyFont="1" applyFill="1" applyBorder="1" applyAlignment="1">
      <alignment horizontal="right"/>
    </xf>
    <xf numFmtId="0" fontId="24" fillId="60" borderId="0" xfId="0" applyFont="1" applyFill="1" applyAlignment="1">
      <alignment wrapText="1"/>
    </xf>
    <xf numFmtId="1" fontId="127" fillId="60" borderId="0" xfId="190" applyNumberFormat="1" applyFont="1" applyFill="1"/>
    <xf numFmtId="0" fontId="31" fillId="60" borderId="7" xfId="190" applyFont="1" applyFill="1" applyBorder="1"/>
    <xf numFmtId="166" fontId="31" fillId="60" borderId="0" xfId="190" applyNumberFormat="1" applyFont="1" applyFill="1" applyAlignment="1">
      <alignment horizontal="center"/>
    </xf>
    <xf numFmtId="0" fontId="157" fillId="60" borderId="7" xfId="190" applyFont="1" applyFill="1" applyBorder="1" applyAlignment="1">
      <alignment wrapText="1"/>
    </xf>
    <xf numFmtId="165" fontId="157" fillId="60" borderId="0" xfId="60392" applyNumberFormat="1" applyFont="1" applyFill="1" applyAlignment="1">
      <alignment horizontal="center"/>
    </xf>
    <xf numFmtId="165" fontId="157" fillId="60" borderId="0" xfId="60392" applyNumberFormat="1" applyFont="1" applyFill="1" applyBorder="1" applyAlignment="1">
      <alignment horizontal="center"/>
    </xf>
    <xf numFmtId="166" fontId="31" fillId="60" borderId="0" xfId="60392" applyNumberFormat="1" applyFont="1" applyFill="1" applyAlignment="1">
      <alignment horizontal="center"/>
    </xf>
    <xf numFmtId="166" fontId="31" fillId="60" borderId="0" xfId="60392" applyNumberFormat="1" applyFont="1" applyFill="1" applyBorder="1" applyAlignment="1">
      <alignment horizontal="center"/>
    </xf>
    <xf numFmtId="165" fontId="31" fillId="60" borderId="0" xfId="60392" applyNumberFormat="1" applyFont="1" applyFill="1"/>
    <xf numFmtId="165" fontId="31" fillId="60" borderId="0" xfId="60392" applyNumberFormat="1" applyFont="1" applyFill="1" applyBorder="1"/>
    <xf numFmtId="165" fontId="157" fillId="60" borderId="0" xfId="183" applyNumberFormat="1" applyFont="1" applyFill="1" applyBorder="1" applyAlignment="1"/>
    <xf numFmtId="2" fontId="31" fillId="2" borderId="0" xfId="190" applyNumberFormat="1" applyFont="1" applyFill="1"/>
    <xf numFmtId="0" fontId="31" fillId="0" borderId="0" xfId="190" applyFont="1" applyAlignment="1">
      <alignment wrapText="1"/>
    </xf>
    <xf numFmtId="0" fontId="31" fillId="60" borderId="7" xfId="190" applyFont="1" applyFill="1" applyBorder="1" applyAlignment="1">
      <alignment vertical="center" wrapText="1"/>
    </xf>
    <xf numFmtId="166" fontId="31" fillId="60" borderId="2" xfId="23768" applyNumberFormat="1" applyFont="1" applyFill="1" applyBorder="1" applyAlignment="1">
      <alignment horizontal="center"/>
    </xf>
    <xf numFmtId="166" fontId="31" fillId="60" borderId="0" xfId="23768" applyNumberFormat="1" applyFont="1" applyFill="1" applyBorder="1" applyAlignment="1">
      <alignment horizontal="center"/>
    </xf>
    <xf numFmtId="165" fontId="171" fillId="60" borderId="0" xfId="60392" applyNumberFormat="1" applyFont="1" applyFill="1" applyBorder="1" applyAlignment="1">
      <alignment horizontal="center"/>
    </xf>
    <xf numFmtId="165" fontId="32" fillId="60" borderId="0" xfId="60392" applyNumberFormat="1" applyFont="1" applyFill="1" applyBorder="1" applyAlignment="1">
      <alignment horizontal="right"/>
    </xf>
    <xf numFmtId="165" fontId="31" fillId="60" borderId="0" xfId="60392" applyNumberFormat="1" applyFont="1" applyFill="1" applyBorder="1" applyAlignment="1">
      <alignment horizontal="right"/>
    </xf>
    <xf numFmtId="0" fontId="157" fillId="60" borderId="0" xfId="190" applyFont="1" applyFill="1" applyAlignment="1">
      <alignment horizontal="right"/>
    </xf>
    <xf numFmtId="43" fontId="31" fillId="60" borderId="0" xfId="23768" applyFont="1" applyFill="1" applyBorder="1" applyAlignment="1">
      <alignment horizontal="right"/>
    </xf>
    <xf numFmtId="166" fontId="31" fillId="2" borderId="2" xfId="23768" applyNumberFormat="1" applyFont="1" applyFill="1" applyBorder="1" applyAlignment="1">
      <alignment horizontal="center"/>
    </xf>
    <xf numFmtId="166" fontId="31" fillId="2" borderId="0" xfId="23768" applyNumberFormat="1" applyFont="1" applyFill="1" applyBorder="1" applyAlignment="1">
      <alignment horizontal="center"/>
    </xf>
    <xf numFmtId="165" fontId="171" fillId="2" borderId="0" xfId="60392" applyNumberFormat="1" applyFont="1" applyFill="1" applyBorder="1" applyAlignment="1">
      <alignment horizontal="center"/>
    </xf>
    <xf numFmtId="43" fontId="31" fillId="2" borderId="0" xfId="23768" applyFont="1" applyFill="1" applyBorder="1" applyAlignment="1">
      <alignment horizontal="right"/>
    </xf>
    <xf numFmtId="165" fontId="171" fillId="2" borderId="0" xfId="60392" applyNumberFormat="1" applyFont="1" applyFill="1" applyBorder="1" applyAlignment="1">
      <alignment horizontal="right"/>
    </xf>
    <xf numFmtId="0" fontId="31" fillId="2" borderId="17" xfId="190" applyFont="1" applyFill="1" applyBorder="1" applyAlignment="1">
      <alignment vertical="center" wrapText="1"/>
    </xf>
    <xf numFmtId="166" fontId="31" fillId="2" borderId="4" xfId="23768" applyNumberFormat="1" applyFont="1" applyFill="1" applyBorder="1" applyAlignment="1">
      <alignment horizontal="center"/>
    </xf>
    <xf numFmtId="166" fontId="31" fillId="2" borderId="17" xfId="23768" applyNumberFormat="1" applyFont="1" applyFill="1" applyBorder="1" applyAlignment="1">
      <alignment horizontal="center"/>
    </xf>
    <xf numFmtId="165" fontId="171" fillId="2" borderId="17" xfId="60392" applyNumberFormat="1" applyFont="1" applyFill="1" applyBorder="1" applyAlignment="1">
      <alignment horizontal="center"/>
    </xf>
    <xf numFmtId="166" fontId="32" fillId="60" borderId="2" xfId="23768" applyNumberFormat="1" applyFont="1" applyFill="1" applyBorder="1" applyAlignment="1">
      <alignment horizontal="center"/>
    </xf>
    <xf numFmtId="166" fontId="32" fillId="60" borderId="0" xfId="23768" applyNumberFormat="1" applyFont="1" applyFill="1" applyBorder="1" applyAlignment="1">
      <alignment horizontal="center"/>
    </xf>
    <xf numFmtId="165" fontId="31" fillId="60" borderId="2" xfId="60392" applyNumberFormat="1" applyFont="1" applyFill="1" applyBorder="1" applyAlignment="1">
      <alignment horizontal="center"/>
    </xf>
    <xf numFmtId="165" fontId="31" fillId="60" borderId="0" xfId="60392" applyNumberFormat="1" applyFont="1" applyFill="1" applyBorder="1" applyAlignment="1">
      <alignment horizontal="center"/>
    </xf>
    <xf numFmtId="165" fontId="31" fillId="2" borderId="2" xfId="60392" applyNumberFormat="1" applyFont="1" applyFill="1" applyBorder="1" applyAlignment="1">
      <alignment horizontal="center"/>
    </xf>
    <xf numFmtId="165" fontId="31" fillId="2" borderId="0" xfId="60392" applyNumberFormat="1" applyFont="1" applyFill="1" applyBorder="1" applyAlignment="1">
      <alignment horizontal="center"/>
    </xf>
    <xf numFmtId="176" fontId="31" fillId="60" borderId="63" xfId="190" applyNumberFormat="1" applyFont="1" applyFill="1" applyBorder="1" applyAlignment="1">
      <alignment horizontal="center"/>
    </xf>
    <xf numFmtId="176" fontId="31" fillId="60" borderId="0" xfId="190" applyNumberFormat="1" applyFont="1" applyFill="1" applyAlignment="1">
      <alignment horizontal="center"/>
    </xf>
    <xf numFmtId="0" fontId="32" fillId="60" borderId="18" xfId="190" applyFont="1" applyFill="1" applyBorder="1"/>
    <xf numFmtId="176" fontId="32" fillId="60" borderId="51" xfId="190" applyNumberFormat="1" applyFont="1" applyFill="1" applyBorder="1" applyAlignment="1">
      <alignment horizontal="center"/>
    </xf>
    <xf numFmtId="176" fontId="32" fillId="60" borderId="18" xfId="190" applyNumberFormat="1" applyFont="1" applyFill="1" applyBorder="1" applyAlignment="1">
      <alignment horizontal="center"/>
    </xf>
    <xf numFmtId="165" fontId="171" fillId="60" borderId="18" xfId="60392" applyNumberFormat="1" applyFont="1" applyFill="1" applyBorder="1" applyAlignment="1">
      <alignment horizontal="center"/>
    </xf>
    <xf numFmtId="0" fontId="102" fillId="2" borderId="0" xfId="190" applyFont="1" applyFill="1"/>
    <xf numFmtId="165" fontId="137" fillId="2" borderId="0" xfId="60392" applyNumberFormat="1" applyFont="1" applyFill="1"/>
    <xf numFmtId="0" fontId="32" fillId="60" borderId="20" xfId="190" applyFont="1" applyFill="1" applyBorder="1" applyAlignment="1">
      <alignment horizontal="center" wrapText="1"/>
    </xf>
    <xf numFmtId="2" fontId="31" fillId="60" borderId="63" xfId="190" applyNumberFormat="1" applyFont="1" applyFill="1" applyBorder="1" applyAlignment="1">
      <alignment horizontal="center" vertical="center" wrapText="1"/>
    </xf>
    <xf numFmtId="2" fontId="31" fillId="60" borderId="0" xfId="190" applyNumberFormat="1" applyFont="1" applyFill="1" applyAlignment="1">
      <alignment horizontal="center" vertical="center" wrapText="1"/>
    </xf>
    <xf numFmtId="2" fontId="31" fillId="60" borderId="0" xfId="190" applyNumberFormat="1" applyFont="1" applyFill="1" applyAlignment="1">
      <alignment horizontal="center" vertical="center"/>
    </xf>
    <xf numFmtId="165" fontId="171" fillId="60" borderId="0" xfId="60435" applyNumberFormat="1" applyFont="1" applyFill="1" applyBorder="1" applyAlignment="1">
      <alignment horizontal="center" vertical="center"/>
    </xf>
    <xf numFmtId="0" fontId="32" fillId="60" borderId="18" xfId="190" applyFont="1" applyFill="1" applyBorder="1" applyAlignment="1">
      <alignment horizontal="left" vertical="center" wrapText="1"/>
    </xf>
    <xf numFmtId="2" fontId="32" fillId="60" borderId="51" xfId="190" applyNumberFormat="1" applyFont="1" applyFill="1" applyBorder="1" applyAlignment="1">
      <alignment horizontal="center" vertical="center" wrapText="1"/>
    </xf>
    <xf numFmtId="2" fontId="32" fillId="60" borderId="18" xfId="190" applyNumberFormat="1" applyFont="1" applyFill="1" applyBorder="1" applyAlignment="1">
      <alignment horizontal="center" vertical="center" wrapText="1"/>
    </xf>
    <xf numFmtId="2" fontId="32" fillId="60" borderId="18" xfId="190" applyNumberFormat="1" applyFont="1" applyFill="1" applyBorder="1" applyAlignment="1">
      <alignment horizontal="center" vertical="center"/>
    </xf>
    <xf numFmtId="165" fontId="171" fillId="60" borderId="18" xfId="60435" applyNumberFormat="1" applyFont="1" applyFill="1" applyBorder="1" applyAlignment="1">
      <alignment horizontal="center" vertical="center"/>
    </xf>
    <xf numFmtId="165" fontId="171" fillId="60" borderId="0" xfId="60392" applyNumberFormat="1" applyFont="1" applyFill="1" applyBorder="1"/>
    <xf numFmtId="170" fontId="31" fillId="2" borderId="0" xfId="190" applyNumberFormat="1" applyFont="1" applyFill="1"/>
    <xf numFmtId="0" fontId="137" fillId="0" borderId="0" xfId="60426" applyFont="1"/>
    <xf numFmtId="0" fontId="139" fillId="0" borderId="0" xfId="60426" applyFont="1" applyAlignment="1">
      <alignment horizontal="left"/>
    </xf>
    <xf numFmtId="0" fontId="139" fillId="0" borderId="0" xfId="60426" applyFont="1" applyAlignment="1">
      <alignment horizontal="center"/>
    </xf>
    <xf numFmtId="0" fontId="139" fillId="0" borderId="0" xfId="60426" applyFont="1"/>
    <xf numFmtId="0" fontId="139" fillId="0" borderId="1" xfId="60426" applyFont="1" applyBorder="1" applyAlignment="1">
      <alignment wrapText="1"/>
    </xf>
    <xf numFmtId="166" fontId="139" fillId="0" borderId="17" xfId="60426" applyNumberFormat="1" applyFont="1" applyBorder="1" applyAlignment="1">
      <alignment horizontal="center" vertical="center" wrapText="1"/>
    </xf>
    <xf numFmtId="3" fontId="139" fillId="0" borderId="17" xfId="60426" applyNumberFormat="1" applyFont="1" applyBorder="1" applyAlignment="1">
      <alignment horizontal="center" vertical="center" wrapText="1"/>
    </xf>
    <xf numFmtId="166" fontId="139" fillId="0" borderId="1" xfId="60426" applyNumberFormat="1" applyFont="1" applyBorder="1" applyAlignment="1">
      <alignment horizontal="center" vertical="center" wrapText="1"/>
    </xf>
    <xf numFmtId="0" fontId="137" fillId="0" borderId="7" xfId="60426" applyFont="1" applyBorder="1" applyAlignment="1">
      <alignment horizontal="left"/>
    </xf>
    <xf numFmtId="49" fontId="32" fillId="0" borderId="63" xfId="8176" applyNumberFormat="1" applyFont="1" applyBorder="1" applyAlignment="1">
      <alignment horizontal="right"/>
    </xf>
    <xf numFmtId="178" fontId="31" fillId="0" borderId="0" xfId="60431" applyNumberFormat="1" applyFont="1" applyAlignment="1">
      <alignment horizontal="center"/>
    </xf>
    <xf numFmtId="178" fontId="31" fillId="0" borderId="0" xfId="60431" applyNumberFormat="1" applyFont="1" applyAlignment="1">
      <alignment horizontal="center" vertical="center"/>
    </xf>
    <xf numFmtId="165" fontId="31" fillId="0" borderId="0" xfId="200" applyNumberFormat="1" applyFont="1" applyAlignment="1">
      <alignment horizontal="center" vertical="top"/>
    </xf>
    <xf numFmtId="165" fontId="31" fillId="0" borderId="5" xfId="200" applyNumberFormat="1" applyFont="1" applyBorder="1" applyAlignment="1">
      <alignment horizontal="center" vertical="top"/>
    </xf>
    <xf numFmtId="178" fontId="31" fillId="0" borderId="0" xfId="194" applyNumberFormat="1" applyFont="1" applyAlignment="1">
      <alignment horizontal="center" vertical="top"/>
    </xf>
    <xf numFmtId="165" fontId="31" fillId="0" borderId="7" xfId="200" applyNumberFormat="1" applyFont="1" applyBorder="1" applyAlignment="1">
      <alignment horizontal="center" vertical="top"/>
    </xf>
    <xf numFmtId="3" fontId="31" fillId="0" borderId="0" xfId="60424" applyNumberFormat="1" applyFont="1" applyAlignment="1">
      <alignment horizontal="center"/>
    </xf>
    <xf numFmtId="1" fontId="31" fillId="0" borderId="0" xfId="60424" applyNumberFormat="1" applyFont="1" applyAlignment="1">
      <alignment horizontal="center"/>
    </xf>
    <xf numFmtId="166" fontId="31" fillId="0" borderId="0" xfId="60426" applyNumberFormat="1" applyFont="1" applyAlignment="1">
      <alignment horizontal="center"/>
    </xf>
    <xf numFmtId="0" fontId="31" fillId="0" borderId="0" xfId="60424" applyFont="1" applyAlignment="1">
      <alignment horizontal="center"/>
    </xf>
    <xf numFmtId="0" fontId="32" fillId="0" borderId="19" xfId="60424" applyFont="1" applyBorder="1"/>
    <xf numFmtId="0" fontId="145" fillId="0" borderId="0" xfId="60436" applyFont="1"/>
    <xf numFmtId="165" fontId="145" fillId="0" borderId="0" xfId="60436" applyNumberFormat="1" applyFont="1"/>
    <xf numFmtId="0" fontId="153" fillId="60" borderId="0" xfId="60422" applyFont="1" applyFill="1"/>
    <xf numFmtId="0" fontId="137" fillId="0" borderId="0" xfId="60421" applyFont="1"/>
    <xf numFmtId="0" fontId="2" fillId="0" borderId="0" xfId="60436"/>
    <xf numFmtId="0" fontId="139" fillId="0" borderId="0" xfId="60421" applyFont="1" applyAlignment="1">
      <alignment horizontal="left"/>
    </xf>
    <xf numFmtId="0" fontId="145" fillId="0" borderId="0" xfId="60436" applyFont="1" applyAlignment="1">
      <alignment horizontal="left"/>
    </xf>
    <xf numFmtId="165" fontId="2" fillId="0" borderId="0" xfId="60436" applyNumberFormat="1" applyAlignment="1">
      <alignment horizontal="left"/>
    </xf>
    <xf numFmtId="0" fontId="139" fillId="0" borderId="0" xfId="60421" applyFont="1" applyAlignment="1">
      <alignment horizontal="right"/>
    </xf>
    <xf numFmtId="0" fontId="139" fillId="0" borderId="1" xfId="60421" applyFont="1" applyBorder="1" applyAlignment="1">
      <alignment wrapText="1"/>
    </xf>
    <xf numFmtId="166" fontId="139" fillId="0" borderId="17" xfId="60421" applyNumberFormat="1" applyFont="1" applyBorder="1" applyAlignment="1">
      <alignment horizontal="center" vertical="center" wrapText="1"/>
    </xf>
    <xf numFmtId="3" fontId="139" fillId="0" borderId="17" xfId="60421" applyNumberFormat="1" applyFont="1" applyBorder="1" applyAlignment="1">
      <alignment horizontal="center" vertical="center" wrapText="1"/>
    </xf>
    <xf numFmtId="165" fontId="139" fillId="0" borderId="1" xfId="60421" applyNumberFormat="1" applyFont="1" applyBorder="1" applyAlignment="1">
      <alignment horizontal="center" vertical="center" wrapText="1"/>
    </xf>
    <xf numFmtId="0" fontId="137" fillId="0" borderId="7" xfId="60421" applyFont="1" applyBorder="1" applyAlignment="1">
      <alignment horizontal="left"/>
    </xf>
    <xf numFmtId="0" fontId="31" fillId="0" borderId="0" xfId="60420" applyFont="1" applyAlignment="1">
      <alignment horizontal="left"/>
    </xf>
    <xf numFmtId="165" fontId="31" fillId="0" borderId="0" xfId="195" applyNumberFormat="1" applyFont="1" applyAlignment="1">
      <alignment horizontal="center"/>
    </xf>
    <xf numFmtId="165" fontId="31" fillId="0" borderId="5" xfId="195" applyNumberFormat="1" applyFont="1" applyBorder="1" applyAlignment="1">
      <alignment horizontal="center"/>
    </xf>
    <xf numFmtId="165" fontId="31" fillId="0" borderId="7" xfId="195" applyNumberFormat="1" applyFont="1" applyBorder="1" applyAlignment="1">
      <alignment horizontal="center"/>
    </xf>
    <xf numFmtId="3" fontId="31" fillId="0" borderId="0" xfId="60421" applyNumberFormat="1" applyFont="1" applyAlignment="1">
      <alignment horizontal="center"/>
    </xf>
    <xf numFmtId="0" fontId="32" fillId="0" borderId="21" xfId="12838" applyFont="1" applyBorder="1" applyAlignment="1">
      <alignment horizontal="left"/>
    </xf>
    <xf numFmtId="0" fontId="32" fillId="0" borderId="20" xfId="12838" applyFont="1" applyBorder="1" applyAlignment="1">
      <alignment horizontal="center" wrapText="1"/>
    </xf>
    <xf numFmtId="0" fontId="31" fillId="0" borderId="0" xfId="12838" applyFont="1" applyAlignment="1">
      <alignment horizontal="left"/>
    </xf>
    <xf numFmtId="3" fontId="31" fillId="0" borderId="63" xfId="60421" applyNumberFormat="1" applyFont="1" applyBorder="1" applyAlignment="1">
      <alignment horizontal="center"/>
    </xf>
    <xf numFmtId="0" fontId="156" fillId="0" borderId="0" xfId="60436" applyFont="1"/>
    <xf numFmtId="1" fontId="153" fillId="68" borderId="0" xfId="60436" applyNumberFormat="1" applyFont="1" applyFill="1"/>
    <xf numFmtId="165" fontId="145" fillId="0" borderId="63" xfId="60436" applyNumberFormat="1" applyFont="1" applyBorder="1"/>
    <xf numFmtId="49" fontId="32" fillId="0" borderId="0" xfId="8176" applyNumberFormat="1" applyFont="1" applyAlignment="1">
      <alignment horizontal="center"/>
    </xf>
    <xf numFmtId="0" fontId="139" fillId="0" borderId="17" xfId="0" applyFont="1" applyBorder="1" applyAlignment="1">
      <alignment wrapText="1"/>
    </xf>
    <xf numFmtId="0" fontId="32" fillId="0" borderId="0" xfId="8176" applyFont="1" applyAlignment="1">
      <alignment horizontal="left"/>
    </xf>
    <xf numFmtId="49" fontId="32" fillId="0" borderId="7" xfId="8176" applyNumberFormat="1" applyFont="1" applyBorder="1" applyAlignment="1">
      <alignment horizontal="center"/>
    </xf>
    <xf numFmtId="0" fontId="32" fillId="0" borderId="0" xfId="8176" applyFont="1" applyBorder="1" applyAlignment="1">
      <alignment horizontal="center"/>
    </xf>
    <xf numFmtId="165" fontId="31" fillId="0" borderId="61" xfId="3" applyNumberFormat="1" applyFont="1" applyBorder="1" applyAlignment="1">
      <alignment horizontal="center"/>
    </xf>
    <xf numFmtId="165" fontId="31" fillId="0" borderId="63" xfId="3" applyNumberFormat="1" applyFont="1" applyBorder="1" applyAlignment="1">
      <alignment horizontal="center"/>
    </xf>
    <xf numFmtId="165" fontId="101" fillId="60" borderId="0" xfId="3" applyNumberFormat="1" applyFont="1" applyFill="1"/>
    <xf numFmtId="165" fontId="31" fillId="0" borderId="0" xfId="3" applyNumberFormat="1" applyFont="1" applyBorder="1" applyAlignment="1">
      <alignment horizontal="center"/>
    </xf>
    <xf numFmtId="178" fontId="31" fillId="0" borderId="0" xfId="194" applyNumberFormat="1" applyFont="1" applyAlignment="1">
      <alignment horizontal="center"/>
    </xf>
    <xf numFmtId="165" fontId="31" fillId="0" borderId="0" xfId="200" applyNumberFormat="1" applyFont="1" applyAlignment="1">
      <alignment horizontal="center"/>
    </xf>
    <xf numFmtId="165" fontId="31" fillId="0" borderId="5" xfId="200" applyNumberFormat="1" applyFont="1" applyBorder="1" applyAlignment="1">
      <alignment horizontal="center"/>
    </xf>
    <xf numFmtId="178" fontId="31" fillId="0" borderId="0" xfId="60426" applyNumberFormat="1" applyFont="1" applyAlignment="1">
      <alignment horizontal="center"/>
    </xf>
    <xf numFmtId="165" fontId="31" fillId="0" borderId="7" xfId="200" applyNumberFormat="1" applyFont="1" applyBorder="1" applyAlignment="1">
      <alignment horizontal="center"/>
    </xf>
    <xf numFmtId="0" fontId="139" fillId="0" borderId="1" xfId="0" applyFont="1" applyBorder="1" applyAlignment="1">
      <alignment wrapText="1"/>
    </xf>
    <xf numFmtId="0" fontId="31" fillId="60" borderId="53" xfId="16260" applyFont="1" applyFill="1" applyBorder="1" applyAlignment="1">
      <alignment horizontal="left" vertical="top" wrapText="1"/>
    </xf>
    <xf numFmtId="165" fontId="31" fillId="60" borderId="61" xfId="8176" applyNumberFormat="1" applyFont="1" applyFill="1" applyBorder="1" applyAlignment="1">
      <alignment horizontal="center"/>
    </xf>
    <xf numFmtId="0" fontId="31" fillId="60" borderId="54" xfId="8176" applyFont="1" applyFill="1" applyBorder="1" applyAlignment="1">
      <alignment horizontal="center"/>
    </xf>
    <xf numFmtId="0" fontId="31" fillId="60" borderId="53" xfId="8176" applyFont="1" applyFill="1" applyBorder="1" applyAlignment="1">
      <alignment horizontal="center"/>
    </xf>
    <xf numFmtId="165" fontId="31" fillId="60" borderId="63" xfId="8176" applyNumberFormat="1" applyFont="1" applyFill="1" applyBorder="1" applyAlignment="1">
      <alignment horizontal="center"/>
    </xf>
    <xf numFmtId="165" fontId="32" fillId="0" borderId="63" xfId="60436" applyNumberFormat="1" applyFont="1" applyBorder="1"/>
    <xf numFmtId="0" fontId="145" fillId="0" borderId="7" xfId="60436" applyFont="1" applyBorder="1"/>
    <xf numFmtId="1" fontId="31" fillId="60" borderId="0" xfId="8176" applyNumberFormat="1" applyFont="1" applyFill="1" applyBorder="1" applyAlignment="1">
      <alignment horizontal="center"/>
    </xf>
    <xf numFmtId="1" fontId="31" fillId="60" borderId="7" xfId="8176" applyNumberFormat="1" applyFont="1" applyFill="1" applyBorder="1" applyAlignment="1">
      <alignment horizontal="center"/>
    </xf>
    <xf numFmtId="0" fontId="145" fillId="0" borderId="0" xfId="60424" applyFont="1" applyBorder="1"/>
    <xf numFmtId="0" fontId="31" fillId="60" borderId="0" xfId="16260" applyFont="1" applyFill="1" applyBorder="1" applyAlignment="1">
      <alignment horizontal="left" vertical="top" wrapText="1"/>
    </xf>
    <xf numFmtId="165" fontId="31" fillId="60" borderId="0" xfId="8176" applyNumberFormat="1" applyFont="1" applyFill="1" applyBorder="1" applyAlignment="1">
      <alignment horizontal="center"/>
    </xf>
    <xf numFmtId="0" fontId="31" fillId="60" borderId="0" xfId="8176" applyFont="1" applyFill="1" applyBorder="1" applyAlignment="1">
      <alignment horizontal="center"/>
    </xf>
    <xf numFmtId="165" fontId="31" fillId="0" borderId="0" xfId="8176" applyNumberFormat="1" applyFont="1" applyBorder="1" applyAlignment="1">
      <alignment horizontal="center" vertical="center"/>
    </xf>
    <xf numFmtId="0" fontId="31" fillId="0" borderId="0" xfId="8176" applyFont="1" applyBorder="1" applyAlignment="1">
      <alignment horizontal="center" vertical="center"/>
    </xf>
    <xf numFmtId="165" fontId="31" fillId="0" borderId="0" xfId="8176" applyNumberFormat="1" applyFont="1" applyBorder="1" applyAlignment="1">
      <alignment horizontal="center"/>
    </xf>
    <xf numFmtId="0" fontId="141" fillId="0" borderId="0" xfId="60424" applyFont="1" applyBorder="1"/>
    <xf numFmtId="0" fontId="32" fillId="0" borderId="7" xfId="8176" applyFont="1" applyBorder="1" applyAlignment="1">
      <alignment horizontal="left"/>
    </xf>
    <xf numFmtId="0" fontId="3" fillId="0" borderId="0" xfId="60424" applyBorder="1"/>
    <xf numFmtId="165" fontId="3" fillId="0" borderId="0" xfId="60424" applyNumberFormat="1" applyBorder="1"/>
    <xf numFmtId="0" fontId="32" fillId="0" borderId="21" xfId="60420" applyFont="1" applyBorder="1" applyAlignment="1">
      <alignment horizontal="left"/>
    </xf>
    <xf numFmtId="0" fontId="32" fillId="0" borderId="20" xfId="60420" applyFont="1" applyBorder="1" applyAlignment="1">
      <alignment horizontal="center" wrapText="1"/>
    </xf>
    <xf numFmtId="0" fontId="31" fillId="0" borderId="7" xfId="60420" applyFont="1" applyBorder="1" applyAlignment="1">
      <alignment horizontal="left"/>
    </xf>
    <xf numFmtId="0" fontId="156" fillId="0" borderId="7" xfId="60436" applyFont="1" applyBorder="1"/>
    <xf numFmtId="0" fontId="155" fillId="0" borderId="19" xfId="60436" applyFont="1" applyBorder="1"/>
    <xf numFmtId="3" fontId="31" fillId="0" borderId="61" xfId="8176" applyNumberFormat="1" applyFont="1" applyBorder="1" applyAlignment="1">
      <alignment horizontal="center"/>
    </xf>
    <xf numFmtId="3" fontId="31" fillId="0" borderId="63" xfId="8176" applyNumberFormat="1" applyFont="1" applyBorder="1" applyAlignment="1">
      <alignment horizontal="center"/>
    </xf>
    <xf numFmtId="0" fontId="139" fillId="0" borderId="0" xfId="0" applyFont="1" applyAlignment="1">
      <alignment horizontal="center"/>
    </xf>
    <xf numFmtId="0" fontId="145" fillId="0" borderId="63" xfId="60436" applyFont="1" applyBorder="1"/>
    <xf numFmtId="0" fontId="139" fillId="0" borderId="7" xfId="0" applyFont="1" applyBorder="1" applyAlignment="1">
      <alignment horizontal="center"/>
    </xf>
    <xf numFmtId="166" fontId="139" fillId="0" borderId="17" xfId="0" applyNumberFormat="1" applyFont="1" applyBorder="1" applyAlignment="1">
      <alignment horizontal="center" vertical="center" wrapText="1"/>
    </xf>
    <xf numFmtId="3" fontId="139" fillId="0" borderId="17" xfId="0" applyNumberFormat="1" applyFont="1" applyBorder="1" applyAlignment="1">
      <alignment horizontal="center" vertical="center" wrapText="1"/>
    </xf>
    <xf numFmtId="166" fontId="139" fillId="0" borderId="1" xfId="0" applyNumberFormat="1" applyFont="1" applyBorder="1" applyAlignment="1">
      <alignment horizontal="center" vertical="center" wrapText="1"/>
    </xf>
    <xf numFmtId="0" fontId="31" fillId="0" borderId="0" xfId="0" applyFont="1" applyAlignment="1">
      <alignment horizontal="center"/>
    </xf>
    <xf numFmtId="3" fontId="31" fillId="0" borderId="0" xfId="0" applyNumberFormat="1" applyFont="1" applyAlignment="1">
      <alignment horizontal="center"/>
    </xf>
    <xf numFmtId="0" fontId="32" fillId="0" borderId="1" xfId="60436" applyFont="1" applyBorder="1"/>
    <xf numFmtId="166" fontId="32" fillId="0" borderId="64" xfId="228" applyNumberFormat="1" applyFont="1" applyBorder="1" applyAlignment="1">
      <alignment horizontal="center" wrapText="1"/>
    </xf>
    <xf numFmtId="0" fontId="137" fillId="0" borderId="0" xfId="0" applyFont="1"/>
    <xf numFmtId="166" fontId="32" fillId="0" borderId="63" xfId="228" applyNumberFormat="1" applyFont="1" applyBorder="1" applyAlignment="1">
      <alignment horizontal="center" wrapText="1"/>
    </xf>
    <xf numFmtId="0" fontId="31" fillId="0" borderId="61" xfId="228" applyFont="1" applyBorder="1" applyAlignment="1">
      <alignment horizontal="left"/>
    </xf>
    <xf numFmtId="0" fontId="31" fillId="0" borderId="63" xfId="228" applyFont="1" applyBorder="1" applyAlignment="1">
      <alignment horizontal="left"/>
    </xf>
    <xf numFmtId="0" fontId="31" fillId="0" borderId="7" xfId="228" applyNumberFormat="1" applyFont="1" applyBorder="1" applyAlignment="1">
      <alignment horizontal="center" vertical="center"/>
    </xf>
    <xf numFmtId="0" fontId="31" fillId="0" borderId="7" xfId="228" applyNumberFormat="1" applyFont="1" applyBorder="1" applyAlignment="1">
      <alignment horizontal="center" vertical="center" wrapText="1"/>
    </xf>
    <xf numFmtId="0" fontId="31" fillId="0" borderId="0" xfId="60419" applyFont="1"/>
    <xf numFmtId="3" fontId="31" fillId="0" borderId="61" xfId="105" applyNumberFormat="1" applyFont="1" applyFill="1" applyBorder="1" applyAlignment="1">
      <alignment horizontal="center"/>
    </xf>
    <xf numFmtId="170" fontId="31" fillId="0" borderId="61" xfId="105" applyNumberFormat="1" applyFont="1" applyFill="1" applyBorder="1" applyAlignment="1">
      <alignment horizontal="center"/>
    </xf>
    <xf numFmtId="166" fontId="31" fillId="0" borderId="61" xfId="105" applyNumberFormat="1" applyFont="1" applyFill="1" applyBorder="1" applyAlignment="1">
      <alignment horizontal="center"/>
    </xf>
    <xf numFmtId="3" fontId="31" fillId="0" borderId="63" xfId="105" applyNumberFormat="1" applyFont="1" applyFill="1" applyBorder="1" applyAlignment="1">
      <alignment horizontal="center"/>
    </xf>
    <xf numFmtId="170" fontId="31" fillId="0" borderId="63" xfId="105" applyNumberFormat="1" applyFont="1" applyFill="1" applyBorder="1" applyAlignment="1">
      <alignment horizontal="center"/>
    </xf>
    <xf numFmtId="166" fontId="31" fillId="0" borderId="63" xfId="105" applyNumberFormat="1" applyFont="1" applyFill="1" applyBorder="1" applyAlignment="1">
      <alignment horizontal="center"/>
    </xf>
    <xf numFmtId="166" fontId="31" fillId="0" borderId="65" xfId="105" applyNumberFormat="1" applyFont="1" applyFill="1" applyBorder="1" applyAlignment="1">
      <alignment horizontal="center"/>
    </xf>
    <xf numFmtId="3" fontId="31" fillId="0" borderId="51" xfId="105" applyNumberFormat="1" applyFont="1" applyFill="1" applyBorder="1" applyAlignment="1">
      <alignment horizontal="center"/>
    </xf>
    <xf numFmtId="170" fontId="31" fillId="0" borderId="51" xfId="105" applyNumberFormat="1" applyFont="1" applyFill="1" applyBorder="1" applyAlignment="1">
      <alignment horizontal="center" vertical="top"/>
    </xf>
    <xf numFmtId="166" fontId="31" fillId="0" borderId="51" xfId="105" applyNumberFormat="1" applyFont="1" applyFill="1" applyBorder="1" applyAlignment="1">
      <alignment horizontal="center" vertical="top"/>
    </xf>
    <xf numFmtId="0" fontId="31" fillId="0" borderId="18" xfId="0" applyFont="1" applyBorder="1"/>
    <xf numFmtId="170" fontId="31" fillId="0" borderId="63" xfId="105" applyNumberFormat="1" applyFont="1" applyFill="1" applyBorder="1" applyAlignment="1">
      <alignment horizontal="center" wrapText="1"/>
    </xf>
    <xf numFmtId="166" fontId="31" fillId="0" borderId="63" xfId="105" applyNumberFormat="1" applyFont="1" applyFill="1" applyBorder="1" applyAlignment="1">
      <alignment horizontal="center" wrapText="1"/>
    </xf>
    <xf numFmtId="0" fontId="31" fillId="0" borderId="0" xfId="0" applyFont="1" applyBorder="1"/>
    <xf numFmtId="166" fontId="31" fillId="0" borderId="6" xfId="105" applyNumberFormat="1" applyFont="1" applyFill="1" applyBorder="1" applyAlignment="1">
      <alignment horizontal="center" vertical="top"/>
    </xf>
    <xf numFmtId="166" fontId="31" fillId="0" borderId="65" xfId="105" applyNumberFormat="1" applyFont="1" applyFill="1" applyBorder="1" applyAlignment="1">
      <alignment horizontal="center" wrapText="1"/>
    </xf>
    <xf numFmtId="0" fontId="99" fillId="0" borderId="0" xfId="0" applyFont="1"/>
    <xf numFmtId="0" fontId="139" fillId="0" borderId="0" xfId="0" applyFont="1"/>
    <xf numFmtId="0" fontId="31" fillId="0" borderId="7" xfId="228" applyNumberFormat="1" applyFont="1" applyBorder="1" applyAlignment="1">
      <alignment vertical="center"/>
    </xf>
    <xf numFmtId="0" fontId="31" fillId="0" borderId="1" xfId="228" applyNumberFormat="1" applyFont="1" applyBorder="1" applyAlignment="1">
      <alignment vertical="center"/>
    </xf>
    <xf numFmtId="0" fontId="31" fillId="0" borderId="0" xfId="228" applyFont="1" applyBorder="1" applyAlignment="1">
      <alignment horizontal="left"/>
    </xf>
    <xf numFmtId="0" fontId="32" fillId="0" borderId="21" xfId="228" applyNumberFormat="1" applyFont="1" applyBorder="1" applyAlignment="1">
      <alignment horizontal="center"/>
    </xf>
    <xf numFmtId="0" fontId="31" fillId="0" borderId="7" xfId="228" applyNumberFormat="1" applyFont="1" applyBorder="1" applyAlignment="1">
      <alignment vertical="center" wrapText="1"/>
    </xf>
    <xf numFmtId="0" fontId="137" fillId="0" borderId="0" xfId="60419" applyBorder="1"/>
    <xf numFmtId="0" fontId="137" fillId="0" borderId="63" xfId="60419" applyBorder="1" applyAlignment="1">
      <alignment horizontal="center" vertical="center" wrapText="1"/>
    </xf>
    <xf numFmtId="0" fontId="137" fillId="0" borderId="0" xfId="60419" applyBorder="1" applyAlignment="1">
      <alignment horizontal="center" vertical="center" wrapText="1"/>
    </xf>
    <xf numFmtId="0" fontId="139" fillId="0" borderId="63" xfId="60419" applyFont="1" applyBorder="1" applyAlignment="1">
      <alignment horizontal="center" vertical="center" wrapText="1"/>
    </xf>
    <xf numFmtId="0" fontId="137" fillId="0" borderId="4" xfId="60419" applyBorder="1" applyAlignment="1">
      <alignment horizontal="center" vertical="center" wrapText="1"/>
    </xf>
    <xf numFmtId="0" fontId="137" fillId="0" borderId="17" xfId="60419" applyBorder="1" applyAlignment="1">
      <alignment horizontal="center" vertical="center" wrapText="1"/>
    </xf>
    <xf numFmtId="0" fontId="139" fillId="0" borderId="4" xfId="60419" applyFont="1" applyBorder="1" applyAlignment="1">
      <alignment horizontal="center" vertical="center" wrapText="1"/>
    </xf>
    <xf numFmtId="0" fontId="137" fillId="0" borderId="49" xfId="60419" applyBorder="1" applyAlignment="1">
      <alignment horizontal="center" vertical="center" wrapText="1"/>
    </xf>
    <xf numFmtId="0" fontId="137" fillId="0" borderId="62" xfId="60419" applyBorder="1" applyAlignment="1">
      <alignment horizontal="center" vertical="center" wrapText="1"/>
    </xf>
    <xf numFmtId="0" fontId="139" fillId="0" borderId="49" xfId="60419" applyFont="1" applyBorder="1" applyAlignment="1">
      <alignment horizontal="center" vertical="center" wrapText="1"/>
    </xf>
    <xf numFmtId="0" fontId="137" fillId="0" borderId="51" xfId="60419" applyBorder="1" applyAlignment="1">
      <alignment horizontal="center" vertical="center" wrapText="1"/>
    </xf>
    <xf numFmtId="0" fontId="137" fillId="0" borderId="18" xfId="60419" applyBorder="1" applyAlignment="1">
      <alignment horizontal="center" vertical="center" wrapText="1"/>
    </xf>
    <xf numFmtId="0" fontId="180" fillId="0" borderId="0" xfId="60422" applyFont="1" applyAlignment="1">
      <alignment vertical="center"/>
    </xf>
    <xf numFmtId="0" fontId="138" fillId="0" borderId="0" xfId="0" applyFont="1" applyAlignment="1">
      <alignment vertical="center"/>
    </xf>
    <xf numFmtId="0" fontId="32" fillId="0" borderId="21" xfId="60422" applyFont="1" applyBorder="1" applyAlignment="1">
      <alignment horizontal="left"/>
    </xf>
    <xf numFmtId="0" fontId="32" fillId="0" borderId="20" xfId="60422" applyFont="1" applyBorder="1" applyAlignment="1">
      <alignment horizontal="center" wrapText="1"/>
    </xf>
    <xf numFmtId="0" fontId="31" fillId="0" borderId="0" xfId="60422" applyFont="1"/>
    <xf numFmtId="0" fontId="31" fillId="0" borderId="7" xfId="60422" applyFont="1" applyBorder="1" applyAlignment="1">
      <alignment horizontal="left"/>
    </xf>
    <xf numFmtId="0" fontId="31" fillId="0" borderId="63" xfId="60422" applyFont="1" applyBorder="1" applyAlignment="1">
      <alignment horizontal="center"/>
    </xf>
    <xf numFmtId="0" fontId="31" fillId="0" borderId="0" xfId="60422" applyFont="1" applyAlignment="1">
      <alignment horizontal="center" vertical="center"/>
    </xf>
    <xf numFmtId="0" fontId="31" fillId="0" borderId="0" xfId="60422" applyFont="1" applyAlignment="1">
      <alignment horizontal="left"/>
    </xf>
    <xf numFmtId="0" fontId="138" fillId="0" borderId="0" xfId="60422" applyFont="1"/>
    <xf numFmtId="0" fontId="31" fillId="0" borderId="0" xfId="60422" applyFont="1" applyAlignment="1">
      <alignment horizontal="center" vertical="top"/>
    </xf>
    <xf numFmtId="0" fontId="32" fillId="0" borderId="63" xfId="6" applyFont="1" applyBorder="1" applyAlignment="1">
      <alignment horizontal="center" vertical="top"/>
    </xf>
    <xf numFmtId="0" fontId="32" fillId="0" borderId="19" xfId="60422" applyFont="1" applyBorder="1" applyAlignment="1">
      <alignment horizontal="left"/>
    </xf>
    <xf numFmtId="0" fontId="31" fillId="0" borderId="0" xfId="60421" applyFont="1"/>
    <xf numFmtId="166" fontId="31" fillId="0" borderId="52" xfId="60421" applyNumberFormat="1" applyFont="1" applyBorder="1" applyAlignment="1">
      <alignment horizontal="center"/>
    </xf>
    <xf numFmtId="166" fontId="31" fillId="0" borderId="0" xfId="60421" applyNumberFormat="1" applyFont="1" applyAlignment="1">
      <alignment horizontal="center"/>
    </xf>
    <xf numFmtId="0" fontId="31" fillId="0" borderId="7" xfId="60421" applyFont="1" applyBorder="1"/>
    <xf numFmtId="166" fontId="31" fillId="0" borderId="65" xfId="60421" applyNumberFormat="1" applyFont="1" applyBorder="1" applyAlignment="1">
      <alignment horizontal="center"/>
    </xf>
    <xf numFmtId="0" fontId="145" fillId="0" borderId="0" xfId="60420" applyFont="1"/>
    <xf numFmtId="0" fontId="32" fillId="0" borderId="0" xfId="60421" applyFont="1" applyAlignment="1">
      <alignment horizontal="center" vertical="center" wrapText="1"/>
    </xf>
    <xf numFmtId="0" fontId="32" fillId="0" borderId="0" xfId="60421" applyFont="1" applyAlignment="1">
      <alignment horizontal="center" vertical="center"/>
    </xf>
    <xf numFmtId="0" fontId="32" fillId="0" borderId="19" xfId="60421" applyFont="1" applyBorder="1" applyAlignment="1">
      <alignment horizontal="center"/>
    </xf>
    <xf numFmtId="0" fontId="32" fillId="0" borderId="19" xfId="60421" applyFont="1" applyBorder="1" applyAlignment="1">
      <alignment horizontal="center" vertical="center"/>
    </xf>
    <xf numFmtId="0" fontId="31" fillId="0" borderId="0" xfId="60421" applyFont="1" applyAlignment="1">
      <alignment horizontal="center" vertical="center"/>
    </xf>
    <xf numFmtId="0" fontId="157" fillId="0" borderId="0" xfId="60421" applyFont="1" applyAlignment="1">
      <alignment horizontal="center" vertical="center"/>
    </xf>
    <xf numFmtId="0" fontId="157" fillId="0" borderId="17" xfId="60421" applyFont="1" applyBorder="1" applyAlignment="1">
      <alignment horizontal="center" vertical="center"/>
    </xf>
    <xf numFmtId="0" fontId="31" fillId="0" borderId="17" xfId="60421" applyFont="1" applyBorder="1" applyAlignment="1">
      <alignment horizontal="center" vertical="center"/>
    </xf>
    <xf numFmtId="0" fontId="32" fillId="0" borderId="18" xfId="60421" applyFont="1" applyBorder="1" applyAlignment="1">
      <alignment horizontal="center" vertical="center"/>
    </xf>
    <xf numFmtId="165" fontId="32" fillId="0" borderId="18" xfId="60421" applyNumberFormat="1" applyFont="1" applyBorder="1" applyAlignment="1">
      <alignment horizontal="center" vertical="center"/>
    </xf>
    <xf numFmtId="165" fontId="31" fillId="0" borderId="0" xfId="60421" applyNumberFormat="1" applyFont="1" applyAlignment="1">
      <alignment horizontal="center" vertical="center"/>
    </xf>
    <xf numFmtId="165" fontId="31" fillId="0" borderId="17" xfId="60421" applyNumberFormat="1" applyFont="1" applyBorder="1" applyAlignment="1">
      <alignment horizontal="center" vertical="center"/>
    </xf>
    <xf numFmtId="0" fontId="32" fillId="0" borderId="70" xfId="60421" applyFont="1" applyBorder="1" applyAlignment="1">
      <alignment horizontal="center" vertical="center"/>
    </xf>
    <xf numFmtId="165" fontId="32" fillId="0" borderId="70" xfId="60421" applyNumberFormat="1" applyFont="1" applyBorder="1" applyAlignment="1">
      <alignment horizontal="center" vertical="center"/>
    </xf>
    <xf numFmtId="165" fontId="32" fillId="0" borderId="0" xfId="60421" applyNumberFormat="1" applyFont="1" applyAlignment="1">
      <alignment horizontal="center" vertical="center"/>
    </xf>
    <xf numFmtId="0" fontId="31" fillId="0" borderId="0" xfId="60420" applyFont="1"/>
    <xf numFmtId="0" fontId="32" fillId="0" borderId="57" xfId="60421" applyFont="1" applyBorder="1" applyAlignment="1">
      <alignment horizontal="center" vertical="center"/>
    </xf>
    <xf numFmtId="0" fontId="32" fillId="0" borderId="59" xfId="60421" applyFont="1" applyBorder="1" applyAlignment="1">
      <alignment horizontal="center" vertical="center"/>
    </xf>
    <xf numFmtId="165" fontId="32" fillId="0" borderId="57" xfId="60421" applyNumberFormat="1" applyFont="1" applyBorder="1" applyAlignment="1">
      <alignment horizontal="center" vertical="center"/>
    </xf>
    <xf numFmtId="0" fontId="32" fillId="0" borderId="0" xfId="60421" applyFont="1" applyAlignment="1">
      <alignment vertical="center"/>
    </xf>
    <xf numFmtId="0" fontId="31" fillId="0" borderId="0" xfId="60421" applyFont="1" applyAlignment="1">
      <alignment vertical="center"/>
    </xf>
    <xf numFmtId="0" fontId="157" fillId="0" borderId="58" xfId="60421" applyFont="1" applyBorder="1" applyAlignment="1">
      <alignment vertical="center"/>
    </xf>
    <xf numFmtId="165" fontId="157" fillId="0" borderId="57" xfId="60421" applyNumberFormat="1" applyFont="1" applyBorder="1" applyAlignment="1">
      <alignment horizontal="center" vertical="center"/>
    </xf>
    <xf numFmtId="0" fontId="32" fillId="0" borderId="58" xfId="60421" applyFont="1" applyBorder="1" applyAlignment="1">
      <alignment vertical="center"/>
    </xf>
    <xf numFmtId="0" fontId="32" fillId="0" borderId="70" xfId="60421" applyFont="1" applyBorder="1" applyAlignment="1">
      <alignment vertical="center" wrapText="1"/>
    </xf>
    <xf numFmtId="0" fontId="32" fillId="0" borderId="71" xfId="60421" applyFont="1" applyBorder="1" applyAlignment="1">
      <alignment horizontal="center" vertical="center"/>
    </xf>
    <xf numFmtId="165" fontId="32" fillId="0" borderId="72" xfId="60421" applyNumberFormat="1" applyFont="1" applyBorder="1" applyAlignment="1">
      <alignment horizontal="center" vertical="center"/>
    </xf>
    <xf numFmtId="0" fontId="32" fillId="0" borderId="18" xfId="60421" applyFont="1" applyBorder="1" applyAlignment="1">
      <alignment vertical="center"/>
    </xf>
    <xf numFmtId="0" fontId="31" fillId="0" borderId="68" xfId="60421" applyFont="1" applyBorder="1" applyAlignment="1">
      <alignment vertical="center"/>
    </xf>
    <xf numFmtId="165" fontId="32" fillId="0" borderId="69" xfId="60421" applyNumberFormat="1" applyFont="1" applyBorder="1" applyAlignment="1">
      <alignment horizontal="center" vertical="center"/>
    </xf>
    <xf numFmtId="0" fontId="31" fillId="0" borderId="18" xfId="60421" applyFont="1" applyBorder="1" applyAlignment="1">
      <alignment horizontal="center" vertical="center"/>
    </xf>
    <xf numFmtId="0" fontId="31" fillId="0" borderId="0" xfId="60421" applyFont="1" applyBorder="1" applyAlignment="1">
      <alignment vertical="center"/>
    </xf>
    <xf numFmtId="0" fontId="157" fillId="0" borderId="0" xfId="60421" applyFont="1" applyBorder="1" applyAlignment="1">
      <alignment horizontal="center" vertical="center"/>
    </xf>
    <xf numFmtId="0" fontId="31" fillId="0" borderId="0" xfId="60421" applyFont="1" applyBorder="1" applyAlignment="1">
      <alignment horizontal="center" vertical="center"/>
    </xf>
    <xf numFmtId="0" fontId="31" fillId="0" borderId="17" xfId="60421" applyFont="1" applyBorder="1" applyAlignment="1">
      <alignment vertical="center"/>
    </xf>
    <xf numFmtId="0" fontId="157" fillId="0" borderId="66" xfId="60421" applyFont="1" applyBorder="1" applyAlignment="1">
      <alignment vertical="center"/>
    </xf>
    <xf numFmtId="165" fontId="157" fillId="0" borderId="67" xfId="60421" applyNumberFormat="1" applyFont="1" applyBorder="1" applyAlignment="1">
      <alignment horizontal="center" vertical="center"/>
    </xf>
    <xf numFmtId="165" fontId="31" fillId="0" borderId="0" xfId="60421" applyNumberFormat="1" applyFont="1" applyBorder="1" applyAlignment="1">
      <alignment horizontal="center" vertical="center"/>
    </xf>
    <xf numFmtId="0" fontId="32" fillId="0" borderId="0" xfId="60421" applyFont="1" applyBorder="1" applyAlignment="1">
      <alignment vertical="center"/>
    </xf>
    <xf numFmtId="0" fontId="32" fillId="0" borderId="68" xfId="60421" applyFont="1" applyBorder="1" applyAlignment="1">
      <alignment vertical="center"/>
    </xf>
    <xf numFmtId="0" fontId="24" fillId="0" borderId="0" xfId="8176" applyFont="1"/>
    <xf numFmtId="0" fontId="32" fillId="0" borderId="19" xfId="0" applyFont="1" applyBorder="1" applyAlignment="1">
      <alignment horizontal="center" vertical="center" wrapText="1"/>
    </xf>
    <xf numFmtId="0" fontId="32" fillId="0" borderId="64" xfId="0" applyFont="1" applyBorder="1" applyAlignment="1">
      <alignment horizontal="center" vertical="center"/>
    </xf>
    <xf numFmtId="0" fontId="32" fillId="0" borderId="21" xfId="0" applyFont="1" applyBorder="1" applyAlignment="1">
      <alignment horizontal="center" vertical="center" wrapText="1"/>
    </xf>
    <xf numFmtId="0" fontId="32" fillId="0" borderId="0" xfId="0" applyFont="1"/>
    <xf numFmtId="170" fontId="32" fillId="0" borderId="54" xfId="0" applyNumberFormat="1" applyFont="1" applyBorder="1" applyAlignment="1">
      <alignment horizontal="center"/>
    </xf>
    <xf numFmtId="0" fontId="145" fillId="0" borderId="0" xfId="60368" applyFont="1"/>
    <xf numFmtId="170" fontId="145" fillId="0" borderId="0" xfId="60368" applyNumberFormat="1" applyFont="1" applyAlignment="1">
      <alignment horizontal="center"/>
    </xf>
    <xf numFmtId="0" fontId="31" fillId="0" borderId="65" xfId="0" applyFont="1" applyBorder="1"/>
    <xf numFmtId="10" fontId="31" fillId="0" borderId="7" xfId="0" applyNumberFormat="1" applyFont="1" applyBorder="1" applyAlignment="1">
      <alignment horizontal="center"/>
    </xf>
    <xf numFmtId="170" fontId="31" fillId="0" borderId="0" xfId="0" applyNumberFormat="1" applyFont="1" applyAlignment="1">
      <alignment horizontal="center"/>
    </xf>
    <xf numFmtId="0" fontId="157" fillId="0" borderId="0" xfId="0" applyFont="1" applyAlignment="1">
      <alignment vertical="center"/>
    </xf>
    <xf numFmtId="0" fontId="31" fillId="0" borderId="3" xfId="0" applyFont="1" applyBorder="1"/>
    <xf numFmtId="10" fontId="31" fillId="0" borderId="3" xfId="0" applyNumberFormat="1" applyFont="1" applyBorder="1" applyAlignment="1">
      <alignment horizontal="center"/>
    </xf>
    <xf numFmtId="170" fontId="31" fillId="0" borderId="17" xfId="0" applyNumberFormat="1" applyFont="1" applyBorder="1" applyAlignment="1">
      <alignment horizontal="center"/>
    </xf>
    <xf numFmtId="0" fontId="31" fillId="0" borderId="5" xfId="0" applyFont="1" applyBorder="1"/>
    <xf numFmtId="0" fontId="157" fillId="0" borderId="7" xfId="0" applyFont="1" applyBorder="1" applyAlignment="1">
      <alignment vertical="center"/>
    </xf>
    <xf numFmtId="0" fontId="31" fillId="0" borderId="7" xfId="0" applyFont="1" applyBorder="1"/>
    <xf numFmtId="0" fontId="31" fillId="0" borderId="1" xfId="0" applyFont="1" applyBorder="1"/>
    <xf numFmtId="0" fontId="31" fillId="0" borderId="6" xfId="0" applyFont="1" applyBorder="1"/>
    <xf numFmtId="0" fontId="31" fillId="0" borderId="7" xfId="0" applyFont="1" applyBorder="1" applyAlignment="1">
      <alignment vertical="center"/>
    </xf>
    <xf numFmtId="0" fontId="157" fillId="0" borderId="1" xfId="0" applyFont="1" applyBorder="1" applyAlignment="1">
      <alignment vertical="center"/>
    </xf>
    <xf numFmtId="0" fontId="32" fillId="0" borderId="18" xfId="0" applyFont="1" applyBorder="1" applyAlignment="1">
      <alignment horizontal="left"/>
    </xf>
    <xf numFmtId="10" fontId="32" fillId="0" borderId="18" xfId="60437" applyNumberFormat="1" applyFont="1" applyFill="1" applyBorder="1" applyAlignment="1">
      <alignment horizontal="center"/>
    </xf>
    <xf numFmtId="170" fontId="32" fillId="0" borderId="18" xfId="0" applyNumberFormat="1" applyFont="1" applyBorder="1" applyAlignment="1">
      <alignment horizontal="center"/>
    </xf>
    <xf numFmtId="0" fontId="157" fillId="0" borderId="0" xfId="0" applyFont="1" applyAlignment="1">
      <alignment horizontal="center" vertical="center"/>
    </xf>
    <xf numFmtId="0" fontId="31" fillId="0" borderId="0" xfId="0" applyFont="1"/>
    <xf numFmtId="10" fontId="31" fillId="0" borderId="0" xfId="0" applyNumberFormat="1" applyFont="1" applyAlignment="1">
      <alignment horizontal="center"/>
    </xf>
    <xf numFmtId="0" fontId="157" fillId="0" borderId="7" xfId="0" applyFont="1" applyBorder="1"/>
    <xf numFmtId="10" fontId="31" fillId="0" borderId="65" xfId="0" applyNumberFormat="1" applyFont="1" applyBorder="1" applyAlignment="1">
      <alignment horizontal="center"/>
    </xf>
    <xf numFmtId="0" fontId="157" fillId="0" borderId="5" xfId="0" applyFont="1" applyBorder="1" applyAlignment="1">
      <alignment vertical="center"/>
    </xf>
    <xf numFmtId="10" fontId="31" fillId="0" borderId="6" xfId="0" applyNumberFormat="1" applyFont="1" applyBorder="1" applyAlignment="1">
      <alignment horizontal="center"/>
    </xf>
    <xf numFmtId="170" fontId="31" fillId="0" borderId="18" xfId="0" applyNumberFormat="1" applyFont="1" applyBorder="1" applyAlignment="1">
      <alignment horizontal="center"/>
    </xf>
    <xf numFmtId="0" fontId="32" fillId="0" borderId="0" xfId="8176" applyFont="1" applyAlignment="1">
      <alignment horizontal="centerContinuous"/>
    </xf>
    <xf numFmtId="0" fontId="32" fillId="0" borderId="7" xfId="8176" applyFont="1" applyBorder="1" applyAlignment="1">
      <alignment horizontal="centerContinuous"/>
    </xf>
    <xf numFmtId="165" fontId="32" fillId="0" borderId="63" xfId="60436" applyNumberFormat="1" applyFont="1" applyBorder="1" applyAlignment="1">
      <alignment horizontal="center" vertical="center"/>
    </xf>
    <xf numFmtId="0" fontId="32" fillId="0" borderId="0" xfId="8176" applyFont="1" applyAlignment="1">
      <alignment horizontal="center" vertical="center"/>
    </xf>
    <xf numFmtId="173" fontId="31" fillId="60" borderId="0" xfId="190" applyNumberFormat="1" applyFont="1" applyFill="1" applyAlignment="1">
      <alignment horizontal="center" vertical="top"/>
    </xf>
    <xf numFmtId="0" fontId="32" fillId="0" borderId="20" xfId="60422" applyFont="1" applyBorder="1" applyAlignment="1">
      <alignment horizontal="center"/>
    </xf>
    <xf numFmtId="166" fontId="31" fillId="0" borderId="63" xfId="60424" applyNumberFormat="1" applyFont="1" applyBorder="1" applyAlignment="1">
      <alignment horizontal="center" vertical="center"/>
    </xf>
    <xf numFmtId="0" fontId="31" fillId="0" borderId="53" xfId="8176" applyFont="1" applyBorder="1" applyAlignment="1">
      <alignment horizontal="center" vertical="center"/>
    </xf>
    <xf numFmtId="166" fontId="31" fillId="0" borderId="0" xfId="60424" applyNumberFormat="1" applyFont="1" applyAlignment="1">
      <alignment horizontal="center" vertical="center"/>
    </xf>
    <xf numFmtId="0" fontId="31" fillId="0" borderId="0" xfId="60426" applyFont="1" applyAlignment="1">
      <alignment horizontal="center" vertical="center"/>
    </xf>
    <xf numFmtId="0" fontId="31" fillId="0" borderId="7" xfId="8176" applyFont="1" applyBorder="1" applyAlignment="1">
      <alignment horizontal="center" vertical="center"/>
    </xf>
    <xf numFmtId="3" fontId="31" fillId="0" borderId="7" xfId="8176" applyNumberFormat="1" applyFont="1" applyBorder="1" applyAlignment="1">
      <alignment horizontal="center" vertical="center"/>
    </xf>
    <xf numFmtId="0" fontId="169" fillId="0" borderId="0" xfId="60419" applyFont="1" applyAlignment="1">
      <alignment horizontal="center"/>
    </xf>
    <xf numFmtId="0" fontId="169" fillId="0" borderId="0" xfId="0" applyFont="1"/>
    <xf numFmtId="0" fontId="169" fillId="0" borderId="5" xfId="0" applyFont="1" applyBorder="1"/>
    <xf numFmtId="0" fontId="169" fillId="0" borderId="0" xfId="60419" applyFont="1" applyAlignment="1">
      <alignment horizontal="center" wrapText="1"/>
    </xf>
    <xf numFmtId="0" fontId="182" fillId="0" borderId="0" xfId="60419" applyFont="1"/>
    <xf numFmtId="1" fontId="147" fillId="2" borderId="0" xfId="190" applyNumberFormat="1" applyFont="1" applyFill="1"/>
    <xf numFmtId="0" fontId="181" fillId="0" borderId="0" xfId="60422" applyFont="1"/>
    <xf numFmtId="0" fontId="137" fillId="0" borderId="0" xfId="60419" applyFont="1" applyAlignment="1">
      <alignment horizontal="center"/>
    </xf>
    <xf numFmtId="0" fontId="137" fillId="0" borderId="0" xfId="60425" applyFont="1"/>
    <xf numFmtId="0" fontId="183" fillId="0" borderId="0" xfId="60425" applyFont="1" applyAlignment="1">
      <alignment wrapText="1"/>
    </xf>
    <xf numFmtId="0" fontId="137" fillId="0" borderId="0" xfId="60425" applyFont="1" applyAlignment="1">
      <alignment horizontal="left"/>
    </xf>
    <xf numFmtId="0" fontId="137" fillId="0" borderId="0" xfId="60425" applyFont="1" applyAlignment="1">
      <alignment horizontal="right"/>
    </xf>
    <xf numFmtId="0" fontId="149" fillId="0" borderId="0" xfId="60425"/>
    <xf numFmtId="0" fontId="32" fillId="2" borderId="0" xfId="23735" applyFont="1" applyFill="1" applyAlignment="1" applyProtection="1">
      <alignment wrapText="1"/>
      <protection hidden="1"/>
    </xf>
    <xf numFmtId="0" fontId="185" fillId="0" borderId="0" xfId="60371" applyFont="1" applyFill="1" applyAlignment="1" applyProtection="1"/>
    <xf numFmtId="0" fontId="149" fillId="0" borderId="0" xfId="60425" applyAlignment="1">
      <alignment horizontal="left"/>
    </xf>
    <xf numFmtId="0" fontId="32" fillId="2" borderId="0" xfId="23735" applyFont="1" applyFill="1" applyAlignment="1" applyProtection="1">
      <alignment vertical="center" wrapText="1"/>
      <protection hidden="1"/>
    </xf>
    <xf numFmtId="49" fontId="31" fillId="0" borderId="0" xfId="60371" applyNumberFormat="1" applyFont="1" applyFill="1" applyAlignment="1" applyProtection="1">
      <alignment horizontal="left" vertical="center"/>
    </xf>
    <xf numFmtId="0" fontId="31" fillId="0" borderId="0" xfId="23735" applyFont="1" applyAlignment="1">
      <alignment horizontal="left"/>
    </xf>
    <xf numFmtId="0" fontId="31" fillId="0" borderId="0" xfId="23735" applyFont="1" applyAlignment="1">
      <alignment horizontal="left" vertical="center"/>
    </xf>
    <xf numFmtId="0" fontId="31" fillId="2" borderId="0" xfId="23735" applyFont="1" applyFill="1" applyAlignment="1">
      <alignment horizontal="left"/>
    </xf>
    <xf numFmtId="0" fontId="31" fillId="2" borderId="0" xfId="23735" applyFont="1" applyFill="1" applyAlignment="1">
      <alignment horizontal="left" vertical="center"/>
    </xf>
    <xf numFmtId="0" fontId="184" fillId="0" borderId="0" xfId="60423" applyFont="1"/>
    <xf numFmtId="0" fontId="32" fillId="2" borderId="0" xfId="23735" applyFont="1" applyFill="1" applyProtection="1">
      <protection hidden="1"/>
    </xf>
    <xf numFmtId="0" fontId="186" fillId="70" borderId="0" xfId="60423" applyFont="1" applyFill="1" applyBorder="1" applyAlignment="1" applyProtection="1">
      <alignment horizontal="center" vertical="center"/>
      <protection hidden="1"/>
    </xf>
    <xf numFmtId="0" fontId="187" fillId="70" borderId="0" xfId="60423" applyFont="1" applyFill="1" applyBorder="1" applyAlignment="1" applyProtection="1">
      <alignment horizontal="center" vertical="center"/>
      <protection hidden="1"/>
    </xf>
    <xf numFmtId="0" fontId="186" fillId="70" borderId="0" xfId="60423" applyFont="1" applyFill="1" applyBorder="1" applyAlignment="1" applyProtection="1">
      <alignment vertical="center"/>
      <protection hidden="1"/>
    </xf>
    <xf numFmtId="0" fontId="186" fillId="71" borderId="0" xfId="60423" applyFont="1" applyFill="1" applyBorder="1" applyAlignment="1" applyProtection="1">
      <alignment vertical="center"/>
      <protection hidden="1"/>
    </xf>
    <xf numFmtId="0" fontId="187" fillId="71" borderId="0" xfId="60423" applyFont="1" applyFill="1" applyBorder="1" applyAlignment="1" applyProtection="1">
      <alignment horizontal="center" vertical="center"/>
      <protection hidden="1"/>
    </xf>
    <xf numFmtId="0" fontId="32" fillId="2" borderId="0" xfId="23735" applyFont="1" applyFill="1" applyAlignment="1">
      <alignment horizontal="right" vertical="center"/>
    </xf>
    <xf numFmtId="0" fontId="186" fillId="72" borderId="0" xfId="60423" applyFont="1" applyFill="1" applyBorder="1" applyAlignment="1" applyProtection="1">
      <alignment vertical="center"/>
      <protection hidden="1"/>
    </xf>
    <xf numFmtId="0" fontId="187" fillId="72" borderId="0" xfId="60423" applyFont="1" applyFill="1" applyBorder="1" applyAlignment="1" applyProtection="1">
      <alignment horizontal="center" vertical="center"/>
      <protection hidden="1"/>
    </xf>
    <xf numFmtId="0" fontId="27" fillId="2" borderId="0" xfId="23735" applyFont="1" applyFill="1" applyAlignment="1">
      <alignment vertical="center"/>
    </xf>
    <xf numFmtId="0" fontId="32" fillId="2" borderId="0" xfId="23735" applyFont="1" applyFill="1" applyAlignment="1" applyProtection="1">
      <alignment horizontal="center" vertical="center"/>
      <protection hidden="1"/>
    </xf>
    <xf numFmtId="0" fontId="32" fillId="2" borderId="0" xfId="23735" applyFont="1" applyFill="1" applyAlignment="1">
      <alignment horizontal="center" vertical="center"/>
    </xf>
    <xf numFmtId="0" fontId="31" fillId="2" borderId="0" xfId="23735" applyFont="1" applyFill="1" applyAlignment="1">
      <alignment horizontal="center" vertical="center"/>
    </xf>
    <xf numFmtId="0" fontId="24" fillId="2" borderId="0" xfId="23735" applyFill="1" applyAlignment="1">
      <alignment horizontal="center"/>
    </xf>
    <xf numFmtId="0" fontId="188" fillId="60" borderId="0" xfId="23735" applyFont="1" applyFill="1" applyAlignment="1" applyProtection="1">
      <alignment horizontal="right" vertical="center"/>
      <protection hidden="1"/>
    </xf>
    <xf numFmtId="0" fontId="32" fillId="2" borderId="0" xfId="60425" applyFont="1" applyFill="1" applyAlignment="1">
      <alignment horizontal="left" vertical="center"/>
    </xf>
    <xf numFmtId="0" fontId="158" fillId="2" borderId="0" xfId="60423" applyFont="1" applyFill="1" applyAlignment="1" applyProtection="1">
      <alignment horizontal="left" vertical="center"/>
    </xf>
    <xf numFmtId="0" fontId="31" fillId="2" borderId="0" xfId="23735" applyFont="1" applyFill="1" applyAlignment="1">
      <alignment horizontal="left" vertical="center" wrapText="1"/>
    </xf>
    <xf numFmtId="0" fontId="168" fillId="60" borderId="0" xfId="23735" applyFont="1" applyFill="1" applyAlignment="1" applyProtection="1">
      <alignment horizontal="right" vertical="center"/>
      <protection hidden="1"/>
    </xf>
    <xf numFmtId="0" fontId="31" fillId="0" borderId="0" xfId="23735" applyFont="1" applyAlignment="1">
      <alignment horizontal="left" vertical="center" wrapText="1"/>
    </xf>
    <xf numFmtId="0" fontId="167" fillId="60" borderId="0" xfId="23735" applyFont="1" applyFill="1" applyAlignment="1" applyProtection="1">
      <alignment horizontal="right" vertical="center"/>
      <protection hidden="1"/>
    </xf>
    <xf numFmtId="0" fontId="31" fillId="2" borderId="0" xfId="23735" applyFont="1" applyFill="1" applyAlignment="1">
      <alignment wrapText="1"/>
    </xf>
    <xf numFmtId="0" fontId="31" fillId="2" borderId="0" xfId="60425" applyFont="1" applyFill="1" applyAlignment="1">
      <alignment horizontal="left" vertical="center" wrapText="1"/>
    </xf>
    <xf numFmtId="0" fontId="31" fillId="2" borderId="0" xfId="23735" applyFont="1" applyFill="1" applyAlignment="1">
      <alignment horizontal="right" vertical="center"/>
    </xf>
    <xf numFmtId="0" fontId="128" fillId="60" borderId="0" xfId="23735" applyFont="1" applyFill="1" applyAlignment="1" applyProtection="1">
      <alignment horizontal="right" vertical="center"/>
      <protection hidden="1"/>
    </xf>
    <xf numFmtId="0" fontId="31" fillId="0" borderId="0" xfId="23735" applyFont="1" applyAlignment="1">
      <alignment vertical="center"/>
    </xf>
    <xf numFmtId="0" fontId="31" fillId="0" borderId="0" xfId="23735" applyFont="1" applyAlignment="1">
      <alignment horizontal="center" vertical="center" wrapText="1"/>
    </xf>
    <xf numFmtId="0" fontId="31" fillId="2" borderId="0" xfId="23735" applyFont="1" applyFill="1" applyAlignment="1">
      <alignment horizontal="right" vertical="center" wrapText="1"/>
    </xf>
    <xf numFmtId="0" fontId="149" fillId="0" borderId="0" xfId="60425" applyAlignment="1">
      <alignment horizontal="right"/>
    </xf>
    <xf numFmtId="0" fontId="32" fillId="60" borderId="0" xfId="8176" applyFont="1" applyFill="1"/>
    <xf numFmtId="1" fontId="107" fillId="60" borderId="0" xfId="8176" applyNumberFormat="1" applyFont="1" applyFill="1" applyAlignment="1">
      <alignment horizontal="left" vertical="top" wrapText="1"/>
    </xf>
    <xf numFmtId="0" fontId="32" fillId="60" borderId="0" xfId="8176" applyFont="1" applyFill="1" applyProtection="1">
      <protection hidden="1"/>
    </xf>
    <xf numFmtId="1" fontId="31" fillId="60" borderId="0" xfId="8176" applyNumberFormat="1" applyFont="1" applyFill="1" applyAlignment="1">
      <alignment vertical="top" wrapText="1"/>
    </xf>
    <xf numFmtId="1" fontId="31" fillId="60" borderId="0" xfId="8176" applyNumberFormat="1" applyFont="1" applyFill="1" applyAlignment="1">
      <alignment horizontal="left" vertical="top" wrapText="1"/>
    </xf>
    <xf numFmtId="0" fontId="190" fillId="60" borderId="0" xfId="60371" applyFont="1" applyFill="1" applyAlignment="1" applyProtection="1"/>
    <xf numFmtId="0" fontId="31" fillId="60" borderId="0" xfId="8176" applyFont="1" applyFill="1" applyProtection="1">
      <protection hidden="1"/>
    </xf>
    <xf numFmtId="0" fontId="24" fillId="60" borderId="0" xfId="8176" applyFill="1" applyAlignment="1">
      <alignment vertical="top"/>
    </xf>
    <xf numFmtId="0" fontId="31" fillId="60" borderId="0" xfId="8176" applyFont="1" applyFill="1" applyAlignment="1">
      <alignment vertical="top"/>
    </xf>
    <xf numFmtId="0" fontId="191" fillId="60" borderId="0" xfId="8176" applyFont="1" applyFill="1" applyAlignment="1">
      <alignment vertical="top"/>
    </xf>
    <xf numFmtId="0" fontId="107" fillId="60" borderId="0" xfId="8176" applyFont="1" applyFill="1"/>
    <xf numFmtId="0" fontId="192" fillId="60" borderId="0" xfId="60371" applyFont="1" applyFill="1" applyAlignment="1" applyProtection="1"/>
    <xf numFmtId="0" fontId="31" fillId="60" borderId="0" xfId="60371" applyFont="1" applyFill="1" applyAlignment="1" applyProtection="1">
      <alignment wrapText="1"/>
    </xf>
    <xf numFmtId="1" fontId="31" fillId="60" borderId="0" xfId="8176" applyNumberFormat="1" applyFont="1" applyFill="1" applyAlignment="1">
      <alignment vertical="top"/>
    </xf>
    <xf numFmtId="0" fontId="31" fillId="60" borderId="0" xfId="8176" quotePrefix="1" applyFont="1" applyFill="1"/>
    <xf numFmtId="0" fontId="158" fillId="60" borderId="0" xfId="1" applyFont="1" applyFill="1" applyAlignment="1" applyProtection="1"/>
    <xf numFmtId="0" fontId="158" fillId="2" borderId="0" xfId="1" applyFont="1" applyFill="1" applyAlignment="1" applyProtection="1">
      <alignment horizontal="left"/>
    </xf>
    <xf numFmtId="0" fontId="168" fillId="60" borderId="0" xfId="8176" applyFont="1" applyFill="1"/>
    <xf numFmtId="0" fontId="167" fillId="60" borderId="0" xfId="8176" applyFont="1" applyFill="1"/>
    <xf numFmtId="0" fontId="157" fillId="60" borderId="0" xfId="8176" applyFont="1" applyFill="1" applyAlignment="1">
      <alignment horizontal="right" indent="11"/>
    </xf>
    <xf numFmtId="0" fontId="157" fillId="60" borderId="0" xfId="8176" applyFont="1" applyFill="1" applyAlignment="1">
      <alignment horizontal="right"/>
    </xf>
    <xf numFmtId="0" fontId="188" fillId="60" borderId="0" xfId="8176" applyFont="1" applyFill="1"/>
    <xf numFmtId="49" fontId="145" fillId="0" borderId="0" xfId="60371" applyNumberFormat="1" applyFont="1" applyFill="1" applyAlignment="1" applyProtection="1">
      <alignment horizontal="left" vertical="center"/>
    </xf>
    <xf numFmtId="0" fontId="31" fillId="0" borderId="0" xfId="0" applyFont="1" applyAlignment="1">
      <alignment horizontal="center" vertical="center"/>
    </xf>
    <xf numFmtId="0" fontId="31" fillId="0" borderId="0" xfId="0" applyFont="1" applyAlignment="1">
      <alignment wrapText="1"/>
    </xf>
    <xf numFmtId="0" fontId="31" fillId="0" borderId="0" xfId="0" applyFont="1" applyBorder="1" applyAlignment="1">
      <alignment horizontal="center" vertical="center" wrapText="1"/>
    </xf>
    <xf numFmtId="0" fontId="31" fillId="0" borderId="0" xfId="0" applyFont="1" applyBorder="1" applyAlignment="1">
      <alignment horizontal="center" wrapText="1"/>
    </xf>
    <xf numFmtId="0" fontId="31" fillId="0" borderId="17" xfId="0" applyFont="1" applyBorder="1" applyAlignment="1">
      <alignment horizontal="center" vertical="center" wrapText="1"/>
    </xf>
    <xf numFmtId="0" fontId="31" fillId="0" borderId="17" xfId="0" applyFont="1" applyBorder="1" applyAlignment="1">
      <alignment horizontal="center" wrapText="1"/>
    </xf>
    <xf numFmtId="0" fontId="31" fillId="0" borderId="18" xfId="0" applyFont="1" applyBorder="1" applyAlignment="1">
      <alignment horizontal="center" vertical="center" wrapText="1"/>
    </xf>
    <xf numFmtId="0" fontId="31" fillId="0" borderId="18" xfId="0" applyFont="1" applyBorder="1" applyAlignment="1">
      <alignment horizontal="center" wrapText="1"/>
    </xf>
    <xf numFmtId="0" fontId="31" fillId="0" borderId="62" xfId="0" applyFont="1" applyBorder="1" applyAlignment="1">
      <alignment horizontal="center" vertical="center" wrapText="1"/>
    </xf>
    <xf numFmtId="0" fontId="31" fillId="0" borderId="62" xfId="0" applyFont="1" applyBorder="1" applyAlignment="1">
      <alignment horizontal="center" wrapText="1"/>
    </xf>
    <xf numFmtId="0" fontId="32" fillId="0" borderId="18" xfId="0" quotePrefix="1" applyFont="1" applyBorder="1" applyAlignment="1">
      <alignment vertical="top" wrapText="1"/>
    </xf>
    <xf numFmtId="0" fontId="32" fillId="0" borderId="5" xfId="0" quotePrefix="1" applyFont="1" applyBorder="1" applyAlignment="1">
      <alignment horizontal="left" vertical="top" wrapText="1"/>
    </xf>
    <xf numFmtId="0" fontId="32" fillId="0" borderId="0" xfId="0" quotePrefix="1" applyFont="1" applyBorder="1" applyAlignment="1">
      <alignment vertical="top" wrapText="1"/>
    </xf>
    <xf numFmtId="0" fontId="32" fillId="0" borderId="7" xfId="0" quotePrefix="1" applyFont="1" applyBorder="1" applyAlignment="1">
      <alignment horizontal="left" vertical="top" wrapText="1"/>
    </xf>
    <xf numFmtId="0" fontId="32" fillId="0" borderId="17" xfId="0" quotePrefix="1" applyFont="1" applyBorder="1" applyAlignment="1">
      <alignment vertical="top" wrapText="1"/>
    </xf>
    <xf numFmtId="0" fontId="32" fillId="0" borderId="1" xfId="0" quotePrefix="1" applyFont="1" applyBorder="1" applyAlignment="1">
      <alignment horizontal="left" vertical="top" wrapText="1"/>
    </xf>
    <xf numFmtId="0" fontId="32" fillId="0" borderId="0" xfId="0" quotePrefix="1" applyFont="1" applyBorder="1" applyAlignment="1">
      <alignment horizontal="center" vertical="center" wrapText="1"/>
    </xf>
    <xf numFmtId="0" fontId="32" fillId="0" borderId="19" xfId="0" quotePrefix="1" applyFont="1" applyBorder="1" applyAlignment="1">
      <alignment vertical="center" wrapText="1"/>
    </xf>
    <xf numFmtId="0" fontId="32" fillId="0" borderId="19" xfId="0" quotePrefix="1" applyFont="1" applyBorder="1" applyAlignment="1">
      <alignment vertical="top" wrapText="1"/>
    </xf>
    <xf numFmtId="0" fontId="32" fillId="0" borderId="21" xfId="0" quotePrefix="1" applyFont="1" applyBorder="1" applyAlignment="1">
      <alignment horizontal="left" vertical="top" wrapText="1"/>
    </xf>
    <xf numFmtId="0" fontId="31" fillId="0" borderId="19" xfId="0" applyFont="1" applyBorder="1" applyAlignment="1">
      <alignment horizontal="center" vertical="center" wrapText="1"/>
    </xf>
    <xf numFmtId="0" fontId="31" fillId="0" borderId="19" xfId="0" applyFont="1" applyBorder="1" applyAlignment="1">
      <alignment horizontal="center" wrapText="1"/>
    </xf>
    <xf numFmtId="0" fontId="32" fillId="0" borderId="19" xfId="0" quotePrefix="1" applyFont="1" applyBorder="1" applyAlignment="1">
      <alignment horizontal="left" vertical="center" wrapText="1"/>
    </xf>
    <xf numFmtId="0" fontId="32" fillId="0" borderId="19" xfId="0" quotePrefix="1" applyFont="1" applyBorder="1" applyAlignment="1">
      <alignment horizontal="center" vertical="center" wrapText="1"/>
    </xf>
    <xf numFmtId="0" fontId="32" fillId="0" borderId="54" xfId="0" quotePrefix="1" applyFont="1" applyBorder="1" applyAlignment="1">
      <alignment vertical="top" wrapText="1"/>
    </xf>
    <xf numFmtId="0" fontId="32" fillId="0" borderId="70" xfId="0" quotePrefix="1" applyFont="1" applyBorder="1" applyAlignment="1">
      <alignment horizontal="left" vertical="top" wrapText="1"/>
    </xf>
    <xf numFmtId="0" fontId="32" fillId="0" borderId="73" xfId="0" quotePrefix="1" applyFont="1" applyBorder="1" applyAlignment="1">
      <alignment horizontal="left" vertical="top" wrapText="1"/>
    </xf>
    <xf numFmtId="0" fontId="31" fillId="0" borderId="70" xfId="0" applyFont="1" applyBorder="1" applyAlignment="1">
      <alignment horizontal="center" vertical="center" wrapText="1"/>
    </xf>
    <xf numFmtId="0" fontId="31" fillId="0" borderId="70" xfId="0" applyFont="1" applyBorder="1" applyAlignment="1">
      <alignment horizontal="center" wrapText="1"/>
    </xf>
    <xf numFmtId="0" fontId="32" fillId="0" borderId="54" xfId="0" quotePrefix="1" applyFont="1" applyBorder="1" applyAlignment="1">
      <alignment horizontal="center" vertical="top" wrapText="1"/>
    </xf>
    <xf numFmtId="0" fontId="32" fillId="0" borderId="0" xfId="0" quotePrefix="1" applyFont="1" applyBorder="1" applyAlignment="1">
      <alignment horizontal="center" vertical="top" wrapText="1"/>
    </xf>
    <xf numFmtId="0" fontId="32" fillId="0" borderId="62" xfId="0" quotePrefix="1" applyFont="1" applyBorder="1" applyAlignment="1">
      <alignment horizontal="left" vertical="top" wrapText="1"/>
    </xf>
    <xf numFmtId="0" fontId="32" fillId="0" borderId="50" xfId="0" quotePrefix="1" applyFont="1" applyBorder="1" applyAlignment="1">
      <alignment horizontal="left" vertical="top" wrapText="1"/>
    </xf>
    <xf numFmtId="0" fontId="32" fillId="0" borderId="53" xfId="0" quotePrefix="1" applyFont="1" applyBorder="1" applyAlignment="1">
      <alignment horizontal="left" vertical="top" wrapText="1"/>
    </xf>
    <xf numFmtId="0" fontId="31" fillId="0" borderId="54" xfId="0" applyFont="1" applyBorder="1" applyAlignment="1">
      <alignment horizontal="center" wrapText="1"/>
    </xf>
    <xf numFmtId="0" fontId="31" fillId="0" borderId="54" xfId="0" applyFont="1" applyBorder="1" applyAlignment="1">
      <alignment horizontal="center" vertical="center" wrapText="1"/>
    </xf>
    <xf numFmtId="0" fontId="32" fillId="0" borderId="19" xfId="0" quotePrefix="1" applyFont="1" applyBorder="1" applyAlignment="1">
      <alignment horizontal="left" vertical="top" wrapText="1"/>
    </xf>
    <xf numFmtId="0" fontId="32" fillId="0" borderId="19" xfId="0" quotePrefix="1" applyFont="1" applyBorder="1" applyAlignment="1">
      <alignment horizontal="center" vertical="top" wrapText="1"/>
    </xf>
    <xf numFmtId="0" fontId="137" fillId="0" borderId="54" xfId="60419" applyBorder="1"/>
    <xf numFmtId="0" fontId="32" fillId="0" borderId="0" xfId="0" quotePrefix="1" applyFont="1" applyBorder="1" applyAlignment="1">
      <alignment vertical="distributed" wrapText="1"/>
    </xf>
    <xf numFmtId="0" fontId="32" fillId="0" borderId="17" xfId="0" quotePrefix="1" applyFont="1" applyBorder="1" applyAlignment="1">
      <alignment vertical="distributed" wrapText="1"/>
    </xf>
    <xf numFmtId="0" fontId="139" fillId="0" borderId="20" xfId="60419" applyNumberFormat="1" applyFont="1" applyBorder="1" applyAlignment="1">
      <alignment horizontal="center" vertical="center" wrapText="1"/>
    </xf>
    <xf numFmtId="0" fontId="137" fillId="0" borderId="20" xfId="60419" applyBorder="1"/>
    <xf numFmtId="0" fontId="139" fillId="0" borderId="0" xfId="60419" applyFont="1" applyAlignment="1">
      <alignment horizontal="center"/>
    </xf>
    <xf numFmtId="0" fontId="139" fillId="0" borderId="0" xfId="60419" applyFont="1" applyBorder="1" applyAlignment="1">
      <alignment horizontal="center"/>
    </xf>
    <xf numFmtId="0" fontId="32" fillId="0" borderId="61"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63" xfId="0" applyFont="1" applyBorder="1" applyAlignment="1">
      <alignment horizontal="center" wrapText="1"/>
    </xf>
    <xf numFmtId="0" fontId="32" fillId="0" borderId="20" xfId="0" applyFont="1" applyBorder="1" applyAlignment="1">
      <alignment horizontal="center" wrapText="1"/>
    </xf>
    <xf numFmtId="0" fontId="32" fillId="0" borderId="74" xfId="0" applyFont="1" applyBorder="1" applyAlignment="1">
      <alignment horizontal="center" vertical="center" wrapText="1"/>
    </xf>
    <xf numFmtId="0" fontId="32" fillId="0" borderId="51" xfId="0" applyFont="1" applyBorder="1" applyAlignment="1">
      <alignment horizontal="center" wrapText="1"/>
    </xf>
    <xf numFmtId="0" fontId="32" fillId="0" borderId="4" xfId="0" applyFont="1" applyBorder="1" applyAlignment="1">
      <alignment horizontal="center" wrapText="1"/>
    </xf>
    <xf numFmtId="0" fontId="32" fillId="0" borderId="20" xfId="0" applyFont="1" applyBorder="1" applyAlignment="1">
      <alignment horizontal="center" vertical="center" wrapText="1"/>
    </xf>
    <xf numFmtId="0" fontId="32" fillId="0" borderId="49" xfId="0" applyFont="1" applyBorder="1" applyAlignment="1">
      <alignment horizontal="center" vertical="center" wrapText="1"/>
    </xf>
    <xf numFmtId="0" fontId="139" fillId="0" borderId="63" xfId="60419" applyFont="1" applyBorder="1" applyAlignment="1">
      <alignment horizontal="center"/>
    </xf>
    <xf numFmtId="0" fontId="139" fillId="0" borderId="0" xfId="60419" applyFont="1" applyAlignment="1">
      <alignment horizontal="center" wrapText="1"/>
    </xf>
    <xf numFmtId="0" fontId="137" fillId="0" borderId="7" xfId="60419" applyBorder="1" applyAlignment="1">
      <alignment horizontal="center" wrapText="1"/>
    </xf>
    <xf numFmtId="0" fontId="32" fillId="0" borderId="0" xfId="60419" applyFont="1"/>
    <xf numFmtId="0" fontId="32" fillId="0" borderId="20" xfId="0" quotePrefix="1" applyFont="1" applyBorder="1" applyAlignment="1">
      <alignment horizontal="center" vertical="center" wrapText="1"/>
    </xf>
    <xf numFmtId="0" fontId="32" fillId="0" borderId="54" xfId="0" quotePrefix="1" applyFont="1" applyBorder="1" applyAlignment="1">
      <alignment horizontal="center" vertical="center" wrapText="1"/>
    </xf>
    <xf numFmtId="0" fontId="32" fillId="0" borderId="54" xfId="0" quotePrefix="1" applyFont="1" applyBorder="1" applyAlignment="1">
      <alignment horizontal="left" vertical="top"/>
    </xf>
    <xf numFmtId="0" fontId="32" fillId="0" borderId="0" xfId="0" applyFont="1" applyBorder="1" applyAlignment="1">
      <alignment horizontal="center" vertical="center"/>
    </xf>
    <xf numFmtId="0" fontId="32" fillId="0" borderId="0" xfId="0" quotePrefix="1" applyFont="1" applyBorder="1" applyAlignment="1">
      <alignment vertical="top"/>
    </xf>
    <xf numFmtId="0" fontId="32" fillId="0" borderId="0" xfId="0" quotePrefix="1" applyFont="1" applyBorder="1" applyAlignment="1">
      <alignment horizontal="left" vertical="top"/>
    </xf>
    <xf numFmtId="0" fontId="32" fillId="0" borderId="0" xfId="0" applyFont="1" applyBorder="1" applyAlignment="1"/>
    <xf numFmtId="0" fontId="32" fillId="0" borderId="19" xfId="0" applyFont="1" applyBorder="1" applyAlignment="1"/>
    <xf numFmtId="0" fontId="32" fillId="0" borderId="19" xfId="0" quotePrefix="1" applyFont="1" applyBorder="1" applyAlignment="1">
      <alignment horizontal="left" vertical="top"/>
    </xf>
    <xf numFmtId="0" fontId="32" fillId="0" borderId="7" xfId="0" quotePrefix="1" applyFont="1" applyBorder="1" applyAlignment="1">
      <alignment horizontal="left" vertical="top"/>
    </xf>
    <xf numFmtId="0" fontId="139" fillId="0" borderId="21" xfId="60419" applyNumberFormat="1" applyFont="1" applyBorder="1" applyAlignment="1">
      <alignment horizontal="center" vertical="center" wrapText="1"/>
    </xf>
    <xf numFmtId="0" fontId="32" fillId="0" borderId="19" xfId="0" applyFont="1" applyBorder="1" applyAlignment="1">
      <alignment horizontal="center" vertical="center"/>
    </xf>
    <xf numFmtId="0" fontId="32" fillId="0" borderId="54" xfId="0" quotePrefix="1" applyFont="1" applyBorder="1" applyAlignment="1">
      <alignment vertical="top"/>
    </xf>
    <xf numFmtId="0" fontId="32" fillId="0" borderId="70" xfId="0" quotePrefix="1" applyFont="1" applyBorder="1" applyAlignment="1">
      <alignment horizontal="left" vertical="top"/>
    </xf>
    <xf numFmtId="0" fontId="32" fillId="0" borderId="17" xfId="0" applyFont="1" applyBorder="1" applyAlignment="1"/>
    <xf numFmtId="0" fontId="31" fillId="0" borderId="70" xfId="0" applyFont="1" applyBorder="1" applyAlignment="1">
      <alignment horizontal="center" vertical="center"/>
    </xf>
    <xf numFmtId="0" fontId="31" fillId="0" borderId="0" xfId="0" applyFont="1" applyBorder="1" applyAlignment="1">
      <alignment horizontal="center" vertical="center"/>
    </xf>
    <xf numFmtId="0" fontId="31" fillId="0" borderId="19" xfId="0" applyFont="1" applyBorder="1" applyAlignment="1">
      <alignment horizontal="center" vertical="center"/>
    </xf>
    <xf numFmtId="0" fontId="31" fillId="0" borderId="54" xfId="0" applyFont="1" applyBorder="1" applyAlignment="1">
      <alignment horizontal="center" vertical="center"/>
    </xf>
    <xf numFmtId="0" fontId="31" fillId="0" borderId="17" xfId="0" applyFont="1" applyBorder="1" applyAlignment="1">
      <alignment horizontal="center" vertical="center"/>
    </xf>
    <xf numFmtId="0" fontId="31" fillId="0" borderId="20" xfId="0" applyFont="1" applyBorder="1" applyAlignment="1">
      <alignment horizontal="center" vertical="center"/>
    </xf>
    <xf numFmtId="0" fontId="32" fillId="0" borderId="0" xfId="60419" applyFont="1" applyBorder="1" applyAlignment="1">
      <alignment horizontal="center" vertical="center"/>
    </xf>
    <xf numFmtId="0" fontId="32" fillId="0" borderId="17" xfId="0" quotePrefix="1" applyFont="1" applyBorder="1" applyAlignment="1">
      <alignment horizontal="left" vertical="top"/>
    </xf>
    <xf numFmtId="0" fontId="31" fillId="0" borderId="74" xfId="0" applyFont="1" applyBorder="1" applyAlignment="1">
      <alignment horizontal="center" vertical="center"/>
    </xf>
    <xf numFmtId="0" fontId="31" fillId="0" borderId="63" xfId="0" applyFont="1" applyBorder="1" applyAlignment="1">
      <alignment horizontal="center" vertical="center"/>
    </xf>
    <xf numFmtId="0" fontId="31" fillId="0" borderId="61" xfId="0" applyFont="1" applyBorder="1" applyAlignment="1">
      <alignment horizontal="center" vertical="center"/>
    </xf>
    <xf numFmtId="0" fontId="31" fillId="0" borderId="4" xfId="0" applyFont="1" applyBorder="1" applyAlignment="1">
      <alignment horizontal="center" vertical="center"/>
    </xf>
    <xf numFmtId="0" fontId="32" fillId="0" borderId="74" xfId="0" applyFont="1" applyBorder="1" applyAlignment="1">
      <alignment horizontal="center" vertical="center"/>
    </xf>
    <xf numFmtId="0" fontId="32" fillId="0" borderId="63" xfId="0" applyFont="1" applyBorder="1" applyAlignment="1">
      <alignment horizontal="center" vertical="center"/>
    </xf>
    <xf numFmtId="0" fontId="32" fillId="0" borderId="20" xfId="0" applyFont="1" applyBorder="1" applyAlignment="1">
      <alignment horizontal="center" vertical="center"/>
    </xf>
    <xf numFmtId="0" fontId="32" fillId="0" borderId="61" xfId="0" applyFont="1" applyBorder="1" applyAlignment="1">
      <alignment horizontal="center" vertical="center"/>
    </xf>
    <xf numFmtId="0" fontId="32" fillId="0" borderId="4" xfId="0" applyFont="1" applyBorder="1" applyAlignment="1">
      <alignment horizontal="center" vertical="center"/>
    </xf>
    <xf numFmtId="0" fontId="32" fillId="0" borderId="63" xfId="60419" applyFont="1" applyBorder="1" applyAlignment="1">
      <alignment horizontal="center" vertical="center"/>
    </xf>
    <xf numFmtId="0" fontId="193" fillId="0" borderId="0" xfId="0" quotePrefix="1" applyFont="1" applyAlignment="1">
      <alignment horizontal="centerContinuous" vertical="center"/>
    </xf>
    <xf numFmtId="0" fontId="31" fillId="0" borderId="0" xfId="0" applyFont="1" applyAlignment="1">
      <alignment horizontal="centerContinuous"/>
    </xf>
    <xf numFmtId="0" fontId="32" fillId="0" borderId="0" xfId="0" quotePrefix="1" applyFont="1" applyAlignment="1">
      <alignment horizontal="centerContinuous" vertical="center" wrapText="1"/>
    </xf>
    <xf numFmtId="0" fontId="32" fillId="0" borderId="54" xfId="0" applyFont="1" applyBorder="1" applyAlignment="1">
      <alignment horizontal="center" vertical="center"/>
    </xf>
    <xf numFmtId="0" fontId="32" fillId="0" borderId="21" xfId="0" quotePrefix="1" applyFont="1" applyBorder="1" applyAlignment="1">
      <alignment horizontal="left" vertical="center" wrapText="1"/>
    </xf>
    <xf numFmtId="0" fontId="32" fillId="0" borderId="0" xfId="0" quotePrefix="1" applyFont="1" applyBorder="1" applyAlignment="1">
      <alignment horizontal="left" vertical="center"/>
    </xf>
    <xf numFmtId="0" fontId="32" fillId="0" borderId="7" xfId="0" quotePrefix="1" applyFont="1" applyBorder="1" applyAlignment="1">
      <alignment horizontal="left" vertical="center"/>
    </xf>
    <xf numFmtId="0" fontId="32" fillId="0" borderId="19" xfId="0" quotePrefix="1" applyFont="1" applyBorder="1" applyAlignment="1">
      <alignment horizontal="left" vertical="center"/>
    </xf>
    <xf numFmtId="0" fontId="32" fillId="0" borderId="21" xfId="0" quotePrefix="1" applyFont="1" applyBorder="1" applyAlignment="1">
      <alignment horizontal="left" vertical="center"/>
    </xf>
    <xf numFmtId="0" fontId="32" fillId="0" borderId="54" xfId="0" applyFont="1" applyBorder="1" applyAlignment="1">
      <alignment horizontal="left" vertical="center"/>
    </xf>
    <xf numFmtId="0" fontId="32" fillId="0" borderId="53" xfId="0" quotePrefix="1" applyFont="1" applyBorder="1" applyAlignment="1">
      <alignment horizontal="left" vertical="center"/>
    </xf>
    <xf numFmtId="0" fontId="32" fillId="0" borderId="19" xfId="0" applyFont="1" applyBorder="1" applyAlignment="1">
      <alignment horizontal="left" vertical="center"/>
    </xf>
    <xf numFmtId="0" fontId="32" fillId="0" borderId="54" xfId="0" quotePrefix="1" applyFont="1" applyBorder="1" applyAlignment="1">
      <alignment horizontal="left" vertical="center"/>
    </xf>
    <xf numFmtId="0" fontId="137" fillId="0" borderId="19" xfId="60419" applyBorder="1"/>
    <xf numFmtId="0" fontId="137" fillId="0" borderId="21" xfId="60419" applyBorder="1"/>
    <xf numFmtId="0" fontId="32" fillId="0" borderId="57" xfId="60421" applyFont="1" applyBorder="1" applyAlignment="1">
      <alignment horizontal="left" vertical="center"/>
    </xf>
    <xf numFmtId="0" fontId="32" fillId="0" borderId="59" xfId="60421" applyFont="1" applyBorder="1" applyAlignment="1">
      <alignment horizontal="left" vertical="center"/>
    </xf>
    <xf numFmtId="0" fontId="32" fillId="0" borderId="0" xfId="60421" applyFont="1" applyAlignment="1">
      <alignment horizontal="center"/>
    </xf>
    <xf numFmtId="0" fontId="32" fillId="0" borderId="58" xfId="60421" applyFont="1" applyBorder="1" applyAlignment="1">
      <alignment horizontal="center"/>
    </xf>
    <xf numFmtId="0" fontId="32" fillId="0" borderId="60" xfId="60421" applyFont="1" applyBorder="1" applyAlignment="1">
      <alignment horizontal="center"/>
    </xf>
    <xf numFmtId="0" fontId="31" fillId="0" borderId="58" xfId="60421" applyFont="1" applyBorder="1" applyAlignment="1">
      <alignment vertical="center"/>
    </xf>
    <xf numFmtId="0" fontId="157" fillId="0" borderId="67" xfId="60421" applyFont="1" applyBorder="1" applyAlignment="1">
      <alignment horizontal="center" vertical="center"/>
    </xf>
    <xf numFmtId="0" fontId="157" fillId="0" borderId="57" xfId="60421" applyFont="1" applyBorder="1" applyAlignment="1">
      <alignment horizontal="center" vertical="center"/>
    </xf>
    <xf numFmtId="0" fontId="158" fillId="2" borderId="0" xfId="1" applyFont="1" applyFill="1" applyAlignment="1" applyProtection="1">
      <alignment horizontal="left" vertical="center"/>
    </xf>
    <xf numFmtId="0" fontId="139" fillId="0" borderId="17" xfId="60419" applyFont="1" applyBorder="1"/>
    <xf numFmtId="0" fontId="139" fillId="0" borderId="17" xfId="60419" applyFont="1" applyBorder="1" applyAlignment="1">
      <alignment horizontal="center" vertical="center" wrapText="1"/>
    </xf>
    <xf numFmtId="0" fontId="139" fillId="0" borderId="5" xfId="60419" applyNumberFormat="1" applyFont="1" applyBorder="1" applyAlignment="1"/>
    <xf numFmtId="0" fontId="138" fillId="0" borderId="0" xfId="60419" applyFont="1" applyAlignment="1">
      <alignment horizontal="left"/>
    </xf>
    <xf numFmtId="0" fontId="158" fillId="60" borderId="0" xfId="8176" applyFont="1" applyFill="1"/>
    <xf numFmtId="0" fontId="31" fillId="0" borderId="0" xfId="8176" applyFont="1" applyBorder="1" applyAlignment="1">
      <alignment horizontal="center"/>
    </xf>
    <xf numFmtId="3" fontId="31" fillId="0" borderId="0" xfId="8176" applyNumberFormat="1" applyFont="1" applyBorder="1" applyAlignment="1">
      <alignment horizontal="center"/>
    </xf>
    <xf numFmtId="0" fontId="194" fillId="0" borderId="0" xfId="60419" applyFont="1" applyBorder="1"/>
    <xf numFmtId="0" fontId="139" fillId="0" borderId="0" xfId="60419" applyFont="1" applyBorder="1"/>
    <xf numFmtId="0" fontId="194" fillId="0" borderId="17" xfId="60419" applyFont="1" applyBorder="1"/>
    <xf numFmtId="0" fontId="194" fillId="0" borderId="62" xfId="60419" applyFont="1" applyBorder="1"/>
    <xf numFmtId="0" fontId="139" fillId="0" borderId="62" xfId="60419" applyFont="1" applyBorder="1"/>
    <xf numFmtId="0" fontId="194" fillId="0" borderId="18" xfId="60419" applyFont="1" applyBorder="1"/>
    <xf numFmtId="0" fontId="194" fillId="0" borderId="0" xfId="60419" applyFont="1"/>
    <xf numFmtId="166" fontId="31" fillId="0" borderId="0" xfId="60419" applyNumberFormat="1" applyFont="1" applyAlignment="1">
      <alignment horizontal="center" vertical="center"/>
    </xf>
    <xf numFmtId="3" fontId="31" fillId="0" borderId="0" xfId="60419" applyNumberFormat="1" applyFont="1" applyAlignment="1">
      <alignment horizontal="center" vertical="center"/>
    </xf>
    <xf numFmtId="166" fontId="31" fillId="0" borderId="7" xfId="60419" applyNumberFormat="1" applyFont="1" applyBorder="1" applyAlignment="1">
      <alignment horizontal="center" vertical="center"/>
    </xf>
    <xf numFmtId="166" fontId="31" fillId="0" borderId="0" xfId="60422" applyNumberFormat="1" applyFont="1" applyBorder="1" applyAlignment="1">
      <alignment horizontal="center"/>
    </xf>
    <xf numFmtId="0" fontId="32" fillId="0" borderId="19" xfId="60422" applyFont="1" applyBorder="1" applyAlignment="1">
      <alignment horizontal="center" wrapText="1"/>
    </xf>
    <xf numFmtId="0" fontId="138" fillId="0" borderId="0" xfId="60422" applyFont="1" applyAlignment="1">
      <alignment vertical="center"/>
    </xf>
    <xf numFmtId="0" fontId="0" fillId="2" borderId="0" xfId="0" applyFill="1" applyAlignment="1">
      <alignment horizontal="left" vertical="top"/>
    </xf>
    <xf numFmtId="0" fontId="24" fillId="2" borderId="0" xfId="190" applyFont="1" applyFill="1" applyAlignment="1">
      <alignment horizontal="left" vertical="top"/>
    </xf>
    <xf numFmtId="0" fontId="24" fillId="2" borderId="0" xfId="0" applyFont="1" applyFill="1" applyAlignment="1">
      <alignment horizontal="left" vertical="top"/>
    </xf>
    <xf numFmtId="0" fontId="99" fillId="60" borderId="0" xfId="23763" applyFill="1" applyAlignment="1">
      <alignment horizontal="left" vertical="top"/>
    </xf>
    <xf numFmtId="0" fontId="0" fillId="60" borderId="0" xfId="0" applyFill="1" applyAlignment="1">
      <alignment horizontal="left" vertical="top"/>
    </xf>
    <xf numFmtId="0" fontId="24" fillId="60" borderId="0" xfId="190" applyFont="1" applyFill="1" applyAlignment="1">
      <alignment horizontal="left" vertical="top"/>
    </xf>
    <xf numFmtId="0" fontId="24" fillId="60" borderId="0" xfId="0" applyFont="1" applyFill="1" applyAlignment="1">
      <alignment horizontal="left" vertical="top"/>
    </xf>
    <xf numFmtId="0" fontId="31" fillId="23" borderId="0" xfId="0" applyFont="1" applyFill="1" applyAlignment="1">
      <alignment horizontal="left"/>
    </xf>
    <xf numFmtId="165" fontId="171" fillId="60" borderId="17" xfId="183" applyNumberFormat="1" applyFont="1" applyFill="1" applyBorder="1" applyAlignment="1">
      <alignment horizontal="center"/>
    </xf>
    <xf numFmtId="0" fontId="32" fillId="2" borderId="21" xfId="190" applyFont="1" applyFill="1" applyBorder="1" applyAlignment="1">
      <alignment horizontal="center" wrapText="1"/>
    </xf>
    <xf numFmtId="165" fontId="32" fillId="0" borderId="54" xfId="60437" applyNumberFormat="1" applyFont="1" applyFill="1" applyBorder="1" applyAlignment="1">
      <alignment horizontal="center"/>
    </xf>
    <xf numFmtId="165" fontId="145" fillId="0" borderId="0" xfId="60368" applyNumberFormat="1" applyFont="1" applyAlignment="1">
      <alignment horizontal="center"/>
    </xf>
    <xf numFmtId="165" fontId="31" fillId="0" borderId="7" xfId="0" applyNumberFormat="1" applyFont="1" applyBorder="1" applyAlignment="1">
      <alignment horizontal="center"/>
    </xf>
    <xf numFmtId="165" fontId="31" fillId="0" borderId="3" xfId="0" applyNumberFormat="1" applyFont="1" applyBorder="1" applyAlignment="1">
      <alignment horizontal="center"/>
    </xf>
    <xf numFmtId="165" fontId="32" fillId="0" borderId="18" xfId="60437" applyNumberFormat="1" applyFont="1" applyFill="1" applyBorder="1" applyAlignment="1">
      <alignment horizontal="center"/>
    </xf>
    <xf numFmtId="0" fontId="0" fillId="0" borderId="0" xfId="0" quotePrefix="1"/>
    <xf numFmtId="0" fontId="31" fillId="0" borderId="0" xfId="60421" applyFont="1" applyAlignment="1">
      <alignment horizontal="left" vertical="center"/>
    </xf>
    <xf numFmtId="0" fontId="195" fillId="0" borderId="0" xfId="0" applyFont="1"/>
    <xf numFmtId="164" fontId="0" fillId="2" borderId="0" xfId="0" applyNumberFormat="1" applyFill="1"/>
    <xf numFmtId="2" fontId="32" fillId="60" borderId="2" xfId="23768" applyNumberFormat="1" applyFont="1" applyFill="1" applyBorder="1" applyAlignment="1">
      <alignment horizontal="center"/>
    </xf>
    <xf numFmtId="2" fontId="32" fillId="60" borderId="0" xfId="23768" applyNumberFormat="1" applyFont="1" applyFill="1" applyBorder="1" applyAlignment="1">
      <alignment horizontal="center"/>
    </xf>
    <xf numFmtId="2" fontId="30" fillId="2" borderId="0" xfId="190" applyNumberFormat="1" applyFont="1" applyFill="1"/>
    <xf numFmtId="165" fontId="32" fillId="60" borderId="57" xfId="60421" applyNumberFormat="1" applyFont="1" applyFill="1" applyBorder="1" applyAlignment="1">
      <alignment horizontal="center" vertical="center"/>
    </xf>
    <xf numFmtId="0" fontId="32" fillId="60" borderId="0" xfId="60395" quotePrefix="1" applyFont="1" applyFill="1" applyAlignment="1">
      <alignment vertical="top"/>
    </xf>
    <xf numFmtId="0" fontId="31" fillId="0" borderId="0" xfId="60424" applyFont="1"/>
    <xf numFmtId="0" fontId="196" fillId="0" borderId="0" xfId="1" applyFont="1" applyAlignment="1" applyProtection="1"/>
    <xf numFmtId="0" fontId="63" fillId="2" borderId="0" xfId="0" applyFont="1" applyFill="1" applyBorder="1" applyAlignment="1">
      <alignment horizontal="left" wrapText="1"/>
    </xf>
    <xf numFmtId="0" fontId="24" fillId="2" borderId="0" xfId="0" applyFont="1" applyFill="1" applyBorder="1" applyAlignment="1">
      <alignment horizontal="center"/>
    </xf>
    <xf numFmtId="0" fontId="27" fillId="2" borderId="0" xfId="0" applyFont="1" applyFill="1" applyBorder="1" applyAlignment="1">
      <alignment horizontal="center"/>
    </xf>
    <xf numFmtId="0" fontId="123" fillId="60" borderId="18" xfId="23763" applyFont="1" applyFill="1" applyBorder="1" applyAlignment="1">
      <alignment horizontal="center"/>
    </xf>
    <xf numFmtId="0" fontId="123" fillId="60" borderId="5" xfId="23763" applyFont="1" applyFill="1" applyBorder="1" applyAlignment="1">
      <alignment horizontal="center"/>
    </xf>
    <xf numFmtId="0" fontId="124" fillId="60" borderId="18" xfId="23763" applyFont="1" applyFill="1" applyBorder="1" applyAlignment="1">
      <alignment horizontal="center" vertical="center"/>
    </xf>
    <xf numFmtId="0" fontId="124" fillId="60" borderId="5" xfId="23763" applyFont="1" applyFill="1" applyBorder="1" applyAlignment="1">
      <alignment horizontal="center" vertical="center"/>
    </xf>
    <xf numFmtId="0" fontId="32" fillId="0" borderId="58" xfId="60421" applyFont="1" applyBorder="1" applyAlignment="1">
      <alignment horizontal="center" vertical="center"/>
    </xf>
    <xf numFmtId="0" fontId="32" fillId="0" borderId="60" xfId="60421" applyFont="1" applyBorder="1" applyAlignment="1">
      <alignment horizontal="center" vertical="center"/>
    </xf>
    <xf numFmtId="0" fontId="165" fillId="0" borderId="0" xfId="60424" applyFont="1" applyAlignment="1">
      <alignment horizontal="center"/>
    </xf>
  </cellXfs>
  <cellStyles count="60438">
    <cellStyle name="20% - Accent1" xfId="116" builtinId="30" customBuiltin="1"/>
    <cellStyle name="20% - Accent1 2" xfId="7" xr:uid="{00000000-0005-0000-0000-000001000000}"/>
    <cellStyle name="20% - Accent1 2 2" xfId="144" xr:uid="{00000000-0005-0000-0000-000002000000}"/>
    <cellStyle name="20% - Accent1 3" xfId="8" xr:uid="{00000000-0005-0000-0000-000003000000}"/>
    <cellStyle name="20% - Accent1 3 2" xfId="229" xr:uid="{00000000-0005-0000-0000-000004000000}"/>
    <cellStyle name="20% - Accent1 4" xfId="230" xr:uid="{00000000-0005-0000-0000-000005000000}"/>
    <cellStyle name="20% - Accent1 5" xfId="231" xr:uid="{00000000-0005-0000-0000-000006000000}"/>
    <cellStyle name="20% - Accent1 6" xfId="23742" xr:uid="{00000000-0005-0000-0000-000007000000}"/>
    <cellStyle name="20% - Accent2" xfId="120" builtinId="34" customBuiltin="1"/>
    <cellStyle name="20% - Accent2 2" xfId="9" xr:uid="{00000000-0005-0000-0000-000009000000}"/>
    <cellStyle name="20% - Accent2 2 2" xfId="145" xr:uid="{00000000-0005-0000-0000-00000A000000}"/>
    <cellStyle name="20% - Accent2 3" xfId="10" xr:uid="{00000000-0005-0000-0000-00000B000000}"/>
    <cellStyle name="20% - Accent2 3 2" xfId="232" xr:uid="{00000000-0005-0000-0000-00000C000000}"/>
    <cellStyle name="20% - Accent2 4" xfId="233" xr:uid="{00000000-0005-0000-0000-00000D000000}"/>
    <cellStyle name="20% - Accent2 5" xfId="234" xr:uid="{00000000-0005-0000-0000-00000E000000}"/>
    <cellStyle name="20% - Accent2 6" xfId="23744" xr:uid="{00000000-0005-0000-0000-00000F000000}"/>
    <cellStyle name="20% - Accent3" xfId="124" builtinId="38" customBuiltin="1"/>
    <cellStyle name="20% - Accent3 2" xfId="11" xr:uid="{00000000-0005-0000-0000-000011000000}"/>
    <cellStyle name="20% - Accent3 2 2" xfId="146" xr:uid="{00000000-0005-0000-0000-000012000000}"/>
    <cellStyle name="20% - Accent3 3" xfId="12" xr:uid="{00000000-0005-0000-0000-000013000000}"/>
    <cellStyle name="20% - Accent3 3 2" xfId="235" xr:uid="{00000000-0005-0000-0000-000014000000}"/>
    <cellStyle name="20% - Accent3 4" xfId="236" xr:uid="{00000000-0005-0000-0000-000015000000}"/>
    <cellStyle name="20% - Accent3 5" xfId="237" xr:uid="{00000000-0005-0000-0000-000016000000}"/>
    <cellStyle name="20% - Accent3 6" xfId="23746" xr:uid="{00000000-0005-0000-0000-000017000000}"/>
    <cellStyle name="20% - Accent4" xfId="128" builtinId="42" customBuiltin="1"/>
    <cellStyle name="20% - Accent4 2" xfId="13" xr:uid="{00000000-0005-0000-0000-000019000000}"/>
    <cellStyle name="20% - Accent4 2 2" xfId="147" xr:uid="{00000000-0005-0000-0000-00001A000000}"/>
    <cellStyle name="20% - Accent4 3" xfId="14" xr:uid="{00000000-0005-0000-0000-00001B000000}"/>
    <cellStyle name="20% - Accent4 3 2" xfId="238" xr:uid="{00000000-0005-0000-0000-00001C000000}"/>
    <cellStyle name="20% - Accent4 4" xfId="239" xr:uid="{00000000-0005-0000-0000-00001D000000}"/>
    <cellStyle name="20% - Accent4 5" xfId="240" xr:uid="{00000000-0005-0000-0000-00001E000000}"/>
    <cellStyle name="20% - Accent4 6" xfId="23748" xr:uid="{00000000-0005-0000-0000-00001F000000}"/>
    <cellStyle name="20% - Accent5" xfId="132" builtinId="46" customBuiltin="1"/>
    <cellStyle name="20% - Accent5 2" xfId="15" xr:uid="{00000000-0005-0000-0000-000021000000}"/>
    <cellStyle name="20% - Accent5 2 2" xfId="148" xr:uid="{00000000-0005-0000-0000-000022000000}"/>
    <cellStyle name="20% - Accent5 3" xfId="16" xr:uid="{00000000-0005-0000-0000-000023000000}"/>
    <cellStyle name="20% - Accent5 3 2" xfId="241" xr:uid="{00000000-0005-0000-0000-000024000000}"/>
    <cellStyle name="20% - Accent5 4" xfId="242" xr:uid="{00000000-0005-0000-0000-000025000000}"/>
    <cellStyle name="20% - Accent5 5" xfId="243" xr:uid="{00000000-0005-0000-0000-000026000000}"/>
    <cellStyle name="20% - Accent5 6" xfId="23750" xr:uid="{00000000-0005-0000-0000-000027000000}"/>
    <cellStyle name="20% - Accent6" xfId="136" builtinId="50" customBuiltin="1"/>
    <cellStyle name="20% - Accent6 2" xfId="17" xr:uid="{00000000-0005-0000-0000-000029000000}"/>
    <cellStyle name="20% - Accent6 2 2" xfId="149" xr:uid="{00000000-0005-0000-0000-00002A000000}"/>
    <cellStyle name="20% - Accent6 3" xfId="18" xr:uid="{00000000-0005-0000-0000-00002B000000}"/>
    <cellStyle name="20% - Accent6 3 2" xfId="244" xr:uid="{00000000-0005-0000-0000-00002C000000}"/>
    <cellStyle name="20% - Accent6 4" xfId="245" xr:uid="{00000000-0005-0000-0000-00002D000000}"/>
    <cellStyle name="20% - Accent6 5" xfId="246" xr:uid="{00000000-0005-0000-0000-00002E000000}"/>
    <cellStyle name="20% - Accent6 6" xfId="23752" xr:uid="{00000000-0005-0000-0000-00002F000000}"/>
    <cellStyle name="40% - Accent1" xfId="117" builtinId="31" customBuiltin="1"/>
    <cellStyle name="40% - Accent1 2" xfId="19" xr:uid="{00000000-0005-0000-0000-000031000000}"/>
    <cellStyle name="40% - Accent1 2 2" xfId="150" xr:uid="{00000000-0005-0000-0000-000032000000}"/>
    <cellStyle name="40% - Accent1 3" xfId="20" xr:uid="{00000000-0005-0000-0000-000033000000}"/>
    <cellStyle name="40% - Accent1 3 2" xfId="247" xr:uid="{00000000-0005-0000-0000-000034000000}"/>
    <cellStyle name="40% - Accent1 4" xfId="248" xr:uid="{00000000-0005-0000-0000-000035000000}"/>
    <cellStyle name="40% - Accent1 5" xfId="249" xr:uid="{00000000-0005-0000-0000-000036000000}"/>
    <cellStyle name="40% - Accent1 6" xfId="23743" xr:uid="{00000000-0005-0000-0000-000037000000}"/>
    <cellStyle name="40% - Accent2" xfId="121" builtinId="35" customBuiltin="1"/>
    <cellStyle name="40% - Accent2 2" xfId="21" xr:uid="{00000000-0005-0000-0000-000039000000}"/>
    <cellStyle name="40% - Accent2 2 2" xfId="151" xr:uid="{00000000-0005-0000-0000-00003A000000}"/>
    <cellStyle name="40% - Accent2 3" xfId="22" xr:uid="{00000000-0005-0000-0000-00003B000000}"/>
    <cellStyle name="40% - Accent2 3 2" xfId="250" xr:uid="{00000000-0005-0000-0000-00003C000000}"/>
    <cellStyle name="40% - Accent2 4" xfId="251" xr:uid="{00000000-0005-0000-0000-00003D000000}"/>
    <cellStyle name="40% - Accent2 5" xfId="252" xr:uid="{00000000-0005-0000-0000-00003E000000}"/>
    <cellStyle name="40% - Accent2 6" xfId="23745" xr:uid="{00000000-0005-0000-0000-00003F000000}"/>
    <cellStyle name="40% - Accent3" xfId="125" builtinId="39" customBuiltin="1"/>
    <cellStyle name="40% - Accent3 2" xfId="23" xr:uid="{00000000-0005-0000-0000-000041000000}"/>
    <cellStyle name="40% - Accent3 2 2" xfId="152" xr:uid="{00000000-0005-0000-0000-000042000000}"/>
    <cellStyle name="40% - Accent3 3" xfId="24" xr:uid="{00000000-0005-0000-0000-000043000000}"/>
    <cellStyle name="40% - Accent3 3 2" xfId="253" xr:uid="{00000000-0005-0000-0000-000044000000}"/>
    <cellStyle name="40% - Accent3 4" xfId="254" xr:uid="{00000000-0005-0000-0000-000045000000}"/>
    <cellStyle name="40% - Accent3 5" xfId="255" xr:uid="{00000000-0005-0000-0000-000046000000}"/>
    <cellStyle name="40% - Accent3 6" xfId="23747" xr:uid="{00000000-0005-0000-0000-000047000000}"/>
    <cellStyle name="40% - Accent4" xfId="129" builtinId="43" customBuiltin="1"/>
    <cellStyle name="40% - Accent4 2" xfId="25" xr:uid="{00000000-0005-0000-0000-000049000000}"/>
    <cellStyle name="40% - Accent4 2 2" xfId="153" xr:uid="{00000000-0005-0000-0000-00004A000000}"/>
    <cellStyle name="40% - Accent4 3" xfId="26" xr:uid="{00000000-0005-0000-0000-00004B000000}"/>
    <cellStyle name="40% - Accent4 3 2" xfId="256" xr:uid="{00000000-0005-0000-0000-00004C000000}"/>
    <cellStyle name="40% - Accent4 4" xfId="257" xr:uid="{00000000-0005-0000-0000-00004D000000}"/>
    <cellStyle name="40% - Accent4 5" xfId="258" xr:uid="{00000000-0005-0000-0000-00004E000000}"/>
    <cellStyle name="40% - Accent4 6" xfId="23749" xr:uid="{00000000-0005-0000-0000-00004F000000}"/>
    <cellStyle name="40% - Accent5" xfId="133" builtinId="47" customBuiltin="1"/>
    <cellStyle name="40% - Accent5 2" xfId="27" xr:uid="{00000000-0005-0000-0000-000051000000}"/>
    <cellStyle name="40% - Accent5 2 2" xfId="154" xr:uid="{00000000-0005-0000-0000-000052000000}"/>
    <cellStyle name="40% - Accent5 3" xfId="28" xr:uid="{00000000-0005-0000-0000-000053000000}"/>
    <cellStyle name="40% - Accent5 3 2" xfId="259" xr:uid="{00000000-0005-0000-0000-000054000000}"/>
    <cellStyle name="40% - Accent5 4" xfId="260" xr:uid="{00000000-0005-0000-0000-000055000000}"/>
    <cellStyle name="40% - Accent5 5" xfId="261" xr:uid="{00000000-0005-0000-0000-000056000000}"/>
    <cellStyle name="40% - Accent5 6" xfId="23751" xr:uid="{00000000-0005-0000-0000-000057000000}"/>
    <cellStyle name="40% - Accent6" xfId="137" builtinId="51" customBuiltin="1"/>
    <cellStyle name="40% - Accent6 2" xfId="29" xr:uid="{00000000-0005-0000-0000-000059000000}"/>
    <cellStyle name="40% - Accent6 2 2" xfId="155" xr:uid="{00000000-0005-0000-0000-00005A000000}"/>
    <cellStyle name="40% - Accent6 3" xfId="30" xr:uid="{00000000-0005-0000-0000-00005B000000}"/>
    <cellStyle name="40% - Accent6 3 2" xfId="262" xr:uid="{00000000-0005-0000-0000-00005C000000}"/>
    <cellStyle name="40% - Accent6 4" xfId="263" xr:uid="{00000000-0005-0000-0000-00005D000000}"/>
    <cellStyle name="40% - Accent6 5" xfId="264" xr:uid="{00000000-0005-0000-0000-00005E000000}"/>
    <cellStyle name="40% - Accent6 6" xfId="23753" xr:uid="{00000000-0005-0000-0000-00005F000000}"/>
    <cellStyle name="60% - Accent1" xfId="118" builtinId="32" customBuiltin="1"/>
    <cellStyle name="60% - Accent1 2" xfId="31" xr:uid="{00000000-0005-0000-0000-000061000000}"/>
    <cellStyle name="60% - Accent1 2 2" xfId="156" xr:uid="{00000000-0005-0000-0000-000062000000}"/>
    <cellStyle name="60% - Accent1 3" xfId="32" xr:uid="{00000000-0005-0000-0000-000063000000}"/>
    <cellStyle name="60% - Accent1 3 2" xfId="265" xr:uid="{00000000-0005-0000-0000-000064000000}"/>
    <cellStyle name="60% - Accent1 4" xfId="266" xr:uid="{00000000-0005-0000-0000-000065000000}"/>
    <cellStyle name="60% - Accent1 5" xfId="267" xr:uid="{00000000-0005-0000-0000-000066000000}"/>
    <cellStyle name="60% - Accent2" xfId="122" builtinId="36" customBuiltin="1"/>
    <cellStyle name="60% - Accent2 2" xfId="33" xr:uid="{00000000-0005-0000-0000-000068000000}"/>
    <cellStyle name="60% - Accent2 2 2" xfId="157" xr:uid="{00000000-0005-0000-0000-000069000000}"/>
    <cellStyle name="60% - Accent2 3" xfId="34" xr:uid="{00000000-0005-0000-0000-00006A000000}"/>
    <cellStyle name="60% - Accent2 3 2" xfId="268" xr:uid="{00000000-0005-0000-0000-00006B000000}"/>
    <cellStyle name="60% - Accent2 4" xfId="269" xr:uid="{00000000-0005-0000-0000-00006C000000}"/>
    <cellStyle name="60% - Accent2 5" xfId="270" xr:uid="{00000000-0005-0000-0000-00006D000000}"/>
    <cellStyle name="60% - Accent3" xfId="126" builtinId="40" customBuiltin="1"/>
    <cellStyle name="60% - Accent3 2" xfId="35" xr:uid="{00000000-0005-0000-0000-00006F000000}"/>
    <cellStyle name="60% - Accent3 2 2" xfId="158" xr:uid="{00000000-0005-0000-0000-000070000000}"/>
    <cellStyle name="60% - Accent3 3" xfId="36" xr:uid="{00000000-0005-0000-0000-000071000000}"/>
    <cellStyle name="60% - Accent3 3 2" xfId="271" xr:uid="{00000000-0005-0000-0000-000072000000}"/>
    <cellStyle name="60% - Accent3 4" xfId="272" xr:uid="{00000000-0005-0000-0000-000073000000}"/>
    <cellStyle name="60% - Accent3 5" xfId="273" xr:uid="{00000000-0005-0000-0000-000074000000}"/>
    <cellStyle name="60% - Accent4" xfId="130" builtinId="44" customBuiltin="1"/>
    <cellStyle name="60% - Accent4 2" xfId="37" xr:uid="{00000000-0005-0000-0000-000076000000}"/>
    <cellStyle name="60% - Accent4 2 2" xfId="159" xr:uid="{00000000-0005-0000-0000-000077000000}"/>
    <cellStyle name="60% - Accent4 3" xfId="38" xr:uid="{00000000-0005-0000-0000-000078000000}"/>
    <cellStyle name="60% - Accent4 3 2" xfId="274" xr:uid="{00000000-0005-0000-0000-000079000000}"/>
    <cellStyle name="60% - Accent4 4" xfId="275" xr:uid="{00000000-0005-0000-0000-00007A000000}"/>
    <cellStyle name="60% - Accent4 5" xfId="276" xr:uid="{00000000-0005-0000-0000-00007B000000}"/>
    <cellStyle name="60% - Accent5" xfId="134" builtinId="48" customBuiltin="1"/>
    <cellStyle name="60% - Accent5 2" xfId="39" xr:uid="{00000000-0005-0000-0000-00007D000000}"/>
    <cellStyle name="60% - Accent5 2 2" xfId="160" xr:uid="{00000000-0005-0000-0000-00007E000000}"/>
    <cellStyle name="60% - Accent5 3" xfId="40" xr:uid="{00000000-0005-0000-0000-00007F000000}"/>
    <cellStyle name="60% - Accent5 3 2" xfId="277" xr:uid="{00000000-0005-0000-0000-000080000000}"/>
    <cellStyle name="60% - Accent5 4" xfId="278" xr:uid="{00000000-0005-0000-0000-000081000000}"/>
    <cellStyle name="60% - Accent5 5" xfId="279" xr:uid="{00000000-0005-0000-0000-000082000000}"/>
    <cellStyle name="60% - Accent6" xfId="138" builtinId="52" customBuiltin="1"/>
    <cellStyle name="60% - Accent6 2" xfId="41" xr:uid="{00000000-0005-0000-0000-000084000000}"/>
    <cellStyle name="60% - Accent6 2 2" xfId="161" xr:uid="{00000000-0005-0000-0000-000085000000}"/>
    <cellStyle name="60% - Accent6 3" xfId="42" xr:uid="{00000000-0005-0000-0000-000086000000}"/>
    <cellStyle name="60% - Accent6 3 2" xfId="280" xr:uid="{00000000-0005-0000-0000-000087000000}"/>
    <cellStyle name="60% - Accent6 4" xfId="281" xr:uid="{00000000-0005-0000-0000-000088000000}"/>
    <cellStyle name="60% - Accent6 5" xfId="282" xr:uid="{00000000-0005-0000-0000-000089000000}"/>
    <cellStyle name="Accent1" xfId="115" builtinId="29" customBuiltin="1"/>
    <cellStyle name="Accent1 2" xfId="43" xr:uid="{00000000-0005-0000-0000-00008B000000}"/>
    <cellStyle name="Accent1 2 2" xfId="162" xr:uid="{00000000-0005-0000-0000-00008C000000}"/>
    <cellStyle name="Accent1 3" xfId="44" xr:uid="{00000000-0005-0000-0000-00008D000000}"/>
    <cellStyle name="Accent1 3 2" xfId="283" xr:uid="{00000000-0005-0000-0000-00008E000000}"/>
    <cellStyle name="Accent1 4" xfId="284" xr:uid="{00000000-0005-0000-0000-00008F000000}"/>
    <cellStyle name="Accent1 5" xfId="285" xr:uid="{00000000-0005-0000-0000-000090000000}"/>
    <cellStyle name="Accent2" xfId="119" builtinId="33" customBuiltin="1"/>
    <cellStyle name="Accent2 2" xfId="45" xr:uid="{00000000-0005-0000-0000-000092000000}"/>
    <cellStyle name="Accent2 2 2" xfId="163" xr:uid="{00000000-0005-0000-0000-000093000000}"/>
    <cellStyle name="Accent2 3" xfId="46" xr:uid="{00000000-0005-0000-0000-000094000000}"/>
    <cellStyle name="Accent2 3 2" xfId="286" xr:uid="{00000000-0005-0000-0000-000095000000}"/>
    <cellStyle name="Accent2 4" xfId="287" xr:uid="{00000000-0005-0000-0000-000096000000}"/>
    <cellStyle name="Accent2 5" xfId="288" xr:uid="{00000000-0005-0000-0000-000097000000}"/>
    <cellStyle name="Accent3" xfId="123" builtinId="37" customBuiltin="1"/>
    <cellStyle name="Accent3 2" xfId="47" xr:uid="{00000000-0005-0000-0000-000099000000}"/>
    <cellStyle name="Accent3 2 2" xfId="164" xr:uid="{00000000-0005-0000-0000-00009A000000}"/>
    <cellStyle name="Accent3 3" xfId="48" xr:uid="{00000000-0005-0000-0000-00009B000000}"/>
    <cellStyle name="Accent3 3 2" xfId="289" xr:uid="{00000000-0005-0000-0000-00009C000000}"/>
    <cellStyle name="Accent3 4" xfId="290" xr:uid="{00000000-0005-0000-0000-00009D000000}"/>
    <cellStyle name="Accent3 5" xfId="291" xr:uid="{00000000-0005-0000-0000-00009E000000}"/>
    <cellStyle name="Accent4" xfId="127" builtinId="41" customBuiltin="1"/>
    <cellStyle name="Accent4 2" xfId="49" xr:uid="{00000000-0005-0000-0000-0000A0000000}"/>
    <cellStyle name="Accent4 2 2" xfId="165" xr:uid="{00000000-0005-0000-0000-0000A1000000}"/>
    <cellStyle name="Accent4 3" xfId="50" xr:uid="{00000000-0005-0000-0000-0000A2000000}"/>
    <cellStyle name="Accent4 3 2" xfId="292" xr:uid="{00000000-0005-0000-0000-0000A3000000}"/>
    <cellStyle name="Accent4 4" xfId="293" xr:uid="{00000000-0005-0000-0000-0000A4000000}"/>
    <cellStyle name="Accent4 5" xfId="294" xr:uid="{00000000-0005-0000-0000-0000A5000000}"/>
    <cellStyle name="Accent5" xfId="131" builtinId="45" customBuiltin="1"/>
    <cellStyle name="Accent5 2" xfId="51" xr:uid="{00000000-0005-0000-0000-0000A7000000}"/>
    <cellStyle name="Accent5 2 2" xfId="166" xr:uid="{00000000-0005-0000-0000-0000A8000000}"/>
    <cellStyle name="Accent5 3" xfId="52" xr:uid="{00000000-0005-0000-0000-0000A9000000}"/>
    <cellStyle name="Accent5 3 2" xfId="295" xr:uid="{00000000-0005-0000-0000-0000AA000000}"/>
    <cellStyle name="Accent5 4" xfId="296" xr:uid="{00000000-0005-0000-0000-0000AB000000}"/>
    <cellStyle name="Accent5 5" xfId="297" xr:uid="{00000000-0005-0000-0000-0000AC000000}"/>
    <cellStyle name="Accent6" xfId="135" builtinId="49" customBuiltin="1"/>
    <cellStyle name="Accent6 2" xfId="53" xr:uid="{00000000-0005-0000-0000-0000AE000000}"/>
    <cellStyle name="Accent6 2 2" xfId="167" xr:uid="{00000000-0005-0000-0000-0000AF000000}"/>
    <cellStyle name="Accent6 3" xfId="54" xr:uid="{00000000-0005-0000-0000-0000B0000000}"/>
    <cellStyle name="Accent6 3 2" xfId="298" xr:uid="{00000000-0005-0000-0000-0000B1000000}"/>
    <cellStyle name="Accent6 4" xfId="299" xr:uid="{00000000-0005-0000-0000-0000B2000000}"/>
    <cellStyle name="Accent6 5" xfId="300" xr:uid="{00000000-0005-0000-0000-0000B3000000}"/>
    <cellStyle name="Bad" xfId="105" builtinId="27" customBuiltin="1"/>
    <cellStyle name="Bad 2" xfId="55" xr:uid="{00000000-0005-0000-0000-0000B5000000}"/>
    <cellStyle name="Bad 2 2" xfId="168" xr:uid="{00000000-0005-0000-0000-0000B6000000}"/>
    <cellStyle name="Bad 3" xfId="56" xr:uid="{00000000-0005-0000-0000-0000B7000000}"/>
    <cellStyle name="Bad 3 2" xfId="301" xr:uid="{00000000-0005-0000-0000-0000B8000000}"/>
    <cellStyle name="Bad 4" xfId="302" xr:uid="{00000000-0005-0000-0000-0000B9000000}"/>
    <cellStyle name="Bad 5" xfId="303" xr:uid="{00000000-0005-0000-0000-0000BA000000}"/>
    <cellStyle name="Calculation" xfId="109" builtinId="22" customBuiltin="1"/>
    <cellStyle name="Calculation 2" xfId="57" xr:uid="{00000000-0005-0000-0000-0000BC000000}"/>
    <cellStyle name="Calculation 2 10" xfId="304" xr:uid="{00000000-0005-0000-0000-0000BD000000}"/>
    <cellStyle name="Calculation 2 10 10" xfId="305" xr:uid="{00000000-0005-0000-0000-0000BE000000}"/>
    <cellStyle name="Calculation 2 10 11" xfId="23774" xr:uid="{00000000-0005-0000-0000-0000BF000000}"/>
    <cellStyle name="Calculation 2 10 12" xfId="23775" xr:uid="{00000000-0005-0000-0000-0000C0000000}"/>
    <cellStyle name="Calculation 2 10 13" xfId="23776" xr:uid="{00000000-0005-0000-0000-0000C1000000}"/>
    <cellStyle name="Calculation 2 10 14" xfId="23777" xr:uid="{00000000-0005-0000-0000-0000C2000000}"/>
    <cellStyle name="Calculation 2 10 15" xfId="23778" xr:uid="{00000000-0005-0000-0000-0000C3000000}"/>
    <cellStyle name="Calculation 2 10 2" xfId="306" xr:uid="{00000000-0005-0000-0000-0000C4000000}"/>
    <cellStyle name="Calculation 2 10 2 2" xfId="307" xr:uid="{00000000-0005-0000-0000-0000C5000000}"/>
    <cellStyle name="Calculation 2 10 2 3" xfId="23779" xr:uid="{00000000-0005-0000-0000-0000C6000000}"/>
    <cellStyle name="Calculation 2 10 2 4" xfId="23780" xr:uid="{00000000-0005-0000-0000-0000C7000000}"/>
    <cellStyle name="Calculation 2 10 2 5" xfId="23781" xr:uid="{00000000-0005-0000-0000-0000C8000000}"/>
    <cellStyle name="Calculation 2 10 2 6" xfId="23782" xr:uid="{00000000-0005-0000-0000-0000C9000000}"/>
    <cellStyle name="Calculation 2 10 2 7" xfId="23783" xr:uid="{00000000-0005-0000-0000-0000CA000000}"/>
    <cellStyle name="Calculation 2 10 3" xfId="308" xr:uid="{00000000-0005-0000-0000-0000CB000000}"/>
    <cellStyle name="Calculation 2 10 3 2" xfId="309" xr:uid="{00000000-0005-0000-0000-0000CC000000}"/>
    <cellStyle name="Calculation 2 10 3 3" xfId="23784" xr:uid="{00000000-0005-0000-0000-0000CD000000}"/>
    <cellStyle name="Calculation 2 10 3 4" xfId="23785" xr:uid="{00000000-0005-0000-0000-0000CE000000}"/>
    <cellStyle name="Calculation 2 10 3 5" xfId="23786" xr:uid="{00000000-0005-0000-0000-0000CF000000}"/>
    <cellStyle name="Calculation 2 10 3 6" xfId="23787" xr:uid="{00000000-0005-0000-0000-0000D0000000}"/>
    <cellStyle name="Calculation 2 10 3 7" xfId="23788" xr:uid="{00000000-0005-0000-0000-0000D1000000}"/>
    <cellStyle name="Calculation 2 10 4" xfId="310" xr:uid="{00000000-0005-0000-0000-0000D2000000}"/>
    <cellStyle name="Calculation 2 10 4 2" xfId="311" xr:uid="{00000000-0005-0000-0000-0000D3000000}"/>
    <cellStyle name="Calculation 2 10 4 3" xfId="23789" xr:uid="{00000000-0005-0000-0000-0000D4000000}"/>
    <cellStyle name="Calculation 2 10 4 4" xfId="23790" xr:uid="{00000000-0005-0000-0000-0000D5000000}"/>
    <cellStyle name="Calculation 2 10 4 5" xfId="23791" xr:uid="{00000000-0005-0000-0000-0000D6000000}"/>
    <cellStyle name="Calculation 2 10 4 6" xfId="23792" xr:uid="{00000000-0005-0000-0000-0000D7000000}"/>
    <cellStyle name="Calculation 2 10 4 7" xfId="23793" xr:uid="{00000000-0005-0000-0000-0000D8000000}"/>
    <cellStyle name="Calculation 2 10 5" xfId="312" xr:uid="{00000000-0005-0000-0000-0000D9000000}"/>
    <cellStyle name="Calculation 2 10 5 2" xfId="313" xr:uid="{00000000-0005-0000-0000-0000DA000000}"/>
    <cellStyle name="Calculation 2 10 5 3" xfId="23794" xr:uid="{00000000-0005-0000-0000-0000DB000000}"/>
    <cellStyle name="Calculation 2 10 5 4" xfId="23795" xr:uid="{00000000-0005-0000-0000-0000DC000000}"/>
    <cellStyle name="Calculation 2 10 5 5" xfId="23796" xr:uid="{00000000-0005-0000-0000-0000DD000000}"/>
    <cellStyle name="Calculation 2 10 5 6" xfId="23797" xr:uid="{00000000-0005-0000-0000-0000DE000000}"/>
    <cellStyle name="Calculation 2 10 5 7" xfId="23798" xr:uid="{00000000-0005-0000-0000-0000DF000000}"/>
    <cellStyle name="Calculation 2 10 6" xfId="314" xr:uid="{00000000-0005-0000-0000-0000E0000000}"/>
    <cellStyle name="Calculation 2 10 6 2" xfId="315" xr:uid="{00000000-0005-0000-0000-0000E1000000}"/>
    <cellStyle name="Calculation 2 10 6 3" xfId="23799" xr:uid="{00000000-0005-0000-0000-0000E2000000}"/>
    <cellStyle name="Calculation 2 10 6 4" xfId="23800" xr:uid="{00000000-0005-0000-0000-0000E3000000}"/>
    <cellStyle name="Calculation 2 10 6 5" xfId="23801" xr:uid="{00000000-0005-0000-0000-0000E4000000}"/>
    <cellStyle name="Calculation 2 10 6 6" xfId="23802" xr:uid="{00000000-0005-0000-0000-0000E5000000}"/>
    <cellStyle name="Calculation 2 10 6 7" xfId="23803" xr:uid="{00000000-0005-0000-0000-0000E6000000}"/>
    <cellStyle name="Calculation 2 10 7" xfId="316" xr:uid="{00000000-0005-0000-0000-0000E7000000}"/>
    <cellStyle name="Calculation 2 10 7 2" xfId="317" xr:uid="{00000000-0005-0000-0000-0000E8000000}"/>
    <cellStyle name="Calculation 2 10 7 3" xfId="23804" xr:uid="{00000000-0005-0000-0000-0000E9000000}"/>
    <cellStyle name="Calculation 2 10 7 4" xfId="23805" xr:uid="{00000000-0005-0000-0000-0000EA000000}"/>
    <cellStyle name="Calculation 2 10 7 5" xfId="23806" xr:uid="{00000000-0005-0000-0000-0000EB000000}"/>
    <cellStyle name="Calculation 2 10 7 6" xfId="23807" xr:uid="{00000000-0005-0000-0000-0000EC000000}"/>
    <cellStyle name="Calculation 2 10 7 7" xfId="23808" xr:uid="{00000000-0005-0000-0000-0000ED000000}"/>
    <cellStyle name="Calculation 2 10 8" xfId="318" xr:uid="{00000000-0005-0000-0000-0000EE000000}"/>
    <cellStyle name="Calculation 2 10 8 2" xfId="319" xr:uid="{00000000-0005-0000-0000-0000EF000000}"/>
    <cellStyle name="Calculation 2 10 8 3" xfId="23809" xr:uid="{00000000-0005-0000-0000-0000F0000000}"/>
    <cellStyle name="Calculation 2 10 8 4" xfId="23810" xr:uid="{00000000-0005-0000-0000-0000F1000000}"/>
    <cellStyle name="Calculation 2 10 8 5" xfId="23811" xr:uid="{00000000-0005-0000-0000-0000F2000000}"/>
    <cellStyle name="Calculation 2 10 8 6" xfId="23812" xr:uid="{00000000-0005-0000-0000-0000F3000000}"/>
    <cellStyle name="Calculation 2 10 8 7" xfId="23813" xr:uid="{00000000-0005-0000-0000-0000F4000000}"/>
    <cellStyle name="Calculation 2 10 9" xfId="320" xr:uid="{00000000-0005-0000-0000-0000F5000000}"/>
    <cellStyle name="Calculation 2 10 9 2" xfId="321" xr:uid="{00000000-0005-0000-0000-0000F6000000}"/>
    <cellStyle name="Calculation 2 10 9 3" xfId="23814" xr:uid="{00000000-0005-0000-0000-0000F7000000}"/>
    <cellStyle name="Calculation 2 10 9 4" xfId="23815" xr:uid="{00000000-0005-0000-0000-0000F8000000}"/>
    <cellStyle name="Calculation 2 10 9 5" xfId="23816" xr:uid="{00000000-0005-0000-0000-0000F9000000}"/>
    <cellStyle name="Calculation 2 10 9 6" xfId="23817" xr:uid="{00000000-0005-0000-0000-0000FA000000}"/>
    <cellStyle name="Calculation 2 10 9 7" xfId="23818" xr:uid="{00000000-0005-0000-0000-0000FB000000}"/>
    <cellStyle name="Calculation 2 2" xfId="94" xr:uid="{00000000-0005-0000-0000-0000FC000000}"/>
    <cellStyle name="Calculation 2 2 10" xfId="322" xr:uid="{00000000-0005-0000-0000-0000FD000000}"/>
    <cellStyle name="Calculation 2 2 10 10" xfId="323" xr:uid="{00000000-0005-0000-0000-0000FE000000}"/>
    <cellStyle name="Calculation 2 2 10 11" xfId="23819" xr:uid="{00000000-0005-0000-0000-0000FF000000}"/>
    <cellStyle name="Calculation 2 2 10 12" xfId="23820" xr:uid="{00000000-0005-0000-0000-000000010000}"/>
    <cellStyle name="Calculation 2 2 10 2" xfId="324" xr:uid="{00000000-0005-0000-0000-000001010000}"/>
    <cellStyle name="Calculation 2 2 10 2 2" xfId="325" xr:uid="{00000000-0005-0000-0000-000002010000}"/>
    <cellStyle name="Calculation 2 2 10 2 3" xfId="23821" xr:uid="{00000000-0005-0000-0000-000003010000}"/>
    <cellStyle name="Calculation 2 2 10 2 4" xfId="23822" xr:uid="{00000000-0005-0000-0000-000004010000}"/>
    <cellStyle name="Calculation 2 2 10 2 5" xfId="23823" xr:uid="{00000000-0005-0000-0000-000005010000}"/>
    <cellStyle name="Calculation 2 2 10 2 6" xfId="23824" xr:uid="{00000000-0005-0000-0000-000006010000}"/>
    <cellStyle name="Calculation 2 2 10 2 7" xfId="23825" xr:uid="{00000000-0005-0000-0000-000007010000}"/>
    <cellStyle name="Calculation 2 2 10 3" xfId="326" xr:uid="{00000000-0005-0000-0000-000008010000}"/>
    <cellStyle name="Calculation 2 2 10 3 2" xfId="327" xr:uid="{00000000-0005-0000-0000-000009010000}"/>
    <cellStyle name="Calculation 2 2 10 3 3" xfId="23826" xr:uid="{00000000-0005-0000-0000-00000A010000}"/>
    <cellStyle name="Calculation 2 2 10 3 4" xfId="23827" xr:uid="{00000000-0005-0000-0000-00000B010000}"/>
    <cellStyle name="Calculation 2 2 10 3 5" xfId="23828" xr:uid="{00000000-0005-0000-0000-00000C010000}"/>
    <cellStyle name="Calculation 2 2 10 3 6" xfId="23829" xr:uid="{00000000-0005-0000-0000-00000D010000}"/>
    <cellStyle name="Calculation 2 2 10 3 7" xfId="23830" xr:uid="{00000000-0005-0000-0000-00000E010000}"/>
    <cellStyle name="Calculation 2 2 10 4" xfId="328" xr:uid="{00000000-0005-0000-0000-00000F010000}"/>
    <cellStyle name="Calculation 2 2 10 4 2" xfId="329" xr:uid="{00000000-0005-0000-0000-000010010000}"/>
    <cellStyle name="Calculation 2 2 10 4 3" xfId="23831" xr:uid="{00000000-0005-0000-0000-000011010000}"/>
    <cellStyle name="Calculation 2 2 10 4 4" xfId="23832" xr:uid="{00000000-0005-0000-0000-000012010000}"/>
    <cellStyle name="Calculation 2 2 10 4 5" xfId="23833" xr:uid="{00000000-0005-0000-0000-000013010000}"/>
    <cellStyle name="Calculation 2 2 10 4 6" xfId="23834" xr:uid="{00000000-0005-0000-0000-000014010000}"/>
    <cellStyle name="Calculation 2 2 10 4 7" xfId="23835" xr:uid="{00000000-0005-0000-0000-000015010000}"/>
    <cellStyle name="Calculation 2 2 10 5" xfId="330" xr:uid="{00000000-0005-0000-0000-000016010000}"/>
    <cellStyle name="Calculation 2 2 10 5 2" xfId="331" xr:uid="{00000000-0005-0000-0000-000017010000}"/>
    <cellStyle name="Calculation 2 2 10 5 3" xfId="23836" xr:uid="{00000000-0005-0000-0000-000018010000}"/>
    <cellStyle name="Calculation 2 2 10 5 4" xfId="23837" xr:uid="{00000000-0005-0000-0000-000019010000}"/>
    <cellStyle name="Calculation 2 2 10 5 5" xfId="23838" xr:uid="{00000000-0005-0000-0000-00001A010000}"/>
    <cellStyle name="Calculation 2 2 10 5 6" xfId="23839" xr:uid="{00000000-0005-0000-0000-00001B010000}"/>
    <cellStyle name="Calculation 2 2 10 5 7" xfId="23840" xr:uid="{00000000-0005-0000-0000-00001C010000}"/>
    <cellStyle name="Calculation 2 2 10 6" xfId="332" xr:uid="{00000000-0005-0000-0000-00001D010000}"/>
    <cellStyle name="Calculation 2 2 10 6 2" xfId="333" xr:uid="{00000000-0005-0000-0000-00001E010000}"/>
    <cellStyle name="Calculation 2 2 10 6 3" xfId="23841" xr:uid="{00000000-0005-0000-0000-00001F010000}"/>
    <cellStyle name="Calculation 2 2 10 6 4" xfId="23842" xr:uid="{00000000-0005-0000-0000-000020010000}"/>
    <cellStyle name="Calculation 2 2 10 6 5" xfId="23843" xr:uid="{00000000-0005-0000-0000-000021010000}"/>
    <cellStyle name="Calculation 2 2 10 6 6" xfId="23844" xr:uid="{00000000-0005-0000-0000-000022010000}"/>
    <cellStyle name="Calculation 2 2 10 6 7" xfId="23845" xr:uid="{00000000-0005-0000-0000-000023010000}"/>
    <cellStyle name="Calculation 2 2 10 7" xfId="334" xr:uid="{00000000-0005-0000-0000-000024010000}"/>
    <cellStyle name="Calculation 2 2 10 7 2" xfId="335" xr:uid="{00000000-0005-0000-0000-000025010000}"/>
    <cellStyle name="Calculation 2 2 10 7 3" xfId="23846" xr:uid="{00000000-0005-0000-0000-000026010000}"/>
    <cellStyle name="Calculation 2 2 10 7 4" xfId="23847" xr:uid="{00000000-0005-0000-0000-000027010000}"/>
    <cellStyle name="Calculation 2 2 10 7 5" xfId="23848" xr:uid="{00000000-0005-0000-0000-000028010000}"/>
    <cellStyle name="Calculation 2 2 10 7 6" xfId="23849" xr:uid="{00000000-0005-0000-0000-000029010000}"/>
    <cellStyle name="Calculation 2 2 10 7 7" xfId="23850" xr:uid="{00000000-0005-0000-0000-00002A010000}"/>
    <cellStyle name="Calculation 2 2 10 8" xfId="336" xr:uid="{00000000-0005-0000-0000-00002B010000}"/>
    <cellStyle name="Calculation 2 2 10 8 2" xfId="337" xr:uid="{00000000-0005-0000-0000-00002C010000}"/>
    <cellStyle name="Calculation 2 2 10 8 3" xfId="23851" xr:uid="{00000000-0005-0000-0000-00002D010000}"/>
    <cellStyle name="Calculation 2 2 10 8 4" xfId="23852" xr:uid="{00000000-0005-0000-0000-00002E010000}"/>
    <cellStyle name="Calculation 2 2 10 8 5" xfId="23853" xr:uid="{00000000-0005-0000-0000-00002F010000}"/>
    <cellStyle name="Calculation 2 2 10 8 6" xfId="23854" xr:uid="{00000000-0005-0000-0000-000030010000}"/>
    <cellStyle name="Calculation 2 2 10 8 7" xfId="23855" xr:uid="{00000000-0005-0000-0000-000031010000}"/>
    <cellStyle name="Calculation 2 2 10 9" xfId="338" xr:uid="{00000000-0005-0000-0000-000032010000}"/>
    <cellStyle name="Calculation 2 2 10 9 2" xfId="339" xr:uid="{00000000-0005-0000-0000-000033010000}"/>
    <cellStyle name="Calculation 2 2 10 9 3" xfId="23856" xr:uid="{00000000-0005-0000-0000-000034010000}"/>
    <cellStyle name="Calculation 2 2 10 9 4" xfId="23857" xr:uid="{00000000-0005-0000-0000-000035010000}"/>
    <cellStyle name="Calculation 2 2 10 9 5" xfId="23858" xr:uid="{00000000-0005-0000-0000-000036010000}"/>
    <cellStyle name="Calculation 2 2 10 9 6" xfId="23859" xr:uid="{00000000-0005-0000-0000-000037010000}"/>
    <cellStyle name="Calculation 2 2 10 9 7" xfId="23860" xr:uid="{00000000-0005-0000-0000-000038010000}"/>
    <cellStyle name="Calculation 2 2 11" xfId="340" xr:uid="{00000000-0005-0000-0000-000039010000}"/>
    <cellStyle name="Calculation 2 2 11 10" xfId="23861" xr:uid="{00000000-0005-0000-0000-00003A010000}"/>
    <cellStyle name="Calculation 2 2 11 11" xfId="23862" xr:uid="{00000000-0005-0000-0000-00003B010000}"/>
    <cellStyle name="Calculation 2 2 11 12" xfId="23863" xr:uid="{00000000-0005-0000-0000-00003C010000}"/>
    <cellStyle name="Calculation 2 2 11 2" xfId="341" xr:uid="{00000000-0005-0000-0000-00003D010000}"/>
    <cellStyle name="Calculation 2 2 11 2 2" xfId="342" xr:uid="{00000000-0005-0000-0000-00003E010000}"/>
    <cellStyle name="Calculation 2 2 11 2 3" xfId="23864" xr:uid="{00000000-0005-0000-0000-00003F010000}"/>
    <cellStyle name="Calculation 2 2 11 2 4" xfId="23865" xr:uid="{00000000-0005-0000-0000-000040010000}"/>
    <cellStyle name="Calculation 2 2 11 2 5" xfId="23866" xr:uid="{00000000-0005-0000-0000-000041010000}"/>
    <cellStyle name="Calculation 2 2 11 2 6" xfId="23867" xr:uid="{00000000-0005-0000-0000-000042010000}"/>
    <cellStyle name="Calculation 2 2 11 2 7" xfId="23868" xr:uid="{00000000-0005-0000-0000-000043010000}"/>
    <cellStyle name="Calculation 2 2 11 3" xfId="343" xr:uid="{00000000-0005-0000-0000-000044010000}"/>
    <cellStyle name="Calculation 2 2 11 3 2" xfId="344" xr:uid="{00000000-0005-0000-0000-000045010000}"/>
    <cellStyle name="Calculation 2 2 11 3 3" xfId="23869" xr:uid="{00000000-0005-0000-0000-000046010000}"/>
    <cellStyle name="Calculation 2 2 11 3 4" xfId="23870" xr:uid="{00000000-0005-0000-0000-000047010000}"/>
    <cellStyle name="Calculation 2 2 11 3 5" xfId="23871" xr:uid="{00000000-0005-0000-0000-000048010000}"/>
    <cellStyle name="Calculation 2 2 11 3 6" xfId="23872" xr:uid="{00000000-0005-0000-0000-000049010000}"/>
    <cellStyle name="Calculation 2 2 11 3 7" xfId="23873" xr:uid="{00000000-0005-0000-0000-00004A010000}"/>
    <cellStyle name="Calculation 2 2 11 4" xfId="345" xr:uid="{00000000-0005-0000-0000-00004B010000}"/>
    <cellStyle name="Calculation 2 2 11 4 2" xfId="346" xr:uid="{00000000-0005-0000-0000-00004C010000}"/>
    <cellStyle name="Calculation 2 2 11 4 3" xfId="23874" xr:uid="{00000000-0005-0000-0000-00004D010000}"/>
    <cellStyle name="Calculation 2 2 11 4 4" xfId="23875" xr:uid="{00000000-0005-0000-0000-00004E010000}"/>
    <cellStyle name="Calculation 2 2 11 4 5" xfId="23876" xr:uid="{00000000-0005-0000-0000-00004F010000}"/>
    <cellStyle name="Calculation 2 2 11 4 6" xfId="23877" xr:uid="{00000000-0005-0000-0000-000050010000}"/>
    <cellStyle name="Calculation 2 2 11 4 7" xfId="23878" xr:uid="{00000000-0005-0000-0000-000051010000}"/>
    <cellStyle name="Calculation 2 2 11 5" xfId="347" xr:uid="{00000000-0005-0000-0000-000052010000}"/>
    <cellStyle name="Calculation 2 2 11 5 2" xfId="348" xr:uid="{00000000-0005-0000-0000-000053010000}"/>
    <cellStyle name="Calculation 2 2 11 5 3" xfId="23879" xr:uid="{00000000-0005-0000-0000-000054010000}"/>
    <cellStyle name="Calculation 2 2 11 5 4" xfId="23880" xr:uid="{00000000-0005-0000-0000-000055010000}"/>
    <cellStyle name="Calculation 2 2 11 5 5" xfId="23881" xr:uid="{00000000-0005-0000-0000-000056010000}"/>
    <cellStyle name="Calculation 2 2 11 5 6" xfId="23882" xr:uid="{00000000-0005-0000-0000-000057010000}"/>
    <cellStyle name="Calculation 2 2 11 5 7" xfId="23883" xr:uid="{00000000-0005-0000-0000-000058010000}"/>
    <cellStyle name="Calculation 2 2 11 6" xfId="349" xr:uid="{00000000-0005-0000-0000-000059010000}"/>
    <cellStyle name="Calculation 2 2 11 6 2" xfId="350" xr:uid="{00000000-0005-0000-0000-00005A010000}"/>
    <cellStyle name="Calculation 2 2 11 6 3" xfId="23884" xr:uid="{00000000-0005-0000-0000-00005B010000}"/>
    <cellStyle name="Calculation 2 2 11 6 4" xfId="23885" xr:uid="{00000000-0005-0000-0000-00005C010000}"/>
    <cellStyle name="Calculation 2 2 11 6 5" xfId="23886" xr:uid="{00000000-0005-0000-0000-00005D010000}"/>
    <cellStyle name="Calculation 2 2 11 6 6" xfId="23887" xr:uid="{00000000-0005-0000-0000-00005E010000}"/>
    <cellStyle name="Calculation 2 2 11 6 7" xfId="23888" xr:uid="{00000000-0005-0000-0000-00005F010000}"/>
    <cellStyle name="Calculation 2 2 11 7" xfId="351" xr:uid="{00000000-0005-0000-0000-000060010000}"/>
    <cellStyle name="Calculation 2 2 11 7 2" xfId="352" xr:uid="{00000000-0005-0000-0000-000061010000}"/>
    <cellStyle name="Calculation 2 2 11 7 3" xfId="23889" xr:uid="{00000000-0005-0000-0000-000062010000}"/>
    <cellStyle name="Calculation 2 2 11 7 4" xfId="23890" xr:uid="{00000000-0005-0000-0000-000063010000}"/>
    <cellStyle name="Calculation 2 2 11 7 5" xfId="23891" xr:uid="{00000000-0005-0000-0000-000064010000}"/>
    <cellStyle name="Calculation 2 2 11 7 6" xfId="23892" xr:uid="{00000000-0005-0000-0000-000065010000}"/>
    <cellStyle name="Calculation 2 2 11 7 7" xfId="23893" xr:uid="{00000000-0005-0000-0000-000066010000}"/>
    <cellStyle name="Calculation 2 2 11 8" xfId="353" xr:uid="{00000000-0005-0000-0000-000067010000}"/>
    <cellStyle name="Calculation 2 2 11 8 2" xfId="354" xr:uid="{00000000-0005-0000-0000-000068010000}"/>
    <cellStyle name="Calculation 2 2 11 8 3" xfId="23894" xr:uid="{00000000-0005-0000-0000-000069010000}"/>
    <cellStyle name="Calculation 2 2 11 8 4" xfId="23895" xr:uid="{00000000-0005-0000-0000-00006A010000}"/>
    <cellStyle name="Calculation 2 2 11 8 5" xfId="23896" xr:uid="{00000000-0005-0000-0000-00006B010000}"/>
    <cellStyle name="Calculation 2 2 11 8 6" xfId="23897" xr:uid="{00000000-0005-0000-0000-00006C010000}"/>
    <cellStyle name="Calculation 2 2 11 8 7" xfId="23898" xr:uid="{00000000-0005-0000-0000-00006D010000}"/>
    <cellStyle name="Calculation 2 2 11 9" xfId="355" xr:uid="{00000000-0005-0000-0000-00006E010000}"/>
    <cellStyle name="Calculation 2 2 11 9 2" xfId="356" xr:uid="{00000000-0005-0000-0000-00006F010000}"/>
    <cellStyle name="Calculation 2 2 11 9 3" xfId="23899" xr:uid="{00000000-0005-0000-0000-000070010000}"/>
    <cellStyle name="Calculation 2 2 11 9 4" xfId="23900" xr:uid="{00000000-0005-0000-0000-000071010000}"/>
    <cellStyle name="Calculation 2 2 11 9 5" xfId="23901" xr:uid="{00000000-0005-0000-0000-000072010000}"/>
    <cellStyle name="Calculation 2 2 11 9 6" xfId="23902" xr:uid="{00000000-0005-0000-0000-000073010000}"/>
    <cellStyle name="Calculation 2 2 11 9 7" xfId="23903" xr:uid="{00000000-0005-0000-0000-000074010000}"/>
    <cellStyle name="Calculation 2 2 12" xfId="357" xr:uid="{00000000-0005-0000-0000-000075010000}"/>
    <cellStyle name="Calculation 2 2 12 10" xfId="358" xr:uid="{00000000-0005-0000-0000-000076010000}"/>
    <cellStyle name="Calculation 2 2 12 11" xfId="23904" xr:uid="{00000000-0005-0000-0000-000077010000}"/>
    <cellStyle name="Calculation 2 2 12 12" xfId="23905" xr:uid="{00000000-0005-0000-0000-000078010000}"/>
    <cellStyle name="Calculation 2 2 12 13" xfId="23906" xr:uid="{00000000-0005-0000-0000-000079010000}"/>
    <cellStyle name="Calculation 2 2 12 14" xfId="23907" xr:uid="{00000000-0005-0000-0000-00007A010000}"/>
    <cellStyle name="Calculation 2 2 12 15" xfId="23908" xr:uid="{00000000-0005-0000-0000-00007B010000}"/>
    <cellStyle name="Calculation 2 2 12 2" xfId="359" xr:uid="{00000000-0005-0000-0000-00007C010000}"/>
    <cellStyle name="Calculation 2 2 12 2 2" xfId="360" xr:uid="{00000000-0005-0000-0000-00007D010000}"/>
    <cellStyle name="Calculation 2 2 12 2 3" xfId="23909" xr:uid="{00000000-0005-0000-0000-00007E010000}"/>
    <cellStyle name="Calculation 2 2 12 2 4" xfId="23910" xr:uid="{00000000-0005-0000-0000-00007F010000}"/>
    <cellStyle name="Calculation 2 2 12 2 5" xfId="23911" xr:uid="{00000000-0005-0000-0000-000080010000}"/>
    <cellStyle name="Calculation 2 2 12 2 6" xfId="23912" xr:uid="{00000000-0005-0000-0000-000081010000}"/>
    <cellStyle name="Calculation 2 2 12 2 7" xfId="23913" xr:uid="{00000000-0005-0000-0000-000082010000}"/>
    <cellStyle name="Calculation 2 2 12 3" xfId="361" xr:uid="{00000000-0005-0000-0000-000083010000}"/>
    <cellStyle name="Calculation 2 2 12 3 2" xfId="362" xr:uid="{00000000-0005-0000-0000-000084010000}"/>
    <cellStyle name="Calculation 2 2 12 3 3" xfId="23914" xr:uid="{00000000-0005-0000-0000-000085010000}"/>
    <cellStyle name="Calculation 2 2 12 3 4" xfId="23915" xr:uid="{00000000-0005-0000-0000-000086010000}"/>
    <cellStyle name="Calculation 2 2 12 3 5" xfId="23916" xr:uid="{00000000-0005-0000-0000-000087010000}"/>
    <cellStyle name="Calculation 2 2 12 3 6" xfId="23917" xr:uid="{00000000-0005-0000-0000-000088010000}"/>
    <cellStyle name="Calculation 2 2 12 3 7" xfId="23918" xr:uid="{00000000-0005-0000-0000-000089010000}"/>
    <cellStyle name="Calculation 2 2 12 4" xfId="363" xr:uid="{00000000-0005-0000-0000-00008A010000}"/>
    <cellStyle name="Calculation 2 2 12 4 2" xfId="364" xr:uid="{00000000-0005-0000-0000-00008B010000}"/>
    <cellStyle name="Calculation 2 2 12 4 3" xfId="23919" xr:uid="{00000000-0005-0000-0000-00008C010000}"/>
    <cellStyle name="Calculation 2 2 12 4 4" xfId="23920" xr:uid="{00000000-0005-0000-0000-00008D010000}"/>
    <cellStyle name="Calculation 2 2 12 4 5" xfId="23921" xr:uid="{00000000-0005-0000-0000-00008E010000}"/>
    <cellStyle name="Calculation 2 2 12 4 6" xfId="23922" xr:uid="{00000000-0005-0000-0000-00008F010000}"/>
    <cellStyle name="Calculation 2 2 12 4 7" xfId="23923" xr:uid="{00000000-0005-0000-0000-000090010000}"/>
    <cellStyle name="Calculation 2 2 12 5" xfId="365" xr:uid="{00000000-0005-0000-0000-000091010000}"/>
    <cellStyle name="Calculation 2 2 12 5 2" xfId="366" xr:uid="{00000000-0005-0000-0000-000092010000}"/>
    <cellStyle name="Calculation 2 2 12 5 3" xfId="23924" xr:uid="{00000000-0005-0000-0000-000093010000}"/>
    <cellStyle name="Calculation 2 2 12 5 4" xfId="23925" xr:uid="{00000000-0005-0000-0000-000094010000}"/>
    <cellStyle name="Calculation 2 2 12 5 5" xfId="23926" xr:uid="{00000000-0005-0000-0000-000095010000}"/>
    <cellStyle name="Calculation 2 2 12 5 6" xfId="23927" xr:uid="{00000000-0005-0000-0000-000096010000}"/>
    <cellStyle name="Calculation 2 2 12 5 7" xfId="23928" xr:uid="{00000000-0005-0000-0000-000097010000}"/>
    <cellStyle name="Calculation 2 2 12 6" xfId="367" xr:uid="{00000000-0005-0000-0000-000098010000}"/>
    <cellStyle name="Calculation 2 2 12 6 2" xfId="368" xr:uid="{00000000-0005-0000-0000-000099010000}"/>
    <cellStyle name="Calculation 2 2 12 6 3" xfId="23929" xr:uid="{00000000-0005-0000-0000-00009A010000}"/>
    <cellStyle name="Calculation 2 2 12 6 4" xfId="23930" xr:uid="{00000000-0005-0000-0000-00009B010000}"/>
    <cellStyle name="Calculation 2 2 12 6 5" xfId="23931" xr:uid="{00000000-0005-0000-0000-00009C010000}"/>
    <cellStyle name="Calculation 2 2 12 6 6" xfId="23932" xr:uid="{00000000-0005-0000-0000-00009D010000}"/>
    <cellStyle name="Calculation 2 2 12 6 7" xfId="23933" xr:uid="{00000000-0005-0000-0000-00009E010000}"/>
    <cellStyle name="Calculation 2 2 12 7" xfId="369" xr:uid="{00000000-0005-0000-0000-00009F010000}"/>
    <cellStyle name="Calculation 2 2 12 7 2" xfId="370" xr:uid="{00000000-0005-0000-0000-0000A0010000}"/>
    <cellStyle name="Calculation 2 2 12 7 3" xfId="23934" xr:uid="{00000000-0005-0000-0000-0000A1010000}"/>
    <cellStyle name="Calculation 2 2 12 7 4" xfId="23935" xr:uid="{00000000-0005-0000-0000-0000A2010000}"/>
    <cellStyle name="Calculation 2 2 12 7 5" xfId="23936" xr:uid="{00000000-0005-0000-0000-0000A3010000}"/>
    <cellStyle name="Calculation 2 2 12 7 6" xfId="23937" xr:uid="{00000000-0005-0000-0000-0000A4010000}"/>
    <cellStyle name="Calculation 2 2 12 7 7" xfId="23938" xr:uid="{00000000-0005-0000-0000-0000A5010000}"/>
    <cellStyle name="Calculation 2 2 12 8" xfId="371" xr:uid="{00000000-0005-0000-0000-0000A6010000}"/>
    <cellStyle name="Calculation 2 2 12 8 2" xfId="372" xr:uid="{00000000-0005-0000-0000-0000A7010000}"/>
    <cellStyle name="Calculation 2 2 12 8 3" xfId="23939" xr:uid="{00000000-0005-0000-0000-0000A8010000}"/>
    <cellStyle name="Calculation 2 2 12 8 4" xfId="23940" xr:uid="{00000000-0005-0000-0000-0000A9010000}"/>
    <cellStyle name="Calculation 2 2 12 8 5" xfId="23941" xr:uid="{00000000-0005-0000-0000-0000AA010000}"/>
    <cellStyle name="Calculation 2 2 12 8 6" xfId="23942" xr:uid="{00000000-0005-0000-0000-0000AB010000}"/>
    <cellStyle name="Calculation 2 2 12 8 7" xfId="23943" xr:uid="{00000000-0005-0000-0000-0000AC010000}"/>
    <cellStyle name="Calculation 2 2 12 9" xfId="373" xr:uid="{00000000-0005-0000-0000-0000AD010000}"/>
    <cellStyle name="Calculation 2 2 12 9 2" xfId="374" xr:uid="{00000000-0005-0000-0000-0000AE010000}"/>
    <cellStyle name="Calculation 2 2 12 9 3" xfId="23944" xr:uid="{00000000-0005-0000-0000-0000AF010000}"/>
    <cellStyle name="Calculation 2 2 12 9 4" xfId="23945" xr:uid="{00000000-0005-0000-0000-0000B0010000}"/>
    <cellStyle name="Calculation 2 2 12 9 5" xfId="23946" xr:uid="{00000000-0005-0000-0000-0000B1010000}"/>
    <cellStyle name="Calculation 2 2 12 9 6" xfId="23947" xr:uid="{00000000-0005-0000-0000-0000B2010000}"/>
    <cellStyle name="Calculation 2 2 12 9 7" xfId="23948" xr:uid="{00000000-0005-0000-0000-0000B3010000}"/>
    <cellStyle name="Calculation 2 2 13" xfId="23949" xr:uid="{00000000-0005-0000-0000-0000B4010000}"/>
    <cellStyle name="Calculation 2 2 2" xfId="375" xr:uid="{00000000-0005-0000-0000-0000B5010000}"/>
    <cellStyle name="Calculation 2 2 2 2" xfId="376" xr:uid="{00000000-0005-0000-0000-0000B6010000}"/>
    <cellStyle name="Calculation 2 2 2 2 2" xfId="377" xr:uid="{00000000-0005-0000-0000-0000B7010000}"/>
    <cellStyle name="Calculation 2 2 2 2 2 10" xfId="23950" xr:uid="{00000000-0005-0000-0000-0000B8010000}"/>
    <cellStyle name="Calculation 2 2 2 2 2 2" xfId="378" xr:uid="{00000000-0005-0000-0000-0000B9010000}"/>
    <cellStyle name="Calculation 2 2 2 2 2 2 2" xfId="379" xr:uid="{00000000-0005-0000-0000-0000BA010000}"/>
    <cellStyle name="Calculation 2 2 2 2 2 2 3" xfId="23951" xr:uid="{00000000-0005-0000-0000-0000BB010000}"/>
    <cellStyle name="Calculation 2 2 2 2 2 2 4" xfId="23952" xr:uid="{00000000-0005-0000-0000-0000BC010000}"/>
    <cellStyle name="Calculation 2 2 2 2 2 2 5" xfId="23953" xr:uid="{00000000-0005-0000-0000-0000BD010000}"/>
    <cellStyle name="Calculation 2 2 2 2 2 2 6" xfId="23954" xr:uid="{00000000-0005-0000-0000-0000BE010000}"/>
    <cellStyle name="Calculation 2 2 2 2 2 2 7" xfId="23955" xr:uid="{00000000-0005-0000-0000-0000BF010000}"/>
    <cellStyle name="Calculation 2 2 2 2 2 3" xfId="380" xr:uid="{00000000-0005-0000-0000-0000C0010000}"/>
    <cellStyle name="Calculation 2 2 2 2 2 3 2" xfId="381" xr:uid="{00000000-0005-0000-0000-0000C1010000}"/>
    <cellStyle name="Calculation 2 2 2 2 2 3 3" xfId="23956" xr:uid="{00000000-0005-0000-0000-0000C2010000}"/>
    <cellStyle name="Calculation 2 2 2 2 2 3 4" xfId="23957" xr:uid="{00000000-0005-0000-0000-0000C3010000}"/>
    <cellStyle name="Calculation 2 2 2 2 2 3 5" xfId="23958" xr:uid="{00000000-0005-0000-0000-0000C4010000}"/>
    <cellStyle name="Calculation 2 2 2 2 2 3 6" xfId="23959" xr:uid="{00000000-0005-0000-0000-0000C5010000}"/>
    <cellStyle name="Calculation 2 2 2 2 2 3 7" xfId="23960" xr:uid="{00000000-0005-0000-0000-0000C6010000}"/>
    <cellStyle name="Calculation 2 2 2 2 2 4" xfId="382" xr:uid="{00000000-0005-0000-0000-0000C7010000}"/>
    <cellStyle name="Calculation 2 2 2 2 2 4 2" xfId="383" xr:uid="{00000000-0005-0000-0000-0000C8010000}"/>
    <cellStyle name="Calculation 2 2 2 2 2 4 3" xfId="23961" xr:uid="{00000000-0005-0000-0000-0000C9010000}"/>
    <cellStyle name="Calculation 2 2 2 2 2 4 4" xfId="23962" xr:uid="{00000000-0005-0000-0000-0000CA010000}"/>
    <cellStyle name="Calculation 2 2 2 2 2 4 5" xfId="23963" xr:uid="{00000000-0005-0000-0000-0000CB010000}"/>
    <cellStyle name="Calculation 2 2 2 2 2 4 6" xfId="23964" xr:uid="{00000000-0005-0000-0000-0000CC010000}"/>
    <cellStyle name="Calculation 2 2 2 2 2 4 7" xfId="23965" xr:uid="{00000000-0005-0000-0000-0000CD010000}"/>
    <cellStyle name="Calculation 2 2 2 2 2 5" xfId="384" xr:uid="{00000000-0005-0000-0000-0000CE010000}"/>
    <cellStyle name="Calculation 2 2 2 2 2 5 2" xfId="385" xr:uid="{00000000-0005-0000-0000-0000CF010000}"/>
    <cellStyle name="Calculation 2 2 2 2 2 5 3" xfId="23966" xr:uid="{00000000-0005-0000-0000-0000D0010000}"/>
    <cellStyle name="Calculation 2 2 2 2 2 5 4" xfId="23967" xr:uid="{00000000-0005-0000-0000-0000D1010000}"/>
    <cellStyle name="Calculation 2 2 2 2 2 5 5" xfId="23968" xr:uid="{00000000-0005-0000-0000-0000D2010000}"/>
    <cellStyle name="Calculation 2 2 2 2 2 5 6" xfId="23969" xr:uid="{00000000-0005-0000-0000-0000D3010000}"/>
    <cellStyle name="Calculation 2 2 2 2 2 5 7" xfId="23970" xr:uid="{00000000-0005-0000-0000-0000D4010000}"/>
    <cellStyle name="Calculation 2 2 2 2 2 6" xfId="386" xr:uid="{00000000-0005-0000-0000-0000D5010000}"/>
    <cellStyle name="Calculation 2 2 2 2 2 6 2" xfId="387" xr:uid="{00000000-0005-0000-0000-0000D6010000}"/>
    <cellStyle name="Calculation 2 2 2 2 2 6 3" xfId="23971" xr:uid="{00000000-0005-0000-0000-0000D7010000}"/>
    <cellStyle name="Calculation 2 2 2 2 2 6 4" xfId="23972" xr:uid="{00000000-0005-0000-0000-0000D8010000}"/>
    <cellStyle name="Calculation 2 2 2 2 2 6 5" xfId="23973" xr:uid="{00000000-0005-0000-0000-0000D9010000}"/>
    <cellStyle name="Calculation 2 2 2 2 2 6 6" xfId="23974" xr:uid="{00000000-0005-0000-0000-0000DA010000}"/>
    <cellStyle name="Calculation 2 2 2 2 2 6 7" xfId="23975" xr:uid="{00000000-0005-0000-0000-0000DB010000}"/>
    <cellStyle name="Calculation 2 2 2 2 2 7" xfId="23976" xr:uid="{00000000-0005-0000-0000-0000DC010000}"/>
    <cellStyle name="Calculation 2 2 2 2 2 8" xfId="23977" xr:uid="{00000000-0005-0000-0000-0000DD010000}"/>
    <cellStyle name="Calculation 2 2 2 2 2 9" xfId="23978" xr:uid="{00000000-0005-0000-0000-0000DE010000}"/>
    <cellStyle name="Calculation 2 2 2 2 3" xfId="388" xr:uid="{00000000-0005-0000-0000-0000DF010000}"/>
    <cellStyle name="Calculation 2 2 2 2 3 10" xfId="389" xr:uid="{00000000-0005-0000-0000-0000E0010000}"/>
    <cellStyle name="Calculation 2 2 2 2 3 11" xfId="23979" xr:uid="{00000000-0005-0000-0000-0000E1010000}"/>
    <cellStyle name="Calculation 2 2 2 2 3 12" xfId="23980" xr:uid="{00000000-0005-0000-0000-0000E2010000}"/>
    <cellStyle name="Calculation 2 2 2 2 3 13" xfId="23981" xr:uid="{00000000-0005-0000-0000-0000E3010000}"/>
    <cellStyle name="Calculation 2 2 2 2 3 14" xfId="23982" xr:uid="{00000000-0005-0000-0000-0000E4010000}"/>
    <cellStyle name="Calculation 2 2 2 2 3 15" xfId="23983" xr:uid="{00000000-0005-0000-0000-0000E5010000}"/>
    <cellStyle name="Calculation 2 2 2 2 3 2" xfId="390" xr:uid="{00000000-0005-0000-0000-0000E6010000}"/>
    <cellStyle name="Calculation 2 2 2 2 3 2 2" xfId="391" xr:uid="{00000000-0005-0000-0000-0000E7010000}"/>
    <cellStyle name="Calculation 2 2 2 2 3 2 3" xfId="23984" xr:uid="{00000000-0005-0000-0000-0000E8010000}"/>
    <cellStyle name="Calculation 2 2 2 2 3 2 4" xfId="23985" xr:uid="{00000000-0005-0000-0000-0000E9010000}"/>
    <cellStyle name="Calculation 2 2 2 2 3 2 5" xfId="23986" xr:uid="{00000000-0005-0000-0000-0000EA010000}"/>
    <cellStyle name="Calculation 2 2 2 2 3 2 6" xfId="23987" xr:uid="{00000000-0005-0000-0000-0000EB010000}"/>
    <cellStyle name="Calculation 2 2 2 2 3 2 7" xfId="23988" xr:uid="{00000000-0005-0000-0000-0000EC010000}"/>
    <cellStyle name="Calculation 2 2 2 2 3 3" xfId="392" xr:uid="{00000000-0005-0000-0000-0000ED010000}"/>
    <cellStyle name="Calculation 2 2 2 2 3 3 2" xfId="393" xr:uid="{00000000-0005-0000-0000-0000EE010000}"/>
    <cellStyle name="Calculation 2 2 2 2 3 3 3" xfId="23989" xr:uid="{00000000-0005-0000-0000-0000EF010000}"/>
    <cellStyle name="Calculation 2 2 2 2 3 3 4" xfId="23990" xr:uid="{00000000-0005-0000-0000-0000F0010000}"/>
    <cellStyle name="Calculation 2 2 2 2 3 3 5" xfId="23991" xr:uid="{00000000-0005-0000-0000-0000F1010000}"/>
    <cellStyle name="Calculation 2 2 2 2 3 3 6" xfId="23992" xr:uid="{00000000-0005-0000-0000-0000F2010000}"/>
    <cellStyle name="Calculation 2 2 2 2 3 3 7" xfId="23993" xr:uid="{00000000-0005-0000-0000-0000F3010000}"/>
    <cellStyle name="Calculation 2 2 2 2 3 4" xfId="394" xr:uid="{00000000-0005-0000-0000-0000F4010000}"/>
    <cellStyle name="Calculation 2 2 2 2 3 4 2" xfId="395" xr:uid="{00000000-0005-0000-0000-0000F5010000}"/>
    <cellStyle name="Calculation 2 2 2 2 3 4 3" xfId="23994" xr:uid="{00000000-0005-0000-0000-0000F6010000}"/>
    <cellStyle name="Calculation 2 2 2 2 3 4 4" xfId="23995" xr:uid="{00000000-0005-0000-0000-0000F7010000}"/>
    <cellStyle name="Calculation 2 2 2 2 3 4 5" xfId="23996" xr:uid="{00000000-0005-0000-0000-0000F8010000}"/>
    <cellStyle name="Calculation 2 2 2 2 3 4 6" xfId="23997" xr:uid="{00000000-0005-0000-0000-0000F9010000}"/>
    <cellStyle name="Calculation 2 2 2 2 3 4 7" xfId="23998" xr:uid="{00000000-0005-0000-0000-0000FA010000}"/>
    <cellStyle name="Calculation 2 2 2 2 3 5" xfId="396" xr:uid="{00000000-0005-0000-0000-0000FB010000}"/>
    <cellStyle name="Calculation 2 2 2 2 3 5 2" xfId="397" xr:uid="{00000000-0005-0000-0000-0000FC010000}"/>
    <cellStyle name="Calculation 2 2 2 2 3 5 3" xfId="23999" xr:uid="{00000000-0005-0000-0000-0000FD010000}"/>
    <cellStyle name="Calculation 2 2 2 2 3 5 4" xfId="24000" xr:uid="{00000000-0005-0000-0000-0000FE010000}"/>
    <cellStyle name="Calculation 2 2 2 2 3 5 5" xfId="24001" xr:uid="{00000000-0005-0000-0000-0000FF010000}"/>
    <cellStyle name="Calculation 2 2 2 2 3 5 6" xfId="24002" xr:uid="{00000000-0005-0000-0000-000000020000}"/>
    <cellStyle name="Calculation 2 2 2 2 3 5 7" xfId="24003" xr:uid="{00000000-0005-0000-0000-000001020000}"/>
    <cellStyle name="Calculation 2 2 2 2 3 6" xfId="398" xr:uid="{00000000-0005-0000-0000-000002020000}"/>
    <cellStyle name="Calculation 2 2 2 2 3 6 2" xfId="399" xr:uid="{00000000-0005-0000-0000-000003020000}"/>
    <cellStyle name="Calculation 2 2 2 2 3 6 3" xfId="24004" xr:uid="{00000000-0005-0000-0000-000004020000}"/>
    <cellStyle name="Calculation 2 2 2 2 3 6 4" xfId="24005" xr:uid="{00000000-0005-0000-0000-000005020000}"/>
    <cellStyle name="Calculation 2 2 2 2 3 6 5" xfId="24006" xr:uid="{00000000-0005-0000-0000-000006020000}"/>
    <cellStyle name="Calculation 2 2 2 2 3 6 6" xfId="24007" xr:uid="{00000000-0005-0000-0000-000007020000}"/>
    <cellStyle name="Calculation 2 2 2 2 3 6 7" xfId="24008" xr:uid="{00000000-0005-0000-0000-000008020000}"/>
    <cellStyle name="Calculation 2 2 2 2 3 7" xfId="400" xr:uid="{00000000-0005-0000-0000-000009020000}"/>
    <cellStyle name="Calculation 2 2 2 2 3 7 2" xfId="401" xr:uid="{00000000-0005-0000-0000-00000A020000}"/>
    <cellStyle name="Calculation 2 2 2 2 3 7 3" xfId="24009" xr:uid="{00000000-0005-0000-0000-00000B020000}"/>
    <cellStyle name="Calculation 2 2 2 2 3 7 4" xfId="24010" xr:uid="{00000000-0005-0000-0000-00000C020000}"/>
    <cellStyle name="Calculation 2 2 2 2 3 7 5" xfId="24011" xr:uid="{00000000-0005-0000-0000-00000D020000}"/>
    <cellStyle name="Calculation 2 2 2 2 3 7 6" xfId="24012" xr:uid="{00000000-0005-0000-0000-00000E020000}"/>
    <cellStyle name="Calculation 2 2 2 2 3 7 7" xfId="24013" xr:uid="{00000000-0005-0000-0000-00000F020000}"/>
    <cellStyle name="Calculation 2 2 2 2 3 8" xfId="402" xr:uid="{00000000-0005-0000-0000-000010020000}"/>
    <cellStyle name="Calculation 2 2 2 2 3 8 2" xfId="403" xr:uid="{00000000-0005-0000-0000-000011020000}"/>
    <cellStyle name="Calculation 2 2 2 2 3 8 3" xfId="24014" xr:uid="{00000000-0005-0000-0000-000012020000}"/>
    <cellStyle name="Calculation 2 2 2 2 3 8 4" xfId="24015" xr:uid="{00000000-0005-0000-0000-000013020000}"/>
    <cellStyle name="Calculation 2 2 2 2 3 8 5" xfId="24016" xr:uid="{00000000-0005-0000-0000-000014020000}"/>
    <cellStyle name="Calculation 2 2 2 2 3 8 6" xfId="24017" xr:uid="{00000000-0005-0000-0000-000015020000}"/>
    <cellStyle name="Calculation 2 2 2 2 3 8 7" xfId="24018" xr:uid="{00000000-0005-0000-0000-000016020000}"/>
    <cellStyle name="Calculation 2 2 2 2 3 9" xfId="404" xr:uid="{00000000-0005-0000-0000-000017020000}"/>
    <cellStyle name="Calculation 2 2 2 2 3 9 2" xfId="405" xr:uid="{00000000-0005-0000-0000-000018020000}"/>
    <cellStyle name="Calculation 2 2 2 2 3 9 3" xfId="24019" xr:uid="{00000000-0005-0000-0000-000019020000}"/>
    <cellStyle name="Calculation 2 2 2 2 3 9 4" xfId="24020" xr:uid="{00000000-0005-0000-0000-00001A020000}"/>
    <cellStyle name="Calculation 2 2 2 2 3 9 5" xfId="24021" xr:uid="{00000000-0005-0000-0000-00001B020000}"/>
    <cellStyle name="Calculation 2 2 2 2 3 9 6" xfId="24022" xr:uid="{00000000-0005-0000-0000-00001C020000}"/>
    <cellStyle name="Calculation 2 2 2 2 3 9 7" xfId="24023" xr:uid="{00000000-0005-0000-0000-00001D020000}"/>
    <cellStyle name="Calculation 2 2 2 2 4" xfId="406" xr:uid="{00000000-0005-0000-0000-00001E020000}"/>
    <cellStyle name="Calculation 2 2 2 2 4 2" xfId="407" xr:uid="{00000000-0005-0000-0000-00001F020000}"/>
    <cellStyle name="Calculation 2 2 2 2 4 3" xfId="24024" xr:uid="{00000000-0005-0000-0000-000020020000}"/>
    <cellStyle name="Calculation 2 2 2 2 4 4" xfId="24025" xr:uid="{00000000-0005-0000-0000-000021020000}"/>
    <cellStyle name="Calculation 2 2 2 2 4 5" xfId="24026" xr:uid="{00000000-0005-0000-0000-000022020000}"/>
    <cellStyle name="Calculation 2 2 2 2 4 6" xfId="24027" xr:uid="{00000000-0005-0000-0000-000023020000}"/>
    <cellStyle name="Calculation 2 2 2 2 4 7" xfId="24028" xr:uid="{00000000-0005-0000-0000-000024020000}"/>
    <cellStyle name="Calculation 2 2 2 2 5" xfId="408" xr:uid="{00000000-0005-0000-0000-000025020000}"/>
    <cellStyle name="Calculation 2 2 2 2 5 2" xfId="409" xr:uid="{00000000-0005-0000-0000-000026020000}"/>
    <cellStyle name="Calculation 2 2 2 2 6" xfId="24029" xr:uid="{00000000-0005-0000-0000-000027020000}"/>
    <cellStyle name="Calculation 2 2 2 2 7" xfId="24030" xr:uid="{00000000-0005-0000-0000-000028020000}"/>
    <cellStyle name="Calculation 2 2 2 2 8" xfId="24031" xr:uid="{00000000-0005-0000-0000-000029020000}"/>
    <cellStyle name="Calculation 2 2 2 3" xfId="410" xr:uid="{00000000-0005-0000-0000-00002A020000}"/>
    <cellStyle name="Calculation 2 2 2 3 10" xfId="24032" xr:uid="{00000000-0005-0000-0000-00002B020000}"/>
    <cellStyle name="Calculation 2 2 2 3 2" xfId="411" xr:uid="{00000000-0005-0000-0000-00002C020000}"/>
    <cellStyle name="Calculation 2 2 2 3 2 2" xfId="412" xr:uid="{00000000-0005-0000-0000-00002D020000}"/>
    <cellStyle name="Calculation 2 2 2 3 2 3" xfId="24033" xr:uid="{00000000-0005-0000-0000-00002E020000}"/>
    <cellStyle name="Calculation 2 2 2 3 2 4" xfId="24034" xr:uid="{00000000-0005-0000-0000-00002F020000}"/>
    <cellStyle name="Calculation 2 2 2 3 2 5" xfId="24035" xr:uid="{00000000-0005-0000-0000-000030020000}"/>
    <cellStyle name="Calculation 2 2 2 3 2 6" xfId="24036" xr:uid="{00000000-0005-0000-0000-000031020000}"/>
    <cellStyle name="Calculation 2 2 2 3 2 7" xfId="24037" xr:uid="{00000000-0005-0000-0000-000032020000}"/>
    <cellStyle name="Calculation 2 2 2 3 3" xfId="413" xr:uid="{00000000-0005-0000-0000-000033020000}"/>
    <cellStyle name="Calculation 2 2 2 3 3 2" xfId="414" xr:uid="{00000000-0005-0000-0000-000034020000}"/>
    <cellStyle name="Calculation 2 2 2 3 3 3" xfId="24038" xr:uid="{00000000-0005-0000-0000-000035020000}"/>
    <cellStyle name="Calculation 2 2 2 3 3 4" xfId="24039" xr:uid="{00000000-0005-0000-0000-000036020000}"/>
    <cellStyle name="Calculation 2 2 2 3 3 5" xfId="24040" xr:uid="{00000000-0005-0000-0000-000037020000}"/>
    <cellStyle name="Calculation 2 2 2 3 3 6" xfId="24041" xr:uid="{00000000-0005-0000-0000-000038020000}"/>
    <cellStyle name="Calculation 2 2 2 3 3 7" xfId="24042" xr:uid="{00000000-0005-0000-0000-000039020000}"/>
    <cellStyle name="Calculation 2 2 2 3 4" xfId="415" xr:uid="{00000000-0005-0000-0000-00003A020000}"/>
    <cellStyle name="Calculation 2 2 2 3 4 2" xfId="416" xr:uid="{00000000-0005-0000-0000-00003B020000}"/>
    <cellStyle name="Calculation 2 2 2 3 4 3" xfId="24043" xr:uid="{00000000-0005-0000-0000-00003C020000}"/>
    <cellStyle name="Calculation 2 2 2 3 4 4" xfId="24044" xr:uid="{00000000-0005-0000-0000-00003D020000}"/>
    <cellStyle name="Calculation 2 2 2 3 4 5" xfId="24045" xr:uid="{00000000-0005-0000-0000-00003E020000}"/>
    <cellStyle name="Calculation 2 2 2 3 4 6" xfId="24046" xr:uid="{00000000-0005-0000-0000-00003F020000}"/>
    <cellStyle name="Calculation 2 2 2 3 4 7" xfId="24047" xr:uid="{00000000-0005-0000-0000-000040020000}"/>
    <cellStyle name="Calculation 2 2 2 3 5" xfId="417" xr:uid="{00000000-0005-0000-0000-000041020000}"/>
    <cellStyle name="Calculation 2 2 2 3 5 2" xfId="418" xr:uid="{00000000-0005-0000-0000-000042020000}"/>
    <cellStyle name="Calculation 2 2 2 3 5 3" xfId="24048" xr:uid="{00000000-0005-0000-0000-000043020000}"/>
    <cellStyle name="Calculation 2 2 2 3 5 4" xfId="24049" xr:uid="{00000000-0005-0000-0000-000044020000}"/>
    <cellStyle name="Calculation 2 2 2 3 5 5" xfId="24050" xr:uid="{00000000-0005-0000-0000-000045020000}"/>
    <cellStyle name="Calculation 2 2 2 3 5 6" xfId="24051" xr:uid="{00000000-0005-0000-0000-000046020000}"/>
    <cellStyle name="Calculation 2 2 2 3 5 7" xfId="24052" xr:uid="{00000000-0005-0000-0000-000047020000}"/>
    <cellStyle name="Calculation 2 2 2 3 6" xfId="419" xr:uid="{00000000-0005-0000-0000-000048020000}"/>
    <cellStyle name="Calculation 2 2 2 3 6 2" xfId="420" xr:uid="{00000000-0005-0000-0000-000049020000}"/>
    <cellStyle name="Calculation 2 2 2 3 6 3" xfId="24053" xr:uid="{00000000-0005-0000-0000-00004A020000}"/>
    <cellStyle name="Calculation 2 2 2 3 6 4" xfId="24054" xr:uid="{00000000-0005-0000-0000-00004B020000}"/>
    <cellStyle name="Calculation 2 2 2 3 6 5" xfId="24055" xr:uid="{00000000-0005-0000-0000-00004C020000}"/>
    <cellStyle name="Calculation 2 2 2 3 6 6" xfId="24056" xr:uid="{00000000-0005-0000-0000-00004D020000}"/>
    <cellStyle name="Calculation 2 2 2 3 6 7" xfId="24057" xr:uid="{00000000-0005-0000-0000-00004E020000}"/>
    <cellStyle name="Calculation 2 2 2 3 7" xfId="24058" xr:uid="{00000000-0005-0000-0000-00004F020000}"/>
    <cellStyle name="Calculation 2 2 2 3 8" xfId="24059" xr:uid="{00000000-0005-0000-0000-000050020000}"/>
    <cellStyle name="Calculation 2 2 2 3 9" xfId="24060" xr:uid="{00000000-0005-0000-0000-000051020000}"/>
    <cellStyle name="Calculation 2 2 2 4" xfId="421" xr:uid="{00000000-0005-0000-0000-000052020000}"/>
    <cellStyle name="Calculation 2 2 2 4 10" xfId="422" xr:uid="{00000000-0005-0000-0000-000053020000}"/>
    <cellStyle name="Calculation 2 2 2 4 11" xfId="24061" xr:uid="{00000000-0005-0000-0000-000054020000}"/>
    <cellStyle name="Calculation 2 2 2 4 12" xfId="24062" xr:uid="{00000000-0005-0000-0000-000055020000}"/>
    <cellStyle name="Calculation 2 2 2 4 2" xfId="423" xr:uid="{00000000-0005-0000-0000-000056020000}"/>
    <cellStyle name="Calculation 2 2 2 4 2 2" xfId="424" xr:uid="{00000000-0005-0000-0000-000057020000}"/>
    <cellStyle name="Calculation 2 2 2 4 2 3" xfId="24063" xr:uid="{00000000-0005-0000-0000-000058020000}"/>
    <cellStyle name="Calculation 2 2 2 4 2 4" xfId="24064" xr:uid="{00000000-0005-0000-0000-000059020000}"/>
    <cellStyle name="Calculation 2 2 2 4 2 5" xfId="24065" xr:uid="{00000000-0005-0000-0000-00005A020000}"/>
    <cellStyle name="Calculation 2 2 2 4 2 6" xfId="24066" xr:uid="{00000000-0005-0000-0000-00005B020000}"/>
    <cellStyle name="Calculation 2 2 2 4 2 7" xfId="24067" xr:uid="{00000000-0005-0000-0000-00005C020000}"/>
    <cellStyle name="Calculation 2 2 2 4 3" xfId="425" xr:uid="{00000000-0005-0000-0000-00005D020000}"/>
    <cellStyle name="Calculation 2 2 2 4 3 2" xfId="426" xr:uid="{00000000-0005-0000-0000-00005E020000}"/>
    <cellStyle name="Calculation 2 2 2 4 3 3" xfId="24068" xr:uid="{00000000-0005-0000-0000-00005F020000}"/>
    <cellStyle name="Calculation 2 2 2 4 3 4" xfId="24069" xr:uid="{00000000-0005-0000-0000-000060020000}"/>
    <cellStyle name="Calculation 2 2 2 4 3 5" xfId="24070" xr:uid="{00000000-0005-0000-0000-000061020000}"/>
    <cellStyle name="Calculation 2 2 2 4 3 6" xfId="24071" xr:uid="{00000000-0005-0000-0000-000062020000}"/>
    <cellStyle name="Calculation 2 2 2 4 3 7" xfId="24072" xr:uid="{00000000-0005-0000-0000-000063020000}"/>
    <cellStyle name="Calculation 2 2 2 4 4" xfId="427" xr:uid="{00000000-0005-0000-0000-000064020000}"/>
    <cellStyle name="Calculation 2 2 2 4 4 2" xfId="428" xr:uid="{00000000-0005-0000-0000-000065020000}"/>
    <cellStyle name="Calculation 2 2 2 4 4 3" xfId="24073" xr:uid="{00000000-0005-0000-0000-000066020000}"/>
    <cellStyle name="Calculation 2 2 2 4 4 4" xfId="24074" xr:uid="{00000000-0005-0000-0000-000067020000}"/>
    <cellStyle name="Calculation 2 2 2 4 4 5" xfId="24075" xr:uid="{00000000-0005-0000-0000-000068020000}"/>
    <cellStyle name="Calculation 2 2 2 4 4 6" xfId="24076" xr:uid="{00000000-0005-0000-0000-000069020000}"/>
    <cellStyle name="Calculation 2 2 2 4 4 7" xfId="24077" xr:uid="{00000000-0005-0000-0000-00006A020000}"/>
    <cellStyle name="Calculation 2 2 2 4 5" xfId="429" xr:uid="{00000000-0005-0000-0000-00006B020000}"/>
    <cellStyle name="Calculation 2 2 2 4 5 2" xfId="430" xr:uid="{00000000-0005-0000-0000-00006C020000}"/>
    <cellStyle name="Calculation 2 2 2 4 5 3" xfId="24078" xr:uid="{00000000-0005-0000-0000-00006D020000}"/>
    <cellStyle name="Calculation 2 2 2 4 5 4" xfId="24079" xr:uid="{00000000-0005-0000-0000-00006E020000}"/>
    <cellStyle name="Calculation 2 2 2 4 5 5" xfId="24080" xr:uid="{00000000-0005-0000-0000-00006F020000}"/>
    <cellStyle name="Calculation 2 2 2 4 5 6" xfId="24081" xr:uid="{00000000-0005-0000-0000-000070020000}"/>
    <cellStyle name="Calculation 2 2 2 4 5 7" xfId="24082" xr:uid="{00000000-0005-0000-0000-000071020000}"/>
    <cellStyle name="Calculation 2 2 2 4 6" xfId="431" xr:uid="{00000000-0005-0000-0000-000072020000}"/>
    <cellStyle name="Calculation 2 2 2 4 6 2" xfId="432" xr:uid="{00000000-0005-0000-0000-000073020000}"/>
    <cellStyle name="Calculation 2 2 2 4 6 3" xfId="24083" xr:uid="{00000000-0005-0000-0000-000074020000}"/>
    <cellStyle name="Calculation 2 2 2 4 6 4" xfId="24084" xr:uid="{00000000-0005-0000-0000-000075020000}"/>
    <cellStyle name="Calculation 2 2 2 4 6 5" xfId="24085" xr:uid="{00000000-0005-0000-0000-000076020000}"/>
    <cellStyle name="Calculation 2 2 2 4 6 6" xfId="24086" xr:uid="{00000000-0005-0000-0000-000077020000}"/>
    <cellStyle name="Calculation 2 2 2 4 6 7" xfId="24087" xr:uid="{00000000-0005-0000-0000-000078020000}"/>
    <cellStyle name="Calculation 2 2 2 4 7" xfId="433" xr:uid="{00000000-0005-0000-0000-000079020000}"/>
    <cellStyle name="Calculation 2 2 2 4 7 2" xfId="434" xr:uid="{00000000-0005-0000-0000-00007A020000}"/>
    <cellStyle name="Calculation 2 2 2 4 7 3" xfId="24088" xr:uid="{00000000-0005-0000-0000-00007B020000}"/>
    <cellStyle name="Calculation 2 2 2 4 7 4" xfId="24089" xr:uid="{00000000-0005-0000-0000-00007C020000}"/>
    <cellStyle name="Calculation 2 2 2 4 7 5" xfId="24090" xr:uid="{00000000-0005-0000-0000-00007D020000}"/>
    <cellStyle name="Calculation 2 2 2 4 7 6" xfId="24091" xr:uid="{00000000-0005-0000-0000-00007E020000}"/>
    <cellStyle name="Calculation 2 2 2 4 7 7" xfId="24092" xr:uid="{00000000-0005-0000-0000-00007F020000}"/>
    <cellStyle name="Calculation 2 2 2 4 8" xfId="435" xr:uid="{00000000-0005-0000-0000-000080020000}"/>
    <cellStyle name="Calculation 2 2 2 4 8 2" xfId="436" xr:uid="{00000000-0005-0000-0000-000081020000}"/>
    <cellStyle name="Calculation 2 2 2 4 8 3" xfId="24093" xr:uid="{00000000-0005-0000-0000-000082020000}"/>
    <cellStyle name="Calculation 2 2 2 4 8 4" xfId="24094" xr:uid="{00000000-0005-0000-0000-000083020000}"/>
    <cellStyle name="Calculation 2 2 2 4 8 5" xfId="24095" xr:uid="{00000000-0005-0000-0000-000084020000}"/>
    <cellStyle name="Calculation 2 2 2 4 8 6" xfId="24096" xr:uid="{00000000-0005-0000-0000-000085020000}"/>
    <cellStyle name="Calculation 2 2 2 4 8 7" xfId="24097" xr:uid="{00000000-0005-0000-0000-000086020000}"/>
    <cellStyle name="Calculation 2 2 2 4 9" xfId="437" xr:uid="{00000000-0005-0000-0000-000087020000}"/>
    <cellStyle name="Calculation 2 2 2 4 9 2" xfId="438" xr:uid="{00000000-0005-0000-0000-000088020000}"/>
    <cellStyle name="Calculation 2 2 2 4 9 3" xfId="24098" xr:uid="{00000000-0005-0000-0000-000089020000}"/>
    <cellStyle name="Calculation 2 2 2 4 9 4" xfId="24099" xr:uid="{00000000-0005-0000-0000-00008A020000}"/>
    <cellStyle name="Calculation 2 2 2 4 9 5" xfId="24100" xr:uid="{00000000-0005-0000-0000-00008B020000}"/>
    <cellStyle name="Calculation 2 2 2 4 9 6" xfId="24101" xr:uid="{00000000-0005-0000-0000-00008C020000}"/>
    <cellStyle name="Calculation 2 2 2 4 9 7" xfId="24102" xr:uid="{00000000-0005-0000-0000-00008D020000}"/>
    <cellStyle name="Calculation 2 2 2 5" xfId="439" xr:uid="{00000000-0005-0000-0000-00008E020000}"/>
    <cellStyle name="Calculation 2 2 2 5 10" xfId="24103" xr:uid="{00000000-0005-0000-0000-00008F020000}"/>
    <cellStyle name="Calculation 2 2 2 5 11" xfId="24104" xr:uid="{00000000-0005-0000-0000-000090020000}"/>
    <cellStyle name="Calculation 2 2 2 5 12" xfId="24105" xr:uid="{00000000-0005-0000-0000-000091020000}"/>
    <cellStyle name="Calculation 2 2 2 5 2" xfId="440" xr:uid="{00000000-0005-0000-0000-000092020000}"/>
    <cellStyle name="Calculation 2 2 2 5 2 2" xfId="441" xr:uid="{00000000-0005-0000-0000-000093020000}"/>
    <cellStyle name="Calculation 2 2 2 5 2 3" xfId="24106" xr:uid="{00000000-0005-0000-0000-000094020000}"/>
    <cellStyle name="Calculation 2 2 2 5 2 4" xfId="24107" xr:uid="{00000000-0005-0000-0000-000095020000}"/>
    <cellStyle name="Calculation 2 2 2 5 2 5" xfId="24108" xr:uid="{00000000-0005-0000-0000-000096020000}"/>
    <cellStyle name="Calculation 2 2 2 5 2 6" xfId="24109" xr:uid="{00000000-0005-0000-0000-000097020000}"/>
    <cellStyle name="Calculation 2 2 2 5 2 7" xfId="24110" xr:uid="{00000000-0005-0000-0000-000098020000}"/>
    <cellStyle name="Calculation 2 2 2 5 3" xfId="442" xr:uid="{00000000-0005-0000-0000-000099020000}"/>
    <cellStyle name="Calculation 2 2 2 5 3 2" xfId="443" xr:uid="{00000000-0005-0000-0000-00009A020000}"/>
    <cellStyle name="Calculation 2 2 2 5 3 3" xfId="24111" xr:uid="{00000000-0005-0000-0000-00009B020000}"/>
    <cellStyle name="Calculation 2 2 2 5 3 4" xfId="24112" xr:uid="{00000000-0005-0000-0000-00009C020000}"/>
    <cellStyle name="Calculation 2 2 2 5 3 5" xfId="24113" xr:uid="{00000000-0005-0000-0000-00009D020000}"/>
    <cellStyle name="Calculation 2 2 2 5 3 6" xfId="24114" xr:uid="{00000000-0005-0000-0000-00009E020000}"/>
    <cellStyle name="Calculation 2 2 2 5 3 7" xfId="24115" xr:uid="{00000000-0005-0000-0000-00009F020000}"/>
    <cellStyle name="Calculation 2 2 2 5 4" xfId="444" xr:uid="{00000000-0005-0000-0000-0000A0020000}"/>
    <cellStyle name="Calculation 2 2 2 5 4 2" xfId="445" xr:uid="{00000000-0005-0000-0000-0000A1020000}"/>
    <cellStyle name="Calculation 2 2 2 5 4 3" xfId="24116" xr:uid="{00000000-0005-0000-0000-0000A2020000}"/>
    <cellStyle name="Calculation 2 2 2 5 4 4" xfId="24117" xr:uid="{00000000-0005-0000-0000-0000A3020000}"/>
    <cellStyle name="Calculation 2 2 2 5 4 5" xfId="24118" xr:uid="{00000000-0005-0000-0000-0000A4020000}"/>
    <cellStyle name="Calculation 2 2 2 5 4 6" xfId="24119" xr:uid="{00000000-0005-0000-0000-0000A5020000}"/>
    <cellStyle name="Calculation 2 2 2 5 4 7" xfId="24120" xr:uid="{00000000-0005-0000-0000-0000A6020000}"/>
    <cellStyle name="Calculation 2 2 2 5 5" xfId="446" xr:uid="{00000000-0005-0000-0000-0000A7020000}"/>
    <cellStyle name="Calculation 2 2 2 5 5 2" xfId="447" xr:uid="{00000000-0005-0000-0000-0000A8020000}"/>
    <cellStyle name="Calculation 2 2 2 5 5 3" xfId="24121" xr:uid="{00000000-0005-0000-0000-0000A9020000}"/>
    <cellStyle name="Calculation 2 2 2 5 5 4" xfId="24122" xr:uid="{00000000-0005-0000-0000-0000AA020000}"/>
    <cellStyle name="Calculation 2 2 2 5 5 5" xfId="24123" xr:uid="{00000000-0005-0000-0000-0000AB020000}"/>
    <cellStyle name="Calculation 2 2 2 5 5 6" xfId="24124" xr:uid="{00000000-0005-0000-0000-0000AC020000}"/>
    <cellStyle name="Calculation 2 2 2 5 5 7" xfId="24125" xr:uid="{00000000-0005-0000-0000-0000AD020000}"/>
    <cellStyle name="Calculation 2 2 2 5 6" xfId="448" xr:uid="{00000000-0005-0000-0000-0000AE020000}"/>
    <cellStyle name="Calculation 2 2 2 5 6 2" xfId="449" xr:uid="{00000000-0005-0000-0000-0000AF020000}"/>
    <cellStyle name="Calculation 2 2 2 5 6 3" xfId="24126" xr:uid="{00000000-0005-0000-0000-0000B0020000}"/>
    <cellStyle name="Calculation 2 2 2 5 6 4" xfId="24127" xr:uid="{00000000-0005-0000-0000-0000B1020000}"/>
    <cellStyle name="Calculation 2 2 2 5 6 5" xfId="24128" xr:uid="{00000000-0005-0000-0000-0000B2020000}"/>
    <cellStyle name="Calculation 2 2 2 5 6 6" xfId="24129" xr:uid="{00000000-0005-0000-0000-0000B3020000}"/>
    <cellStyle name="Calculation 2 2 2 5 6 7" xfId="24130" xr:uid="{00000000-0005-0000-0000-0000B4020000}"/>
    <cellStyle name="Calculation 2 2 2 5 7" xfId="450" xr:uid="{00000000-0005-0000-0000-0000B5020000}"/>
    <cellStyle name="Calculation 2 2 2 5 7 2" xfId="451" xr:uid="{00000000-0005-0000-0000-0000B6020000}"/>
    <cellStyle name="Calculation 2 2 2 5 7 3" xfId="24131" xr:uid="{00000000-0005-0000-0000-0000B7020000}"/>
    <cellStyle name="Calculation 2 2 2 5 7 4" xfId="24132" xr:uid="{00000000-0005-0000-0000-0000B8020000}"/>
    <cellStyle name="Calculation 2 2 2 5 7 5" xfId="24133" xr:uid="{00000000-0005-0000-0000-0000B9020000}"/>
    <cellStyle name="Calculation 2 2 2 5 7 6" xfId="24134" xr:uid="{00000000-0005-0000-0000-0000BA020000}"/>
    <cellStyle name="Calculation 2 2 2 5 7 7" xfId="24135" xr:uid="{00000000-0005-0000-0000-0000BB020000}"/>
    <cellStyle name="Calculation 2 2 2 5 8" xfId="452" xr:uid="{00000000-0005-0000-0000-0000BC020000}"/>
    <cellStyle name="Calculation 2 2 2 5 8 2" xfId="453" xr:uid="{00000000-0005-0000-0000-0000BD020000}"/>
    <cellStyle name="Calculation 2 2 2 5 8 3" xfId="24136" xr:uid="{00000000-0005-0000-0000-0000BE020000}"/>
    <cellStyle name="Calculation 2 2 2 5 8 4" xfId="24137" xr:uid="{00000000-0005-0000-0000-0000BF020000}"/>
    <cellStyle name="Calculation 2 2 2 5 8 5" xfId="24138" xr:uid="{00000000-0005-0000-0000-0000C0020000}"/>
    <cellStyle name="Calculation 2 2 2 5 8 6" xfId="24139" xr:uid="{00000000-0005-0000-0000-0000C1020000}"/>
    <cellStyle name="Calculation 2 2 2 5 8 7" xfId="24140" xr:uid="{00000000-0005-0000-0000-0000C2020000}"/>
    <cellStyle name="Calculation 2 2 2 5 9" xfId="454" xr:uid="{00000000-0005-0000-0000-0000C3020000}"/>
    <cellStyle name="Calculation 2 2 2 5 9 2" xfId="455" xr:uid="{00000000-0005-0000-0000-0000C4020000}"/>
    <cellStyle name="Calculation 2 2 2 5 9 3" xfId="24141" xr:uid="{00000000-0005-0000-0000-0000C5020000}"/>
    <cellStyle name="Calculation 2 2 2 5 9 4" xfId="24142" xr:uid="{00000000-0005-0000-0000-0000C6020000}"/>
    <cellStyle name="Calculation 2 2 2 5 9 5" xfId="24143" xr:uid="{00000000-0005-0000-0000-0000C7020000}"/>
    <cellStyle name="Calculation 2 2 2 5 9 6" xfId="24144" xr:uid="{00000000-0005-0000-0000-0000C8020000}"/>
    <cellStyle name="Calculation 2 2 2 5 9 7" xfId="24145" xr:uid="{00000000-0005-0000-0000-0000C9020000}"/>
    <cellStyle name="Calculation 2 2 2 6" xfId="456" xr:uid="{00000000-0005-0000-0000-0000CA020000}"/>
    <cellStyle name="Calculation 2 2 2 6 10" xfId="457" xr:uid="{00000000-0005-0000-0000-0000CB020000}"/>
    <cellStyle name="Calculation 2 2 2 6 11" xfId="24146" xr:uid="{00000000-0005-0000-0000-0000CC020000}"/>
    <cellStyle name="Calculation 2 2 2 6 12" xfId="24147" xr:uid="{00000000-0005-0000-0000-0000CD020000}"/>
    <cellStyle name="Calculation 2 2 2 6 13" xfId="24148" xr:uid="{00000000-0005-0000-0000-0000CE020000}"/>
    <cellStyle name="Calculation 2 2 2 6 14" xfId="24149" xr:uid="{00000000-0005-0000-0000-0000CF020000}"/>
    <cellStyle name="Calculation 2 2 2 6 15" xfId="24150" xr:uid="{00000000-0005-0000-0000-0000D0020000}"/>
    <cellStyle name="Calculation 2 2 2 6 2" xfId="458" xr:uid="{00000000-0005-0000-0000-0000D1020000}"/>
    <cellStyle name="Calculation 2 2 2 6 2 2" xfId="459" xr:uid="{00000000-0005-0000-0000-0000D2020000}"/>
    <cellStyle name="Calculation 2 2 2 6 2 3" xfId="24151" xr:uid="{00000000-0005-0000-0000-0000D3020000}"/>
    <cellStyle name="Calculation 2 2 2 6 2 4" xfId="24152" xr:uid="{00000000-0005-0000-0000-0000D4020000}"/>
    <cellStyle name="Calculation 2 2 2 6 2 5" xfId="24153" xr:uid="{00000000-0005-0000-0000-0000D5020000}"/>
    <cellStyle name="Calculation 2 2 2 6 2 6" xfId="24154" xr:uid="{00000000-0005-0000-0000-0000D6020000}"/>
    <cellStyle name="Calculation 2 2 2 6 2 7" xfId="24155" xr:uid="{00000000-0005-0000-0000-0000D7020000}"/>
    <cellStyle name="Calculation 2 2 2 6 3" xfId="460" xr:uid="{00000000-0005-0000-0000-0000D8020000}"/>
    <cellStyle name="Calculation 2 2 2 6 3 2" xfId="461" xr:uid="{00000000-0005-0000-0000-0000D9020000}"/>
    <cellStyle name="Calculation 2 2 2 6 3 3" xfId="24156" xr:uid="{00000000-0005-0000-0000-0000DA020000}"/>
    <cellStyle name="Calculation 2 2 2 6 3 4" xfId="24157" xr:uid="{00000000-0005-0000-0000-0000DB020000}"/>
    <cellStyle name="Calculation 2 2 2 6 3 5" xfId="24158" xr:uid="{00000000-0005-0000-0000-0000DC020000}"/>
    <cellStyle name="Calculation 2 2 2 6 3 6" xfId="24159" xr:uid="{00000000-0005-0000-0000-0000DD020000}"/>
    <cellStyle name="Calculation 2 2 2 6 3 7" xfId="24160" xr:uid="{00000000-0005-0000-0000-0000DE020000}"/>
    <cellStyle name="Calculation 2 2 2 6 4" xfId="462" xr:uid="{00000000-0005-0000-0000-0000DF020000}"/>
    <cellStyle name="Calculation 2 2 2 6 4 2" xfId="463" xr:uid="{00000000-0005-0000-0000-0000E0020000}"/>
    <cellStyle name="Calculation 2 2 2 6 4 3" xfId="24161" xr:uid="{00000000-0005-0000-0000-0000E1020000}"/>
    <cellStyle name="Calculation 2 2 2 6 4 4" xfId="24162" xr:uid="{00000000-0005-0000-0000-0000E2020000}"/>
    <cellStyle name="Calculation 2 2 2 6 4 5" xfId="24163" xr:uid="{00000000-0005-0000-0000-0000E3020000}"/>
    <cellStyle name="Calculation 2 2 2 6 4 6" xfId="24164" xr:uid="{00000000-0005-0000-0000-0000E4020000}"/>
    <cellStyle name="Calculation 2 2 2 6 4 7" xfId="24165" xr:uid="{00000000-0005-0000-0000-0000E5020000}"/>
    <cellStyle name="Calculation 2 2 2 6 5" xfId="464" xr:uid="{00000000-0005-0000-0000-0000E6020000}"/>
    <cellStyle name="Calculation 2 2 2 6 5 2" xfId="465" xr:uid="{00000000-0005-0000-0000-0000E7020000}"/>
    <cellStyle name="Calculation 2 2 2 6 5 3" xfId="24166" xr:uid="{00000000-0005-0000-0000-0000E8020000}"/>
    <cellStyle name="Calculation 2 2 2 6 5 4" xfId="24167" xr:uid="{00000000-0005-0000-0000-0000E9020000}"/>
    <cellStyle name="Calculation 2 2 2 6 5 5" xfId="24168" xr:uid="{00000000-0005-0000-0000-0000EA020000}"/>
    <cellStyle name="Calculation 2 2 2 6 5 6" xfId="24169" xr:uid="{00000000-0005-0000-0000-0000EB020000}"/>
    <cellStyle name="Calculation 2 2 2 6 5 7" xfId="24170" xr:uid="{00000000-0005-0000-0000-0000EC020000}"/>
    <cellStyle name="Calculation 2 2 2 6 6" xfId="466" xr:uid="{00000000-0005-0000-0000-0000ED020000}"/>
    <cellStyle name="Calculation 2 2 2 6 6 2" xfId="467" xr:uid="{00000000-0005-0000-0000-0000EE020000}"/>
    <cellStyle name="Calculation 2 2 2 6 6 3" xfId="24171" xr:uid="{00000000-0005-0000-0000-0000EF020000}"/>
    <cellStyle name="Calculation 2 2 2 6 6 4" xfId="24172" xr:uid="{00000000-0005-0000-0000-0000F0020000}"/>
    <cellStyle name="Calculation 2 2 2 6 6 5" xfId="24173" xr:uid="{00000000-0005-0000-0000-0000F1020000}"/>
    <cellStyle name="Calculation 2 2 2 6 6 6" xfId="24174" xr:uid="{00000000-0005-0000-0000-0000F2020000}"/>
    <cellStyle name="Calculation 2 2 2 6 6 7" xfId="24175" xr:uid="{00000000-0005-0000-0000-0000F3020000}"/>
    <cellStyle name="Calculation 2 2 2 6 7" xfId="468" xr:uid="{00000000-0005-0000-0000-0000F4020000}"/>
    <cellStyle name="Calculation 2 2 2 6 7 2" xfId="469" xr:uid="{00000000-0005-0000-0000-0000F5020000}"/>
    <cellStyle name="Calculation 2 2 2 6 7 3" xfId="24176" xr:uid="{00000000-0005-0000-0000-0000F6020000}"/>
    <cellStyle name="Calculation 2 2 2 6 7 4" xfId="24177" xr:uid="{00000000-0005-0000-0000-0000F7020000}"/>
    <cellStyle name="Calculation 2 2 2 6 7 5" xfId="24178" xr:uid="{00000000-0005-0000-0000-0000F8020000}"/>
    <cellStyle name="Calculation 2 2 2 6 7 6" xfId="24179" xr:uid="{00000000-0005-0000-0000-0000F9020000}"/>
    <cellStyle name="Calculation 2 2 2 6 7 7" xfId="24180" xr:uid="{00000000-0005-0000-0000-0000FA020000}"/>
    <cellStyle name="Calculation 2 2 2 6 8" xfId="470" xr:uid="{00000000-0005-0000-0000-0000FB020000}"/>
    <cellStyle name="Calculation 2 2 2 6 8 2" xfId="471" xr:uid="{00000000-0005-0000-0000-0000FC020000}"/>
    <cellStyle name="Calculation 2 2 2 6 8 3" xfId="24181" xr:uid="{00000000-0005-0000-0000-0000FD020000}"/>
    <cellStyle name="Calculation 2 2 2 6 8 4" xfId="24182" xr:uid="{00000000-0005-0000-0000-0000FE020000}"/>
    <cellStyle name="Calculation 2 2 2 6 8 5" xfId="24183" xr:uid="{00000000-0005-0000-0000-0000FF020000}"/>
    <cellStyle name="Calculation 2 2 2 6 8 6" xfId="24184" xr:uid="{00000000-0005-0000-0000-000000030000}"/>
    <cellStyle name="Calculation 2 2 2 6 8 7" xfId="24185" xr:uid="{00000000-0005-0000-0000-000001030000}"/>
    <cellStyle name="Calculation 2 2 2 6 9" xfId="472" xr:uid="{00000000-0005-0000-0000-000002030000}"/>
    <cellStyle name="Calculation 2 2 2 6 9 2" xfId="473" xr:uid="{00000000-0005-0000-0000-000003030000}"/>
    <cellStyle name="Calculation 2 2 2 6 9 3" xfId="24186" xr:uid="{00000000-0005-0000-0000-000004030000}"/>
    <cellStyle name="Calculation 2 2 2 6 9 4" xfId="24187" xr:uid="{00000000-0005-0000-0000-000005030000}"/>
    <cellStyle name="Calculation 2 2 2 6 9 5" xfId="24188" xr:uid="{00000000-0005-0000-0000-000006030000}"/>
    <cellStyle name="Calculation 2 2 2 6 9 6" xfId="24189" xr:uid="{00000000-0005-0000-0000-000007030000}"/>
    <cellStyle name="Calculation 2 2 2 6 9 7" xfId="24190" xr:uid="{00000000-0005-0000-0000-000008030000}"/>
    <cellStyle name="Calculation 2 2 2 7" xfId="24191" xr:uid="{00000000-0005-0000-0000-000009030000}"/>
    <cellStyle name="Calculation 2 2 3" xfId="474" xr:uid="{00000000-0005-0000-0000-00000A030000}"/>
    <cellStyle name="Calculation 2 2 3 2" xfId="475" xr:uid="{00000000-0005-0000-0000-00000B030000}"/>
    <cellStyle name="Calculation 2 2 3 2 2" xfId="476" xr:uid="{00000000-0005-0000-0000-00000C030000}"/>
    <cellStyle name="Calculation 2 2 3 2 2 10" xfId="24192" xr:uid="{00000000-0005-0000-0000-00000D030000}"/>
    <cellStyle name="Calculation 2 2 3 2 2 2" xfId="477" xr:uid="{00000000-0005-0000-0000-00000E030000}"/>
    <cellStyle name="Calculation 2 2 3 2 2 2 2" xfId="478" xr:uid="{00000000-0005-0000-0000-00000F030000}"/>
    <cellStyle name="Calculation 2 2 3 2 2 2 3" xfId="24193" xr:uid="{00000000-0005-0000-0000-000010030000}"/>
    <cellStyle name="Calculation 2 2 3 2 2 2 4" xfId="24194" xr:uid="{00000000-0005-0000-0000-000011030000}"/>
    <cellStyle name="Calculation 2 2 3 2 2 2 5" xfId="24195" xr:uid="{00000000-0005-0000-0000-000012030000}"/>
    <cellStyle name="Calculation 2 2 3 2 2 2 6" xfId="24196" xr:uid="{00000000-0005-0000-0000-000013030000}"/>
    <cellStyle name="Calculation 2 2 3 2 2 2 7" xfId="24197" xr:uid="{00000000-0005-0000-0000-000014030000}"/>
    <cellStyle name="Calculation 2 2 3 2 2 3" xfId="479" xr:uid="{00000000-0005-0000-0000-000015030000}"/>
    <cellStyle name="Calculation 2 2 3 2 2 3 2" xfId="480" xr:uid="{00000000-0005-0000-0000-000016030000}"/>
    <cellStyle name="Calculation 2 2 3 2 2 3 3" xfId="24198" xr:uid="{00000000-0005-0000-0000-000017030000}"/>
    <cellStyle name="Calculation 2 2 3 2 2 3 4" xfId="24199" xr:uid="{00000000-0005-0000-0000-000018030000}"/>
    <cellStyle name="Calculation 2 2 3 2 2 3 5" xfId="24200" xr:uid="{00000000-0005-0000-0000-000019030000}"/>
    <cellStyle name="Calculation 2 2 3 2 2 3 6" xfId="24201" xr:uid="{00000000-0005-0000-0000-00001A030000}"/>
    <cellStyle name="Calculation 2 2 3 2 2 3 7" xfId="24202" xr:uid="{00000000-0005-0000-0000-00001B030000}"/>
    <cellStyle name="Calculation 2 2 3 2 2 4" xfId="481" xr:uid="{00000000-0005-0000-0000-00001C030000}"/>
    <cellStyle name="Calculation 2 2 3 2 2 4 2" xfId="482" xr:uid="{00000000-0005-0000-0000-00001D030000}"/>
    <cellStyle name="Calculation 2 2 3 2 2 4 3" xfId="24203" xr:uid="{00000000-0005-0000-0000-00001E030000}"/>
    <cellStyle name="Calculation 2 2 3 2 2 4 4" xfId="24204" xr:uid="{00000000-0005-0000-0000-00001F030000}"/>
    <cellStyle name="Calculation 2 2 3 2 2 4 5" xfId="24205" xr:uid="{00000000-0005-0000-0000-000020030000}"/>
    <cellStyle name="Calculation 2 2 3 2 2 4 6" xfId="24206" xr:uid="{00000000-0005-0000-0000-000021030000}"/>
    <cellStyle name="Calculation 2 2 3 2 2 4 7" xfId="24207" xr:uid="{00000000-0005-0000-0000-000022030000}"/>
    <cellStyle name="Calculation 2 2 3 2 2 5" xfId="483" xr:uid="{00000000-0005-0000-0000-000023030000}"/>
    <cellStyle name="Calculation 2 2 3 2 2 5 2" xfId="484" xr:uid="{00000000-0005-0000-0000-000024030000}"/>
    <cellStyle name="Calculation 2 2 3 2 2 5 3" xfId="24208" xr:uid="{00000000-0005-0000-0000-000025030000}"/>
    <cellStyle name="Calculation 2 2 3 2 2 5 4" xfId="24209" xr:uid="{00000000-0005-0000-0000-000026030000}"/>
    <cellStyle name="Calculation 2 2 3 2 2 5 5" xfId="24210" xr:uid="{00000000-0005-0000-0000-000027030000}"/>
    <cellStyle name="Calculation 2 2 3 2 2 5 6" xfId="24211" xr:uid="{00000000-0005-0000-0000-000028030000}"/>
    <cellStyle name="Calculation 2 2 3 2 2 5 7" xfId="24212" xr:uid="{00000000-0005-0000-0000-000029030000}"/>
    <cellStyle name="Calculation 2 2 3 2 2 6" xfId="485" xr:uid="{00000000-0005-0000-0000-00002A030000}"/>
    <cellStyle name="Calculation 2 2 3 2 2 6 2" xfId="486" xr:uid="{00000000-0005-0000-0000-00002B030000}"/>
    <cellStyle name="Calculation 2 2 3 2 2 6 3" xfId="24213" xr:uid="{00000000-0005-0000-0000-00002C030000}"/>
    <cellStyle name="Calculation 2 2 3 2 2 6 4" xfId="24214" xr:uid="{00000000-0005-0000-0000-00002D030000}"/>
    <cellStyle name="Calculation 2 2 3 2 2 6 5" xfId="24215" xr:uid="{00000000-0005-0000-0000-00002E030000}"/>
    <cellStyle name="Calculation 2 2 3 2 2 6 6" xfId="24216" xr:uid="{00000000-0005-0000-0000-00002F030000}"/>
    <cellStyle name="Calculation 2 2 3 2 2 6 7" xfId="24217" xr:uid="{00000000-0005-0000-0000-000030030000}"/>
    <cellStyle name="Calculation 2 2 3 2 2 7" xfId="24218" xr:uid="{00000000-0005-0000-0000-000031030000}"/>
    <cellStyle name="Calculation 2 2 3 2 2 8" xfId="24219" xr:uid="{00000000-0005-0000-0000-000032030000}"/>
    <cellStyle name="Calculation 2 2 3 2 2 9" xfId="24220" xr:uid="{00000000-0005-0000-0000-000033030000}"/>
    <cellStyle name="Calculation 2 2 3 2 3" xfId="487" xr:uid="{00000000-0005-0000-0000-000034030000}"/>
    <cellStyle name="Calculation 2 2 3 2 3 10" xfId="488" xr:uid="{00000000-0005-0000-0000-000035030000}"/>
    <cellStyle name="Calculation 2 2 3 2 3 11" xfId="24221" xr:uid="{00000000-0005-0000-0000-000036030000}"/>
    <cellStyle name="Calculation 2 2 3 2 3 12" xfId="24222" xr:uid="{00000000-0005-0000-0000-000037030000}"/>
    <cellStyle name="Calculation 2 2 3 2 3 13" xfId="24223" xr:uid="{00000000-0005-0000-0000-000038030000}"/>
    <cellStyle name="Calculation 2 2 3 2 3 14" xfId="24224" xr:uid="{00000000-0005-0000-0000-000039030000}"/>
    <cellStyle name="Calculation 2 2 3 2 3 15" xfId="24225" xr:uid="{00000000-0005-0000-0000-00003A030000}"/>
    <cellStyle name="Calculation 2 2 3 2 3 2" xfId="489" xr:uid="{00000000-0005-0000-0000-00003B030000}"/>
    <cellStyle name="Calculation 2 2 3 2 3 2 2" xfId="490" xr:uid="{00000000-0005-0000-0000-00003C030000}"/>
    <cellStyle name="Calculation 2 2 3 2 3 2 3" xfId="24226" xr:uid="{00000000-0005-0000-0000-00003D030000}"/>
    <cellStyle name="Calculation 2 2 3 2 3 2 4" xfId="24227" xr:uid="{00000000-0005-0000-0000-00003E030000}"/>
    <cellStyle name="Calculation 2 2 3 2 3 2 5" xfId="24228" xr:uid="{00000000-0005-0000-0000-00003F030000}"/>
    <cellStyle name="Calculation 2 2 3 2 3 2 6" xfId="24229" xr:uid="{00000000-0005-0000-0000-000040030000}"/>
    <cellStyle name="Calculation 2 2 3 2 3 2 7" xfId="24230" xr:uid="{00000000-0005-0000-0000-000041030000}"/>
    <cellStyle name="Calculation 2 2 3 2 3 3" xfId="491" xr:uid="{00000000-0005-0000-0000-000042030000}"/>
    <cellStyle name="Calculation 2 2 3 2 3 3 2" xfId="492" xr:uid="{00000000-0005-0000-0000-000043030000}"/>
    <cellStyle name="Calculation 2 2 3 2 3 3 3" xfId="24231" xr:uid="{00000000-0005-0000-0000-000044030000}"/>
    <cellStyle name="Calculation 2 2 3 2 3 3 4" xfId="24232" xr:uid="{00000000-0005-0000-0000-000045030000}"/>
    <cellStyle name="Calculation 2 2 3 2 3 3 5" xfId="24233" xr:uid="{00000000-0005-0000-0000-000046030000}"/>
    <cellStyle name="Calculation 2 2 3 2 3 3 6" xfId="24234" xr:uid="{00000000-0005-0000-0000-000047030000}"/>
    <cellStyle name="Calculation 2 2 3 2 3 3 7" xfId="24235" xr:uid="{00000000-0005-0000-0000-000048030000}"/>
    <cellStyle name="Calculation 2 2 3 2 3 4" xfId="493" xr:uid="{00000000-0005-0000-0000-000049030000}"/>
    <cellStyle name="Calculation 2 2 3 2 3 4 2" xfId="494" xr:uid="{00000000-0005-0000-0000-00004A030000}"/>
    <cellStyle name="Calculation 2 2 3 2 3 4 3" xfId="24236" xr:uid="{00000000-0005-0000-0000-00004B030000}"/>
    <cellStyle name="Calculation 2 2 3 2 3 4 4" xfId="24237" xr:uid="{00000000-0005-0000-0000-00004C030000}"/>
    <cellStyle name="Calculation 2 2 3 2 3 4 5" xfId="24238" xr:uid="{00000000-0005-0000-0000-00004D030000}"/>
    <cellStyle name="Calculation 2 2 3 2 3 4 6" xfId="24239" xr:uid="{00000000-0005-0000-0000-00004E030000}"/>
    <cellStyle name="Calculation 2 2 3 2 3 4 7" xfId="24240" xr:uid="{00000000-0005-0000-0000-00004F030000}"/>
    <cellStyle name="Calculation 2 2 3 2 3 5" xfId="495" xr:uid="{00000000-0005-0000-0000-000050030000}"/>
    <cellStyle name="Calculation 2 2 3 2 3 5 2" xfId="496" xr:uid="{00000000-0005-0000-0000-000051030000}"/>
    <cellStyle name="Calculation 2 2 3 2 3 5 3" xfId="24241" xr:uid="{00000000-0005-0000-0000-000052030000}"/>
    <cellStyle name="Calculation 2 2 3 2 3 5 4" xfId="24242" xr:uid="{00000000-0005-0000-0000-000053030000}"/>
    <cellStyle name="Calculation 2 2 3 2 3 5 5" xfId="24243" xr:uid="{00000000-0005-0000-0000-000054030000}"/>
    <cellStyle name="Calculation 2 2 3 2 3 5 6" xfId="24244" xr:uid="{00000000-0005-0000-0000-000055030000}"/>
    <cellStyle name="Calculation 2 2 3 2 3 5 7" xfId="24245" xr:uid="{00000000-0005-0000-0000-000056030000}"/>
    <cellStyle name="Calculation 2 2 3 2 3 6" xfId="497" xr:uid="{00000000-0005-0000-0000-000057030000}"/>
    <cellStyle name="Calculation 2 2 3 2 3 6 2" xfId="498" xr:uid="{00000000-0005-0000-0000-000058030000}"/>
    <cellStyle name="Calculation 2 2 3 2 3 6 3" xfId="24246" xr:uid="{00000000-0005-0000-0000-000059030000}"/>
    <cellStyle name="Calculation 2 2 3 2 3 6 4" xfId="24247" xr:uid="{00000000-0005-0000-0000-00005A030000}"/>
    <cellStyle name="Calculation 2 2 3 2 3 6 5" xfId="24248" xr:uid="{00000000-0005-0000-0000-00005B030000}"/>
    <cellStyle name="Calculation 2 2 3 2 3 6 6" xfId="24249" xr:uid="{00000000-0005-0000-0000-00005C030000}"/>
    <cellStyle name="Calculation 2 2 3 2 3 6 7" xfId="24250" xr:uid="{00000000-0005-0000-0000-00005D030000}"/>
    <cellStyle name="Calculation 2 2 3 2 3 7" xfId="499" xr:uid="{00000000-0005-0000-0000-00005E030000}"/>
    <cellStyle name="Calculation 2 2 3 2 3 7 2" xfId="500" xr:uid="{00000000-0005-0000-0000-00005F030000}"/>
    <cellStyle name="Calculation 2 2 3 2 3 7 3" xfId="24251" xr:uid="{00000000-0005-0000-0000-000060030000}"/>
    <cellStyle name="Calculation 2 2 3 2 3 7 4" xfId="24252" xr:uid="{00000000-0005-0000-0000-000061030000}"/>
    <cellStyle name="Calculation 2 2 3 2 3 7 5" xfId="24253" xr:uid="{00000000-0005-0000-0000-000062030000}"/>
    <cellStyle name="Calculation 2 2 3 2 3 7 6" xfId="24254" xr:uid="{00000000-0005-0000-0000-000063030000}"/>
    <cellStyle name="Calculation 2 2 3 2 3 7 7" xfId="24255" xr:uid="{00000000-0005-0000-0000-000064030000}"/>
    <cellStyle name="Calculation 2 2 3 2 3 8" xfId="501" xr:uid="{00000000-0005-0000-0000-000065030000}"/>
    <cellStyle name="Calculation 2 2 3 2 3 8 2" xfId="502" xr:uid="{00000000-0005-0000-0000-000066030000}"/>
    <cellStyle name="Calculation 2 2 3 2 3 8 3" xfId="24256" xr:uid="{00000000-0005-0000-0000-000067030000}"/>
    <cellStyle name="Calculation 2 2 3 2 3 8 4" xfId="24257" xr:uid="{00000000-0005-0000-0000-000068030000}"/>
    <cellStyle name="Calculation 2 2 3 2 3 8 5" xfId="24258" xr:uid="{00000000-0005-0000-0000-000069030000}"/>
    <cellStyle name="Calculation 2 2 3 2 3 8 6" xfId="24259" xr:uid="{00000000-0005-0000-0000-00006A030000}"/>
    <cellStyle name="Calculation 2 2 3 2 3 8 7" xfId="24260" xr:uid="{00000000-0005-0000-0000-00006B030000}"/>
    <cellStyle name="Calculation 2 2 3 2 3 9" xfId="503" xr:uid="{00000000-0005-0000-0000-00006C030000}"/>
    <cellStyle name="Calculation 2 2 3 2 3 9 2" xfId="504" xr:uid="{00000000-0005-0000-0000-00006D030000}"/>
    <cellStyle name="Calculation 2 2 3 2 3 9 3" xfId="24261" xr:uid="{00000000-0005-0000-0000-00006E030000}"/>
    <cellStyle name="Calculation 2 2 3 2 3 9 4" xfId="24262" xr:uid="{00000000-0005-0000-0000-00006F030000}"/>
    <cellStyle name="Calculation 2 2 3 2 3 9 5" xfId="24263" xr:uid="{00000000-0005-0000-0000-000070030000}"/>
    <cellStyle name="Calculation 2 2 3 2 3 9 6" xfId="24264" xr:uid="{00000000-0005-0000-0000-000071030000}"/>
    <cellStyle name="Calculation 2 2 3 2 3 9 7" xfId="24265" xr:uid="{00000000-0005-0000-0000-000072030000}"/>
    <cellStyle name="Calculation 2 2 3 2 4" xfId="505" xr:uid="{00000000-0005-0000-0000-000073030000}"/>
    <cellStyle name="Calculation 2 2 3 2 4 2" xfId="506" xr:uid="{00000000-0005-0000-0000-000074030000}"/>
    <cellStyle name="Calculation 2 2 3 2 4 3" xfId="24266" xr:uid="{00000000-0005-0000-0000-000075030000}"/>
    <cellStyle name="Calculation 2 2 3 2 4 4" xfId="24267" xr:uid="{00000000-0005-0000-0000-000076030000}"/>
    <cellStyle name="Calculation 2 2 3 2 4 5" xfId="24268" xr:uid="{00000000-0005-0000-0000-000077030000}"/>
    <cellStyle name="Calculation 2 2 3 2 4 6" xfId="24269" xr:uid="{00000000-0005-0000-0000-000078030000}"/>
    <cellStyle name="Calculation 2 2 3 2 4 7" xfId="24270" xr:uid="{00000000-0005-0000-0000-000079030000}"/>
    <cellStyle name="Calculation 2 2 3 2 5" xfId="507" xr:uid="{00000000-0005-0000-0000-00007A030000}"/>
    <cellStyle name="Calculation 2 2 3 2 5 2" xfId="508" xr:uid="{00000000-0005-0000-0000-00007B030000}"/>
    <cellStyle name="Calculation 2 2 3 2 6" xfId="24271" xr:uid="{00000000-0005-0000-0000-00007C030000}"/>
    <cellStyle name="Calculation 2 2 3 2 7" xfId="24272" xr:uid="{00000000-0005-0000-0000-00007D030000}"/>
    <cellStyle name="Calculation 2 2 3 2 8" xfId="24273" xr:uid="{00000000-0005-0000-0000-00007E030000}"/>
    <cellStyle name="Calculation 2 2 3 3" xfId="509" xr:uid="{00000000-0005-0000-0000-00007F030000}"/>
    <cellStyle name="Calculation 2 2 3 3 10" xfId="24274" xr:uid="{00000000-0005-0000-0000-000080030000}"/>
    <cellStyle name="Calculation 2 2 3 3 2" xfId="510" xr:uid="{00000000-0005-0000-0000-000081030000}"/>
    <cellStyle name="Calculation 2 2 3 3 2 2" xfId="511" xr:uid="{00000000-0005-0000-0000-000082030000}"/>
    <cellStyle name="Calculation 2 2 3 3 2 3" xfId="24275" xr:uid="{00000000-0005-0000-0000-000083030000}"/>
    <cellStyle name="Calculation 2 2 3 3 2 4" xfId="24276" xr:uid="{00000000-0005-0000-0000-000084030000}"/>
    <cellStyle name="Calculation 2 2 3 3 2 5" xfId="24277" xr:uid="{00000000-0005-0000-0000-000085030000}"/>
    <cellStyle name="Calculation 2 2 3 3 2 6" xfId="24278" xr:uid="{00000000-0005-0000-0000-000086030000}"/>
    <cellStyle name="Calculation 2 2 3 3 2 7" xfId="24279" xr:uid="{00000000-0005-0000-0000-000087030000}"/>
    <cellStyle name="Calculation 2 2 3 3 3" xfId="512" xr:uid="{00000000-0005-0000-0000-000088030000}"/>
    <cellStyle name="Calculation 2 2 3 3 3 2" xfId="513" xr:uid="{00000000-0005-0000-0000-000089030000}"/>
    <cellStyle name="Calculation 2 2 3 3 3 3" xfId="24280" xr:uid="{00000000-0005-0000-0000-00008A030000}"/>
    <cellStyle name="Calculation 2 2 3 3 3 4" xfId="24281" xr:uid="{00000000-0005-0000-0000-00008B030000}"/>
    <cellStyle name="Calculation 2 2 3 3 3 5" xfId="24282" xr:uid="{00000000-0005-0000-0000-00008C030000}"/>
    <cellStyle name="Calculation 2 2 3 3 3 6" xfId="24283" xr:uid="{00000000-0005-0000-0000-00008D030000}"/>
    <cellStyle name="Calculation 2 2 3 3 3 7" xfId="24284" xr:uid="{00000000-0005-0000-0000-00008E030000}"/>
    <cellStyle name="Calculation 2 2 3 3 4" xfId="514" xr:uid="{00000000-0005-0000-0000-00008F030000}"/>
    <cellStyle name="Calculation 2 2 3 3 4 2" xfId="515" xr:uid="{00000000-0005-0000-0000-000090030000}"/>
    <cellStyle name="Calculation 2 2 3 3 4 3" xfId="24285" xr:uid="{00000000-0005-0000-0000-000091030000}"/>
    <cellStyle name="Calculation 2 2 3 3 4 4" xfId="24286" xr:uid="{00000000-0005-0000-0000-000092030000}"/>
    <cellStyle name="Calculation 2 2 3 3 4 5" xfId="24287" xr:uid="{00000000-0005-0000-0000-000093030000}"/>
    <cellStyle name="Calculation 2 2 3 3 4 6" xfId="24288" xr:uid="{00000000-0005-0000-0000-000094030000}"/>
    <cellStyle name="Calculation 2 2 3 3 4 7" xfId="24289" xr:uid="{00000000-0005-0000-0000-000095030000}"/>
    <cellStyle name="Calculation 2 2 3 3 5" xfId="516" xr:uid="{00000000-0005-0000-0000-000096030000}"/>
    <cellStyle name="Calculation 2 2 3 3 5 2" xfId="517" xr:uid="{00000000-0005-0000-0000-000097030000}"/>
    <cellStyle name="Calculation 2 2 3 3 5 3" xfId="24290" xr:uid="{00000000-0005-0000-0000-000098030000}"/>
    <cellStyle name="Calculation 2 2 3 3 5 4" xfId="24291" xr:uid="{00000000-0005-0000-0000-000099030000}"/>
    <cellStyle name="Calculation 2 2 3 3 5 5" xfId="24292" xr:uid="{00000000-0005-0000-0000-00009A030000}"/>
    <cellStyle name="Calculation 2 2 3 3 5 6" xfId="24293" xr:uid="{00000000-0005-0000-0000-00009B030000}"/>
    <cellStyle name="Calculation 2 2 3 3 5 7" xfId="24294" xr:uid="{00000000-0005-0000-0000-00009C030000}"/>
    <cellStyle name="Calculation 2 2 3 3 6" xfId="518" xr:uid="{00000000-0005-0000-0000-00009D030000}"/>
    <cellStyle name="Calculation 2 2 3 3 6 2" xfId="519" xr:uid="{00000000-0005-0000-0000-00009E030000}"/>
    <cellStyle name="Calculation 2 2 3 3 6 3" xfId="24295" xr:uid="{00000000-0005-0000-0000-00009F030000}"/>
    <cellStyle name="Calculation 2 2 3 3 6 4" xfId="24296" xr:uid="{00000000-0005-0000-0000-0000A0030000}"/>
    <cellStyle name="Calculation 2 2 3 3 6 5" xfId="24297" xr:uid="{00000000-0005-0000-0000-0000A1030000}"/>
    <cellStyle name="Calculation 2 2 3 3 6 6" xfId="24298" xr:uid="{00000000-0005-0000-0000-0000A2030000}"/>
    <cellStyle name="Calculation 2 2 3 3 6 7" xfId="24299" xr:uid="{00000000-0005-0000-0000-0000A3030000}"/>
    <cellStyle name="Calculation 2 2 3 3 7" xfId="24300" xr:uid="{00000000-0005-0000-0000-0000A4030000}"/>
    <cellStyle name="Calculation 2 2 3 3 8" xfId="24301" xr:uid="{00000000-0005-0000-0000-0000A5030000}"/>
    <cellStyle name="Calculation 2 2 3 3 9" xfId="24302" xr:uid="{00000000-0005-0000-0000-0000A6030000}"/>
    <cellStyle name="Calculation 2 2 3 4" xfId="520" xr:uid="{00000000-0005-0000-0000-0000A7030000}"/>
    <cellStyle name="Calculation 2 2 3 4 10" xfId="521" xr:uid="{00000000-0005-0000-0000-0000A8030000}"/>
    <cellStyle name="Calculation 2 2 3 4 11" xfId="24303" xr:uid="{00000000-0005-0000-0000-0000A9030000}"/>
    <cellStyle name="Calculation 2 2 3 4 12" xfId="24304" xr:uid="{00000000-0005-0000-0000-0000AA030000}"/>
    <cellStyle name="Calculation 2 2 3 4 2" xfId="522" xr:uid="{00000000-0005-0000-0000-0000AB030000}"/>
    <cellStyle name="Calculation 2 2 3 4 2 2" xfId="523" xr:uid="{00000000-0005-0000-0000-0000AC030000}"/>
    <cellStyle name="Calculation 2 2 3 4 2 3" xfId="24305" xr:uid="{00000000-0005-0000-0000-0000AD030000}"/>
    <cellStyle name="Calculation 2 2 3 4 2 4" xfId="24306" xr:uid="{00000000-0005-0000-0000-0000AE030000}"/>
    <cellStyle name="Calculation 2 2 3 4 2 5" xfId="24307" xr:uid="{00000000-0005-0000-0000-0000AF030000}"/>
    <cellStyle name="Calculation 2 2 3 4 2 6" xfId="24308" xr:uid="{00000000-0005-0000-0000-0000B0030000}"/>
    <cellStyle name="Calculation 2 2 3 4 2 7" xfId="24309" xr:uid="{00000000-0005-0000-0000-0000B1030000}"/>
    <cellStyle name="Calculation 2 2 3 4 3" xfId="524" xr:uid="{00000000-0005-0000-0000-0000B2030000}"/>
    <cellStyle name="Calculation 2 2 3 4 3 2" xfId="525" xr:uid="{00000000-0005-0000-0000-0000B3030000}"/>
    <cellStyle name="Calculation 2 2 3 4 3 3" xfId="24310" xr:uid="{00000000-0005-0000-0000-0000B4030000}"/>
    <cellStyle name="Calculation 2 2 3 4 3 4" xfId="24311" xr:uid="{00000000-0005-0000-0000-0000B5030000}"/>
    <cellStyle name="Calculation 2 2 3 4 3 5" xfId="24312" xr:uid="{00000000-0005-0000-0000-0000B6030000}"/>
    <cellStyle name="Calculation 2 2 3 4 3 6" xfId="24313" xr:uid="{00000000-0005-0000-0000-0000B7030000}"/>
    <cellStyle name="Calculation 2 2 3 4 3 7" xfId="24314" xr:uid="{00000000-0005-0000-0000-0000B8030000}"/>
    <cellStyle name="Calculation 2 2 3 4 4" xfId="526" xr:uid="{00000000-0005-0000-0000-0000B9030000}"/>
    <cellStyle name="Calculation 2 2 3 4 4 2" xfId="527" xr:uid="{00000000-0005-0000-0000-0000BA030000}"/>
    <cellStyle name="Calculation 2 2 3 4 4 3" xfId="24315" xr:uid="{00000000-0005-0000-0000-0000BB030000}"/>
    <cellStyle name="Calculation 2 2 3 4 4 4" xfId="24316" xr:uid="{00000000-0005-0000-0000-0000BC030000}"/>
    <cellStyle name="Calculation 2 2 3 4 4 5" xfId="24317" xr:uid="{00000000-0005-0000-0000-0000BD030000}"/>
    <cellStyle name="Calculation 2 2 3 4 4 6" xfId="24318" xr:uid="{00000000-0005-0000-0000-0000BE030000}"/>
    <cellStyle name="Calculation 2 2 3 4 4 7" xfId="24319" xr:uid="{00000000-0005-0000-0000-0000BF030000}"/>
    <cellStyle name="Calculation 2 2 3 4 5" xfId="528" xr:uid="{00000000-0005-0000-0000-0000C0030000}"/>
    <cellStyle name="Calculation 2 2 3 4 5 2" xfId="529" xr:uid="{00000000-0005-0000-0000-0000C1030000}"/>
    <cellStyle name="Calculation 2 2 3 4 5 3" xfId="24320" xr:uid="{00000000-0005-0000-0000-0000C2030000}"/>
    <cellStyle name="Calculation 2 2 3 4 5 4" xfId="24321" xr:uid="{00000000-0005-0000-0000-0000C3030000}"/>
    <cellStyle name="Calculation 2 2 3 4 5 5" xfId="24322" xr:uid="{00000000-0005-0000-0000-0000C4030000}"/>
    <cellStyle name="Calculation 2 2 3 4 5 6" xfId="24323" xr:uid="{00000000-0005-0000-0000-0000C5030000}"/>
    <cellStyle name="Calculation 2 2 3 4 5 7" xfId="24324" xr:uid="{00000000-0005-0000-0000-0000C6030000}"/>
    <cellStyle name="Calculation 2 2 3 4 6" xfId="530" xr:uid="{00000000-0005-0000-0000-0000C7030000}"/>
    <cellStyle name="Calculation 2 2 3 4 6 2" xfId="531" xr:uid="{00000000-0005-0000-0000-0000C8030000}"/>
    <cellStyle name="Calculation 2 2 3 4 6 3" xfId="24325" xr:uid="{00000000-0005-0000-0000-0000C9030000}"/>
    <cellStyle name="Calculation 2 2 3 4 6 4" xfId="24326" xr:uid="{00000000-0005-0000-0000-0000CA030000}"/>
    <cellStyle name="Calculation 2 2 3 4 6 5" xfId="24327" xr:uid="{00000000-0005-0000-0000-0000CB030000}"/>
    <cellStyle name="Calculation 2 2 3 4 6 6" xfId="24328" xr:uid="{00000000-0005-0000-0000-0000CC030000}"/>
    <cellStyle name="Calculation 2 2 3 4 6 7" xfId="24329" xr:uid="{00000000-0005-0000-0000-0000CD030000}"/>
    <cellStyle name="Calculation 2 2 3 4 7" xfId="532" xr:uid="{00000000-0005-0000-0000-0000CE030000}"/>
    <cellStyle name="Calculation 2 2 3 4 7 2" xfId="533" xr:uid="{00000000-0005-0000-0000-0000CF030000}"/>
    <cellStyle name="Calculation 2 2 3 4 7 3" xfId="24330" xr:uid="{00000000-0005-0000-0000-0000D0030000}"/>
    <cellStyle name="Calculation 2 2 3 4 7 4" xfId="24331" xr:uid="{00000000-0005-0000-0000-0000D1030000}"/>
    <cellStyle name="Calculation 2 2 3 4 7 5" xfId="24332" xr:uid="{00000000-0005-0000-0000-0000D2030000}"/>
    <cellStyle name="Calculation 2 2 3 4 7 6" xfId="24333" xr:uid="{00000000-0005-0000-0000-0000D3030000}"/>
    <cellStyle name="Calculation 2 2 3 4 7 7" xfId="24334" xr:uid="{00000000-0005-0000-0000-0000D4030000}"/>
    <cellStyle name="Calculation 2 2 3 4 8" xfId="534" xr:uid="{00000000-0005-0000-0000-0000D5030000}"/>
    <cellStyle name="Calculation 2 2 3 4 8 2" xfId="535" xr:uid="{00000000-0005-0000-0000-0000D6030000}"/>
    <cellStyle name="Calculation 2 2 3 4 8 3" xfId="24335" xr:uid="{00000000-0005-0000-0000-0000D7030000}"/>
    <cellStyle name="Calculation 2 2 3 4 8 4" xfId="24336" xr:uid="{00000000-0005-0000-0000-0000D8030000}"/>
    <cellStyle name="Calculation 2 2 3 4 8 5" xfId="24337" xr:uid="{00000000-0005-0000-0000-0000D9030000}"/>
    <cellStyle name="Calculation 2 2 3 4 8 6" xfId="24338" xr:uid="{00000000-0005-0000-0000-0000DA030000}"/>
    <cellStyle name="Calculation 2 2 3 4 8 7" xfId="24339" xr:uid="{00000000-0005-0000-0000-0000DB030000}"/>
    <cellStyle name="Calculation 2 2 3 4 9" xfId="536" xr:uid="{00000000-0005-0000-0000-0000DC030000}"/>
    <cellStyle name="Calculation 2 2 3 4 9 2" xfId="537" xr:uid="{00000000-0005-0000-0000-0000DD030000}"/>
    <cellStyle name="Calculation 2 2 3 4 9 3" xfId="24340" xr:uid="{00000000-0005-0000-0000-0000DE030000}"/>
    <cellStyle name="Calculation 2 2 3 4 9 4" xfId="24341" xr:uid="{00000000-0005-0000-0000-0000DF030000}"/>
    <cellStyle name="Calculation 2 2 3 4 9 5" xfId="24342" xr:uid="{00000000-0005-0000-0000-0000E0030000}"/>
    <cellStyle name="Calculation 2 2 3 4 9 6" xfId="24343" xr:uid="{00000000-0005-0000-0000-0000E1030000}"/>
    <cellStyle name="Calculation 2 2 3 4 9 7" xfId="24344" xr:uid="{00000000-0005-0000-0000-0000E2030000}"/>
    <cellStyle name="Calculation 2 2 3 5" xfId="538" xr:uid="{00000000-0005-0000-0000-0000E3030000}"/>
    <cellStyle name="Calculation 2 2 3 5 10" xfId="24345" xr:uid="{00000000-0005-0000-0000-0000E4030000}"/>
    <cellStyle name="Calculation 2 2 3 5 11" xfId="24346" xr:uid="{00000000-0005-0000-0000-0000E5030000}"/>
    <cellStyle name="Calculation 2 2 3 5 12" xfId="24347" xr:uid="{00000000-0005-0000-0000-0000E6030000}"/>
    <cellStyle name="Calculation 2 2 3 5 2" xfId="539" xr:uid="{00000000-0005-0000-0000-0000E7030000}"/>
    <cellStyle name="Calculation 2 2 3 5 2 2" xfId="540" xr:uid="{00000000-0005-0000-0000-0000E8030000}"/>
    <cellStyle name="Calculation 2 2 3 5 2 3" xfId="24348" xr:uid="{00000000-0005-0000-0000-0000E9030000}"/>
    <cellStyle name="Calculation 2 2 3 5 2 4" xfId="24349" xr:uid="{00000000-0005-0000-0000-0000EA030000}"/>
    <cellStyle name="Calculation 2 2 3 5 2 5" xfId="24350" xr:uid="{00000000-0005-0000-0000-0000EB030000}"/>
    <cellStyle name="Calculation 2 2 3 5 2 6" xfId="24351" xr:uid="{00000000-0005-0000-0000-0000EC030000}"/>
    <cellStyle name="Calculation 2 2 3 5 2 7" xfId="24352" xr:uid="{00000000-0005-0000-0000-0000ED030000}"/>
    <cellStyle name="Calculation 2 2 3 5 3" xfId="541" xr:uid="{00000000-0005-0000-0000-0000EE030000}"/>
    <cellStyle name="Calculation 2 2 3 5 3 2" xfId="542" xr:uid="{00000000-0005-0000-0000-0000EF030000}"/>
    <cellStyle name="Calculation 2 2 3 5 3 3" xfId="24353" xr:uid="{00000000-0005-0000-0000-0000F0030000}"/>
    <cellStyle name="Calculation 2 2 3 5 3 4" xfId="24354" xr:uid="{00000000-0005-0000-0000-0000F1030000}"/>
    <cellStyle name="Calculation 2 2 3 5 3 5" xfId="24355" xr:uid="{00000000-0005-0000-0000-0000F2030000}"/>
    <cellStyle name="Calculation 2 2 3 5 3 6" xfId="24356" xr:uid="{00000000-0005-0000-0000-0000F3030000}"/>
    <cellStyle name="Calculation 2 2 3 5 3 7" xfId="24357" xr:uid="{00000000-0005-0000-0000-0000F4030000}"/>
    <cellStyle name="Calculation 2 2 3 5 4" xfId="543" xr:uid="{00000000-0005-0000-0000-0000F5030000}"/>
    <cellStyle name="Calculation 2 2 3 5 4 2" xfId="544" xr:uid="{00000000-0005-0000-0000-0000F6030000}"/>
    <cellStyle name="Calculation 2 2 3 5 4 3" xfId="24358" xr:uid="{00000000-0005-0000-0000-0000F7030000}"/>
    <cellStyle name="Calculation 2 2 3 5 4 4" xfId="24359" xr:uid="{00000000-0005-0000-0000-0000F8030000}"/>
    <cellStyle name="Calculation 2 2 3 5 4 5" xfId="24360" xr:uid="{00000000-0005-0000-0000-0000F9030000}"/>
    <cellStyle name="Calculation 2 2 3 5 4 6" xfId="24361" xr:uid="{00000000-0005-0000-0000-0000FA030000}"/>
    <cellStyle name="Calculation 2 2 3 5 4 7" xfId="24362" xr:uid="{00000000-0005-0000-0000-0000FB030000}"/>
    <cellStyle name="Calculation 2 2 3 5 5" xfId="545" xr:uid="{00000000-0005-0000-0000-0000FC030000}"/>
    <cellStyle name="Calculation 2 2 3 5 5 2" xfId="546" xr:uid="{00000000-0005-0000-0000-0000FD030000}"/>
    <cellStyle name="Calculation 2 2 3 5 5 3" xfId="24363" xr:uid="{00000000-0005-0000-0000-0000FE030000}"/>
    <cellStyle name="Calculation 2 2 3 5 5 4" xfId="24364" xr:uid="{00000000-0005-0000-0000-0000FF030000}"/>
    <cellStyle name="Calculation 2 2 3 5 5 5" xfId="24365" xr:uid="{00000000-0005-0000-0000-000000040000}"/>
    <cellStyle name="Calculation 2 2 3 5 5 6" xfId="24366" xr:uid="{00000000-0005-0000-0000-000001040000}"/>
    <cellStyle name="Calculation 2 2 3 5 5 7" xfId="24367" xr:uid="{00000000-0005-0000-0000-000002040000}"/>
    <cellStyle name="Calculation 2 2 3 5 6" xfId="547" xr:uid="{00000000-0005-0000-0000-000003040000}"/>
    <cellStyle name="Calculation 2 2 3 5 6 2" xfId="548" xr:uid="{00000000-0005-0000-0000-000004040000}"/>
    <cellStyle name="Calculation 2 2 3 5 6 3" xfId="24368" xr:uid="{00000000-0005-0000-0000-000005040000}"/>
    <cellStyle name="Calculation 2 2 3 5 6 4" xfId="24369" xr:uid="{00000000-0005-0000-0000-000006040000}"/>
    <cellStyle name="Calculation 2 2 3 5 6 5" xfId="24370" xr:uid="{00000000-0005-0000-0000-000007040000}"/>
    <cellStyle name="Calculation 2 2 3 5 6 6" xfId="24371" xr:uid="{00000000-0005-0000-0000-000008040000}"/>
    <cellStyle name="Calculation 2 2 3 5 6 7" xfId="24372" xr:uid="{00000000-0005-0000-0000-000009040000}"/>
    <cellStyle name="Calculation 2 2 3 5 7" xfId="549" xr:uid="{00000000-0005-0000-0000-00000A040000}"/>
    <cellStyle name="Calculation 2 2 3 5 7 2" xfId="550" xr:uid="{00000000-0005-0000-0000-00000B040000}"/>
    <cellStyle name="Calculation 2 2 3 5 7 3" xfId="24373" xr:uid="{00000000-0005-0000-0000-00000C040000}"/>
    <cellStyle name="Calculation 2 2 3 5 7 4" xfId="24374" xr:uid="{00000000-0005-0000-0000-00000D040000}"/>
    <cellStyle name="Calculation 2 2 3 5 7 5" xfId="24375" xr:uid="{00000000-0005-0000-0000-00000E040000}"/>
    <cellStyle name="Calculation 2 2 3 5 7 6" xfId="24376" xr:uid="{00000000-0005-0000-0000-00000F040000}"/>
    <cellStyle name="Calculation 2 2 3 5 7 7" xfId="24377" xr:uid="{00000000-0005-0000-0000-000010040000}"/>
    <cellStyle name="Calculation 2 2 3 5 8" xfId="551" xr:uid="{00000000-0005-0000-0000-000011040000}"/>
    <cellStyle name="Calculation 2 2 3 5 8 2" xfId="552" xr:uid="{00000000-0005-0000-0000-000012040000}"/>
    <cellStyle name="Calculation 2 2 3 5 8 3" xfId="24378" xr:uid="{00000000-0005-0000-0000-000013040000}"/>
    <cellStyle name="Calculation 2 2 3 5 8 4" xfId="24379" xr:uid="{00000000-0005-0000-0000-000014040000}"/>
    <cellStyle name="Calculation 2 2 3 5 8 5" xfId="24380" xr:uid="{00000000-0005-0000-0000-000015040000}"/>
    <cellStyle name="Calculation 2 2 3 5 8 6" xfId="24381" xr:uid="{00000000-0005-0000-0000-000016040000}"/>
    <cellStyle name="Calculation 2 2 3 5 8 7" xfId="24382" xr:uid="{00000000-0005-0000-0000-000017040000}"/>
    <cellStyle name="Calculation 2 2 3 5 9" xfId="553" xr:uid="{00000000-0005-0000-0000-000018040000}"/>
    <cellStyle name="Calculation 2 2 3 5 9 2" xfId="554" xr:uid="{00000000-0005-0000-0000-000019040000}"/>
    <cellStyle name="Calculation 2 2 3 5 9 3" xfId="24383" xr:uid="{00000000-0005-0000-0000-00001A040000}"/>
    <cellStyle name="Calculation 2 2 3 5 9 4" xfId="24384" xr:uid="{00000000-0005-0000-0000-00001B040000}"/>
    <cellStyle name="Calculation 2 2 3 5 9 5" xfId="24385" xr:uid="{00000000-0005-0000-0000-00001C040000}"/>
    <cellStyle name="Calculation 2 2 3 5 9 6" xfId="24386" xr:uid="{00000000-0005-0000-0000-00001D040000}"/>
    <cellStyle name="Calculation 2 2 3 5 9 7" xfId="24387" xr:uid="{00000000-0005-0000-0000-00001E040000}"/>
    <cellStyle name="Calculation 2 2 3 6" xfId="555" xr:uid="{00000000-0005-0000-0000-00001F040000}"/>
    <cellStyle name="Calculation 2 2 3 6 10" xfId="556" xr:uid="{00000000-0005-0000-0000-000020040000}"/>
    <cellStyle name="Calculation 2 2 3 6 11" xfId="24388" xr:uid="{00000000-0005-0000-0000-000021040000}"/>
    <cellStyle name="Calculation 2 2 3 6 12" xfId="24389" xr:uid="{00000000-0005-0000-0000-000022040000}"/>
    <cellStyle name="Calculation 2 2 3 6 13" xfId="24390" xr:uid="{00000000-0005-0000-0000-000023040000}"/>
    <cellStyle name="Calculation 2 2 3 6 14" xfId="24391" xr:uid="{00000000-0005-0000-0000-000024040000}"/>
    <cellStyle name="Calculation 2 2 3 6 15" xfId="24392" xr:uid="{00000000-0005-0000-0000-000025040000}"/>
    <cellStyle name="Calculation 2 2 3 6 2" xfId="557" xr:uid="{00000000-0005-0000-0000-000026040000}"/>
    <cellStyle name="Calculation 2 2 3 6 2 2" xfId="558" xr:uid="{00000000-0005-0000-0000-000027040000}"/>
    <cellStyle name="Calculation 2 2 3 6 2 3" xfId="24393" xr:uid="{00000000-0005-0000-0000-000028040000}"/>
    <cellStyle name="Calculation 2 2 3 6 2 4" xfId="24394" xr:uid="{00000000-0005-0000-0000-000029040000}"/>
    <cellStyle name="Calculation 2 2 3 6 2 5" xfId="24395" xr:uid="{00000000-0005-0000-0000-00002A040000}"/>
    <cellStyle name="Calculation 2 2 3 6 2 6" xfId="24396" xr:uid="{00000000-0005-0000-0000-00002B040000}"/>
    <cellStyle name="Calculation 2 2 3 6 2 7" xfId="24397" xr:uid="{00000000-0005-0000-0000-00002C040000}"/>
    <cellStyle name="Calculation 2 2 3 6 3" xfId="559" xr:uid="{00000000-0005-0000-0000-00002D040000}"/>
    <cellStyle name="Calculation 2 2 3 6 3 2" xfId="560" xr:uid="{00000000-0005-0000-0000-00002E040000}"/>
    <cellStyle name="Calculation 2 2 3 6 3 3" xfId="24398" xr:uid="{00000000-0005-0000-0000-00002F040000}"/>
    <cellStyle name="Calculation 2 2 3 6 3 4" xfId="24399" xr:uid="{00000000-0005-0000-0000-000030040000}"/>
    <cellStyle name="Calculation 2 2 3 6 3 5" xfId="24400" xr:uid="{00000000-0005-0000-0000-000031040000}"/>
    <cellStyle name="Calculation 2 2 3 6 3 6" xfId="24401" xr:uid="{00000000-0005-0000-0000-000032040000}"/>
    <cellStyle name="Calculation 2 2 3 6 3 7" xfId="24402" xr:uid="{00000000-0005-0000-0000-000033040000}"/>
    <cellStyle name="Calculation 2 2 3 6 4" xfId="561" xr:uid="{00000000-0005-0000-0000-000034040000}"/>
    <cellStyle name="Calculation 2 2 3 6 4 2" xfId="562" xr:uid="{00000000-0005-0000-0000-000035040000}"/>
    <cellStyle name="Calculation 2 2 3 6 4 3" xfId="24403" xr:uid="{00000000-0005-0000-0000-000036040000}"/>
    <cellStyle name="Calculation 2 2 3 6 4 4" xfId="24404" xr:uid="{00000000-0005-0000-0000-000037040000}"/>
    <cellStyle name="Calculation 2 2 3 6 4 5" xfId="24405" xr:uid="{00000000-0005-0000-0000-000038040000}"/>
    <cellStyle name="Calculation 2 2 3 6 4 6" xfId="24406" xr:uid="{00000000-0005-0000-0000-000039040000}"/>
    <cellStyle name="Calculation 2 2 3 6 4 7" xfId="24407" xr:uid="{00000000-0005-0000-0000-00003A040000}"/>
    <cellStyle name="Calculation 2 2 3 6 5" xfId="563" xr:uid="{00000000-0005-0000-0000-00003B040000}"/>
    <cellStyle name="Calculation 2 2 3 6 5 2" xfId="564" xr:uid="{00000000-0005-0000-0000-00003C040000}"/>
    <cellStyle name="Calculation 2 2 3 6 5 3" xfId="24408" xr:uid="{00000000-0005-0000-0000-00003D040000}"/>
    <cellStyle name="Calculation 2 2 3 6 5 4" xfId="24409" xr:uid="{00000000-0005-0000-0000-00003E040000}"/>
    <cellStyle name="Calculation 2 2 3 6 5 5" xfId="24410" xr:uid="{00000000-0005-0000-0000-00003F040000}"/>
    <cellStyle name="Calculation 2 2 3 6 5 6" xfId="24411" xr:uid="{00000000-0005-0000-0000-000040040000}"/>
    <cellStyle name="Calculation 2 2 3 6 5 7" xfId="24412" xr:uid="{00000000-0005-0000-0000-000041040000}"/>
    <cellStyle name="Calculation 2 2 3 6 6" xfId="565" xr:uid="{00000000-0005-0000-0000-000042040000}"/>
    <cellStyle name="Calculation 2 2 3 6 6 2" xfId="566" xr:uid="{00000000-0005-0000-0000-000043040000}"/>
    <cellStyle name="Calculation 2 2 3 6 6 3" xfId="24413" xr:uid="{00000000-0005-0000-0000-000044040000}"/>
    <cellStyle name="Calculation 2 2 3 6 6 4" xfId="24414" xr:uid="{00000000-0005-0000-0000-000045040000}"/>
    <cellStyle name="Calculation 2 2 3 6 6 5" xfId="24415" xr:uid="{00000000-0005-0000-0000-000046040000}"/>
    <cellStyle name="Calculation 2 2 3 6 6 6" xfId="24416" xr:uid="{00000000-0005-0000-0000-000047040000}"/>
    <cellStyle name="Calculation 2 2 3 6 6 7" xfId="24417" xr:uid="{00000000-0005-0000-0000-000048040000}"/>
    <cellStyle name="Calculation 2 2 3 6 7" xfId="567" xr:uid="{00000000-0005-0000-0000-000049040000}"/>
    <cellStyle name="Calculation 2 2 3 6 7 2" xfId="568" xr:uid="{00000000-0005-0000-0000-00004A040000}"/>
    <cellStyle name="Calculation 2 2 3 6 7 3" xfId="24418" xr:uid="{00000000-0005-0000-0000-00004B040000}"/>
    <cellStyle name="Calculation 2 2 3 6 7 4" xfId="24419" xr:uid="{00000000-0005-0000-0000-00004C040000}"/>
    <cellStyle name="Calculation 2 2 3 6 7 5" xfId="24420" xr:uid="{00000000-0005-0000-0000-00004D040000}"/>
    <cellStyle name="Calculation 2 2 3 6 7 6" xfId="24421" xr:uid="{00000000-0005-0000-0000-00004E040000}"/>
    <cellStyle name="Calculation 2 2 3 6 7 7" xfId="24422" xr:uid="{00000000-0005-0000-0000-00004F040000}"/>
    <cellStyle name="Calculation 2 2 3 6 8" xfId="569" xr:uid="{00000000-0005-0000-0000-000050040000}"/>
    <cellStyle name="Calculation 2 2 3 6 8 2" xfId="570" xr:uid="{00000000-0005-0000-0000-000051040000}"/>
    <cellStyle name="Calculation 2 2 3 6 8 3" xfId="24423" xr:uid="{00000000-0005-0000-0000-000052040000}"/>
    <cellStyle name="Calculation 2 2 3 6 8 4" xfId="24424" xr:uid="{00000000-0005-0000-0000-000053040000}"/>
    <cellStyle name="Calculation 2 2 3 6 8 5" xfId="24425" xr:uid="{00000000-0005-0000-0000-000054040000}"/>
    <cellStyle name="Calculation 2 2 3 6 8 6" xfId="24426" xr:uid="{00000000-0005-0000-0000-000055040000}"/>
    <cellStyle name="Calculation 2 2 3 6 8 7" xfId="24427" xr:uid="{00000000-0005-0000-0000-000056040000}"/>
    <cellStyle name="Calculation 2 2 3 6 9" xfId="571" xr:uid="{00000000-0005-0000-0000-000057040000}"/>
    <cellStyle name="Calculation 2 2 3 6 9 2" xfId="572" xr:uid="{00000000-0005-0000-0000-000058040000}"/>
    <cellStyle name="Calculation 2 2 3 6 9 3" xfId="24428" xr:uid="{00000000-0005-0000-0000-000059040000}"/>
    <cellStyle name="Calculation 2 2 3 6 9 4" xfId="24429" xr:uid="{00000000-0005-0000-0000-00005A040000}"/>
    <cellStyle name="Calculation 2 2 3 6 9 5" xfId="24430" xr:uid="{00000000-0005-0000-0000-00005B040000}"/>
    <cellStyle name="Calculation 2 2 3 6 9 6" xfId="24431" xr:uid="{00000000-0005-0000-0000-00005C040000}"/>
    <cellStyle name="Calculation 2 2 3 6 9 7" xfId="24432" xr:uid="{00000000-0005-0000-0000-00005D040000}"/>
    <cellStyle name="Calculation 2 2 3 7" xfId="24433" xr:uid="{00000000-0005-0000-0000-00005E040000}"/>
    <cellStyle name="Calculation 2 2 4" xfId="573" xr:uid="{00000000-0005-0000-0000-00005F040000}"/>
    <cellStyle name="Calculation 2 2 4 2" xfId="574" xr:uid="{00000000-0005-0000-0000-000060040000}"/>
    <cellStyle name="Calculation 2 2 4 2 2" xfId="575" xr:uid="{00000000-0005-0000-0000-000061040000}"/>
    <cellStyle name="Calculation 2 2 4 2 2 10" xfId="24434" xr:uid="{00000000-0005-0000-0000-000062040000}"/>
    <cellStyle name="Calculation 2 2 4 2 2 2" xfId="576" xr:uid="{00000000-0005-0000-0000-000063040000}"/>
    <cellStyle name="Calculation 2 2 4 2 2 2 2" xfId="577" xr:uid="{00000000-0005-0000-0000-000064040000}"/>
    <cellStyle name="Calculation 2 2 4 2 2 2 3" xfId="24435" xr:uid="{00000000-0005-0000-0000-000065040000}"/>
    <cellStyle name="Calculation 2 2 4 2 2 2 4" xfId="24436" xr:uid="{00000000-0005-0000-0000-000066040000}"/>
    <cellStyle name="Calculation 2 2 4 2 2 2 5" xfId="24437" xr:uid="{00000000-0005-0000-0000-000067040000}"/>
    <cellStyle name="Calculation 2 2 4 2 2 2 6" xfId="24438" xr:uid="{00000000-0005-0000-0000-000068040000}"/>
    <cellStyle name="Calculation 2 2 4 2 2 2 7" xfId="24439" xr:uid="{00000000-0005-0000-0000-000069040000}"/>
    <cellStyle name="Calculation 2 2 4 2 2 3" xfId="578" xr:uid="{00000000-0005-0000-0000-00006A040000}"/>
    <cellStyle name="Calculation 2 2 4 2 2 3 2" xfId="579" xr:uid="{00000000-0005-0000-0000-00006B040000}"/>
    <cellStyle name="Calculation 2 2 4 2 2 3 3" xfId="24440" xr:uid="{00000000-0005-0000-0000-00006C040000}"/>
    <cellStyle name="Calculation 2 2 4 2 2 3 4" xfId="24441" xr:uid="{00000000-0005-0000-0000-00006D040000}"/>
    <cellStyle name="Calculation 2 2 4 2 2 3 5" xfId="24442" xr:uid="{00000000-0005-0000-0000-00006E040000}"/>
    <cellStyle name="Calculation 2 2 4 2 2 3 6" xfId="24443" xr:uid="{00000000-0005-0000-0000-00006F040000}"/>
    <cellStyle name="Calculation 2 2 4 2 2 3 7" xfId="24444" xr:uid="{00000000-0005-0000-0000-000070040000}"/>
    <cellStyle name="Calculation 2 2 4 2 2 4" xfId="580" xr:uid="{00000000-0005-0000-0000-000071040000}"/>
    <cellStyle name="Calculation 2 2 4 2 2 4 2" xfId="581" xr:uid="{00000000-0005-0000-0000-000072040000}"/>
    <cellStyle name="Calculation 2 2 4 2 2 4 3" xfId="24445" xr:uid="{00000000-0005-0000-0000-000073040000}"/>
    <cellStyle name="Calculation 2 2 4 2 2 4 4" xfId="24446" xr:uid="{00000000-0005-0000-0000-000074040000}"/>
    <cellStyle name="Calculation 2 2 4 2 2 4 5" xfId="24447" xr:uid="{00000000-0005-0000-0000-000075040000}"/>
    <cellStyle name="Calculation 2 2 4 2 2 4 6" xfId="24448" xr:uid="{00000000-0005-0000-0000-000076040000}"/>
    <cellStyle name="Calculation 2 2 4 2 2 4 7" xfId="24449" xr:uid="{00000000-0005-0000-0000-000077040000}"/>
    <cellStyle name="Calculation 2 2 4 2 2 5" xfId="582" xr:uid="{00000000-0005-0000-0000-000078040000}"/>
    <cellStyle name="Calculation 2 2 4 2 2 5 2" xfId="583" xr:uid="{00000000-0005-0000-0000-000079040000}"/>
    <cellStyle name="Calculation 2 2 4 2 2 5 3" xfId="24450" xr:uid="{00000000-0005-0000-0000-00007A040000}"/>
    <cellStyle name="Calculation 2 2 4 2 2 5 4" xfId="24451" xr:uid="{00000000-0005-0000-0000-00007B040000}"/>
    <cellStyle name="Calculation 2 2 4 2 2 5 5" xfId="24452" xr:uid="{00000000-0005-0000-0000-00007C040000}"/>
    <cellStyle name="Calculation 2 2 4 2 2 5 6" xfId="24453" xr:uid="{00000000-0005-0000-0000-00007D040000}"/>
    <cellStyle name="Calculation 2 2 4 2 2 5 7" xfId="24454" xr:uid="{00000000-0005-0000-0000-00007E040000}"/>
    <cellStyle name="Calculation 2 2 4 2 2 6" xfId="584" xr:uid="{00000000-0005-0000-0000-00007F040000}"/>
    <cellStyle name="Calculation 2 2 4 2 2 6 2" xfId="585" xr:uid="{00000000-0005-0000-0000-000080040000}"/>
    <cellStyle name="Calculation 2 2 4 2 2 6 3" xfId="24455" xr:uid="{00000000-0005-0000-0000-000081040000}"/>
    <cellStyle name="Calculation 2 2 4 2 2 6 4" xfId="24456" xr:uid="{00000000-0005-0000-0000-000082040000}"/>
    <cellStyle name="Calculation 2 2 4 2 2 6 5" xfId="24457" xr:uid="{00000000-0005-0000-0000-000083040000}"/>
    <cellStyle name="Calculation 2 2 4 2 2 6 6" xfId="24458" xr:uid="{00000000-0005-0000-0000-000084040000}"/>
    <cellStyle name="Calculation 2 2 4 2 2 6 7" xfId="24459" xr:uid="{00000000-0005-0000-0000-000085040000}"/>
    <cellStyle name="Calculation 2 2 4 2 2 7" xfId="24460" xr:uid="{00000000-0005-0000-0000-000086040000}"/>
    <cellStyle name="Calculation 2 2 4 2 2 8" xfId="24461" xr:uid="{00000000-0005-0000-0000-000087040000}"/>
    <cellStyle name="Calculation 2 2 4 2 2 9" xfId="24462" xr:uid="{00000000-0005-0000-0000-000088040000}"/>
    <cellStyle name="Calculation 2 2 4 2 3" xfId="586" xr:uid="{00000000-0005-0000-0000-000089040000}"/>
    <cellStyle name="Calculation 2 2 4 2 3 10" xfId="587" xr:uid="{00000000-0005-0000-0000-00008A040000}"/>
    <cellStyle name="Calculation 2 2 4 2 3 11" xfId="24463" xr:uid="{00000000-0005-0000-0000-00008B040000}"/>
    <cellStyle name="Calculation 2 2 4 2 3 12" xfId="24464" xr:uid="{00000000-0005-0000-0000-00008C040000}"/>
    <cellStyle name="Calculation 2 2 4 2 3 13" xfId="24465" xr:uid="{00000000-0005-0000-0000-00008D040000}"/>
    <cellStyle name="Calculation 2 2 4 2 3 14" xfId="24466" xr:uid="{00000000-0005-0000-0000-00008E040000}"/>
    <cellStyle name="Calculation 2 2 4 2 3 15" xfId="24467" xr:uid="{00000000-0005-0000-0000-00008F040000}"/>
    <cellStyle name="Calculation 2 2 4 2 3 2" xfId="588" xr:uid="{00000000-0005-0000-0000-000090040000}"/>
    <cellStyle name="Calculation 2 2 4 2 3 2 2" xfId="589" xr:uid="{00000000-0005-0000-0000-000091040000}"/>
    <cellStyle name="Calculation 2 2 4 2 3 2 3" xfId="24468" xr:uid="{00000000-0005-0000-0000-000092040000}"/>
    <cellStyle name="Calculation 2 2 4 2 3 2 4" xfId="24469" xr:uid="{00000000-0005-0000-0000-000093040000}"/>
    <cellStyle name="Calculation 2 2 4 2 3 2 5" xfId="24470" xr:uid="{00000000-0005-0000-0000-000094040000}"/>
    <cellStyle name="Calculation 2 2 4 2 3 2 6" xfId="24471" xr:uid="{00000000-0005-0000-0000-000095040000}"/>
    <cellStyle name="Calculation 2 2 4 2 3 2 7" xfId="24472" xr:uid="{00000000-0005-0000-0000-000096040000}"/>
    <cellStyle name="Calculation 2 2 4 2 3 3" xfId="590" xr:uid="{00000000-0005-0000-0000-000097040000}"/>
    <cellStyle name="Calculation 2 2 4 2 3 3 2" xfId="591" xr:uid="{00000000-0005-0000-0000-000098040000}"/>
    <cellStyle name="Calculation 2 2 4 2 3 3 3" xfId="24473" xr:uid="{00000000-0005-0000-0000-000099040000}"/>
    <cellStyle name="Calculation 2 2 4 2 3 3 4" xfId="24474" xr:uid="{00000000-0005-0000-0000-00009A040000}"/>
    <cellStyle name="Calculation 2 2 4 2 3 3 5" xfId="24475" xr:uid="{00000000-0005-0000-0000-00009B040000}"/>
    <cellStyle name="Calculation 2 2 4 2 3 3 6" xfId="24476" xr:uid="{00000000-0005-0000-0000-00009C040000}"/>
    <cellStyle name="Calculation 2 2 4 2 3 3 7" xfId="24477" xr:uid="{00000000-0005-0000-0000-00009D040000}"/>
    <cellStyle name="Calculation 2 2 4 2 3 4" xfId="592" xr:uid="{00000000-0005-0000-0000-00009E040000}"/>
    <cellStyle name="Calculation 2 2 4 2 3 4 2" xfId="593" xr:uid="{00000000-0005-0000-0000-00009F040000}"/>
    <cellStyle name="Calculation 2 2 4 2 3 4 3" xfId="24478" xr:uid="{00000000-0005-0000-0000-0000A0040000}"/>
    <cellStyle name="Calculation 2 2 4 2 3 4 4" xfId="24479" xr:uid="{00000000-0005-0000-0000-0000A1040000}"/>
    <cellStyle name="Calculation 2 2 4 2 3 4 5" xfId="24480" xr:uid="{00000000-0005-0000-0000-0000A2040000}"/>
    <cellStyle name="Calculation 2 2 4 2 3 4 6" xfId="24481" xr:uid="{00000000-0005-0000-0000-0000A3040000}"/>
    <cellStyle name="Calculation 2 2 4 2 3 4 7" xfId="24482" xr:uid="{00000000-0005-0000-0000-0000A4040000}"/>
    <cellStyle name="Calculation 2 2 4 2 3 5" xfId="594" xr:uid="{00000000-0005-0000-0000-0000A5040000}"/>
    <cellStyle name="Calculation 2 2 4 2 3 5 2" xfId="595" xr:uid="{00000000-0005-0000-0000-0000A6040000}"/>
    <cellStyle name="Calculation 2 2 4 2 3 5 3" xfId="24483" xr:uid="{00000000-0005-0000-0000-0000A7040000}"/>
    <cellStyle name="Calculation 2 2 4 2 3 5 4" xfId="24484" xr:uid="{00000000-0005-0000-0000-0000A8040000}"/>
    <cellStyle name="Calculation 2 2 4 2 3 5 5" xfId="24485" xr:uid="{00000000-0005-0000-0000-0000A9040000}"/>
    <cellStyle name="Calculation 2 2 4 2 3 5 6" xfId="24486" xr:uid="{00000000-0005-0000-0000-0000AA040000}"/>
    <cellStyle name="Calculation 2 2 4 2 3 5 7" xfId="24487" xr:uid="{00000000-0005-0000-0000-0000AB040000}"/>
    <cellStyle name="Calculation 2 2 4 2 3 6" xfId="596" xr:uid="{00000000-0005-0000-0000-0000AC040000}"/>
    <cellStyle name="Calculation 2 2 4 2 3 6 2" xfId="597" xr:uid="{00000000-0005-0000-0000-0000AD040000}"/>
    <cellStyle name="Calculation 2 2 4 2 3 6 3" xfId="24488" xr:uid="{00000000-0005-0000-0000-0000AE040000}"/>
    <cellStyle name="Calculation 2 2 4 2 3 6 4" xfId="24489" xr:uid="{00000000-0005-0000-0000-0000AF040000}"/>
    <cellStyle name="Calculation 2 2 4 2 3 6 5" xfId="24490" xr:uid="{00000000-0005-0000-0000-0000B0040000}"/>
    <cellStyle name="Calculation 2 2 4 2 3 6 6" xfId="24491" xr:uid="{00000000-0005-0000-0000-0000B1040000}"/>
    <cellStyle name="Calculation 2 2 4 2 3 6 7" xfId="24492" xr:uid="{00000000-0005-0000-0000-0000B2040000}"/>
    <cellStyle name="Calculation 2 2 4 2 3 7" xfId="598" xr:uid="{00000000-0005-0000-0000-0000B3040000}"/>
    <cellStyle name="Calculation 2 2 4 2 3 7 2" xfId="599" xr:uid="{00000000-0005-0000-0000-0000B4040000}"/>
    <cellStyle name="Calculation 2 2 4 2 3 7 3" xfId="24493" xr:uid="{00000000-0005-0000-0000-0000B5040000}"/>
    <cellStyle name="Calculation 2 2 4 2 3 7 4" xfId="24494" xr:uid="{00000000-0005-0000-0000-0000B6040000}"/>
    <cellStyle name="Calculation 2 2 4 2 3 7 5" xfId="24495" xr:uid="{00000000-0005-0000-0000-0000B7040000}"/>
    <cellStyle name="Calculation 2 2 4 2 3 7 6" xfId="24496" xr:uid="{00000000-0005-0000-0000-0000B8040000}"/>
    <cellStyle name="Calculation 2 2 4 2 3 7 7" xfId="24497" xr:uid="{00000000-0005-0000-0000-0000B9040000}"/>
    <cellStyle name="Calculation 2 2 4 2 3 8" xfId="600" xr:uid="{00000000-0005-0000-0000-0000BA040000}"/>
    <cellStyle name="Calculation 2 2 4 2 3 8 2" xfId="601" xr:uid="{00000000-0005-0000-0000-0000BB040000}"/>
    <cellStyle name="Calculation 2 2 4 2 3 8 3" xfId="24498" xr:uid="{00000000-0005-0000-0000-0000BC040000}"/>
    <cellStyle name="Calculation 2 2 4 2 3 8 4" xfId="24499" xr:uid="{00000000-0005-0000-0000-0000BD040000}"/>
    <cellStyle name="Calculation 2 2 4 2 3 8 5" xfId="24500" xr:uid="{00000000-0005-0000-0000-0000BE040000}"/>
    <cellStyle name="Calculation 2 2 4 2 3 8 6" xfId="24501" xr:uid="{00000000-0005-0000-0000-0000BF040000}"/>
    <cellStyle name="Calculation 2 2 4 2 3 8 7" xfId="24502" xr:uid="{00000000-0005-0000-0000-0000C0040000}"/>
    <cellStyle name="Calculation 2 2 4 2 3 9" xfId="602" xr:uid="{00000000-0005-0000-0000-0000C1040000}"/>
    <cellStyle name="Calculation 2 2 4 2 3 9 2" xfId="603" xr:uid="{00000000-0005-0000-0000-0000C2040000}"/>
    <cellStyle name="Calculation 2 2 4 2 3 9 3" xfId="24503" xr:uid="{00000000-0005-0000-0000-0000C3040000}"/>
    <cellStyle name="Calculation 2 2 4 2 3 9 4" xfId="24504" xr:uid="{00000000-0005-0000-0000-0000C4040000}"/>
    <cellStyle name="Calculation 2 2 4 2 3 9 5" xfId="24505" xr:uid="{00000000-0005-0000-0000-0000C5040000}"/>
    <cellStyle name="Calculation 2 2 4 2 3 9 6" xfId="24506" xr:uid="{00000000-0005-0000-0000-0000C6040000}"/>
    <cellStyle name="Calculation 2 2 4 2 3 9 7" xfId="24507" xr:uid="{00000000-0005-0000-0000-0000C7040000}"/>
    <cellStyle name="Calculation 2 2 4 2 4" xfId="604" xr:uid="{00000000-0005-0000-0000-0000C8040000}"/>
    <cellStyle name="Calculation 2 2 4 2 4 2" xfId="605" xr:uid="{00000000-0005-0000-0000-0000C9040000}"/>
    <cellStyle name="Calculation 2 2 4 2 4 3" xfId="24508" xr:uid="{00000000-0005-0000-0000-0000CA040000}"/>
    <cellStyle name="Calculation 2 2 4 2 4 4" xfId="24509" xr:uid="{00000000-0005-0000-0000-0000CB040000}"/>
    <cellStyle name="Calculation 2 2 4 2 4 5" xfId="24510" xr:uid="{00000000-0005-0000-0000-0000CC040000}"/>
    <cellStyle name="Calculation 2 2 4 2 4 6" xfId="24511" xr:uid="{00000000-0005-0000-0000-0000CD040000}"/>
    <cellStyle name="Calculation 2 2 4 2 4 7" xfId="24512" xr:uid="{00000000-0005-0000-0000-0000CE040000}"/>
    <cellStyle name="Calculation 2 2 4 2 5" xfId="606" xr:uid="{00000000-0005-0000-0000-0000CF040000}"/>
    <cellStyle name="Calculation 2 2 4 2 5 2" xfId="607" xr:uid="{00000000-0005-0000-0000-0000D0040000}"/>
    <cellStyle name="Calculation 2 2 4 2 6" xfId="24513" xr:uid="{00000000-0005-0000-0000-0000D1040000}"/>
    <cellStyle name="Calculation 2 2 4 2 7" xfId="24514" xr:uid="{00000000-0005-0000-0000-0000D2040000}"/>
    <cellStyle name="Calculation 2 2 4 2 8" xfId="24515" xr:uid="{00000000-0005-0000-0000-0000D3040000}"/>
    <cellStyle name="Calculation 2 2 4 3" xfId="608" xr:uid="{00000000-0005-0000-0000-0000D4040000}"/>
    <cellStyle name="Calculation 2 2 4 3 10" xfId="24516" xr:uid="{00000000-0005-0000-0000-0000D5040000}"/>
    <cellStyle name="Calculation 2 2 4 3 2" xfId="609" xr:uid="{00000000-0005-0000-0000-0000D6040000}"/>
    <cellStyle name="Calculation 2 2 4 3 2 2" xfId="610" xr:uid="{00000000-0005-0000-0000-0000D7040000}"/>
    <cellStyle name="Calculation 2 2 4 3 2 3" xfId="24517" xr:uid="{00000000-0005-0000-0000-0000D8040000}"/>
    <cellStyle name="Calculation 2 2 4 3 2 4" xfId="24518" xr:uid="{00000000-0005-0000-0000-0000D9040000}"/>
    <cellStyle name="Calculation 2 2 4 3 2 5" xfId="24519" xr:uid="{00000000-0005-0000-0000-0000DA040000}"/>
    <cellStyle name="Calculation 2 2 4 3 2 6" xfId="24520" xr:uid="{00000000-0005-0000-0000-0000DB040000}"/>
    <cellStyle name="Calculation 2 2 4 3 2 7" xfId="24521" xr:uid="{00000000-0005-0000-0000-0000DC040000}"/>
    <cellStyle name="Calculation 2 2 4 3 3" xfId="611" xr:uid="{00000000-0005-0000-0000-0000DD040000}"/>
    <cellStyle name="Calculation 2 2 4 3 3 2" xfId="612" xr:uid="{00000000-0005-0000-0000-0000DE040000}"/>
    <cellStyle name="Calculation 2 2 4 3 3 3" xfId="24522" xr:uid="{00000000-0005-0000-0000-0000DF040000}"/>
    <cellStyle name="Calculation 2 2 4 3 3 4" xfId="24523" xr:uid="{00000000-0005-0000-0000-0000E0040000}"/>
    <cellStyle name="Calculation 2 2 4 3 3 5" xfId="24524" xr:uid="{00000000-0005-0000-0000-0000E1040000}"/>
    <cellStyle name="Calculation 2 2 4 3 3 6" xfId="24525" xr:uid="{00000000-0005-0000-0000-0000E2040000}"/>
    <cellStyle name="Calculation 2 2 4 3 3 7" xfId="24526" xr:uid="{00000000-0005-0000-0000-0000E3040000}"/>
    <cellStyle name="Calculation 2 2 4 3 4" xfId="613" xr:uid="{00000000-0005-0000-0000-0000E4040000}"/>
    <cellStyle name="Calculation 2 2 4 3 4 2" xfId="614" xr:uid="{00000000-0005-0000-0000-0000E5040000}"/>
    <cellStyle name="Calculation 2 2 4 3 4 3" xfId="24527" xr:uid="{00000000-0005-0000-0000-0000E6040000}"/>
    <cellStyle name="Calculation 2 2 4 3 4 4" xfId="24528" xr:uid="{00000000-0005-0000-0000-0000E7040000}"/>
    <cellStyle name="Calculation 2 2 4 3 4 5" xfId="24529" xr:uid="{00000000-0005-0000-0000-0000E8040000}"/>
    <cellStyle name="Calculation 2 2 4 3 4 6" xfId="24530" xr:uid="{00000000-0005-0000-0000-0000E9040000}"/>
    <cellStyle name="Calculation 2 2 4 3 4 7" xfId="24531" xr:uid="{00000000-0005-0000-0000-0000EA040000}"/>
    <cellStyle name="Calculation 2 2 4 3 5" xfId="615" xr:uid="{00000000-0005-0000-0000-0000EB040000}"/>
    <cellStyle name="Calculation 2 2 4 3 5 2" xfId="616" xr:uid="{00000000-0005-0000-0000-0000EC040000}"/>
    <cellStyle name="Calculation 2 2 4 3 5 3" xfId="24532" xr:uid="{00000000-0005-0000-0000-0000ED040000}"/>
    <cellStyle name="Calculation 2 2 4 3 5 4" xfId="24533" xr:uid="{00000000-0005-0000-0000-0000EE040000}"/>
    <cellStyle name="Calculation 2 2 4 3 5 5" xfId="24534" xr:uid="{00000000-0005-0000-0000-0000EF040000}"/>
    <cellStyle name="Calculation 2 2 4 3 5 6" xfId="24535" xr:uid="{00000000-0005-0000-0000-0000F0040000}"/>
    <cellStyle name="Calculation 2 2 4 3 5 7" xfId="24536" xr:uid="{00000000-0005-0000-0000-0000F1040000}"/>
    <cellStyle name="Calculation 2 2 4 3 6" xfId="617" xr:uid="{00000000-0005-0000-0000-0000F2040000}"/>
    <cellStyle name="Calculation 2 2 4 3 6 2" xfId="618" xr:uid="{00000000-0005-0000-0000-0000F3040000}"/>
    <cellStyle name="Calculation 2 2 4 3 6 3" xfId="24537" xr:uid="{00000000-0005-0000-0000-0000F4040000}"/>
    <cellStyle name="Calculation 2 2 4 3 6 4" xfId="24538" xr:uid="{00000000-0005-0000-0000-0000F5040000}"/>
    <cellStyle name="Calculation 2 2 4 3 6 5" xfId="24539" xr:uid="{00000000-0005-0000-0000-0000F6040000}"/>
    <cellStyle name="Calculation 2 2 4 3 6 6" xfId="24540" xr:uid="{00000000-0005-0000-0000-0000F7040000}"/>
    <cellStyle name="Calculation 2 2 4 3 6 7" xfId="24541" xr:uid="{00000000-0005-0000-0000-0000F8040000}"/>
    <cellStyle name="Calculation 2 2 4 3 7" xfId="24542" xr:uid="{00000000-0005-0000-0000-0000F9040000}"/>
    <cellStyle name="Calculation 2 2 4 3 8" xfId="24543" xr:uid="{00000000-0005-0000-0000-0000FA040000}"/>
    <cellStyle name="Calculation 2 2 4 3 9" xfId="24544" xr:uid="{00000000-0005-0000-0000-0000FB040000}"/>
    <cellStyle name="Calculation 2 2 4 4" xfId="619" xr:uid="{00000000-0005-0000-0000-0000FC040000}"/>
    <cellStyle name="Calculation 2 2 4 4 10" xfId="620" xr:uid="{00000000-0005-0000-0000-0000FD040000}"/>
    <cellStyle name="Calculation 2 2 4 4 11" xfId="24545" xr:uid="{00000000-0005-0000-0000-0000FE040000}"/>
    <cellStyle name="Calculation 2 2 4 4 12" xfId="24546" xr:uid="{00000000-0005-0000-0000-0000FF040000}"/>
    <cellStyle name="Calculation 2 2 4 4 2" xfId="621" xr:uid="{00000000-0005-0000-0000-000000050000}"/>
    <cellStyle name="Calculation 2 2 4 4 2 2" xfId="622" xr:uid="{00000000-0005-0000-0000-000001050000}"/>
    <cellStyle name="Calculation 2 2 4 4 2 3" xfId="24547" xr:uid="{00000000-0005-0000-0000-000002050000}"/>
    <cellStyle name="Calculation 2 2 4 4 2 4" xfId="24548" xr:uid="{00000000-0005-0000-0000-000003050000}"/>
    <cellStyle name="Calculation 2 2 4 4 2 5" xfId="24549" xr:uid="{00000000-0005-0000-0000-000004050000}"/>
    <cellStyle name="Calculation 2 2 4 4 2 6" xfId="24550" xr:uid="{00000000-0005-0000-0000-000005050000}"/>
    <cellStyle name="Calculation 2 2 4 4 2 7" xfId="24551" xr:uid="{00000000-0005-0000-0000-000006050000}"/>
    <cellStyle name="Calculation 2 2 4 4 3" xfId="623" xr:uid="{00000000-0005-0000-0000-000007050000}"/>
    <cellStyle name="Calculation 2 2 4 4 3 2" xfId="624" xr:uid="{00000000-0005-0000-0000-000008050000}"/>
    <cellStyle name="Calculation 2 2 4 4 3 3" xfId="24552" xr:uid="{00000000-0005-0000-0000-000009050000}"/>
    <cellStyle name="Calculation 2 2 4 4 3 4" xfId="24553" xr:uid="{00000000-0005-0000-0000-00000A050000}"/>
    <cellStyle name="Calculation 2 2 4 4 3 5" xfId="24554" xr:uid="{00000000-0005-0000-0000-00000B050000}"/>
    <cellStyle name="Calculation 2 2 4 4 3 6" xfId="24555" xr:uid="{00000000-0005-0000-0000-00000C050000}"/>
    <cellStyle name="Calculation 2 2 4 4 3 7" xfId="24556" xr:uid="{00000000-0005-0000-0000-00000D050000}"/>
    <cellStyle name="Calculation 2 2 4 4 4" xfId="625" xr:uid="{00000000-0005-0000-0000-00000E050000}"/>
    <cellStyle name="Calculation 2 2 4 4 4 2" xfId="626" xr:uid="{00000000-0005-0000-0000-00000F050000}"/>
    <cellStyle name="Calculation 2 2 4 4 4 3" xfId="24557" xr:uid="{00000000-0005-0000-0000-000010050000}"/>
    <cellStyle name="Calculation 2 2 4 4 4 4" xfId="24558" xr:uid="{00000000-0005-0000-0000-000011050000}"/>
    <cellStyle name="Calculation 2 2 4 4 4 5" xfId="24559" xr:uid="{00000000-0005-0000-0000-000012050000}"/>
    <cellStyle name="Calculation 2 2 4 4 4 6" xfId="24560" xr:uid="{00000000-0005-0000-0000-000013050000}"/>
    <cellStyle name="Calculation 2 2 4 4 4 7" xfId="24561" xr:uid="{00000000-0005-0000-0000-000014050000}"/>
    <cellStyle name="Calculation 2 2 4 4 5" xfId="627" xr:uid="{00000000-0005-0000-0000-000015050000}"/>
    <cellStyle name="Calculation 2 2 4 4 5 2" xfId="628" xr:uid="{00000000-0005-0000-0000-000016050000}"/>
    <cellStyle name="Calculation 2 2 4 4 5 3" xfId="24562" xr:uid="{00000000-0005-0000-0000-000017050000}"/>
    <cellStyle name="Calculation 2 2 4 4 5 4" xfId="24563" xr:uid="{00000000-0005-0000-0000-000018050000}"/>
    <cellStyle name="Calculation 2 2 4 4 5 5" xfId="24564" xr:uid="{00000000-0005-0000-0000-000019050000}"/>
    <cellStyle name="Calculation 2 2 4 4 5 6" xfId="24565" xr:uid="{00000000-0005-0000-0000-00001A050000}"/>
    <cellStyle name="Calculation 2 2 4 4 5 7" xfId="24566" xr:uid="{00000000-0005-0000-0000-00001B050000}"/>
    <cellStyle name="Calculation 2 2 4 4 6" xfId="629" xr:uid="{00000000-0005-0000-0000-00001C050000}"/>
    <cellStyle name="Calculation 2 2 4 4 6 2" xfId="630" xr:uid="{00000000-0005-0000-0000-00001D050000}"/>
    <cellStyle name="Calculation 2 2 4 4 6 3" xfId="24567" xr:uid="{00000000-0005-0000-0000-00001E050000}"/>
    <cellStyle name="Calculation 2 2 4 4 6 4" xfId="24568" xr:uid="{00000000-0005-0000-0000-00001F050000}"/>
    <cellStyle name="Calculation 2 2 4 4 6 5" xfId="24569" xr:uid="{00000000-0005-0000-0000-000020050000}"/>
    <cellStyle name="Calculation 2 2 4 4 6 6" xfId="24570" xr:uid="{00000000-0005-0000-0000-000021050000}"/>
    <cellStyle name="Calculation 2 2 4 4 6 7" xfId="24571" xr:uid="{00000000-0005-0000-0000-000022050000}"/>
    <cellStyle name="Calculation 2 2 4 4 7" xfId="631" xr:uid="{00000000-0005-0000-0000-000023050000}"/>
    <cellStyle name="Calculation 2 2 4 4 7 2" xfId="632" xr:uid="{00000000-0005-0000-0000-000024050000}"/>
    <cellStyle name="Calculation 2 2 4 4 7 3" xfId="24572" xr:uid="{00000000-0005-0000-0000-000025050000}"/>
    <cellStyle name="Calculation 2 2 4 4 7 4" xfId="24573" xr:uid="{00000000-0005-0000-0000-000026050000}"/>
    <cellStyle name="Calculation 2 2 4 4 7 5" xfId="24574" xr:uid="{00000000-0005-0000-0000-000027050000}"/>
    <cellStyle name="Calculation 2 2 4 4 7 6" xfId="24575" xr:uid="{00000000-0005-0000-0000-000028050000}"/>
    <cellStyle name="Calculation 2 2 4 4 7 7" xfId="24576" xr:uid="{00000000-0005-0000-0000-000029050000}"/>
    <cellStyle name="Calculation 2 2 4 4 8" xfId="633" xr:uid="{00000000-0005-0000-0000-00002A050000}"/>
    <cellStyle name="Calculation 2 2 4 4 8 2" xfId="634" xr:uid="{00000000-0005-0000-0000-00002B050000}"/>
    <cellStyle name="Calculation 2 2 4 4 8 3" xfId="24577" xr:uid="{00000000-0005-0000-0000-00002C050000}"/>
    <cellStyle name="Calculation 2 2 4 4 8 4" xfId="24578" xr:uid="{00000000-0005-0000-0000-00002D050000}"/>
    <cellStyle name="Calculation 2 2 4 4 8 5" xfId="24579" xr:uid="{00000000-0005-0000-0000-00002E050000}"/>
    <cellStyle name="Calculation 2 2 4 4 8 6" xfId="24580" xr:uid="{00000000-0005-0000-0000-00002F050000}"/>
    <cellStyle name="Calculation 2 2 4 4 8 7" xfId="24581" xr:uid="{00000000-0005-0000-0000-000030050000}"/>
    <cellStyle name="Calculation 2 2 4 4 9" xfId="635" xr:uid="{00000000-0005-0000-0000-000031050000}"/>
    <cellStyle name="Calculation 2 2 4 4 9 2" xfId="636" xr:uid="{00000000-0005-0000-0000-000032050000}"/>
    <cellStyle name="Calculation 2 2 4 4 9 3" xfId="24582" xr:uid="{00000000-0005-0000-0000-000033050000}"/>
    <cellStyle name="Calculation 2 2 4 4 9 4" xfId="24583" xr:uid="{00000000-0005-0000-0000-000034050000}"/>
    <cellStyle name="Calculation 2 2 4 4 9 5" xfId="24584" xr:uid="{00000000-0005-0000-0000-000035050000}"/>
    <cellStyle name="Calculation 2 2 4 4 9 6" xfId="24585" xr:uid="{00000000-0005-0000-0000-000036050000}"/>
    <cellStyle name="Calculation 2 2 4 4 9 7" xfId="24586" xr:uid="{00000000-0005-0000-0000-000037050000}"/>
    <cellStyle name="Calculation 2 2 4 5" xfId="637" xr:uid="{00000000-0005-0000-0000-000038050000}"/>
    <cellStyle name="Calculation 2 2 4 5 10" xfId="24587" xr:uid="{00000000-0005-0000-0000-000039050000}"/>
    <cellStyle name="Calculation 2 2 4 5 11" xfId="24588" xr:uid="{00000000-0005-0000-0000-00003A050000}"/>
    <cellStyle name="Calculation 2 2 4 5 12" xfId="24589" xr:uid="{00000000-0005-0000-0000-00003B050000}"/>
    <cellStyle name="Calculation 2 2 4 5 2" xfId="638" xr:uid="{00000000-0005-0000-0000-00003C050000}"/>
    <cellStyle name="Calculation 2 2 4 5 2 2" xfId="639" xr:uid="{00000000-0005-0000-0000-00003D050000}"/>
    <cellStyle name="Calculation 2 2 4 5 2 3" xfId="24590" xr:uid="{00000000-0005-0000-0000-00003E050000}"/>
    <cellStyle name="Calculation 2 2 4 5 2 4" xfId="24591" xr:uid="{00000000-0005-0000-0000-00003F050000}"/>
    <cellStyle name="Calculation 2 2 4 5 2 5" xfId="24592" xr:uid="{00000000-0005-0000-0000-000040050000}"/>
    <cellStyle name="Calculation 2 2 4 5 2 6" xfId="24593" xr:uid="{00000000-0005-0000-0000-000041050000}"/>
    <cellStyle name="Calculation 2 2 4 5 2 7" xfId="24594" xr:uid="{00000000-0005-0000-0000-000042050000}"/>
    <cellStyle name="Calculation 2 2 4 5 3" xfId="640" xr:uid="{00000000-0005-0000-0000-000043050000}"/>
    <cellStyle name="Calculation 2 2 4 5 3 2" xfId="641" xr:uid="{00000000-0005-0000-0000-000044050000}"/>
    <cellStyle name="Calculation 2 2 4 5 3 3" xfId="24595" xr:uid="{00000000-0005-0000-0000-000045050000}"/>
    <cellStyle name="Calculation 2 2 4 5 3 4" xfId="24596" xr:uid="{00000000-0005-0000-0000-000046050000}"/>
    <cellStyle name="Calculation 2 2 4 5 3 5" xfId="24597" xr:uid="{00000000-0005-0000-0000-000047050000}"/>
    <cellStyle name="Calculation 2 2 4 5 3 6" xfId="24598" xr:uid="{00000000-0005-0000-0000-000048050000}"/>
    <cellStyle name="Calculation 2 2 4 5 3 7" xfId="24599" xr:uid="{00000000-0005-0000-0000-000049050000}"/>
    <cellStyle name="Calculation 2 2 4 5 4" xfId="642" xr:uid="{00000000-0005-0000-0000-00004A050000}"/>
    <cellStyle name="Calculation 2 2 4 5 4 2" xfId="643" xr:uid="{00000000-0005-0000-0000-00004B050000}"/>
    <cellStyle name="Calculation 2 2 4 5 4 3" xfId="24600" xr:uid="{00000000-0005-0000-0000-00004C050000}"/>
    <cellStyle name="Calculation 2 2 4 5 4 4" xfId="24601" xr:uid="{00000000-0005-0000-0000-00004D050000}"/>
    <cellStyle name="Calculation 2 2 4 5 4 5" xfId="24602" xr:uid="{00000000-0005-0000-0000-00004E050000}"/>
    <cellStyle name="Calculation 2 2 4 5 4 6" xfId="24603" xr:uid="{00000000-0005-0000-0000-00004F050000}"/>
    <cellStyle name="Calculation 2 2 4 5 4 7" xfId="24604" xr:uid="{00000000-0005-0000-0000-000050050000}"/>
    <cellStyle name="Calculation 2 2 4 5 5" xfId="644" xr:uid="{00000000-0005-0000-0000-000051050000}"/>
    <cellStyle name="Calculation 2 2 4 5 5 2" xfId="645" xr:uid="{00000000-0005-0000-0000-000052050000}"/>
    <cellStyle name="Calculation 2 2 4 5 5 3" xfId="24605" xr:uid="{00000000-0005-0000-0000-000053050000}"/>
    <cellStyle name="Calculation 2 2 4 5 5 4" xfId="24606" xr:uid="{00000000-0005-0000-0000-000054050000}"/>
    <cellStyle name="Calculation 2 2 4 5 5 5" xfId="24607" xr:uid="{00000000-0005-0000-0000-000055050000}"/>
    <cellStyle name="Calculation 2 2 4 5 5 6" xfId="24608" xr:uid="{00000000-0005-0000-0000-000056050000}"/>
    <cellStyle name="Calculation 2 2 4 5 5 7" xfId="24609" xr:uid="{00000000-0005-0000-0000-000057050000}"/>
    <cellStyle name="Calculation 2 2 4 5 6" xfId="646" xr:uid="{00000000-0005-0000-0000-000058050000}"/>
    <cellStyle name="Calculation 2 2 4 5 6 2" xfId="647" xr:uid="{00000000-0005-0000-0000-000059050000}"/>
    <cellStyle name="Calculation 2 2 4 5 6 3" xfId="24610" xr:uid="{00000000-0005-0000-0000-00005A050000}"/>
    <cellStyle name="Calculation 2 2 4 5 6 4" xfId="24611" xr:uid="{00000000-0005-0000-0000-00005B050000}"/>
    <cellStyle name="Calculation 2 2 4 5 6 5" xfId="24612" xr:uid="{00000000-0005-0000-0000-00005C050000}"/>
    <cellStyle name="Calculation 2 2 4 5 6 6" xfId="24613" xr:uid="{00000000-0005-0000-0000-00005D050000}"/>
    <cellStyle name="Calculation 2 2 4 5 6 7" xfId="24614" xr:uid="{00000000-0005-0000-0000-00005E050000}"/>
    <cellStyle name="Calculation 2 2 4 5 7" xfId="648" xr:uid="{00000000-0005-0000-0000-00005F050000}"/>
    <cellStyle name="Calculation 2 2 4 5 7 2" xfId="649" xr:uid="{00000000-0005-0000-0000-000060050000}"/>
    <cellStyle name="Calculation 2 2 4 5 7 3" xfId="24615" xr:uid="{00000000-0005-0000-0000-000061050000}"/>
    <cellStyle name="Calculation 2 2 4 5 7 4" xfId="24616" xr:uid="{00000000-0005-0000-0000-000062050000}"/>
    <cellStyle name="Calculation 2 2 4 5 7 5" xfId="24617" xr:uid="{00000000-0005-0000-0000-000063050000}"/>
    <cellStyle name="Calculation 2 2 4 5 7 6" xfId="24618" xr:uid="{00000000-0005-0000-0000-000064050000}"/>
    <cellStyle name="Calculation 2 2 4 5 7 7" xfId="24619" xr:uid="{00000000-0005-0000-0000-000065050000}"/>
    <cellStyle name="Calculation 2 2 4 5 8" xfId="650" xr:uid="{00000000-0005-0000-0000-000066050000}"/>
    <cellStyle name="Calculation 2 2 4 5 8 2" xfId="651" xr:uid="{00000000-0005-0000-0000-000067050000}"/>
    <cellStyle name="Calculation 2 2 4 5 8 3" xfId="24620" xr:uid="{00000000-0005-0000-0000-000068050000}"/>
    <cellStyle name="Calculation 2 2 4 5 8 4" xfId="24621" xr:uid="{00000000-0005-0000-0000-000069050000}"/>
    <cellStyle name="Calculation 2 2 4 5 8 5" xfId="24622" xr:uid="{00000000-0005-0000-0000-00006A050000}"/>
    <cellStyle name="Calculation 2 2 4 5 8 6" xfId="24623" xr:uid="{00000000-0005-0000-0000-00006B050000}"/>
    <cellStyle name="Calculation 2 2 4 5 8 7" xfId="24624" xr:uid="{00000000-0005-0000-0000-00006C050000}"/>
    <cellStyle name="Calculation 2 2 4 5 9" xfId="652" xr:uid="{00000000-0005-0000-0000-00006D050000}"/>
    <cellStyle name="Calculation 2 2 4 5 9 2" xfId="653" xr:uid="{00000000-0005-0000-0000-00006E050000}"/>
    <cellStyle name="Calculation 2 2 4 5 9 3" xfId="24625" xr:uid="{00000000-0005-0000-0000-00006F050000}"/>
    <cellStyle name="Calculation 2 2 4 5 9 4" xfId="24626" xr:uid="{00000000-0005-0000-0000-000070050000}"/>
    <cellStyle name="Calculation 2 2 4 5 9 5" xfId="24627" xr:uid="{00000000-0005-0000-0000-000071050000}"/>
    <cellStyle name="Calculation 2 2 4 5 9 6" xfId="24628" xr:uid="{00000000-0005-0000-0000-000072050000}"/>
    <cellStyle name="Calculation 2 2 4 5 9 7" xfId="24629" xr:uid="{00000000-0005-0000-0000-000073050000}"/>
    <cellStyle name="Calculation 2 2 4 6" xfId="654" xr:uid="{00000000-0005-0000-0000-000074050000}"/>
    <cellStyle name="Calculation 2 2 4 6 10" xfId="655" xr:uid="{00000000-0005-0000-0000-000075050000}"/>
    <cellStyle name="Calculation 2 2 4 6 11" xfId="24630" xr:uid="{00000000-0005-0000-0000-000076050000}"/>
    <cellStyle name="Calculation 2 2 4 6 12" xfId="24631" xr:uid="{00000000-0005-0000-0000-000077050000}"/>
    <cellStyle name="Calculation 2 2 4 6 13" xfId="24632" xr:uid="{00000000-0005-0000-0000-000078050000}"/>
    <cellStyle name="Calculation 2 2 4 6 14" xfId="24633" xr:uid="{00000000-0005-0000-0000-000079050000}"/>
    <cellStyle name="Calculation 2 2 4 6 15" xfId="24634" xr:uid="{00000000-0005-0000-0000-00007A050000}"/>
    <cellStyle name="Calculation 2 2 4 6 2" xfId="656" xr:uid="{00000000-0005-0000-0000-00007B050000}"/>
    <cellStyle name="Calculation 2 2 4 6 2 2" xfId="657" xr:uid="{00000000-0005-0000-0000-00007C050000}"/>
    <cellStyle name="Calculation 2 2 4 6 2 3" xfId="24635" xr:uid="{00000000-0005-0000-0000-00007D050000}"/>
    <cellStyle name="Calculation 2 2 4 6 2 4" xfId="24636" xr:uid="{00000000-0005-0000-0000-00007E050000}"/>
    <cellStyle name="Calculation 2 2 4 6 2 5" xfId="24637" xr:uid="{00000000-0005-0000-0000-00007F050000}"/>
    <cellStyle name="Calculation 2 2 4 6 2 6" xfId="24638" xr:uid="{00000000-0005-0000-0000-000080050000}"/>
    <cellStyle name="Calculation 2 2 4 6 2 7" xfId="24639" xr:uid="{00000000-0005-0000-0000-000081050000}"/>
    <cellStyle name="Calculation 2 2 4 6 3" xfId="658" xr:uid="{00000000-0005-0000-0000-000082050000}"/>
    <cellStyle name="Calculation 2 2 4 6 3 2" xfId="659" xr:uid="{00000000-0005-0000-0000-000083050000}"/>
    <cellStyle name="Calculation 2 2 4 6 3 3" xfId="24640" xr:uid="{00000000-0005-0000-0000-000084050000}"/>
    <cellStyle name="Calculation 2 2 4 6 3 4" xfId="24641" xr:uid="{00000000-0005-0000-0000-000085050000}"/>
    <cellStyle name="Calculation 2 2 4 6 3 5" xfId="24642" xr:uid="{00000000-0005-0000-0000-000086050000}"/>
    <cellStyle name="Calculation 2 2 4 6 3 6" xfId="24643" xr:uid="{00000000-0005-0000-0000-000087050000}"/>
    <cellStyle name="Calculation 2 2 4 6 3 7" xfId="24644" xr:uid="{00000000-0005-0000-0000-000088050000}"/>
    <cellStyle name="Calculation 2 2 4 6 4" xfId="660" xr:uid="{00000000-0005-0000-0000-000089050000}"/>
    <cellStyle name="Calculation 2 2 4 6 4 2" xfId="661" xr:uid="{00000000-0005-0000-0000-00008A050000}"/>
    <cellStyle name="Calculation 2 2 4 6 4 3" xfId="24645" xr:uid="{00000000-0005-0000-0000-00008B050000}"/>
    <cellStyle name="Calculation 2 2 4 6 4 4" xfId="24646" xr:uid="{00000000-0005-0000-0000-00008C050000}"/>
    <cellStyle name="Calculation 2 2 4 6 4 5" xfId="24647" xr:uid="{00000000-0005-0000-0000-00008D050000}"/>
    <cellStyle name="Calculation 2 2 4 6 4 6" xfId="24648" xr:uid="{00000000-0005-0000-0000-00008E050000}"/>
    <cellStyle name="Calculation 2 2 4 6 4 7" xfId="24649" xr:uid="{00000000-0005-0000-0000-00008F050000}"/>
    <cellStyle name="Calculation 2 2 4 6 5" xfId="662" xr:uid="{00000000-0005-0000-0000-000090050000}"/>
    <cellStyle name="Calculation 2 2 4 6 5 2" xfId="663" xr:uid="{00000000-0005-0000-0000-000091050000}"/>
    <cellStyle name="Calculation 2 2 4 6 5 3" xfId="24650" xr:uid="{00000000-0005-0000-0000-000092050000}"/>
    <cellStyle name="Calculation 2 2 4 6 5 4" xfId="24651" xr:uid="{00000000-0005-0000-0000-000093050000}"/>
    <cellStyle name="Calculation 2 2 4 6 5 5" xfId="24652" xr:uid="{00000000-0005-0000-0000-000094050000}"/>
    <cellStyle name="Calculation 2 2 4 6 5 6" xfId="24653" xr:uid="{00000000-0005-0000-0000-000095050000}"/>
    <cellStyle name="Calculation 2 2 4 6 5 7" xfId="24654" xr:uid="{00000000-0005-0000-0000-000096050000}"/>
    <cellStyle name="Calculation 2 2 4 6 6" xfId="664" xr:uid="{00000000-0005-0000-0000-000097050000}"/>
    <cellStyle name="Calculation 2 2 4 6 6 2" xfId="665" xr:uid="{00000000-0005-0000-0000-000098050000}"/>
    <cellStyle name="Calculation 2 2 4 6 6 3" xfId="24655" xr:uid="{00000000-0005-0000-0000-000099050000}"/>
    <cellStyle name="Calculation 2 2 4 6 6 4" xfId="24656" xr:uid="{00000000-0005-0000-0000-00009A050000}"/>
    <cellStyle name="Calculation 2 2 4 6 6 5" xfId="24657" xr:uid="{00000000-0005-0000-0000-00009B050000}"/>
    <cellStyle name="Calculation 2 2 4 6 6 6" xfId="24658" xr:uid="{00000000-0005-0000-0000-00009C050000}"/>
    <cellStyle name="Calculation 2 2 4 6 6 7" xfId="24659" xr:uid="{00000000-0005-0000-0000-00009D050000}"/>
    <cellStyle name="Calculation 2 2 4 6 7" xfId="666" xr:uid="{00000000-0005-0000-0000-00009E050000}"/>
    <cellStyle name="Calculation 2 2 4 6 7 2" xfId="667" xr:uid="{00000000-0005-0000-0000-00009F050000}"/>
    <cellStyle name="Calculation 2 2 4 6 7 3" xfId="24660" xr:uid="{00000000-0005-0000-0000-0000A0050000}"/>
    <cellStyle name="Calculation 2 2 4 6 7 4" xfId="24661" xr:uid="{00000000-0005-0000-0000-0000A1050000}"/>
    <cellStyle name="Calculation 2 2 4 6 7 5" xfId="24662" xr:uid="{00000000-0005-0000-0000-0000A2050000}"/>
    <cellStyle name="Calculation 2 2 4 6 7 6" xfId="24663" xr:uid="{00000000-0005-0000-0000-0000A3050000}"/>
    <cellStyle name="Calculation 2 2 4 6 7 7" xfId="24664" xr:uid="{00000000-0005-0000-0000-0000A4050000}"/>
    <cellStyle name="Calculation 2 2 4 6 8" xfId="668" xr:uid="{00000000-0005-0000-0000-0000A5050000}"/>
    <cellStyle name="Calculation 2 2 4 6 8 2" xfId="669" xr:uid="{00000000-0005-0000-0000-0000A6050000}"/>
    <cellStyle name="Calculation 2 2 4 6 8 3" xfId="24665" xr:uid="{00000000-0005-0000-0000-0000A7050000}"/>
    <cellStyle name="Calculation 2 2 4 6 8 4" xfId="24666" xr:uid="{00000000-0005-0000-0000-0000A8050000}"/>
    <cellStyle name="Calculation 2 2 4 6 8 5" xfId="24667" xr:uid="{00000000-0005-0000-0000-0000A9050000}"/>
    <cellStyle name="Calculation 2 2 4 6 8 6" xfId="24668" xr:uid="{00000000-0005-0000-0000-0000AA050000}"/>
    <cellStyle name="Calculation 2 2 4 6 8 7" xfId="24669" xr:uid="{00000000-0005-0000-0000-0000AB050000}"/>
    <cellStyle name="Calculation 2 2 4 6 9" xfId="670" xr:uid="{00000000-0005-0000-0000-0000AC050000}"/>
    <cellStyle name="Calculation 2 2 4 6 9 2" xfId="671" xr:uid="{00000000-0005-0000-0000-0000AD050000}"/>
    <cellStyle name="Calculation 2 2 4 6 9 3" xfId="24670" xr:uid="{00000000-0005-0000-0000-0000AE050000}"/>
    <cellStyle name="Calculation 2 2 4 6 9 4" xfId="24671" xr:uid="{00000000-0005-0000-0000-0000AF050000}"/>
    <cellStyle name="Calculation 2 2 4 6 9 5" xfId="24672" xr:uid="{00000000-0005-0000-0000-0000B0050000}"/>
    <cellStyle name="Calculation 2 2 4 6 9 6" xfId="24673" xr:uid="{00000000-0005-0000-0000-0000B1050000}"/>
    <cellStyle name="Calculation 2 2 4 6 9 7" xfId="24674" xr:uid="{00000000-0005-0000-0000-0000B2050000}"/>
    <cellStyle name="Calculation 2 2 4 7" xfId="24675" xr:uid="{00000000-0005-0000-0000-0000B3050000}"/>
    <cellStyle name="Calculation 2 2 5" xfId="672" xr:uid="{00000000-0005-0000-0000-0000B4050000}"/>
    <cellStyle name="Calculation 2 2 5 2" xfId="673" xr:uid="{00000000-0005-0000-0000-0000B5050000}"/>
    <cellStyle name="Calculation 2 2 5 2 2" xfId="674" xr:uid="{00000000-0005-0000-0000-0000B6050000}"/>
    <cellStyle name="Calculation 2 2 5 2 2 10" xfId="24676" xr:uid="{00000000-0005-0000-0000-0000B7050000}"/>
    <cellStyle name="Calculation 2 2 5 2 2 2" xfId="675" xr:uid="{00000000-0005-0000-0000-0000B8050000}"/>
    <cellStyle name="Calculation 2 2 5 2 2 2 2" xfId="676" xr:uid="{00000000-0005-0000-0000-0000B9050000}"/>
    <cellStyle name="Calculation 2 2 5 2 2 2 3" xfId="24677" xr:uid="{00000000-0005-0000-0000-0000BA050000}"/>
    <cellStyle name="Calculation 2 2 5 2 2 2 4" xfId="24678" xr:uid="{00000000-0005-0000-0000-0000BB050000}"/>
    <cellStyle name="Calculation 2 2 5 2 2 2 5" xfId="24679" xr:uid="{00000000-0005-0000-0000-0000BC050000}"/>
    <cellStyle name="Calculation 2 2 5 2 2 2 6" xfId="24680" xr:uid="{00000000-0005-0000-0000-0000BD050000}"/>
    <cellStyle name="Calculation 2 2 5 2 2 2 7" xfId="24681" xr:uid="{00000000-0005-0000-0000-0000BE050000}"/>
    <cellStyle name="Calculation 2 2 5 2 2 3" xfId="677" xr:uid="{00000000-0005-0000-0000-0000BF050000}"/>
    <cellStyle name="Calculation 2 2 5 2 2 3 2" xfId="678" xr:uid="{00000000-0005-0000-0000-0000C0050000}"/>
    <cellStyle name="Calculation 2 2 5 2 2 3 3" xfId="24682" xr:uid="{00000000-0005-0000-0000-0000C1050000}"/>
    <cellStyle name="Calculation 2 2 5 2 2 3 4" xfId="24683" xr:uid="{00000000-0005-0000-0000-0000C2050000}"/>
    <cellStyle name="Calculation 2 2 5 2 2 3 5" xfId="24684" xr:uid="{00000000-0005-0000-0000-0000C3050000}"/>
    <cellStyle name="Calculation 2 2 5 2 2 3 6" xfId="24685" xr:uid="{00000000-0005-0000-0000-0000C4050000}"/>
    <cellStyle name="Calculation 2 2 5 2 2 3 7" xfId="24686" xr:uid="{00000000-0005-0000-0000-0000C5050000}"/>
    <cellStyle name="Calculation 2 2 5 2 2 4" xfId="679" xr:uid="{00000000-0005-0000-0000-0000C6050000}"/>
    <cellStyle name="Calculation 2 2 5 2 2 4 2" xfId="680" xr:uid="{00000000-0005-0000-0000-0000C7050000}"/>
    <cellStyle name="Calculation 2 2 5 2 2 4 3" xfId="24687" xr:uid="{00000000-0005-0000-0000-0000C8050000}"/>
    <cellStyle name="Calculation 2 2 5 2 2 4 4" xfId="24688" xr:uid="{00000000-0005-0000-0000-0000C9050000}"/>
    <cellStyle name="Calculation 2 2 5 2 2 4 5" xfId="24689" xr:uid="{00000000-0005-0000-0000-0000CA050000}"/>
    <cellStyle name="Calculation 2 2 5 2 2 4 6" xfId="24690" xr:uid="{00000000-0005-0000-0000-0000CB050000}"/>
    <cellStyle name="Calculation 2 2 5 2 2 4 7" xfId="24691" xr:uid="{00000000-0005-0000-0000-0000CC050000}"/>
    <cellStyle name="Calculation 2 2 5 2 2 5" xfId="681" xr:uid="{00000000-0005-0000-0000-0000CD050000}"/>
    <cellStyle name="Calculation 2 2 5 2 2 5 2" xfId="682" xr:uid="{00000000-0005-0000-0000-0000CE050000}"/>
    <cellStyle name="Calculation 2 2 5 2 2 5 3" xfId="24692" xr:uid="{00000000-0005-0000-0000-0000CF050000}"/>
    <cellStyle name="Calculation 2 2 5 2 2 5 4" xfId="24693" xr:uid="{00000000-0005-0000-0000-0000D0050000}"/>
    <cellStyle name="Calculation 2 2 5 2 2 5 5" xfId="24694" xr:uid="{00000000-0005-0000-0000-0000D1050000}"/>
    <cellStyle name="Calculation 2 2 5 2 2 5 6" xfId="24695" xr:uid="{00000000-0005-0000-0000-0000D2050000}"/>
    <cellStyle name="Calculation 2 2 5 2 2 5 7" xfId="24696" xr:uid="{00000000-0005-0000-0000-0000D3050000}"/>
    <cellStyle name="Calculation 2 2 5 2 2 6" xfId="683" xr:uid="{00000000-0005-0000-0000-0000D4050000}"/>
    <cellStyle name="Calculation 2 2 5 2 2 6 2" xfId="684" xr:uid="{00000000-0005-0000-0000-0000D5050000}"/>
    <cellStyle name="Calculation 2 2 5 2 2 6 3" xfId="24697" xr:uid="{00000000-0005-0000-0000-0000D6050000}"/>
    <cellStyle name="Calculation 2 2 5 2 2 6 4" xfId="24698" xr:uid="{00000000-0005-0000-0000-0000D7050000}"/>
    <cellStyle name="Calculation 2 2 5 2 2 6 5" xfId="24699" xr:uid="{00000000-0005-0000-0000-0000D8050000}"/>
    <cellStyle name="Calculation 2 2 5 2 2 6 6" xfId="24700" xr:uid="{00000000-0005-0000-0000-0000D9050000}"/>
    <cellStyle name="Calculation 2 2 5 2 2 6 7" xfId="24701" xr:uid="{00000000-0005-0000-0000-0000DA050000}"/>
    <cellStyle name="Calculation 2 2 5 2 2 7" xfId="24702" xr:uid="{00000000-0005-0000-0000-0000DB050000}"/>
    <cellStyle name="Calculation 2 2 5 2 2 8" xfId="24703" xr:uid="{00000000-0005-0000-0000-0000DC050000}"/>
    <cellStyle name="Calculation 2 2 5 2 2 9" xfId="24704" xr:uid="{00000000-0005-0000-0000-0000DD050000}"/>
    <cellStyle name="Calculation 2 2 5 2 3" xfId="685" xr:uid="{00000000-0005-0000-0000-0000DE050000}"/>
    <cellStyle name="Calculation 2 2 5 2 3 10" xfId="686" xr:uid="{00000000-0005-0000-0000-0000DF050000}"/>
    <cellStyle name="Calculation 2 2 5 2 3 11" xfId="24705" xr:uid="{00000000-0005-0000-0000-0000E0050000}"/>
    <cellStyle name="Calculation 2 2 5 2 3 12" xfId="24706" xr:uid="{00000000-0005-0000-0000-0000E1050000}"/>
    <cellStyle name="Calculation 2 2 5 2 3 13" xfId="24707" xr:uid="{00000000-0005-0000-0000-0000E2050000}"/>
    <cellStyle name="Calculation 2 2 5 2 3 14" xfId="24708" xr:uid="{00000000-0005-0000-0000-0000E3050000}"/>
    <cellStyle name="Calculation 2 2 5 2 3 15" xfId="24709" xr:uid="{00000000-0005-0000-0000-0000E4050000}"/>
    <cellStyle name="Calculation 2 2 5 2 3 2" xfId="687" xr:uid="{00000000-0005-0000-0000-0000E5050000}"/>
    <cellStyle name="Calculation 2 2 5 2 3 2 2" xfId="688" xr:uid="{00000000-0005-0000-0000-0000E6050000}"/>
    <cellStyle name="Calculation 2 2 5 2 3 2 3" xfId="24710" xr:uid="{00000000-0005-0000-0000-0000E7050000}"/>
    <cellStyle name="Calculation 2 2 5 2 3 2 4" xfId="24711" xr:uid="{00000000-0005-0000-0000-0000E8050000}"/>
    <cellStyle name="Calculation 2 2 5 2 3 2 5" xfId="24712" xr:uid="{00000000-0005-0000-0000-0000E9050000}"/>
    <cellStyle name="Calculation 2 2 5 2 3 2 6" xfId="24713" xr:uid="{00000000-0005-0000-0000-0000EA050000}"/>
    <cellStyle name="Calculation 2 2 5 2 3 2 7" xfId="24714" xr:uid="{00000000-0005-0000-0000-0000EB050000}"/>
    <cellStyle name="Calculation 2 2 5 2 3 3" xfId="689" xr:uid="{00000000-0005-0000-0000-0000EC050000}"/>
    <cellStyle name="Calculation 2 2 5 2 3 3 2" xfId="690" xr:uid="{00000000-0005-0000-0000-0000ED050000}"/>
    <cellStyle name="Calculation 2 2 5 2 3 3 3" xfId="24715" xr:uid="{00000000-0005-0000-0000-0000EE050000}"/>
    <cellStyle name="Calculation 2 2 5 2 3 3 4" xfId="24716" xr:uid="{00000000-0005-0000-0000-0000EF050000}"/>
    <cellStyle name="Calculation 2 2 5 2 3 3 5" xfId="24717" xr:uid="{00000000-0005-0000-0000-0000F0050000}"/>
    <cellStyle name="Calculation 2 2 5 2 3 3 6" xfId="24718" xr:uid="{00000000-0005-0000-0000-0000F1050000}"/>
    <cellStyle name="Calculation 2 2 5 2 3 3 7" xfId="24719" xr:uid="{00000000-0005-0000-0000-0000F2050000}"/>
    <cellStyle name="Calculation 2 2 5 2 3 4" xfId="691" xr:uid="{00000000-0005-0000-0000-0000F3050000}"/>
    <cellStyle name="Calculation 2 2 5 2 3 4 2" xfId="692" xr:uid="{00000000-0005-0000-0000-0000F4050000}"/>
    <cellStyle name="Calculation 2 2 5 2 3 4 3" xfId="24720" xr:uid="{00000000-0005-0000-0000-0000F5050000}"/>
    <cellStyle name="Calculation 2 2 5 2 3 4 4" xfId="24721" xr:uid="{00000000-0005-0000-0000-0000F6050000}"/>
    <cellStyle name="Calculation 2 2 5 2 3 4 5" xfId="24722" xr:uid="{00000000-0005-0000-0000-0000F7050000}"/>
    <cellStyle name="Calculation 2 2 5 2 3 4 6" xfId="24723" xr:uid="{00000000-0005-0000-0000-0000F8050000}"/>
    <cellStyle name="Calculation 2 2 5 2 3 4 7" xfId="24724" xr:uid="{00000000-0005-0000-0000-0000F9050000}"/>
    <cellStyle name="Calculation 2 2 5 2 3 5" xfId="693" xr:uid="{00000000-0005-0000-0000-0000FA050000}"/>
    <cellStyle name="Calculation 2 2 5 2 3 5 2" xfId="694" xr:uid="{00000000-0005-0000-0000-0000FB050000}"/>
    <cellStyle name="Calculation 2 2 5 2 3 5 3" xfId="24725" xr:uid="{00000000-0005-0000-0000-0000FC050000}"/>
    <cellStyle name="Calculation 2 2 5 2 3 5 4" xfId="24726" xr:uid="{00000000-0005-0000-0000-0000FD050000}"/>
    <cellStyle name="Calculation 2 2 5 2 3 5 5" xfId="24727" xr:uid="{00000000-0005-0000-0000-0000FE050000}"/>
    <cellStyle name="Calculation 2 2 5 2 3 5 6" xfId="24728" xr:uid="{00000000-0005-0000-0000-0000FF050000}"/>
    <cellStyle name="Calculation 2 2 5 2 3 5 7" xfId="24729" xr:uid="{00000000-0005-0000-0000-000000060000}"/>
    <cellStyle name="Calculation 2 2 5 2 3 6" xfId="695" xr:uid="{00000000-0005-0000-0000-000001060000}"/>
    <cellStyle name="Calculation 2 2 5 2 3 6 2" xfId="696" xr:uid="{00000000-0005-0000-0000-000002060000}"/>
    <cellStyle name="Calculation 2 2 5 2 3 6 3" xfId="24730" xr:uid="{00000000-0005-0000-0000-000003060000}"/>
    <cellStyle name="Calculation 2 2 5 2 3 6 4" xfId="24731" xr:uid="{00000000-0005-0000-0000-000004060000}"/>
    <cellStyle name="Calculation 2 2 5 2 3 6 5" xfId="24732" xr:uid="{00000000-0005-0000-0000-000005060000}"/>
    <cellStyle name="Calculation 2 2 5 2 3 6 6" xfId="24733" xr:uid="{00000000-0005-0000-0000-000006060000}"/>
    <cellStyle name="Calculation 2 2 5 2 3 6 7" xfId="24734" xr:uid="{00000000-0005-0000-0000-000007060000}"/>
    <cellStyle name="Calculation 2 2 5 2 3 7" xfId="697" xr:uid="{00000000-0005-0000-0000-000008060000}"/>
    <cellStyle name="Calculation 2 2 5 2 3 7 2" xfId="698" xr:uid="{00000000-0005-0000-0000-000009060000}"/>
    <cellStyle name="Calculation 2 2 5 2 3 7 3" xfId="24735" xr:uid="{00000000-0005-0000-0000-00000A060000}"/>
    <cellStyle name="Calculation 2 2 5 2 3 7 4" xfId="24736" xr:uid="{00000000-0005-0000-0000-00000B060000}"/>
    <cellStyle name="Calculation 2 2 5 2 3 7 5" xfId="24737" xr:uid="{00000000-0005-0000-0000-00000C060000}"/>
    <cellStyle name="Calculation 2 2 5 2 3 7 6" xfId="24738" xr:uid="{00000000-0005-0000-0000-00000D060000}"/>
    <cellStyle name="Calculation 2 2 5 2 3 7 7" xfId="24739" xr:uid="{00000000-0005-0000-0000-00000E060000}"/>
    <cellStyle name="Calculation 2 2 5 2 3 8" xfId="699" xr:uid="{00000000-0005-0000-0000-00000F060000}"/>
    <cellStyle name="Calculation 2 2 5 2 3 8 2" xfId="700" xr:uid="{00000000-0005-0000-0000-000010060000}"/>
    <cellStyle name="Calculation 2 2 5 2 3 8 3" xfId="24740" xr:uid="{00000000-0005-0000-0000-000011060000}"/>
    <cellStyle name="Calculation 2 2 5 2 3 8 4" xfId="24741" xr:uid="{00000000-0005-0000-0000-000012060000}"/>
    <cellStyle name="Calculation 2 2 5 2 3 8 5" xfId="24742" xr:uid="{00000000-0005-0000-0000-000013060000}"/>
    <cellStyle name="Calculation 2 2 5 2 3 8 6" xfId="24743" xr:uid="{00000000-0005-0000-0000-000014060000}"/>
    <cellStyle name="Calculation 2 2 5 2 3 8 7" xfId="24744" xr:uid="{00000000-0005-0000-0000-000015060000}"/>
    <cellStyle name="Calculation 2 2 5 2 3 9" xfId="701" xr:uid="{00000000-0005-0000-0000-000016060000}"/>
    <cellStyle name="Calculation 2 2 5 2 3 9 2" xfId="702" xr:uid="{00000000-0005-0000-0000-000017060000}"/>
    <cellStyle name="Calculation 2 2 5 2 3 9 3" xfId="24745" xr:uid="{00000000-0005-0000-0000-000018060000}"/>
    <cellStyle name="Calculation 2 2 5 2 3 9 4" xfId="24746" xr:uid="{00000000-0005-0000-0000-000019060000}"/>
    <cellStyle name="Calculation 2 2 5 2 3 9 5" xfId="24747" xr:uid="{00000000-0005-0000-0000-00001A060000}"/>
    <cellStyle name="Calculation 2 2 5 2 3 9 6" xfId="24748" xr:uid="{00000000-0005-0000-0000-00001B060000}"/>
    <cellStyle name="Calculation 2 2 5 2 3 9 7" xfId="24749" xr:uid="{00000000-0005-0000-0000-00001C060000}"/>
    <cellStyle name="Calculation 2 2 5 2 4" xfId="703" xr:uid="{00000000-0005-0000-0000-00001D060000}"/>
    <cellStyle name="Calculation 2 2 5 2 4 2" xfId="704" xr:uid="{00000000-0005-0000-0000-00001E060000}"/>
    <cellStyle name="Calculation 2 2 5 2 4 3" xfId="24750" xr:uid="{00000000-0005-0000-0000-00001F060000}"/>
    <cellStyle name="Calculation 2 2 5 2 4 4" xfId="24751" xr:uid="{00000000-0005-0000-0000-000020060000}"/>
    <cellStyle name="Calculation 2 2 5 2 4 5" xfId="24752" xr:uid="{00000000-0005-0000-0000-000021060000}"/>
    <cellStyle name="Calculation 2 2 5 2 4 6" xfId="24753" xr:uid="{00000000-0005-0000-0000-000022060000}"/>
    <cellStyle name="Calculation 2 2 5 2 4 7" xfId="24754" xr:uid="{00000000-0005-0000-0000-000023060000}"/>
    <cellStyle name="Calculation 2 2 5 2 5" xfId="705" xr:uid="{00000000-0005-0000-0000-000024060000}"/>
    <cellStyle name="Calculation 2 2 5 2 5 2" xfId="706" xr:uid="{00000000-0005-0000-0000-000025060000}"/>
    <cellStyle name="Calculation 2 2 5 2 6" xfId="24755" xr:uid="{00000000-0005-0000-0000-000026060000}"/>
    <cellStyle name="Calculation 2 2 5 2 7" xfId="24756" xr:uid="{00000000-0005-0000-0000-000027060000}"/>
    <cellStyle name="Calculation 2 2 5 2 8" xfId="24757" xr:uid="{00000000-0005-0000-0000-000028060000}"/>
    <cellStyle name="Calculation 2 2 5 3" xfId="707" xr:uid="{00000000-0005-0000-0000-000029060000}"/>
    <cellStyle name="Calculation 2 2 5 3 10" xfId="24758" xr:uid="{00000000-0005-0000-0000-00002A060000}"/>
    <cellStyle name="Calculation 2 2 5 3 2" xfId="708" xr:uid="{00000000-0005-0000-0000-00002B060000}"/>
    <cellStyle name="Calculation 2 2 5 3 2 2" xfId="709" xr:uid="{00000000-0005-0000-0000-00002C060000}"/>
    <cellStyle name="Calculation 2 2 5 3 2 3" xfId="24759" xr:uid="{00000000-0005-0000-0000-00002D060000}"/>
    <cellStyle name="Calculation 2 2 5 3 2 4" xfId="24760" xr:uid="{00000000-0005-0000-0000-00002E060000}"/>
    <cellStyle name="Calculation 2 2 5 3 2 5" xfId="24761" xr:uid="{00000000-0005-0000-0000-00002F060000}"/>
    <cellStyle name="Calculation 2 2 5 3 2 6" xfId="24762" xr:uid="{00000000-0005-0000-0000-000030060000}"/>
    <cellStyle name="Calculation 2 2 5 3 2 7" xfId="24763" xr:uid="{00000000-0005-0000-0000-000031060000}"/>
    <cellStyle name="Calculation 2 2 5 3 3" xfId="710" xr:uid="{00000000-0005-0000-0000-000032060000}"/>
    <cellStyle name="Calculation 2 2 5 3 3 2" xfId="711" xr:uid="{00000000-0005-0000-0000-000033060000}"/>
    <cellStyle name="Calculation 2 2 5 3 3 3" xfId="24764" xr:uid="{00000000-0005-0000-0000-000034060000}"/>
    <cellStyle name="Calculation 2 2 5 3 3 4" xfId="24765" xr:uid="{00000000-0005-0000-0000-000035060000}"/>
    <cellStyle name="Calculation 2 2 5 3 3 5" xfId="24766" xr:uid="{00000000-0005-0000-0000-000036060000}"/>
    <cellStyle name="Calculation 2 2 5 3 3 6" xfId="24767" xr:uid="{00000000-0005-0000-0000-000037060000}"/>
    <cellStyle name="Calculation 2 2 5 3 3 7" xfId="24768" xr:uid="{00000000-0005-0000-0000-000038060000}"/>
    <cellStyle name="Calculation 2 2 5 3 4" xfId="712" xr:uid="{00000000-0005-0000-0000-000039060000}"/>
    <cellStyle name="Calculation 2 2 5 3 4 2" xfId="713" xr:uid="{00000000-0005-0000-0000-00003A060000}"/>
    <cellStyle name="Calculation 2 2 5 3 4 3" xfId="24769" xr:uid="{00000000-0005-0000-0000-00003B060000}"/>
    <cellStyle name="Calculation 2 2 5 3 4 4" xfId="24770" xr:uid="{00000000-0005-0000-0000-00003C060000}"/>
    <cellStyle name="Calculation 2 2 5 3 4 5" xfId="24771" xr:uid="{00000000-0005-0000-0000-00003D060000}"/>
    <cellStyle name="Calculation 2 2 5 3 4 6" xfId="24772" xr:uid="{00000000-0005-0000-0000-00003E060000}"/>
    <cellStyle name="Calculation 2 2 5 3 4 7" xfId="24773" xr:uid="{00000000-0005-0000-0000-00003F060000}"/>
    <cellStyle name="Calculation 2 2 5 3 5" xfId="714" xr:uid="{00000000-0005-0000-0000-000040060000}"/>
    <cellStyle name="Calculation 2 2 5 3 5 2" xfId="715" xr:uid="{00000000-0005-0000-0000-000041060000}"/>
    <cellStyle name="Calculation 2 2 5 3 5 3" xfId="24774" xr:uid="{00000000-0005-0000-0000-000042060000}"/>
    <cellStyle name="Calculation 2 2 5 3 5 4" xfId="24775" xr:uid="{00000000-0005-0000-0000-000043060000}"/>
    <cellStyle name="Calculation 2 2 5 3 5 5" xfId="24776" xr:uid="{00000000-0005-0000-0000-000044060000}"/>
    <cellStyle name="Calculation 2 2 5 3 5 6" xfId="24777" xr:uid="{00000000-0005-0000-0000-000045060000}"/>
    <cellStyle name="Calculation 2 2 5 3 5 7" xfId="24778" xr:uid="{00000000-0005-0000-0000-000046060000}"/>
    <cellStyle name="Calculation 2 2 5 3 6" xfId="716" xr:uid="{00000000-0005-0000-0000-000047060000}"/>
    <cellStyle name="Calculation 2 2 5 3 6 2" xfId="717" xr:uid="{00000000-0005-0000-0000-000048060000}"/>
    <cellStyle name="Calculation 2 2 5 3 6 3" xfId="24779" xr:uid="{00000000-0005-0000-0000-000049060000}"/>
    <cellStyle name="Calculation 2 2 5 3 6 4" xfId="24780" xr:uid="{00000000-0005-0000-0000-00004A060000}"/>
    <cellStyle name="Calculation 2 2 5 3 6 5" xfId="24781" xr:uid="{00000000-0005-0000-0000-00004B060000}"/>
    <cellStyle name="Calculation 2 2 5 3 6 6" xfId="24782" xr:uid="{00000000-0005-0000-0000-00004C060000}"/>
    <cellStyle name="Calculation 2 2 5 3 6 7" xfId="24783" xr:uid="{00000000-0005-0000-0000-00004D060000}"/>
    <cellStyle name="Calculation 2 2 5 3 7" xfId="24784" xr:uid="{00000000-0005-0000-0000-00004E060000}"/>
    <cellStyle name="Calculation 2 2 5 3 8" xfId="24785" xr:uid="{00000000-0005-0000-0000-00004F060000}"/>
    <cellStyle name="Calculation 2 2 5 3 9" xfId="24786" xr:uid="{00000000-0005-0000-0000-000050060000}"/>
    <cellStyle name="Calculation 2 2 5 4" xfId="718" xr:uid="{00000000-0005-0000-0000-000051060000}"/>
    <cellStyle name="Calculation 2 2 5 4 10" xfId="719" xr:uid="{00000000-0005-0000-0000-000052060000}"/>
    <cellStyle name="Calculation 2 2 5 4 11" xfId="24787" xr:uid="{00000000-0005-0000-0000-000053060000}"/>
    <cellStyle name="Calculation 2 2 5 4 12" xfId="24788" xr:uid="{00000000-0005-0000-0000-000054060000}"/>
    <cellStyle name="Calculation 2 2 5 4 2" xfId="720" xr:uid="{00000000-0005-0000-0000-000055060000}"/>
    <cellStyle name="Calculation 2 2 5 4 2 2" xfId="721" xr:uid="{00000000-0005-0000-0000-000056060000}"/>
    <cellStyle name="Calculation 2 2 5 4 2 3" xfId="24789" xr:uid="{00000000-0005-0000-0000-000057060000}"/>
    <cellStyle name="Calculation 2 2 5 4 2 4" xfId="24790" xr:uid="{00000000-0005-0000-0000-000058060000}"/>
    <cellStyle name="Calculation 2 2 5 4 2 5" xfId="24791" xr:uid="{00000000-0005-0000-0000-000059060000}"/>
    <cellStyle name="Calculation 2 2 5 4 2 6" xfId="24792" xr:uid="{00000000-0005-0000-0000-00005A060000}"/>
    <cellStyle name="Calculation 2 2 5 4 2 7" xfId="24793" xr:uid="{00000000-0005-0000-0000-00005B060000}"/>
    <cellStyle name="Calculation 2 2 5 4 3" xfId="722" xr:uid="{00000000-0005-0000-0000-00005C060000}"/>
    <cellStyle name="Calculation 2 2 5 4 3 2" xfId="723" xr:uid="{00000000-0005-0000-0000-00005D060000}"/>
    <cellStyle name="Calculation 2 2 5 4 3 3" xfId="24794" xr:uid="{00000000-0005-0000-0000-00005E060000}"/>
    <cellStyle name="Calculation 2 2 5 4 3 4" xfId="24795" xr:uid="{00000000-0005-0000-0000-00005F060000}"/>
    <cellStyle name="Calculation 2 2 5 4 3 5" xfId="24796" xr:uid="{00000000-0005-0000-0000-000060060000}"/>
    <cellStyle name="Calculation 2 2 5 4 3 6" xfId="24797" xr:uid="{00000000-0005-0000-0000-000061060000}"/>
    <cellStyle name="Calculation 2 2 5 4 3 7" xfId="24798" xr:uid="{00000000-0005-0000-0000-000062060000}"/>
    <cellStyle name="Calculation 2 2 5 4 4" xfId="724" xr:uid="{00000000-0005-0000-0000-000063060000}"/>
    <cellStyle name="Calculation 2 2 5 4 4 2" xfId="725" xr:uid="{00000000-0005-0000-0000-000064060000}"/>
    <cellStyle name="Calculation 2 2 5 4 4 3" xfId="24799" xr:uid="{00000000-0005-0000-0000-000065060000}"/>
    <cellStyle name="Calculation 2 2 5 4 4 4" xfId="24800" xr:uid="{00000000-0005-0000-0000-000066060000}"/>
    <cellStyle name="Calculation 2 2 5 4 4 5" xfId="24801" xr:uid="{00000000-0005-0000-0000-000067060000}"/>
    <cellStyle name="Calculation 2 2 5 4 4 6" xfId="24802" xr:uid="{00000000-0005-0000-0000-000068060000}"/>
    <cellStyle name="Calculation 2 2 5 4 4 7" xfId="24803" xr:uid="{00000000-0005-0000-0000-000069060000}"/>
    <cellStyle name="Calculation 2 2 5 4 5" xfId="726" xr:uid="{00000000-0005-0000-0000-00006A060000}"/>
    <cellStyle name="Calculation 2 2 5 4 5 2" xfId="727" xr:uid="{00000000-0005-0000-0000-00006B060000}"/>
    <cellStyle name="Calculation 2 2 5 4 5 3" xfId="24804" xr:uid="{00000000-0005-0000-0000-00006C060000}"/>
    <cellStyle name="Calculation 2 2 5 4 5 4" xfId="24805" xr:uid="{00000000-0005-0000-0000-00006D060000}"/>
    <cellStyle name="Calculation 2 2 5 4 5 5" xfId="24806" xr:uid="{00000000-0005-0000-0000-00006E060000}"/>
    <cellStyle name="Calculation 2 2 5 4 5 6" xfId="24807" xr:uid="{00000000-0005-0000-0000-00006F060000}"/>
    <cellStyle name="Calculation 2 2 5 4 5 7" xfId="24808" xr:uid="{00000000-0005-0000-0000-000070060000}"/>
    <cellStyle name="Calculation 2 2 5 4 6" xfId="728" xr:uid="{00000000-0005-0000-0000-000071060000}"/>
    <cellStyle name="Calculation 2 2 5 4 6 2" xfId="729" xr:uid="{00000000-0005-0000-0000-000072060000}"/>
    <cellStyle name="Calculation 2 2 5 4 6 3" xfId="24809" xr:uid="{00000000-0005-0000-0000-000073060000}"/>
    <cellStyle name="Calculation 2 2 5 4 6 4" xfId="24810" xr:uid="{00000000-0005-0000-0000-000074060000}"/>
    <cellStyle name="Calculation 2 2 5 4 6 5" xfId="24811" xr:uid="{00000000-0005-0000-0000-000075060000}"/>
    <cellStyle name="Calculation 2 2 5 4 6 6" xfId="24812" xr:uid="{00000000-0005-0000-0000-000076060000}"/>
    <cellStyle name="Calculation 2 2 5 4 6 7" xfId="24813" xr:uid="{00000000-0005-0000-0000-000077060000}"/>
    <cellStyle name="Calculation 2 2 5 4 7" xfId="730" xr:uid="{00000000-0005-0000-0000-000078060000}"/>
    <cellStyle name="Calculation 2 2 5 4 7 2" xfId="731" xr:uid="{00000000-0005-0000-0000-000079060000}"/>
    <cellStyle name="Calculation 2 2 5 4 7 3" xfId="24814" xr:uid="{00000000-0005-0000-0000-00007A060000}"/>
    <cellStyle name="Calculation 2 2 5 4 7 4" xfId="24815" xr:uid="{00000000-0005-0000-0000-00007B060000}"/>
    <cellStyle name="Calculation 2 2 5 4 7 5" xfId="24816" xr:uid="{00000000-0005-0000-0000-00007C060000}"/>
    <cellStyle name="Calculation 2 2 5 4 7 6" xfId="24817" xr:uid="{00000000-0005-0000-0000-00007D060000}"/>
    <cellStyle name="Calculation 2 2 5 4 7 7" xfId="24818" xr:uid="{00000000-0005-0000-0000-00007E060000}"/>
    <cellStyle name="Calculation 2 2 5 4 8" xfId="732" xr:uid="{00000000-0005-0000-0000-00007F060000}"/>
    <cellStyle name="Calculation 2 2 5 4 8 2" xfId="733" xr:uid="{00000000-0005-0000-0000-000080060000}"/>
    <cellStyle name="Calculation 2 2 5 4 8 3" xfId="24819" xr:uid="{00000000-0005-0000-0000-000081060000}"/>
    <cellStyle name="Calculation 2 2 5 4 8 4" xfId="24820" xr:uid="{00000000-0005-0000-0000-000082060000}"/>
    <cellStyle name="Calculation 2 2 5 4 8 5" xfId="24821" xr:uid="{00000000-0005-0000-0000-000083060000}"/>
    <cellStyle name="Calculation 2 2 5 4 8 6" xfId="24822" xr:uid="{00000000-0005-0000-0000-000084060000}"/>
    <cellStyle name="Calculation 2 2 5 4 8 7" xfId="24823" xr:uid="{00000000-0005-0000-0000-000085060000}"/>
    <cellStyle name="Calculation 2 2 5 4 9" xfId="734" xr:uid="{00000000-0005-0000-0000-000086060000}"/>
    <cellStyle name="Calculation 2 2 5 4 9 2" xfId="735" xr:uid="{00000000-0005-0000-0000-000087060000}"/>
    <cellStyle name="Calculation 2 2 5 4 9 3" xfId="24824" xr:uid="{00000000-0005-0000-0000-000088060000}"/>
    <cellStyle name="Calculation 2 2 5 4 9 4" xfId="24825" xr:uid="{00000000-0005-0000-0000-000089060000}"/>
    <cellStyle name="Calculation 2 2 5 4 9 5" xfId="24826" xr:uid="{00000000-0005-0000-0000-00008A060000}"/>
    <cellStyle name="Calculation 2 2 5 4 9 6" xfId="24827" xr:uid="{00000000-0005-0000-0000-00008B060000}"/>
    <cellStyle name="Calculation 2 2 5 4 9 7" xfId="24828" xr:uid="{00000000-0005-0000-0000-00008C060000}"/>
    <cellStyle name="Calculation 2 2 5 5" xfId="736" xr:uid="{00000000-0005-0000-0000-00008D060000}"/>
    <cellStyle name="Calculation 2 2 5 5 10" xfId="24829" xr:uid="{00000000-0005-0000-0000-00008E060000}"/>
    <cellStyle name="Calculation 2 2 5 5 11" xfId="24830" xr:uid="{00000000-0005-0000-0000-00008F060000}"/>
    <cellStyle name="Calculation 2 2 5 5 12" xfId="24831" xr:uid="{00000000-0005-0000-0000-000090060000}"/>
    <cellStyle name="Calculation 2 2 5 5 2" xfId="737" xr:uid="{00000000-0005-0000-0000-000091060000}"/>
    <cellStyle name="Calculation 2 2 5 5 2 2" xfId="738" xr:uid="{00000000-0005-0000-0000-000092060000}"/>
    <cellStyle name="Calculation 2 2 5 5 2 3" xfId="24832" xr:uid="{00000000-0005-0000-0000-000093060000}"/>
    <cellStyle name="Calculation 2 2 5 5 2 4" xfId="24833" xr:uid="{00000000-0005-0000-0000-000094060000}"/>
    <cellStyle name="Calculation 2 2 5 5 2 5" xfId="24834" xr:uid="{00000000-0005-0000-0000-000095060000}"/>
    <cellStyle name="Calculation 2 2 5 5 2 6" xfId="24835" xr:uid="{00000000-0005-0000-0000-000096060000}"/>
    <cellStyle name="Calculation 2 2 5 5 2 7" xfId="24836" xr:uid="{00000000-0005-0000-0000-000097060000}"/>
    <cellStyle name="Calculation 2 2 5 5 3" xfId="739" xr:uid="{00000000-0005-0000-0000-000098060000}"/>
    <cellStyle name="Calculation 2 2 5 5 3 2" xfId="740" xr:uid="{00000000-0005-0000-0000-000099060000}"/>
    <cellStyle name="Calculation 2 2 5 5 3 3" xfId="24837" xr:uid="{00000000-0005-0000-0000-00009A060000}"/>
    <cellStyle name="Calculation 2 2 5 5 3 4" xfId="24838" xr:uid="{00000000-0005-0000-0000-00009B060000}"/>
    <cellStyle name="Calculation 2 2 5 5 3 5" xfId="24839" xr:uid="{00000000-0005-0000-0000-00009C060000}"/>
    <cellStyle name="Calculation 2 2 5 5 3 6" xfId="24840" xr:uid="{00000000-0005-0000-0000-00009D060000}"/>
    <cellStyle name="Calculation 2 2 5 5 3 7" xfId="24841" xr:uid="{00000000-0005-0000-0000-00009E060000}"/>
    <cellStyle name="Calculation 2 2 5 5 4" xfId="741" xr:uid="{00000000-0005-0000-0000-00009F060000}"/>
    <cellStyle name="Calculation 2 2 5 5 4 2" xfId="742" xr:uid="{00000000-0005-0000-0000-0000A0060000}"/>
    <cellStyle name="Calculation 2 2 5 5 4 3" xfId="24842" xr:uid="{00000000-0005-0000-0000-0000A1060000}"/>
    <cellStyle name="Calculation 2 2 5 5 4 4" xfId="24843" xr:uid="{00000000-0005-0000-0000-0000A2060000}"/>
    <cellStyle name="Calculation 2 2 5 5 4 5" xfId="24844" xr:uid="{00000000-0005-0000-0000-0000A3060000}"/>
    <cellStyle name="Calculation 2 2 5 5 4 6" xfId="24845" xr:uid="{00000000-0005-0000-0000-0000A4060000}"/>
    <cellStyle name="Calculation 2 2 5 5 4 7" xfId="24846" xr:uid="{00000000-0005-0000-0000-0000A5060000}"/>
    <cellStyle name="Calculation 2 2 5 5 5" xfId="743" xr:uid="{00000000-0005-0000-0000-0000A6060000}"/>
    <cellStyle name="Calculation 2 2 5 5 5 2" xfId="744" xr:uid="{00000000-0005-0000-0000-0000A7060000}"/>
    <cellStyle name="Calculation 2 2 5 5 5 3" xfId="24847" xr:uid="{00000000-0005-0000-0000-0000A8060000}"/>
    <cellStyle name="Calculation 2 2 5 5 5 4" xfId="24848" xr:uid="{00000000-0005-0000-0000-0000A9060000}"/>
    <cellStyle name="Calculation 2 2 5 5 5 5" xfId="24849" xr:uid="{00000000-0005-0000-0000-0000AA060000}"/>
    <cellStyle name="Calculation 2 2 5 5 5 6" xfId="24850" xr:uid="{00000000-0005-0000-0000-0000AB060000}"/>
    <cellStyle name="Calculation 2 2 5 5 5 7" xfId="24851" xr:uid="{00000000-0005-0000-0000-0000AC060000}"/>
    <cellStyle name="Calculation 2 2 5 5 6" xfId="745" xr:uid="{00000000-0005-0000-0000-0000AD060000}"/>
    <cellStyle name="Calculation 2 2 5 5 6 2" xfId="746" xr:uid="{00000000-0005-0000-0000-0000AE060000}"/>
    <cellStyle name="Calculation 2 2 5 5 6 3" xfId="24852" xr:uid="{00000000-0005-0000-0000-0000AF060000}"/>
    <cellStyle name="Calculation 2 2 5 5 6 4" xfId="24853" xr:uid="{00000000-0005-0000-0000-0000B0060000}"/>
    <cellStyle name="Calculation 2 2 5 5 6 5" xfId="24854" xr:uid="{00000000-0005-0000-0000-0000B1060000}"/>
    <cellStyle name="Calculation 2 2 5 5 6 6" xfId="24855" xr:uid="{00000000-0005-0000-0000-0000B2060000}"/>
    <cellStyle name="Calculation 2 2 5 5 6 7" xfId="24856" xr:uid="{00000000-0005-0000-0000-0000B3060000}"/>
    <cellStyle name="Calculation 2 2 5 5 7" xfId="747" xr:uid="{00000000-0005-0000-0000-0000B4060000}"/>
    <cellStyle name="Calculation 2 2 5 5 7 2" xfId="748" xr:uid="{00000000-0005-0000-0000-0000B5060000}"/>
    <cellStyle name="Calculation 2 2 5 5 7 3" xfId="24857" xr:uid="{00000000-0005-0000-0000-0000B6060000}"/>
    <cellStyle name="Calculation 2 2 5 5 7 4" xfId="24858" xr:uid="{00000000-0005-0000-0000-0000B7060000}"/>
    <cellStyle name="Calculation 2 2 5 5 7 5" xfId="24859" xr:uid="{00000000-0005-0000-0000-0000B8060000}"/>
    <cellStyle name="Calculation 2 2 5 5 7 6" xfId="24860" xr:uid="{00000000-0005-0000-0000-0000B9060000}"/>
    <cellStyle name="Calculation 2 2 5 5 7 7" xfId="24861" xr:uid="{00000000-0005-0000-0000-0000BA060000}"/>
    <cellStyle name="Calculation 2 2 5 5 8" xfId="749" xr:uid="{00000000-0005-0000-0000-0000BB060000}"/>
    <cellStyle name="Calculation 2 2 5 5 8 2" xfId="750" xr:uid="{00000000-0005-0000-0000-0000BC060000}"/>
    <cellStyle name="Calculation 2 2 5 5 8 3" xfId="24862" xr:uid="{00000000-0005-0000-0000-0000BD060000}"/>
    <cellStyle name="Calculation 2 2 5 5 8 4" xfId="24863" xr:uid="{00000000-0005-0000-0000-0000BE060000}"/>
    <cellStyle name="Calculation 2 2 5 5 8 5" xfId="24864" xr:uid="{00000000-0005-0000-0000-0000BF060000}"/>
    <cellStyle name="Calculation 2 2 5 5 8 6" xfId="24865" xr:uid="{00000000-0005-0000-0000-0000C0060000}"/>
    <cellStyle name="Calculation 2 2 5 5 8 7" xfId="24866" xr:uid="{00000000-0005-0000-0000-0000C1060000}"/>
    <cellStyle name="Calculation 2 2 5 5 9" xfId="751" xr:uid="{00000000-0005-0000-0000-0000C2060000}"/>
    <cellStyle name="Calculation 2 2 5 5 9 2" xfId="752" xr:uid="{00000000-0005-0000-0000-0000C3060000}"/>
    <cellStyle name="Calculation 2 2 5 5 9 3" xfId="24867" xr:uid="{00000000-0005-0000-0000-0000C4060000}"/>
    <cellStyle name="Calculation 2 2 5 5 9 4" xfId="24868" xr:uid="{00000000-0005-0000-0000-0000C5060000}"/>
    <cellStyle name="Calculation 2 2 5 5 9 5" xfId="24869" xr:uid="{00000000-0005-0000-0000-0000C6060000}"/>
    <cellStyle name="Calculation 2 2 5 5 9 6" xfId="24870" xr:uid="{00000000-0005-0000-0000-0000C7060000}"/>
    <cellStyle name="Calculation 2 2 5 5 9 7" xfId="24871" xr:uid="{00000000-0005-0000-0000-0000C8060000}"/>
    <cellStyle name="Calculation 2 2 5 6" xfId="753" xr:uid="{00000000-0005-0000-0000-0000C9060000}"/>
    <cellStyle name="Calculation 2 2 5 6 10" xfId="754" xr:uid="{00000000-0005-0000-0000-0000CA060000}"/>
    <cellStyle name="Calculation 2 2 5 6 11" xfId="24872" xr:uid="{00000000-0005-0000-0000-0000CB060000}"/>
    <cellStyle name="Calculation 2 2 5 6 12" xfId="24873" xr:uid="{00000000-0005-0000-0000-0000CC060000}"/>
    <cellStyle name="Calculation 2 2 5 6 13" xfId="24874" xr:uid="{00000000-0005-0000-0000-0000CD060000}"/>
    <cellStyle name="Calculation 2 2 5 6 14" xfId="24875" xr:uid="{00000000-0005-0000-0000-0000CE060000}"/>
    <cellStyle name="Calculation 2 2 5 6 15" xfId="24876" xr:uid="{00000000-0005-0000-0000-0000CF060000}"/>
    <cellStyle name="Calculation 2 2 5 6 2" xfId="755" xr:uid="{00000000-0005-0000-0000-0000D0060000}"/>
    <cellStyle name="Calculation 2 2 5 6 2 2" xfId="756" xr:uid="{00000000-0005-0000-0000-0000D1060000}"/>
    <cellStyle name="Calculation 2 2 5 6 2 3" xfId="24877" xr:uid="{00000000-0005-0000-0000-0000D2060000}"/>
    <cellStyle name="Calculation 2 2 5 6 2 4" xfId="24878" xr:uid="{00000000-0005-0000-0000-0000D3060000}"/>
    <cellStyle name="Calculation 2 2 5 6 2 5" xfId="24879" xr:uid="{00000000-0005-0000-0000-0000D4060000}"/>
    <cellStyle name="Calculation 2 2 5 6 2 6" xfId="24880" xr:uid="{00000000-0005-0000-0000-0000D5060000}"/>
    <cellStyle name="Calculation 2 2 5 6 2 7" xfId="24881" xr:uid="{00000000-0005-0000-0000-0000D6060000}"/>
    <cellStyle name="Calculation 2 2 5 6 3" xfId="757" xr:uid="{00000000-0005-0000-0000-0000D7060000}"/>
    <cellStyle name="Calculation 2 2 5 6 3 2" xfId="758" xr:uid="{00000000-0005-0000-0000-0000D8060000}"/>
    <cellStyle name="Calculation 2 2 5 6 3 3" xfId="24882" xr:uid="{00000000-0005-0000-0000-0000D9060000}"/>
    <cellStyle name="Calculation 2 2 5 6 3 4" xfId="24883" xr:uid="{00000000-0005-0000-0000-0000DA060000}"/>
    <cellStyle name="Calculation 2 2 5 6 3 5" xfId="24884" xr:uid="{00000000-0005-0000-0000-0000DB060000}"/>
    <cellStyle name="Calculation 2 2 5 6 3 6" xfId="24885" xr:uid="{00000000-0005-0000-0000-0000DC060000}"/>
    <cellStyle name="Calculation 2 2 5 6 3 7" xfId="24886" xr:uid="{00000000-0005-0000-0000-0000DD060000}"/>
    <cellStyle name="Calculation 2 2 5 6 4" xfId="759" xr:uid="{00000000-0005-0000-0000-0000DE060000}"/>
    <cellStyle name="Calculation 2 2 5 6 4 2" xfId="760" xr:uid="{00000000-0005-0000-0000-0000DF060000}"/>
    <cellStyle name="Calculation 2 2 5 6 4 3" xfId="24887" xr:uid="{00000000-0005-0000-0000-0000E0060000}"/>
    <cellStyle name="Calculation 2 2 5 6 4 4" xfId="24888" xr:uid="{00000000-0005-0000-0000-0000E1060000}"/>
    <cellStyle name="Calculation 2 2 5 6 4 5" xfId="24889" xr:uid="{00000000-0005-0000-0000-0000E2060000}"/>
    <cellStyle name="Calculation 2 2 5 6 4 6" xfId="24890" xr:uid="{00000000-0005-0000-0000-0000E3060000}"/>
    <cellStyle name="Calculation 2 2 5 6 4 7" xfId="24891" xr:uid="{00000000-0005-0000-0000-0000E4060000}"/>
    <cellStyle name="Calculation 2 2 5 6 5" xfId="761" xr:uid="{00000000-0005-0000-0000-0000E5060000}"/>
    <cellStyle name="Calculation 2 2 5 6 5 2" xfId="762" xr:uid="{00000000-0005-0000-0000-0000E6060000}"/>
    <cellStyle name="Calculation 2 2 5 6 5 3" xfId="24892" xr:uid="{00000000-0005-0000-0000-0000E7060000}"/>
    <cellStyle name="Calculation 2 2 5 6 5 4" xfId="24893" xr:uid="{00000000-0005-0000-0000-0000E8060000}"/>
    <cellStyle name="Calculation 2 2 5 6 5 5" xfId="24894" xr:uid="{00000000-0005-0000-0000-0000E9060000}"/>
    <cellStyle name="Calculation 2 2 5 6 5 6" xfId="24895" xr:uid="{00000000-0005-0000-0000-0000EA060000}"/>
    <cellStyle name="Calculation 2 2 5 6 5 7" xfId="24896" xr:uid="{00000000-0005-0000-0000-0000EB060000}"/>
    <cellStyle name="Calculation 2 2 5 6 6" xfId="763" xr:uid="{00000000-0005-0000-0000-0000EC060000}"/>
    <cellStyle name="Calculation 2 2 5 6 6 2" xfId="764" xr:uid="{00000000-0005-0000-0000-0000ED060000}"/>
    <cellStyle name="Calculation 2 2 5 6 6 3" xfId="24897" xr:uid="{00000000-0005-0000-0000-0000EE060000}"/>
    <cellStyle name="Calculation 2 2 5 6 6 4" xfId="24898" xr:uid="{00000000-0005-0000-0000-0000EF060000}"/>
    <cellStyle name="Calculation 2 2 5 6 6 5" xfId="24899" xr:uid="{00000000-0005-0000-0000-0000F0060000}"/>
    <cellStyle name="Calculation 2 2 5 6 6 6" xfId="24900" xr:uid="{00000000-0005-0000-0000-0000F1060000}"/>
    <cellStyle name="Calculation 2 2 5 6 6 7" xfId="24901" xr:uid="{00000000-0005-0000-0000-0000F2060000}"/>
    <cellStyle name="Calculation 2 2 5 6 7" xfId="765" xr:uid="{00000000-0005-0000-0000-0000F3060000}"/>
    <cellStyle name="Calculation 2 2 5 6 7 2" xfId="766" xr:uid="{00000000-0005-0000-0000-0000F4060000}"/>
    <cellStyle name="Calculation 2 2 5 6 7 3" xfId="24902" xr:uid="{00000000-0005-0000-0000-0000F5060000}"/>
    <cellStyle name="Calculation 2 2 5 6 7 4" xfId="24903" xr:uid="{00000000-0005-0000-0000-0000F6060000}"/>
    <cellStyle name="Calculation 2 2 5 6 7 5" xfId="24904" xr:uid="{00000000-0005-0000-0000-0000F7060000}"/>
    <cellStyle name="Calculation 2 2 5 6 7 6" xfId="24905" xr:uid="{00000000-0005-0000-0000-0000F8060000}"/>
    <cellStyle name="Calculation 2 2 5 6 7 7" xfId="24906" xr:uid="{00000000-0005-0000-0000-0000F9060000}"/>
    <cellStyle name="Calculation 2 2 5 6 8" xfId="767" xr:uid="{00000000-0005-0000-0000-0000FA060000}"/>
    <cellStyle name="Calculation 2 2 5 6 8 2" xfId="768" xr:uid="{00000000-0005-0000-0000-0000FB060000}"/>
    <cellStyle name="Calculation 2 2 5 6 8 3" xfId="24907" xr:uid="{00000000-0005-0000-0000-0000FC060000}"/>
    <cellStyle name="Calculation 2 2 5 6 8 4" xfId="24908" xr:uid="{00000000-0005-0000-0000-0000FD060000}"/>
    <cellStyle name="Calculation 2 2 5 6 8 5" xfId="24909" xr:uid="{00000000-0005-0000-0000-0000FE060000}"/>
    <cellStyle name="Calculation 2 2 5 6 8 6" xfId="24910" xr:uid="{00000000-0005-0000-0000-0000FF060000}"/>
    <cellStyle name="Calculation 2 2 5 6 8 7" xfId="24911" xr:uid="{00000000-0005-0000-0000-000000070000}"/>
    <cellStyle name="Calculation 2 2 5 6 9" xfId="769" xr:uid="{00000000-0005-0000-0000-000001070000}"/>
    <cellStyle name="Calculation 2 2 5 6 9 2" xfId="770" xr:uid="{00000000-0005-0000-0000-000002070000}"/>
    <cellStyle name="Calculation 2 2 5 6 9 3" xfId="24912" xr:uid="{00000000-0005-0000-0000-000003070000}"/>
    <cellStyle name="Calculation 2 2 5 6 9 4" xfId="24913" xr:uid="{00000000-0005-0000-0000-000004070000}"/>
    <cellStyle name="Calculation 2 2 5 6 9 5" xfId="24914" xr:uid="{00000000-0005-0000-0000-000005070000}"/>
    <cellStyle name="Calculation 2 2 5 6 9 6" xfId="24915" xr:uid="{00000000-0005-0000-0000-000006070000}"/>
    <cellStyle name="Calculation 2 2 5 6 9 7" xfId="24916" xr:uid="{00000000-0005-0000-0000-000007070000}"/>
    <cellStyle name="Calculation 2 2 5 7" xfId="24917" xr:uid="{00000000-0005-0000-0000-000008070000}"/>
    <cellStyle name="Calculation 2 2 6" xfId="771" xr:uid="{00000000-0005-0000-0000-000009070000}"/>
    <cellStyle name="Calculation 2 2 6 2" xfId="772" xr:uid="{00000000-0005-0000-0000-00000A070000}"/>
    <cellStyle name="Calculation 2 2 6 2 2" xfId="773" xr:uid="{00000000-0005-0000-0000-00000B070000}"/>
    <cellStyle name="Calculation 2 2 6 2 2 10" xfId="24918" xr:uid="{00000000-0005-0000-0000-00000C070000}"/>
    <cellStyle name="Calculation 2 2 6 2 2 2" xfId="774" xr:uid="{00000000-0005-0000-0000-00000D070000}"/>
    <cellStyle name="Calculation 2 2 6 2 2 2 2" xfId="775" xr:uid="{00000000-0005-0000-0000-00000E070000}"/>
    <cellStyle name="Calculation 2 2 6 2 2 2 3" xfId="24919" xr:uid="{00000000-0005-0000-0000-00000F070000}"/>
    <cellStyle name="Calculation 2 2 6 2 2 2 4" xfId="24920" xr:uid="{00000000-0005-0000-0000-000010070000}"/>
    <cellStyle name="Calculation 2 2 6 2 2 2 5" xfId="24921" xr:uid="{00000000-0005-0000-0000-000011070000}"/>
    <cellStyle name="Calculation 2 2 6 2 2 2 6" xfId="24922" xr:uid="{00000000-0005-0000-0000-000012070000}"/>
    <cellStyle name="Calculation 2 2 6 2 2 2 7" xfId="24923" xr:uid="{00000000-0005-0000-0000-000013070000}"/>
    <cellStyle name="Calculation 2 2 6 2 2 3" xfId="776" xr:uid="{00000000-0005-0000-0000-000014070000}"/>
    <cellStyle name="Calculation 2 2 6 2 2 3 2" xfId="777" xr:uid="{00000000-0005-0000-0000-000015070000}"/>
    <cellStyle name="Calculation 2 2 6 2 2 3 3" xfId="24924" xr:uid="{00000000-0005-0000-0000-000016070000}"/>
    <cellStyle name="Calculation 2 2 6 2 2 3 4" xfId="24925" xr:uid="{00000000-0005-0000-0000-000017070000}"/>
    <cellStyle name="Calculation 2 2 6 2 2 3 5" xfId="24926" xr:uid="{00000000-0005-0000-0000-000018070000}"/>
    <cellStyle name="Calculation 2 2 6 2 2 3 6" xfId="24927" xr:uid="{00000000-0005-0000-0000-000019070000}"/>
    <cellStyle name="Calculation 2 2 6 2 2 3 7" xfId="24928" xr:uid="{00000000-0005-0000-0000-00001A070000}"/>
    <cellStyle name="Calculation 2 2 6 2 2 4" xfId="778" xr:uid="{00000000-0005-0000-0000-00001B070000}"/>
    <cellStyle name="Calculation 2 2 6 2 2 4 2" xfId="779" xr:uid="{00000000-0005-0000-0000-00001C070000}"/>
    <cellStyle name="Calculation 2 2 6 2 2 4 3" xfId="24929" xr:uid="{00000000-0005-0000-0000-00001D070000}"/>
    <cellStyle name="Calculation 2 2 6 2 2 4 4" xfId="24930" xr:uid="{00000000-0005-0000-0000-00001E070000}"/>
    <cellStyle name="Calculation 2 2 6 2 2 4 5" xfId="24931" xr:uid="{00000000-0005-0000-0000-00001F070000}"/>
    <cellStyle name="Calculation 2 2 6 2 2 4 6" xfId="24932" xr:uid="{00000000-0005-0000-0000-000020070000}"/>
    <cellStyle name="Calculation 2 2 6 2 2 4 7" xfId="24933" xr:uid="{00000000-0005-0000-0000-000021070000}"/>
    <cellStyle name="Calculation 2 2 6 2 2 5" xfId="780" xr:uid="{00000000-0005-0000-0000-000022070000}"/>
    <cellStyle name="Calculation 2 2 6 2 2 5 2" xfId="781" xr:uid="{00000000-0005-0000-0000-000023070000}"/>
    <cellStyle name="Calculation 2 2 6 2 2 5 3" xfId="24934" xr:uid="{00000000-0005-0000-0000-000024070000}"/>
    <cellStyle name="Calculation 2 2 6 2 2 5 4" xfId="24935" xr:uid="{00000000-0005-0000-0000-000025070000}"/>
    <cellStyle name="Calculation 2 2 6 2 2 5 5" xfId="24936" xr:uid="{00000000-0005-0000-0000-000026070000}"/>
    <cellStyle name="Calculation 2 2 6 2 2 5 6" xfId="24937" xr:uid="{00000000-0005-0000-0000-000027070000}"/>
    <cellStyle name="Calculation 2 2 6 2 2 5 7" xfId="24938" xr:uid="{00000000-0005-0000-0000-000028070000}"/>
    <cellStyle name="Calculation 2 2 6 2 2 6" xfId="782" xr:uid="{00000000-0005-0000-0000-000029070000}"/>
    <cellStyle name="Calculation 2 2 6 2 2 6 2" xfId="783" xr:uid="{00000000-0005-0000-0000-00002A070000}"/>
    <cellStyle name="Calculation 2 2 6 2 2 6 3" xfId="24939" xr:uid="{00000000-0005-0000-0000-00002B070000}"/>
    <cellStyle name="Calculation 2 2 6 2 2 6 4" xfId="24940" xr:uid="{00000000-0005-0000-0000-00002C070000}"/>
    <cellStyle name="Calculation 2 2 6 2 2 6 5" xfId="24941" xr:uid="{00000000-0005-0000-0000-00002D070000}"/>
    <cellStyle name="Calculation 2 2 6 2 2 6 6" xfId="24942" xr:uid="{00000000-0005-0000-0000-00002E070000}"/>
    <cellStyle name="Calculation 2 2 6 2 2 6 7" xfId="24943" xr:uid="{00000000-0005-0000-0000-00002F070000}"/>
    <cellStyle name="Calculation 2 2 6 2 2 7" xfId="24944" xr:uid="{00000000-0005-0000-0000-000030070000}"/>
    <cellStyle name="Calculation 2 2 6 2 2 8" xfId="24945" xr:uid="{00000000-0005-0000-0000-000031070000}"/>
    <cellStyle name="Calculation 2 2 6 2 2 9" xfId="24946" xr:uid="{00000000-0005-0000-0000-000032070000}"/>
    <cellStyle name="Calculation 2 2 6 2 3" xfId="784" xr:uid="{00000000-0005-0000-0000-000033070000}"/>
    <cellStyle name="Calculation 2 2 6 2 3 10" xfId="785" xr:uid="{00000000-0005-0000-0000-000034070000}"/>
    <cellStyle name="Calculation 2 2 6 2 3 11" xfId="24947" xr:uid="{00000000-0005-0000-0000-000035070000}"/>
    <cellStyle name="Calculation 2 2 6 2 3 12" xfId="24948" xr:uid="{00000000-0005-0000-0000-000036070000}"/>
    <cellStyle name="Calculation 2 2 6 2 3 13" xfId="24949" xr:uid="{00000000-0005-0000-0000-000037070000}"/>
    <cellStyle name="Calculation 2 2 6 2 3 14" xfId="24950" xr:uid="{00000000-0005-0000-0000-000038070000}"/>
    <cellStyle name="Calculation 2 2 6 2 3 15" xfId="24951" xr:uid="{00000000-0005-0000-0000-000039070000}"/>
    <cellStyle name="Calculation 2 2 6 2 3 2" xfId="786" xr:uid="{00000000-0005-0000-0000-00003A070000}"/>
    <cellStyle name="Calculation 2 2 6 2 3 2 2" xfId="787" xr:uid="{00000000-0005-0000-0000-00003B070000}"/>
    <cellStyle name="Calculation 2 2 6 2 3 2 3" xfId="24952" xr:uid="{00000000-0005-0000-0000-00003C070000}"/>
    <cellStyle name="Calculation 2 2 6 2 3 2 4" xfId="24953" xr:uid="{00000000-0005-0000-0000-00003D070000}"/>
    <cellStyle name="Calculation 2 2 6 2 3 2 5" xfId="24954" xr:uid="{00000000-0005-0000-0000-00003E070000}"/>
    <cellStyle name="Calculation 2 2 6 2 3 2 6" xfId="24955" xr:uid="{00000000-0005-0000-0000-00003F070000}"/>
    <cellStyle name="Calculation 2 2 6 2 3 2 7" xfId="24956" xr:uid="{00000000-0005-0000-0000-000040070000}"/>
    <cellStyle name="Calculation 2 2 6 2 3 3" xfId="788" xr:uid="{00000000-0005-0000-0000-000041070000}"/>
    <cellStyle name="Calculation 2 2 6 2 3 3 2" xfId="789" xr:uid="{00000000-0005-0000-0000-000042070000}"/>
    <cellStyle name="Calculation 2 2 6 2 3 3 3" xfId="24957" xr:uid="{00000000-0005-0000-0000-000043070000}"/>
    <cellStyle name="Calculation 2 2 6 2 3 3 4" xfId="24958" xr:uid="{00000000-0005-0000-0000-000044070000}"/>
    <cellStyle name="Calculation 2 2 6 2 3 3 5" xfId="24959" xr:uid="{00000000-0005-0000-0000-000045070000}"/>
    <cellStyle name="Calculation 2 2 6 2 3 3 6" xfId="24960" xr:uid="{00000000-0005-0000-0000-000046070000}"/>
    <cellStyle name="Calculation 2 2 6 2 3 3 7" xfId="24961" xr:uid="{00000000-0005-0000-0000-000047070000}"/>
    <cellStyle name="Calculation 2 2 6 2 3 4" xfId="790" xr:uid="{00000000-0005-0000-0000-000048070000}"/>
    <cellStyle name="Calculation 2 2 6 2 3 4 2" xfId="791" xr:uid="{00000000-0005-0000-0000-000049070000}"/>
    <cellStyle name="Calculation 2 2 6 2 3 4 3" xfId="24962" xr:uid="{00000000-0005-0000-0000-00004A070000}"/>
    <cellStyle name="Calculation 2 2 6 2 3 4 4" xfId="24963" xr:uid="{00000000-0005-0000-0000-00004B070000}"/>
    <cellStyle name="Calculation 2 2 6 2 3 4 5" xfId="24964" xr:uid="{00000000-0005-0000-0000-00004C070000}"/>
    <cellStyle name="Calculation 2 2 6 2 3 4 6" xfId="24965" xr:uid="{00000000-0005-0000-0000-00004D070000}"/>
    <cellStyle name="Calculation 2 2 6 2 3 4 7" xfId="24966" xr:uid="{00000000-0005-0000-0000-00004E070000}"/>
    <cellStyle name="Calculation 2 2 6 2 3 5" xfId="792" xr:uid="{00000000-0005-0000-0000-00004F070000}"/>
    <cellStyle name="Calculation 2 2 6 2 3 5 2" xfId="793" xr:uid="{00000000-0005-0000-0000-000050070000}"/>
    <cellStyle name="Calculation 2 2 6 2 3 5 3" xfId="24967" xr:uid="{00000000-0005-0000-0000-000051070000}"/>
    <cellStyle name="Calculation 2 2 6 2 3 5 4" xfId="24968" xr:uid="{00000000-0005-0000-0000-000052070000}"/>
    <cellStyle name="Calculation 2 2 6 2 3 5 5" xfId="24969" xr:uid="{00000000-0005-0000-0000-000053070000}"/>
    <cellStyle name="Calculation 2 2 6 2 3 5 6" xfId="24970" xr:uid="{00000000-0005-0000-0000-000054070000}"/>
    <cellStyle name="Calculation 2 2 6 2 3 5 7" xfId="24971" xr:uid="{00000000-0005-0000-0000-000055070000}"/>
    <cellStyle name="Calculation 2 2 6 2 3 6" xfId="794" xr:uid="{00000000-0005-0000-0000-000056070000}"/>
    <cellStyle name="Calculation 2 2 6 2 3 6 2" xfId="795" xr:uid="{00000000-0005-0000-0000-000057070000}"/>
    <cellStyle name="Calculation 2 2 6 2 3 6 3" xfId="24972" xr:uid="{00000000-0005-0000-0000-000058070000}"/>
    <cellStyle name="Calculation 2 2 6 2 3 6 4" xfId="24973" xr:uid="{00000000-0005-0000-0000-000059070000}"/>
    <cellStyle name="Calculation 2 2 6 2 3 6 5" xfId="24974" xr:uid="{00000000-0005-0000-0000-00005A070000}"/>
    <cellStyle name="Calculation 2 2 6 2 3 6 6" xfId="24975" xr:uid="{00000000-0005-0000-0000-00005B070000}"/>
    <cellStyle name="Calculation 2 2 6 2 3 6 7" xfId="24976" xr:uid="{00000000-0005-0000-0000-00005C070000}"/>
    <cellStyle name="Calculation 2 2 6 2 3 7" xfId="796" xr:uid="{00000000-0005-0000-0000-00005D070000}"/>
    <cellStyle name="Calculation 2 2 6 2 3 7 2" xfId="797" xr:uid="{00000000-0005-0000-0000-00005E070000}"/>
    <cellStyle name="Calculation 2 2 6 2 3 7 3" xfId="24977" xr:uid="{00000000-0005-0000-0000-00005F070000}"/>
    <cellStyle name="Calculation 2 2 6 2 3 7 4" xfId="24978" xr:uid="{00000000-0005-0000-0000-000060070000}"/>
    <cellStyle name="Calculation 2 2 6 2 3 7 5" xfId="24979" xr:uid="{00000000-0005-0000-0000-000061070000}"/>
    <cellStyle name="Calculation 2 2 6 2 3 7 6" xfId="24980" xr:uid="{00000000-0005-0000-0000-000062070000}"/>
    <cellStyle name="Calculation 2 2 6 2 3 7 7" xfId="24981" xr:uid="{00000000-0005-0000-0000-000063070000}"/>
    <cellStyle name="Calculation 2 2 6 2 3 8" xfId="798" xr:uid="{00000000-0005-0000-0000-000064070000}"/>
    <cellStyle name="Calculation 2 2 6 2 3 8 2" xfId="799" xr:uid="{00000000-0005-0000-0000-000065070000}"/>
    <cellStyle name="Calculation 2 2 6 2 3 8 3" xfId="24982" xr:uid="{00000000-0005-0000-0000-000066070000}"/>
    <cellStyle name="Calculation 2 2 6 2 3 8 4" xfId="24983" xr:uid="{00000000-0005-0000-0000-000067070000}"/>
    <cellStyle name="Calculation 2 2 6 2 3 8 5" xfId="24984" xr:uid="{00000000-0005-0000-0000-000068070000}"/>
    <cellStyle name="Calculation 2 2 6 2 3 8 6" xfId="24985" xr:uid="{00000000-0005-0000-0000-000069070000}"/>
    <cellStyle name="Calculation 2 2 6 2 3 8 7" xfId="24986" xr:uid="{00000000-0005-0000-0000-00006A070000}"/>
    <cellStyle name="Calculation 2 2 6 2 3 9" xfId="800" xr:uid="{00000000-0005-0000-0000-00006B070000}"/>
    <cellStyle name="Calculation 2 2 6 2 3 9 2" xfId="801" xr:uid="{00000000-0005-0000-0000-00006C070000}"/>
    <cellStyle name="Calculation 2 2 6 2 3 9 3" xfId="24987" xr:uid="{00000000-0005-0000-0000-00006D070000}"/>
    <cellStyle name="Calculation 2 2 6 2 3 9 4" xfId="24988" xr:uid="{00000000-0005-0000-0000-00006E070000}"/>
    <cellStyle name="Calculation 2 2 6 2 3 9 5" xfId="24989" xr:uid="{00000000-0005-0000-0000-00006F070000}"/>
    <cellStyle name="Calculation 2 2 6 2 3 9 6" xfId="24990" xr:uid="{00000000-0005-0000-0000-000070070000}"/>
    <cellStyle name="Calculation 2 2 6 2 3 9 7" xfId="24991" xr:uid="{00000000-0005-0000-0000-000071070000}"/>
    <cellStyle name="Calculation 2 2 6 2 4" xfId="802" xr:uid="{00000000-0005-0000-0000-000072070000}"/>
    <cellStyle name="Calculation 2 2 6 2 4 2" xfId="803" xr:uid="{00000000-0005-0000-0000-000073070000}"/>
    <cellStyle name="Calculation 2 2 6 2 4 3" xfId="24992" xr:uid="{00000000-0005-0000-0000-000074070000}"/>
    <cellStyle name="Calculation 2 2 6 2 4 4" xfId="24993" xr:uid="{00000000-0005-0000-0000-000075070000}"/>
    <cellStyle name="Calculation 2 2 6 2 4 5" xfId="24994" xr:uid="{00000000-0005-0000-0000-000076070000}"/>
    <cellStyle name="Calculation 2 2 6 2 4 6" xfId="24995" xr:uid="{00000000-0005-0000-0000-000077070000}"/>
    <cellStyle name="Calculation 2 2 6 2 4 7" xfId="24996" xr:uid="{00000000-0005-0000-0000-000078070000}"/>
    <cellStyle name="Calculation 2 2 6 2 5" xfId="804" xr:uid="{00000000-0005-0000-0000-000079070000}"/>
    <cellStyle name="Calculation 2 2 6 2 5 2" xfId="805" xr:uid="{00000000-0005-0000-0000-00007A070000}"/>
    <cellStyle name="Calculation 2 2 6 2 6" xfId="24997" xr:uid="{00000000-0005-0000-0000-00007B070000}"/>
    <cellStyle name="Calculation 2 2 6 2 7" xfId="24998" xr:uid="{00000000-0005-0000-0000-00007C070000}"/>
    <cellStyle name="Calculation 2 2 6 2 8" xfId="24999" xr:uid="{00000000-0005-0000-0000-00007D070000}"/>
    <cellStyle name="Calculation 2 2 6 3" xfId="806" xr:uid="{00000000-0005-0000-0000-00007E070000}"/>
    <cellStyle name="Calculation 2 2 6 3 10" xfId="25000" xr:uid="{00000000-0005-0000-0000-00007F070000}"/>
    <cellStyle name="Calculation 2 2 6 3 2" xfId="807" xr:uid="{00000000-0005-0000-0000-000080070000}"/>
    <cellStyle name="Calculation 2 2 6 3 2 2" xfId="808" xr:uid="{00000000-0005-0000-0000-000081070000}"/>
    <cellStyle name="Calculation 2 2 6 3 2 3" xfId="25001" xr:uid="{00000000-0005-0000-0000-000082070000}"/>
    <cellStyle name="Calculation 2 2 6 3 2 4" xfId="25002" xr:uid="{00000000-0005-0000-0000-000083070000}"/>
    <cellStyle name="Calculation 2 2 6 3 2 5" xfId="25003" xr:uid="{00000000-0005-0000-0000-000084070000}"/>
    <cellStyle name="Calculation 2 2 6 3 2 6" xfId="25004" xr:uid="{00000000-0005-0000-0000-000085070000}"/>
    <cellStyle name="Calculation 2 2 6 3 2 7" xfId="25005" xr:uid="{00000000-0005-0000-0000-000086070000}"/>
    <cellStyle name="Calculation 2 2 6 3 3" xfId="809" xr:uid="{00000000-0005-0000-0000-000087070000}"/>
    <cellStyle name="Calculation 2 2 6 3 3 2" xfId="810" xr:uid="{00000000-0005-0000-0000-000088070000}"/>
    <cellStyle name="Calculation 2 2 6 3 3 3" xfId="25006" xr:uid="{00000000-0005-0000-0000-000089070000}"/>
    <cellStyle name="Calculation 2 2 6 3 3 4" xfId="25007" xr:uid="{00000000-0005-0000-0000-00008A070000}"/>
    <cellStyle name="Calculation 2 2 6 3 3 5" xfId="25008" xr:uid="{00000000-0005-0000-0000-00008B070000}"/>
    <cellStyle name="Calculation 2 2 6 3 3 6" xfId="25009" xr:uid="{00000000-0005-0000-0000-00008C070000}"/>
    <cellStyle name="Calculation 2 2 6 3 3 7" xfId="25010" xr:uid="{00000000-0005-0000-0000-00008D070000}"/>
    <cellStyle name="Calculation 2 2 6 3 4" xfId="811" xr:uid="{00000000-0005-0000-0000-00008E070000}"/>
    <cellStyle name="Calculation 2 2 6 3 4 2" xfId="812" xr:uid="{00000000-0005-0000-0000-00008F070000}"/>
    <cellStyle name="Calculation 2 2 6 3 4 3" xfId="25011" xr:uid="{00000000-0005-0000-0000-000090070000}"/>
    <cellStyle name="Calculation 2 2 6 3 4 4" xfId="25012" xr:uid="{00000000-0005-0000-0000-000091070000}"/>
    <cellStyle name="Calculation 2 2 6 3 4 5" xfId="25013" xr:uid="{00000000-0005-0000-0000-000092070000}"/>
    <cellStyle name="Calculation 2 2 6 3 4 6" xfId="25014" xr:uid="{00000000-0005-0000-0000-000093070000}"/>
    <cellStyle name="Calculation 2 2 6 3 4 7" xfId="25015" xr:uid="{00000000-0005-0000-0000-000094070000}"/>
    <cellStyle name="Calculation 2 2 6 3 5" xfId="813" xr:uid="{00000000-0005-0000-0000-000095070000}"/>
    <cellStyle name="Calculation 2 2 6 3 5 2" xfId="814" xr:uid="{00000000-0005-0000-0000-000096070000}"/>
    <cellStyle name="Calculation 2 2 6 3 5 3" xfId="25016" xr:uid="{00000000-0005-0000-0000-000097070000}"/>
    <cellStyle name="Calculation 2 2 6 3 5 4" xfId="25017" xr:uid="{00000000-0005-0000-0000-000098070000}"/>
    <cellStyle name="Calculation 2 2 6 3 5 5" xfId="25018" xr:uid="{00000000-0005-0000-0000-000099070000}"/>
    <cellStyle name="Calculation 2 2 6 3 5 6" xfId="25019" xr:uid="{00000000-0005-0000-0000-00009A070000}"/>
    <cellStyle name="Calculation 2 2 6 3 5 7" xfId="25020" xr:uid="{00000000-0005-0000-0000-00009B070000}"/>
    <cellStyle name="Calculation 2 2 6 3 6" xfId="815" xr:uid="{00000000-0005-0000-0000-00009C070000}"/>
    <cellStyle name="Calculation 2 2 6 3 6 2" xfId="816" xr:uid="{00000000-0005-0000-0000-00009D070000}"/>
    <cellStyle name="Calculation 2 2 6 3 6 3" xfId="25021" xr:uid="{00000000-0005-0000-0000-00009E070000}"/>
    <cellStyle name="Calculation 2 2 6 3 6 4" xfId="25022" xr:uid="{00000000-0005-0000-0000-00009F070000}"/>
    <cellStyle name="Calculation 2 2 6 3 6 5" xfId="25023" xr:uid="{00000000-0005-0000-0000-0000A0070000}"/>
    <cellStyle name="Calculation 2 2 6 3 6 6" xfId="25024" xr:uid="{00000000-0005-0000-0000-0000A1070000}"/>
    <cellStyle name="Calculation 2 2 6 3 6 7" xfId="25025" xr:uid="{00000000-0005-0000-0000-0000A2070000}"/>
    <cellStyle name="Calculation 2 2 6 3 7" xfId="25026" xr:uid="{00000000-0005-0000-0000-0000A3070000}"/>
    <cellStyle name="Calculation 2 2 6 3 8" xfId="25027" xr:uid="{00000000-0005-0000-0000-0000A4070000}"/>
    <cellStyle name="Calculation 2 2 6 3 9" xfId="25028" xr:uid="{00000000-0005-0000-0000-0000A5070000}"/>
    <cellStyle name="Calculation 2 2 6 4" xfId="817" xr:uid="{00000000-0005-0000-0000-0000A6070000}"/>
    <cellStyle name="Calculation 2 2 6 4 10" xfId="818" xr:uid="{00000000-0005-0000-0000-0000A7070000}"/>
    <cellStyle name="Calculation 2 2 6 4 11" xfId="25029" xr:uid="{00000000-0005-0000-0000-0000A8070000}"/>
    <cellStyle name="Calculation 2 2 6 4 12" xfId="25030" xr:uid="{00000000-0005-0000-0000-0000A9070000}"/>
    <cellStyle name="Calculation 2 2 6 4 2" xfId="819" xr:uid="{00000000-0005-0000-0000-0000AA070000}"/>
    <cellStyle name="Calculation 2 2 6 4 2 2" xfId="820" xr:uid="{00000000-0005-0000-0000-0000AB070000}"/>
    <cellStyle name="Calculation 2 2 6 4 2 3" xfId="25031" xr:uid="{00000000-0005-0000-0000-0000AC070000}"/>
    <cellStyle name="Calculation 2 2 6 4 2 4" xfId="25032" xr:uid="{00000000-0005-0000-0000-0000AD070000}"/>
    <cellStyle name="Calculation 2 2 6 4 2 5" xfId="25033" xr:uid="{00000000-0005-0000-0000-0000AE070000}"/>
    <cellStyle name="Calculation 2 2 6 4 2 6" xfId="25034" xr:uid="{00000000-0005-0000-0000-0000AF070000}"/>
    <cellStyle name="Calculation 2 2 6 4 2 7" xfId="25035" xr:uid="{00000000-0005-0000-0000-0000B0070000}"/>
    <cellStyle name="Calculation 2 2 6 4 3" xfId="821" xr:uid="{00000000-0005-0000-0000-0000B1070000}"/>
    <cellStyle name="Calculation 2 2 6 4 3 2" xfId="822" xr:uid="{00000000-0005-0000-0000-0000B2070000}"/>
    <cellStyle name="Calculation 2 2 6 4 3 3" xfId="25036" xr:uid="{00000000-0005-0000-0000-0000B3070000}"/>
    <cellStyle name="Calculation 2 2 6 4 3 4" xfId="25037" xr:uid="{00000000-0005-0000-0000-0000B4070000}"/>
    <cellStyle name="Calculation 2 2 6 4 3 5" xfId="25038" xr:uid="{00000000-0005-0000-0000-0000B5070000}"/>
    <cellStyle name="Calculation 2 2 6 4 3 6" xfId="25039" xr:uid="{00000000-0005-0000-0000-0000B6070000}"/>
    <cellStyle name="Calculation 2 2 6 4 3 7" xfId="25040" xr:uid="{00000000-0005-0000-0000-0000B7070000}"/>
    <cellStyle name="Calculation 2 2 6 4 4" xfId="823" xr:uid="{00000000-0005-0000-0000-0000B8070000}"/>
    <cellStyle name="Calculation 2 2 6 4 4 2" xfId="824" xr:uid="{00000000-0005-0000-0000-0000B9070000}"/>
    <cellStyle name="Calculation 2 2 6 4 4 3" xfId="25041" xr:uid="{00000000-0005-0000-0000-0000BA070000}"/>
    <cellStyle name="Calculation 2 2 6 4 4 4" xfId="25042" xr:uid="{00000000-0005-0000-0000-0000BB070000}"/>
    <cellStyle name="Calculation 2 2 6 4 4 5" xfId="25043" xr:uid="{00000000-0005-0000-0000-0000BC070000}"/>
    <cellStyle name="Calculation 2 2 6 4 4 6" xfId="25044" xr:uid="{00000000-0005-0000-0000-0000BD070000}"/>
    <cellStyle name="Calculation 2 2 6 4 4 7" xfId="25045" xr:uid="{00000000-0005-0000-0000-0000BE070000}"/>
    <cellStyle name="Calculation 2 2 6 4 5" xfId="825" xr:uid="{00000000-0005-0000-0000-0000BF070000}"/>
    <cellStyle name="Calculation 2 2 6 4 5 2" xfId="826" xr:uid="{00000000-0005-0000-0000-0000C0070000}"/>
    <cellStyle name="Calculation 2 2 6 4 5 3" xfId="25046" xr:uid="{00000000-0005-0000-0000-0000C1070000}"/>
    <cellStyle name="Calculation 2 2 6 4 5 4" xfId="25047" xr:uid="{00000000-0005-0000-0000-0000C2070000}"/>
    <cellStyle name="Calculation 2 2 6 4 5 5" xfId="25048" xr:uid="{00000000-0005-0000-0000-0000C3070000}"/>
    <cellStyle name="Calculation 2 2 6 4 5 6" xfId="25049" xr:uid="{00000000-0005-0000-0000-0000C4070000}"/>
    <cellStyle name="Calculation 2 2 6 4 5 7" xfId="25050" xr:uid="{00000000-0005-0000-0000-0000C5070000}"/>
    <cellStyle name="Calculation 2 2 6 4 6" xfId="827" xr:uid="{00000000-0005-0000-0000-0000C6070000}"/>
    <cellStyle name="Calculation 2 2 6 4 6 2" xfId="828" xr:uid="{00000000-0005-0000-0000-0000C7070000}"/>
    <cellStyle name="Calculation 2 2 6 4 6 3" xfId="25051" xr:uid="{00000000-0005-0000-0000-0000C8070000}"/>
    <cellStyle name="Calculation 2 2 6 4 6 4" xfId="25052" xr:uid="{00000000-0005-0000-0000-0000C9070000}"/>
    <cellStyle name="Calculation 2 2 6 4 6 5" xfId="25053" xr:uid="{00000000-0005-0000-0000-0000CA070000}"/>
    <cellStyle name="Calculation 2 2 6 4 6 6" xfId="25054" xr:uid="{00000000-0005-0000-0000-0000CB070000}"/>
    <cellStyle name="Calculation 2 2 6 4 6 7" xfId="25055" xr:uid="{00000000-0005-0000-0000-0000CC070000}"/>
    <cellStyle name="Calculation 2 2 6 4 7" xfId="829" xr:uid="{00000000-0005-0000-0000-0000CD070000}"/>
    <cellStyle name="Calculation 2 2 6 4 7 2" xfId="830" xr:uid="{00000000-0005-0000-0000-0000CE070000}"/>
    <cellStyle name="Calculation 2 2 6 4 7 3" xfId="25056" xr:uid="{00000000-0005-0000-0000-0000CF070000}"/>
    <cellStyle name="Calculation 2 2 6 4 7 4" xfId="25057" xr:uid="{00000000-0005-0000-0000-0000D0070000}"/>
    <cellStyle name="Calculation 2 2 6 4 7 5" xfId="25058" xr:uid="{00000000-0005-0000-0000-0000D1070000}"/>
    <cellStyle name="Calculation 2 2 6 4 7 6" xfId="25059" xr:uid="{00000000-0005-0000-0000-0000D2070000}"/>
    <cellStyle name="Calculation 2 2 6 4 7 7" xfId="25060" xr:uid="{00000000-0005-0000-0000-0000D3070000}"/>
    <cellStyle name="Calculation 2 2 6 4 8" xfId="831" xr:uid="{00000000-0005-0000-0000-0000D4070000}"/>
    <cellStyle name="Calculation 2 2 6 4 8 2" xfId="832" xr:uid="{00000000-0005-0000-0000-0000D5070000}"/>
    <cellStyle name="Calculation 2 2 6 4 8 3" xfId="25061" xr:uid="{00000000-0005-0000-0000-0000D6070000}"/>
    <cellStyle name="Calculation 2 2 6 4 8 4" xfId="25062" xr:uid="{00000000-0005-0000-0000-0000D7070000}"/>
    <cellStyle name="Calculation 2 2 6 4 8 5" xfId="25063" xr:uid="{00000000-0005-0000-0000-0000D8070000}"/>
    <cellStyle name="Calculation 2 2 6 4 8 6" xfId="25064" xr:uid="{00000000-0005-0000-0000-0000D9070000}"/>
    <cellStyle name="Calculation 2 2 6 4 8 7" xfId="25065" xr:uid="{00000000-0005-0000-0000-0000DA070000}"/>
    <cellStyle name="Calculation 2 2 6 4 9" xfId="833" xr:uid="{00000000-0005-0000-0000-0000DB070000}"/>
    <cellStyle name="Calculation 2 2 6 4 9 2" xfId="834" xr:uid="{00000000-0005-0000-0000-0000DC070000}"/>
    <cellStyle name="Calculation 2 2 6 4 9 3" xfId="25066" xr:uid="{00000000-0005-0000-0000-0000DD070000}"/>
    <cellStyle name="Calculation 2 2 6 4 9 4" xfId="25067" xr:uid="{00000000-0005-0000-0000-0000DE070000}"/>
    <cellStyle name="Calculation 2 2 6 4 9 5" xfId="25068" xr:uid="{00000000-0005-0000-0000-0000DF070000}"/>
    <cellStyle name="Calculation 2 2 6 4 9 6" xfId="25069" xr:uid="{00000000-0005-0000-0000-0000E0070000}"/>
    <cellStyle name="Calculation 2 2 6 4 9 7" xfId="25070" xr:uid="{00000000-0005-0000-0000-0000E1070000}"/>
    <cellStyle name="Calculation 2 2 6 5" xfId="835" xr:uid="{00000000-0005-0000-0000-0000E2070000}"/>
    <cellStyle name="Calculation 2 2 6 5 10" xfId="25071" xr:uid="{00000000-0005-0000-0000-0000E3070000}"/>
    <cellStyle name="Calculation 2 2 6 5 11" xfId="25072" xr:uid="{00000000-0005-0000-0000-0000E4070000}"/>
    <cellStyle name="Calculation 2 2 6 5 12" xfId="25073" xr:uid="{00000000-0005-0000-0000-0000E5070000}"/>
    <cellStyle name="Calculation 2 2 6 5 2" xfId="836" xr:uid="{00000000-0005-0000-0000-0000E6070000}"/>
    <cellStyle name="Calculation 2 2 6 5 2 2" xfId="837" xr:uid="{00000000-0005-0000-0000-0000E7070000}"/>
    <cellStyle name="Calculation 2 2 6 5 2 3" xfId="25074" xr:uid="{00000000-0005-0000-0000-0000E8070000}"/>
    <cellStyle name="Calculation 2 2 6 5 2 4" xfId="25075" xr:uid="{00000000-0005-0000-0000-0000E9070000}"/>
    <cellStyle name="Calculation 2 2 6 5 2 5" xfId="25076" xr:uid="{00000000-0005-0000-0000-0000EA070000}"/>
    <cellStyle name="Calculation 2 2 6 5 2 6" xfId="25077" xr:uid="{00000000-0005-0000-0000-0000EB070000}"/>
    <cellStyle name="Calculation 2 2 6 5 2 7" xfId="25078" xr:uid="{00000000-0005-0000-0000-0000EC070000}"/>
    <cellStyle name="Calculation 2 2 6 5 3" xfId="838" xr:uid="{00000000-0005-0000-0000-0000ED070000}"/>
    <cellStyle name="Calculation 2 2 6 5 3 2" xfId="839" xr:uid="{00000000-0005-0000-0000-0000EE070000}"/>
    <cellStyle name="Calculation 2 2 6 5 3 3" xfId="25079" xr:uid="{00000000-0005-0000-0000-0000EF070000}"/>
    <cellStyle name="Calculation 2 2 6 5 3 4" xfId="25080" xr:uid="{00000000-0005-0000-0000-0000F0070000}"/>
    <cellStyle name="Calculation 2 2 6 5 3 5" xfId="25081" xr:uid="{00000000-0005-0000-0000-0000F1070000}"/>
    <cellStyle name="Calculation 2 2 6 5 3 6" xfId="25082" xr:uid="{00000000-0005-0000-0000-0000F2070000}"/>
    <cellStyle name="Calculation 2 2 6 5 3 7" xfId="25083" xr:uid="{00000000-0005-0000-0000-0000F3070000}"/>
    <cellStyle name="Calculation 2 2 6 5 4" xfId="840" xr:uid="{00000000-0005-0000-0000-0000F4070000}"/>
    <cellStyle name="Calculation 2 2 6 5 4 2" xfId="841" xr:uid="{00000000-0005-0000-0000-0000F5070000}"/>
    <cellStyle name="Calculation 2 2 6 5 4 3" xfId="25084" xr:uid="{00000000-0005-0000-0000-0000F6070000}"/>
    <cellStyle name="Calculation 2 2 6 5 4 4" xfId="25085" xr:uid="{00000000-0005-0000-0000-0000F7070000}"/>
    <cellStyle name="Calculation 2 2 6 5 4 5" xfId="25086" xr:uid="{00000000-0005-0000-0000-0000F8070000}"/>
    <cellStyle name="Calculation 2 2 6 5 4 6" xfId="25087" xr:uid="{00000000-0005-0000-0000-0000F9070000}"/>
    <cellStyle name="Calculation 2 2 6 5 4 7" xfId="25088" xr:uid="{00000000-0005-0000-0000-0000FA070000}"/>
    <cellStyle name="Calculation 2 2 6 5 5" xfId="842" xr:uid="{00000000-0005-0000-0000-0000FB070000}"/>
    <cellStyle name="Calculation 2 2 6 5 5 2" xfId="843" xr:uid="{00000000-0005-0000-0000-0000FC070000}"/>
    <cellStyle name="Calculation 2 2 6 5 5 3" xfId="25089" xr:uid="{00000000-0005-0000-0000-0000FD070000}"/>
    <cellStyle name="Calculation 2 2 6 5 5 4" xfId="25090" xr:uid="{00000000-0005-0000-0000-0000FE070000}"/>
    <cellStyle name="Calculation 2 2 6 5 5 5" xfId="25091" xr:uid="{00000000-0005-0000-0000-0000FF070000}"/>
    <cellStyle name="Calculation 2 2 6 5 5 6" xfId="25092" xr:uid="{00000000-0005-0000-0000-000000080000}"/>
    <cellStyle name="Calculation 2 2 6 5 5 7" xfId="25093" xr:uid="{00000000-0005-0000-0000-000001080000}"/>
    <cellStyle name="Calculation 2 2 6 5 6" xfId="844" xr:uid="{00000000-0005-0000-0000-000002080000}"/>
    <cellStyle name="Calculation 2 2 6 5 6 2" xfId="845" xr:uid="{00000000-0005-0000-0000-000003080000}"/>
    <cellStyle name="Calculation 2 2 6 5 6 3" xfId="25094" xr:uid="{00000000-0005-0000-0000-000004080000}"/>
    <cellStyle name="Calculation 2 2 6 5 6 4" xfId="25095" xr:uid="{00000000-0005-0000-0000-000005080000}"/>
    <cellStyle name="Calculation 2 2 6 5 6 5" xfId="25096" xr:uid="{00000000-0005-0000-0000-000006080000}"/>
    <cellStyle name="Calculation 2 2 6 5 6 6" xfId="25097" xr:uid="{00000000-0005-0000-0000-000007080000}"/>
    <cellStyle name="Calculation 2 2 6 5 6 7" xfId="25098" xr:uid="{00000000-0005-0000-0000-000008080000}"/>
    <cellStyle name="Calculation 2 2 6 5 7" xfId="846" xr:uid="{00000000-0005-0000-0000-000009080000}"/>
    <cellStyle name="Calculation 2 2 6 5 7 2" xfId="847" xr:uid="{00000000-0005-0000-0000-00000A080000}"/>
    <cellStyle name="Calculation 2 2 6 5 7 3" xfId="25099" xr:uid="{00000000-0005-0000-0000-00000B080000}"/>
    <cellStyle name="Calculation 2 2 6 5 7 4" xfId="25100" xr:uid="{00000000-0005-0000-0000-00000C080000}"/>
    <cellStyle name="Calculation 2 2 6 5 7 5" xfId="25101" xr:uid="{00000000-0005-0000-0000-00000D080000}"/>
    <cellStyle name="Calculation 2 2 6 5 7 6" xfId="25102" xr:uid="{00000000-0005-0000-0000-00000E080000}"/>
    <cellStyle name="Calculation 2 2 6 5 7 7" xfId="25103" xr:uid="{00000000-0005-0000-0000-00000F080000}"/>
    <cellStyle name="Calculation 2 2 6 5 8" xfId="848" xr:uid="{00000000-0005-0000-0000-000010080000}"/>
    <cellStyle name="Calculation 2 2 6 5 8 2" xfId="849" xr:uid="{00000000-0005-0000-0000-000011080000}"/>
    <cellStyle name="Calculation 2 2 6 5 8 3" xfId="25104" xr:uid="{00000000-0005-0000-0000-000012080000}"/>
    <cellStyle name="Calculation 2 2 6 5 8 4" xfId="25105" xr:uid="{00000000-0005-0000-0000-000013080000}"/>
    <cellStyle name="Calculation 2 2 6 5 8 5" xfId="25106" xr:uid="{00000000-0005-0000-0000-000014080000}"/>
    <cellStyle name="Calculation 2 2 6 5 8 6" xfId="25107" xr:uid="{00000000-0005-0000-0000-000015080000}"/>
    <cellStyle name="Calculation 2 2 6 5 8 7" xfId="25108" xr:uid="{00000000-0005-0000-0000-000016080000}"/>
    <cellStyle name="Calculation 2 2 6 5 9" xfId="850" xr:uid="{00000000-0005-0000-0000-000017080000}"/>
    <cellStyle name="Calculation 2 2 6 5 9 2" xfId="851" xr:uid="{00000000-0005-0000-0000-000018080000}"/>
    <cellStyle name="Calculation 2 2 6 5 9 3" xfId="25109" xr:uid="{00000000-0005-0000-0000-000019080000}"/>
    <cellStyle name="Calculation 2 2 6 5 9 4" xfId="25110" xr:uid="{00000000-0005-0000-0000-00001A080000}"/>
    <cellStyle name="Calculation 2 2 6 5 9 5" xfId="25111" xr:uid="{00000000-0005-0000-0000-00001B080000}"/>
    <cellStyle name="Calculation 2 2 6 5 9 6" xfId="25112" xr:uid="{00000000-0005-0000-0000-00001C080000}"/>
    <cellStyle name="Calculation 2 2 6 5 9 7" xfId="25113" xr:uid="{00000000-0005-0000-0000-00001D080000}"/>
    <cellStyle name="Calculation 2 2 6 6" xfId="852" xr:uid="{00000000-0005-0000-0000-00001E080000}"/>
    <cellStyle name="Calculation 2 2 6 6 10" xfId="853" xr:uid="{00000000-0005-0000-0000-00001F080000}"/>
    <cellStyle name="Calculation 2 2 6 6 11" xfId="25114" xr:uid="{00000000-0005-0000-0000-000020080000}"/>
    <cellStyle name="Calculation 2 2 6 6 12" xfId="25115" xr:uid="{00000000-0005-0000-0000-000021080000}"/>
    <cellStyle name="Calculation 2 2 6 6 13" xfId="25116" xr:uid="{00000000-0005-0000-0000-000022080000}"/>
    <cellStyle name="Calculation 2 2 6 6 14" xfId="25117" xr:uid="{00000000-0005-0000-0000-000023080000}"/>
    <cellStyle name="Calculation 2 2 6 6 15" xfId="25118" xr:uid="{00000000-0005-0000-0000-000024080000}"/>
    <cellStyle name="Calculation 2 2 6 6 2" xfId="854" xr:uid="{00000000-0005-0000-0000-000025080000}"/>
    <cellStyle name="Calculation 2 2 6 6 2 2" xfId="855" xr:uid="{00000000-0005-0000-0000-000026080000}"/>
    <cellStyle name="Calculation 2 2 6 6 2 3" xfId="25119" xr:uid="{00000000-0005-0000-0000-000027080000}"/>
    <cellStyle name="Calculation 2 2 6 6 2 4" xfId="25120" xr:uid="{00000000-0005-0000-0000-000028080000}"/>
    <cellStyle name="Calculation 2 2 6 6 2 5" xfId="25121" xr:uid="{00000000-0005-0000-0000-000029080000}"/>
    <cellStyle name="Calculation 2 2 6 6 2 6" xfId="25122" xr:uid="{00000000-0005-0000-0000-00002A080000}"/>
    <cellStyle name="Calculation 2 2 6 6 2 7" xfId="25123" xr:uid="{00000000-0005-0000-0000-00002B080000}"/>
    <cellStyle name="Calculation 2 2 6 6 3" xfId="856" xr:uid="{00000000-0005-0000-0000-00002C080000}"/>
    <cellStyle name="Calculation 2 2 6 6 3 2" xfId="857" xr:uid="{00000000-0005-0000-0000-00002D080000}"/>
    <cellStyle name="Calculation 2 2 6 6 3 3" xfId="25124" xr:uid="{00000000-0005-0000-0000-00002E080000}"/>
    <cellStyle name="Calculation 2 2 6 6 3 4" xfId="25125" xr:uid="{00000000-0005-0000-0000-00002F080000}"/>
    <cellStyle name="Calculation 2 2 6 6 3 5" xfId="25126" xr:uid="{00000000-0005-0000-0000-000030080000}"/>
    <cellStyle name="Calculation 2 2 6 6 3 6" xfId="25127" xr:uid="{00000000-0005-0000-0000-000031080000}"/>
    <cellStyle name="Calculation 2 2 6 6 3 7" xfId="25128" xr:uid="{00000000-0005-0000-0000-000032080000}"/>
    <cellStyle name="Calculation 2 2 6 6 4" xfId="858" xr:uid="{00000000-0005-0000-0000-000033080000}"/>
    <cellStyle name="Calculation 2 2 6 6 4 2" xfId="859" xr:uid="{00000000-0005-0000-0000-000034080000}"/>
    <cellStyle name="Calculation 2 2 6 6 4 3" xfId="25129" xr:uid="{00000000-0005-0000-0000-000035080000}"/>
    <cellStyle name="Calculation 2 2 6 6 4 4" xfId="25130" xr:uid="{00000000-0005-0000-0000-000036080000}"/>
    <cellStyle name="Calculation 2 2 6 6 4 5" xfId="25131" xr:uid="{00000000-0005-0000-0000-000037080000}"/>
    <cellStyle name="Calculation 2 2 6 6 4 6" xfId="25132" xr:uid="{00000000-0005-0000-0000-000038080000}"/>
    <cellStyle name="Calculation 2 2 6 6 4 7" xfId="25133" xr:uid="{00000000-0005-0000-0000-000039080000}"/>
    <cellStyle name="Calculation 2 2 6 6 5" xfId="860" xr:uid="{00000000-0005-0000-0000-00003A080000}"/>
    <cellStyle name="Calculation 2 2 6 6 5 2" xfId="861" xr:uid="{00000000-0005-0000-0000-00003B080000}"/>
    <cellStyle name="Calculation 2 2 6 6 5 3" xfId="25134" xr:uid="{00000000-0005-0000-0000-00003C080000}"/>
    <cellStyle name="Calculation 2 2 6 6 5 4" xfId="25135" xr:uid="{00000000-0005-0000-0000-00003D080000}"/>
    <cellStyle name="Calculation 2 2 6 6 5 5" xfId="25136" xr:uid="{00000000-0005-0000-0000-00003E080000}"/>
    <cellStyle name="Calculation 2 2 6 6 5 6" xfId="25137" xr:uid="{00000000-0005-0000-0000-00003F080000}"/>
    <cellStyle name="Calculation 2 2 6 6 5 7" xfId="25138" xr:uid="{00000000-0005-0000-0000-000040080000}"/>
    <cellStyle name="Calculation 2 2 6 6 6" xfId="862" xr:uid="{00000000-0005-0000-0000-000041080000}"/>
    <cellStyle name="Calculation 2 2 6 6 6 2" xfId="863" xr:uid="{00000000-0005-0000-0000-000042080000}"/>
    <cellStyle name="Calculation 2 2 6 6 6 3" xfId="25139" xr:uid="{00000000-0005-0000-0000-000043080000}"/>
    <cellStyle name="Calculation 2 2 6 6 6 4" xfId="25140" xr:uid="{00000000-0005-0000-0000-000044080000}"/>
    <cellStyle name="Calculation 2 2 6 6 6 5" xfId="25141" xr:uid="{00000000-0005-0000-0000-000045080000}"/>
    <cellStyle name="Calculation 2 2 6 6 6 6" xfId="25142" xr:uid="{00000000-0005-0000-0000-000046080000}"/>
    <cellStyle name="Calculation 2 2 6 6 6 7" xfId="25143" xr:uid="{00000000-0005-0000-0000-000047080000}"/>
    <cellStyle name="Calculation 2 2 6 6 7" xfId="864" xr:uid="{00000000-0005-0000-0000-000048080000}"/>
    <cellStyle name="Calculation 2 2 6 6 7 2" xfId="865" xr:uid="{00000000-0005-0000-0000-000049080000}"/>
    <cellStyle name="Calculation 2 2 6 6 7 3" xfId="25144" xr:uid="{00000000-0005-0000-0000-00004A080000}"/>
    <cellStyle name="Calculation 2 2 6 6 7 4" xfId="25145" xr:uid="{00000000-0005-0000-0000-00004B080000}"/>
    <cellStyle name="Calculation 2 2 6 6 7 5" xfId="25146" xr:uid="{00000000-0005-0000-0000-00004C080000}"/>
    <cellStyle name="Calculation 2 2 6 6 7 6" xfId="25147" xr:uid="{00000000-0005-0000-0000-00004D080000}"/>
    <cellStyle name="Calculation 2 2 6 6 7 7" xfId="25148" xr:uid="{00000000-0005-0000-0000-00004E080000}"/>
    <cellStyle name="Calculation 2 2 6 6 8" xfId="866" xr:uid="{00000000-0005-0000-0000-00004F080000}"/>
    <cellStyle name="Calculation 2 2 6 6 8 2" xfId="867" xr:uid="{00000000-0005-0000-0000-000050080000}"/>
    <cellStyle name="Calculation 2 2 6 6 8 3" xfId="25149" xr:uid="{00000000-0005-0000-0000-000051080000}"/>
    <cellStyle name="Calculation 2 2 6 6 8 4" xfId="25150" xr:uid="{00000000-0005-0000-0000-000052080000}"/>
    <cellStyle name="Calculation 2 2 6 6 8 5" xfId="25151" xr:uid="{00000000-0005-0000-0000-000053080000}"/>
    <cellStyle name="Calculation 2 2 6 6 8 6" xfId="25152" xr:uid="{00000000-0005-0000-0000-000054080000}"/>
    <cellStyle name="Calculation 2 2 6 6 8 7" xfId="25153" xr:uid="{00000000-0005-0000-0000-000055080000}"/>
    <cellStyle name="Calculation 2 2 6 6 9" xfId="868" xr:uid="{00000000-0005-0000-0000-000056080000}"/>
    <cellStyle name="Calculation 2 2 6 6 9 2" xfId="869" xr:uid="{00000000-0005-0000-0000-000057080000}"/>
    <cellStyle name="Calculation 2 2 6 6 9 3" xfId="25154" xr:uid="{00000000-0005-0000-0000-000058080000}"/>
    <cellStyle name="Calculation 2 2 6 6 9 4" xfId="25155" xr:uid="{00000000-0005-0000-0000-000059080000}"/>
    <cellStyle name="Calculation 2 2 6 6 9 5" xfId="25156" xr:uid="{00000000-0005-0000-0000-00005A080000}"/>
    <cellStyle name="Calculation 2 2 6 6 9 6" xfId="25157" xr:uid="{00000000-0005-0000-0000-00005B080000}"/>
    <cellStyle name="Calculation 2 2 6 6 9 7" xfId="25158" xr:uid="{00000000-0005-0000-0000-00005C080000}"/>
    <cellStyle name="Calculation 2 2 6 7" xfId="25159" xr:uid="{00000000-0005-0000-0000-00005D080000}"/>
    <cellStyle name="Calculation 2 2 7" xfId="870" xr:uid="{00000000-0005-0000-0000-00005E080000}"/>
    <cellStyle name="Calculation 2 2 7 2" xfId="871" xr:uid="{00000000-0005-0000-0000-00005F080000}"/>
    <cellStyle name="Calculation 2 2 7 2 2" xfId="872" xr:uid="{00000000-0005-0000-0000-000060080000}"/>
    <cellStyle name="Calculation 2 2 7 2 2 10" xfId="25160" xr:uid="{00000000-0005-0000-0000-000061080000}"/>
    <cellStyle name="Calculation 2 2 7 2 2 2" xfId="873" xr:uid="{00000000-0005-0000-0000-000062080000}"/>
    <cellStyle name="Calculation 2 2 7 2 2 2 2" xfId="874" xr:uid="{00000000-0005-0000-0000-000063080000}"/>
    <cellStyle name="Calculation 2 2 7 2 2 2 3" xfId="25161" xr:uid="{00000000-0005-0000-0000-000064080000}"/>
    <cellStyle name="Calculation 2 2 7 2 2 2 4" xfId="25162" xr:uid="{00000000-0005-0000-0000-000065080000}"/>
    <cellStyle name="Calculation 2 2 7 2 2 2 5" xfId="25163" xr:uid="{00000000-0005-0000-0000-000066080000}"/>
    <cellStyle name="Calculation 2 2 7 2 2 2 6" xfId="25164" xr:uid="{00000000-0005-0000-0000-000067080000}"/>
    <cellStyle name="Calculation 2 2 7 2 2 2 7" xfId="25165" xr:uid="{00000000-0005-0000-0000-000068080000}"/>
    <cellStyle name="Calculation 2 2 7 2 2 3" xfId="875" xr:uid="{00000000-0005-0000-0000-000069080000}"/>
    <cellStyle name="Calculation 2 2 7 2 2 3 2" xfId="876" xr:uid="{00000000-0005-0000-0000-00006A080000}"/>
    <cellStyle name="Calculation 2 2 7 2 2 3 3" xfId="25166" xr:uid="{00000000-0005-0000-0000-00006B080000}"/>
    <cellStyle name="Calculation 2 2 7 2 2 3 4" xfId="25167" xr:uid="{00000000-0005-0000-0000-00006C080000}"/>
    <cellStyle name="Calculation 2 2 7 2 2 3 5" xfId="25168" xr:uid="{00000000-0005-0000-0000-00006D080000}"/>
    <cellStyle name="Calculation 2 2 7 2 2 3 6" xfId="25169" xr:uid="{00000000-0005-0000-0000-00006E080000}"/>
    <cellStyle name="Calculation 2 2 7 2 2 3 7" xfId="25170" xr:uid="{00000000-0005-0000-0000-00006F080000}"/>
    <cellStyle name="Calculation 2 2 7 2 2 4" xfId="877" xr:uid="{00000000-0005-0000-0000-000070080000}"/>
    <cellStyle name="Calculation 2 2 7 2 2 4 2" xfId="878" xr:uid="{00000000-0005-0000-0000-000071080000}"/>
    <cellStyle name="Calculation 2 2 7 2 2 4 3" xfId="25171" xr:uid="{00000000-0005-0000-0000-000072080000}"/>
    <cellStyle name="Calculation 2 2 7 2 2 4 4" xfId="25172" xr:uid="{00000000-0005-0000-0000-000073080000}"/>
    <cellStyle name="Calculation 2 2 7 2 2 4 5" xfId="25173" xr:uid="{00000000-0005-0000-0000-000074080000}"/>
    <cellStyle name="Calculation 2 2 7 2 2 4 6" xfId="25174" xr:uid="{00000000-0005-0000-0000-000075080000}"/>
    <cellStyle name="Calculation 2 2 7 2 2 4 7" xfId="25175" xr:uid="{00000000-0005-0000-0000-000076080000}"/>
    <cellStyle name="Calculation 2 2 7 2 2 5" xfId="879" xr:uid="{00000000-0005-0000-0000-000077080000}"/>
    <cellStyle name="Calculation 2 2 7 2 2 5 2" xfId="880" xr:uid="{00000000-0005-0000-0000-000078080000}"/>
    <cellStyle name="Calculation 2 2 7 2 2 5 3" xfId="25176" xr:uid="{00000000-0005-0000-0000-000079080000}"/>
    <cellStyle name="Calculation 2 2 7 2 2 5 4" xfId="25177" xr:uid="{00000000-0005-0000-0000-00007A080000}"/>
    <cellStyle name="Calculation 2 2 7 2 2 5 5" xfId="25178" xr:uid="{00000000-0005-0000-0000-00007B080000}"/>
    <cellStyle name="Calculation 2 2 7 2 2 5 6" xfId="25179" xr:uid="{00000000-0005-0000-0000-00007C080000}"/>
    <cellStyle name="Calculation 2 2 7 2 2 5 7" xfId="25180" xr:uid="{00000000-0005-0000-0000-00007D080000}"/>
    <cellStyle name="Calculation 2 2 7 2 2 6" xfId="881" xr:uid="{00000000-0005-0000-0000-00007E080000}"/>
    <cellStyle name="Calculation 2 2 7 2 2 6 2" xfId="882" xr:uid="{00000000-0005-0000-0000-00007F080000}"/>
    <cellStyle name="Calculation 2 2 7 2 2 6 3" xfId="25181" xr:uid="{00000000-0005-0000-0000-000080080000}"/>
    <cellStyle name="Calculation 2 2 7 2 2 6 4" xfId="25182" xr:uid="{00000000-0005-0000-0000-000081080000}"/>
    <cellStyle name="Calculation 2 2 7 2 2 6 5" xfId="25183" xr:uid="{00000000-0005-0000-0000-000082080000}"/>
    <cellStyle name="Calculation 2 2 7 2 2 6 6" xfId="25184" xr:uid="{00000000-0005-0000-0000-000083080000}"/>
    <cellStyle name="Calculation 2 2 7 2 2 6 7" xfId="25185" xr:uid="{00000000-0005-0000-0000-000084080000}"/>
    <cellStyle name="Calculation 2 2 7 2 2 7" xfId="25186" xr:uid="{00000000-0005-0000-0000-000085080000}"/>
    <cellStyle name="Calculation 2 2 7 2 2 8" xfId="25187" xr:uid="{00000000-0005-0000-0000-000086080000}"/>
    <cellStyle name="Calculation 2 2 7 2 2 9" xfId="25188" xr:uid="{00000000-0005-0000-0000-000087080000}"/>
    <cellStyle name="Calculation 2 2 7 2 3" xfId="883" xr:uid="{00000000-0005-0000-0000-000088080000}"/>
    <cellStyle name="Calculation 2 2 7 2 3 10" xfId="884" xr:uid="{00000000-0005-0000-0000-000089080000}"/>
    <cellStyle name="Calculation 2 2 7 2 3 11" xfId="25189" xr:uid="{00000000-0005-0000-0000-00008A080000}"/>
    <cellStyle name="Calculation 2 2 7 2 3 12" xfId="25190" xr:uid="{00000000-0005-0000-0000-00008B080000}"/>
    <cellStyle name="Calculation 2 2 7 2 3 13" xfId="25191" xr:uid="{00000000-0005-0000-0000-00008C080000}"/>
    <cellStyle name="Calculation 2 2 7 2 3 14" xfId="25192" xr:uid="{00000000-0005-0000-0000-00008D080000}"/>
    <cellStyle name="Calculation 2 2 7 2 3 15" xfId="25193" xr:uid="{00000000-0005-0000-0000-00008E080000}"/>
    <cellStyle name="Calculation 2 2 7 2 3 2" xfId="885" xr:uid="{00000000-0005-0000-0000-00008F080000}"/>
    <cellStyle name="Calculation 2 2 7 2 3 2 2" xfId="886" xr:uid="{00000000-0005-0000-0000-000090080000}"/>
    <cellStyle name="Calculation 2 2 7 2 3 2 3" xfId="25194" xr:uid="{00000000-0005-0000-0000-000091080000}"/>
    <cellStyle name="Calculation 2 2 7 2 3 2 4" xfId="25195" xr:uid="{00000000-0005-0000-0000-000092080000}"/>
    <cellStyle name="Calculation 2 2 7 2 3 2 5" xfId="25196" xr:uid="{00000000-0005-0000-0000-000093080000}"/>
    <cellStyle name="Calculation 2 2 7 2 3 2 6" xfId="25197" xr:uid="{00000000-0005-0000-0000-000094080000}"/>
    <cellStyle name="Calculation 2 2 7 2 3 2 7" xfId="25198" xr:uid="{00000000-0005-0000-0000-000095080000}"/>
    <cellStyle name="Calculation 2 2 7 2 3 3" xfId="887" xr:uid="{00000000-0005-0000-0000-000096080000}"/>
    <cellStyle name="Calculation 2 2 7 2 3 3 2" xfId="888" xr:uid="{00000000-0005-0000-0000-000097080000}"/>
    <cellStyle name="Calculation 2 2 7 2 3 3 3" xfId="25199" xr:uid="{00000000-0005-0000-0000-000098080000}"/>
    <cellStyle name="Calculation 2 2 7 2 3 3 4" xfId="25200" xr:uid="{00000000-0005-0000-0000-000099080000}"/>
    <cellStyle name="Calculation 2 2 7 2 3 3 5" xfId="25201" xr:uid="{00000000-0005-0000-0000-00009A080000}"/>
    <cellStyle name="Calculation 2 2 7 2 3 3 6" xfId="25202" xr:uid="{00000000-0005-0000-0000-00009B080000}"/>
    <cellStyle name="Calculation 2 2 7 2 3 3 7" xfId="25203" xr:uid="{00000000-0005-0000-0000-00009C080000}"/>
    <cellStyle name="Calculation 2 2 7 2 3 4" xfId="889" xr:uid="{00000000-0005-0000-0000-00009D080000}"/>
    <cellStyle name="Calculation 2 2 7 2 3 4 2" xfId="890" xr:uid="{00000000-0005-0000-0000-00009E080000}"/>
    <cellStyle name="Calculation 2 2 7 2 3 4 3" xfId="25204" xr:uid="{00000000-0005-0000-0000-00009F080000}"/>
    <cellStyle name="Calculation 2 2 7 2 3 4 4" xfId="25205" xr:uid="{00000000-0005-0000-0000-0000A0080000}"/>
    <cellStyle name="Calculation 2 2 7 2 3 4 5" xfId="25206" xr:uid="{00000000-0005-0000-0000-0000A1080000}"/>
    <cellStyle name="Calculation 2 2 7 2 3 4 6" xfId="25207" xr:uid="{00000000-0005-0000-0000-0000A2080000}"/>
    <cellStyle name="Calculation 2 2 7 2 3 4 7" xfId="25208" xr:uid="{00000000-0005-0000-0000-0000A3080000}"/>
    <cellStyle name="Calculation 2 2 7 2 3 5" xfId="891" xr:uid="{00000000-0005-0000-0000-0000A4080000}"/>
    <cellStyle name="Calculation 2 2 7 2 3 5 2" xfId="892" xr:uid="{00000000-0005-0000-0000-0000A5080000}"/>
    <cellStyle name="Calculation 2 2 7 2 3 5 3" xfId="25209" xr:uid="{00000000-0005-0000-0000-0000A6080000}"/>
    <cellStyle name="Calculation 2 2 7 2 3 5 4" xfId="25210" xr:uid="{00000000-0005-0000-0000-0000A7080000}"/>
    <cellStyle name="Calculation 2 2 7 2 3 5 5" xfId="25211" xr:uid="{00000000-0005-0000-0000-0000A8080000}"/>
    <cellStyle name="Calculation 2 2 7 2 3 5 6" xfId="25212" xr:uid="{00000000-0005-0000-0000-0000A9080000}"/>
    <cellStyle name="Calculation 2 2 7 2 3 5 7" xfId="25213" xr:uid="{00000000-0005-0000-0000-0000AA080000}"/>
    <cellStyle name="Calculation 2 2 7 2 3 6" xfId="893" xr:uid="{00000000-0005-0000-0000-0000AB080000}"/>
    <cellStyle name="Calculation 2 2 7 2 3 6 2" xfId="894" xr:uid="{00000000-0005-0000-0000-0000AC080000}"/>
    <cellStyle name="Calculation 2 2 7 2 3 6 3" xfId="25214" xr:uid="{00000000-0005-0000-0000-0000AD080000}"/>
    <cellStyle name="Calculation 2 2 7 2 3 6 4" xfId="25215" xr:uid="{00000000-0005-0000-0000-0000AE080000}"/>
    <cellStyle name="Calculation 2 2 7 2 3 6 5" xfId="25216" xr:uid="{00000000-0005-0000-0000-0000AF080000}"/>
    <cellStyle name="Calculation 2 2 7 2 3 6 6" xfId="25217" xr:uid="{00000000-0005-0000-0000-0000B0080000}"/>
    <cellStyle name="Calculation 2 2 7 2 3 6 7" xfId="25218" xr:uid="{00000000-0005-0000-0000-0000B1080000}"/>
    <cellStyle name="Calculation 2 2 7 2 3 7" xfId="895" xr:uid="{00000000-0005-0000-0000-0000B2080000}"/>
    <cellStyle name="Calculation 2 2 7 2 3 7 2" xfId="896" xr:uid="{00000000-0005-0000-0000-0000B3080000}"/>
    <cellStyle name="Calculation 2 2 7 2 3 7 3" xfId="25219" xr:uid="{00000000-0005-0000-0000-0000B4080000}"/>
    <cellStyle name="Calculation 2 2 7 2 3 7 4" xfId="25220" xr:uid="{00000000-0005-0000-0000-0000B5080000}"/>
    <cellStyle name="Calculation 2 2 7 2 3 7 5" xfId="25221" xr:uid="{00000000-0005-0000-0000-0000B6080000}"/>
    <cellStyle name="Calculation 2 2 7 2 3 7 6" xfId="25222" xr:uid="{00000000-0005-0000-0000-0000B7080000}"/>
    <cellStyle name="Calculation 2 2 7 2 3 7 7" xfId="25223" xr:uid="{00000000-0005-0000-0000-0000B8080000}"/>
    <cellStyle name="Calculation 2 2 7 2 3 8" xfId="897" xr:uid="{00000000-0005-0000-0000-0000B9080000}"/>
    <cellStyle name="Calculation 2 2 7 2 3 8 2" xfId="898" xr:uid="{00000000-0005-0000-0000-0000BA080000}"/>
    <cellStyle name="Calculation 2 2 7 2 3 8 3" xfId="25224" xr:uid="{00000000-0005-0000-0000-0000BB080000}"/>
    <cellStyle name="Calculation 2 2 7 2 3 8 4" xfId="25225" xr:uid="{00000000-0005-0000-0000-0000BC080000}"/>
    <cellStyle name="Calculation 2 2 7 2 3 8 5" xfId="25226" xr:uid="{00000000-0005-0000-0000-0000BD080000}"/>
    <cellStyle name="Calculation 2 2 7 2 3 8 6" xfId="25227" xr:uid="{00000000-0005-0000-0000-0000BE080000}"/>
    <cellStyle name="Calculation 2 2 7 2 3 8 7" xfId="25228" xr:uid="{00000000-0005-0000-0000-0000BF080000}"/>
    <cellStyle name="Calculation 2 2 7 2 3 9" xfId="899" xr:uid="{00000000-0005-0000-0000-0000C0080000}"/>
    <cellStyle name="Calculation 2 2 7 2 3 9 2" xfId="900" xr:uid="{00000000-0005-0000-0000-0000C1080000}"/>
    <cellStyle name="Calculation 2 2 7 2 3 9 3" xfId="25229" xr:uid="{00000000-0005-0000-0000-0000C2080000}"/>
    <cellStyle name="Calculation 2 2 7 2 3 9 4" xfId="25230" xr:uid="{00000000-0005-0000-0000-0000C3080000}"/>
    <cellStyle name="Calculation 2 2 7 2 3 9 5" xfId="25231" xr:uid="{00000000-0005-0000-0000-0000C4080000}"/>
    <cellStyle name="Calculation 2 2 7 2 3 9 6" xfId="25232" xr:uid="{00000000-0005-0000-0000-0000C5080000}"/>
    <cellStyle name="Calculation 2 2 7 2 3 9 7" xfId="25233" xr:uid="{00000000-0005-0000-0000-0000C6080000}"/>
    <cellStyle name="Calculation 2 2 7 2 4" xfId="901" xr:uid="{00000000-0005-0000-0000-0000C7080000}"/>
    <cellStyle name="Calculation 2 2 7 2 4 2" xfId="902" xr:uid="{00000000-0005-0000-0000-0000C8080000}"/>
    <cellStyle name="Calculation 2 2 7 2 4 3" xfId="25234" xr:uid="{00000000-0005-0000-0000-0000C9080000}"/>
    <cellStyle name="Calculation 2 2 7 2 4 4" xfId="25235" xr:uid="{00000000-0005-0000-0000-0000CA080000}"/>
    <cellStyle name="Calculation 2 2 7 2 4 5" xfId="25236" xr:uid="{00000000-0005-0000-0000-0000CB080000}"/>
    <cellStyle name="Calculation 2 2 7 2 4 6" xfId="25237" xr:uid="{00000000-0005-0000-0000-0000CC080000}"/>
    <cellStyle name="Calculation 2 2 7 2 4 7" xfId="25238" xr:uid="{00000000-0005-0000-0000-0000CD080000}"/>
    <cellStyle name="Calculation 2 2 7 2 5" xfId="25239" xr:uid="{00000000-0005-0000-0000-0000CE080000}"/>
    <cellStyle name="Calculation 2 2 7 2 6" xfId="25240" xr:uid="{00000000-0005-0000-0000-0000CF080000}"/>
    <cellStyle name="Calculation 2 2 7 2 7" xfId="25241" xr:uid="{00000000-0005-0000-0000-0000D0080000}"/>
    <cellStyle name="Calculation 2 2 7 2 8" xfId="25242" xr:uid="{00000000-0005-0000-0000-0000D1080000}"/>
    <cellStyle name="Calculation 2 2 7 3" xfId="903" xr:uid="{00000000-0005-0000-0000-0000D2080000}"/>
    <cellStyle name="Calculation 2 2 7 3 10" xfId="25243" xr:uid="{00000000-0005-0000-0000-0000D3080000}"/>
    <cellStyle name="Calculation 2 2 7 3 2" xfId="904" xr:uid="{00000000-0005-0000-0000-0000D4080000}"/>
    <cellStyle name="Calculation 2 2 7 3 2 2" xfId="905" xr:uid="{00000000-0005-0000-0000-0000D5080000}"/>
    <cellStyle name="Calculation 2 2 7 3 2 3" xfId="25244" xr:uid="{00000000-0005-0000-0000-0000D6080000}"/>
    <cellStyle name="Calculation 2 2 7 3 2 4" xfId="25245" xr:uid="{00000000-0005-0000-0000-0000D7080000}"/>
    <cellStyle name="Calculation 2 2 7 3 2 5" xfId="25246" xr:uid="{00000000-0005-0000-0000-0000D8080000}"/>
    <cellStyle name="Calculation 2 2 7 3 2 6" xfId="25247" xr:uid="{00000000-0005-0000-0000-0000D9080000}"/>
    <cellStyle name="Calculation 2 2 7 3 2 7" xfId="25248" xr:uid="{00000000-0005-0000-0000-0000DA080000}"/>
    <cellStyle name="Calculation 2 2 7 3 3" xfId="906" xr:uid="{00000000-0005-0000-0000-0000DB080000}"/>
    <cellStyle name="Calculation 2 2 7 3 3 2" xfId="907" xr:uid="{00000000-0005-0000-0000-0000DC080000}"/>
    <cellStyle name="Calculation 2 2 7 3 3 3" xfId="25249" xr:uid="{00000000-0005-0000-0000-0000DD080000}"/>
    <cellStyle name="Calculation 2 2 7 3 3 4" xfId="25250" xr:uid="{00000000-0005-0000-0000-0000DE080000}"/>
    <cellStyle name="Calculation 2 2 7 3 3 5" xfId="25251" xr:uid="{00000000-0005-0000-0000-0000DF080000}"/>
    <cellStyle name="Calculation 2 2 7 3 3 6" xfId="25252" xr:uid="{00000000-0005-0000-0000-0000E0080000}"/>
    <cellStyle name="Calculation 2 2 7 3 3 7" xfId="25253" xr:uid="{00000000-0005-0000-0000-0000E1080000}"/>
    <cellStyle name="Calculation 2 2 7 3 4" xfId="908" xr:uid="{00000000-0005-0000-0000-0000E2080000}"/>
    <cellStyle name="Calculation 2 2 7 3 4 2" xfId="909" xr:uid="{00000000-0005-0000-0000-0000E3080000}"/>
    <cellStyle name="Calculation 2 2 7 3 4 3" xfId="25254" xr:uid="{00000000-0005-0000-0000-0000E4080000}"/>
    <cellStyle name="Calculation 2 2 7 3 4 4" xfId="25255" xr:uid="{00000000-0005-0000-0000-0000E5080000}"/>
    <cellStyle name="Calculation 2 2 7 3 4 5" xfId="25256" xr:uid="{00000000-0005-0000-0000-0000E6080000}"/>
    <cellStyle name="Calculation 2 2 7 3 4 6" xfId="25257" xr:uid="{00000000-0005-0000-0000-0000E7080000}"/>
    <cellStyle name="Calculation 2 2 7 3 4 7" xfId="25258" xr:uid="{00000000-0005-0000-0000-0000E8080000}"/>
    <cellStyle name="Calculation 2 2 7 3 5" xfId="910" xr:uid="{00000000-0005-0000-0000-0000E9080000}"/>
    <cellStyle name="Calculation 2 2 7 3 5 2" xfId="911" xr:uid="{00000000-0005-0000-0000-0000EA080000}"/>
    <cellStyle name="Calculation 2 2 7 3 5 3" xfId="25259" xr:uid="{00000000-0005-0000-0000-0000EB080000}"/>
    <cellStyle name="Calculation 2 2 7 3 5 4" xfId="25260" xr:uid="{00000000-0005-0000-0000-0000EC080000}"/>
    <cellStyle name="Calculation 2 2 7 3 5 5" xfId="25261" xr:uid="{00000000-0005-0000-0000-0000ED080000}"/>
    <cellStyle name="Calculation 2 2 7 3 5 6" xfId="25262" xr:uid="{00000000-0005-0000-0000-0000EE080000}"/>
    <cellStyle name="Calculation 2 2 7 3 5 7" xfId="25263" xr:uid="{00000000-0005-0000-0000-0000EF080000}"/>
    <cellStyle name="Calculation 2 2 7 3 6" xfId="912" xr:uid="{00000000-0005-0000-0000-0000F0080000}"/>
    <cellStyle name="Calculation 2 2 7 3 6 2" xfId="913" xr:uid="{00000000-0005-0000-0000-0000F1080000}"/>
    <cellStyle name="Calculation 2 2 7 3 6 3" xfId="25264" xr:uid="{00000000-0005-0000-0000-0000F2080000}"/>
    <cellStyle name="Calculation 2 2 7 3 6 4" xfId="25265" xr:uid="{00000000-0005-0000-0000-0000F3080000}"/>
    <cellStyle name="Calculation 2 2 7 3 6 5" xfId="25266" xr:uid="{00000000-0005-0000-0000-0000F4080000}"/>
    <cellStyle name="Calculation 2 2 7 3 6 6" xfId="25267" xr:uid="{00000000-0005-0000-0000-0000F5080000}"/>
    <cellStyle name="Calculation 2 2 7 3 6 7" xfId="25268" xr:uid="{00000000-0005-0000-0000-0000F6080000}"/>
    <cellStyle name="Calculation 2 2 7 3 7" xfId="25269" xr:uid="{00000000-0005-0000-0000-0000F7080000}"/>
    <cellStyle name="Calculation 2 2 7 3 8" xfId="25270" xr:uid="{00000000-0005-0000-0000-0000F8080000}"/>
    <cellStyle name="Calculation 2 2 7 3 9" xfId="25271" xr:uid="{00000000-0005-0000-0000-0000F9080000}"/>
    <cellStyle name="Calculation 2 2 7 4" xfId="914" xr:uid="{00000000-0005-0000-0000-0000FA080000}"/>
    <cellStyle name="Calculation 2 2 7 4 10" xfId="915" xr:uid="{00000000-0005-0000-0000-0000FB080000}"/>
    <cellStyle name="Calculation 2 2 7 4 11" xfId="25272" xr:uid="{00000000-0005-0000-0000-0000FC080000}"/>
    <cellStyle name="Calculation 2 2 7 4 12" xfId="25273" xr:uid="{00000000-0005-0000-0000-0000FD080000}"/>
    <cellStyle name="Calculation 2 2 7 4 2" xfId="916" xr:uid="{00000000-0005-0000-0000-0000FE080000}"/>
    <cellStyle name="Calculation 2 2 7 4 2 2" xfId="917" xr:uid="{00000000-0005-0000-0000-0000FF080000}"/>
    <cellStyle name="Calculation 2 2 7 4 2 3" xfId="25274" xr:uid="{00000000-0005-0000-0000-000000090000}"/>
    <cellStyle name="Calculation 2 2 7 4 2 4" xfId="25275" xr:uid="{00000000-0005-0000-0000-000001090000}"/>
    <cellStyle name="Calculation 2 2 7 4 2 5" xfId="25276" xr:uid="{00000000-0005-0000-0000-000002090000}"/>
    <cellStyle name="Calculation 2 2 7 4 2 6" xfId="25277" xr:uid="{00000000-0005-0000-0000-000003090000}"/>
    <cellStyle name="Calculation 2 2 7 4 2 7" xfId="25278" xr:uid="{00000000-0005-0000-0000-000004090000}"/>
    <cellStyle name="Calculation 2 2 7 4 3" xfId="918" xr:uid="{00000000-0005-0000-0000-000005090000}"/>
    <cellStyle name="Calculation 2 2 7 4 3 2" xfId="919" xr:uid="{00000000-0005-0000-0000-000006090000}"/>
    <cellStyle name="Calculation 2 2 7 4 3 3" xfId="25279" xr:uid="{00000000-0005-0000-0000-000007090000}"/>
    <cellStyle name="Calculation 2 2 7 4 3 4" xfId="25280" xr:uid="{00000000-0005-0000-0000-000008090000}"/>
    <cellStyle name="Calculation 2 2 7 4 3 5" xfId="25281" xr:uid="{00000000-0005-0000-0000-000009090000}"/>
    <cellStyle name="Calculation 2 2 7 4 3 6" xfId="25282" xr:uid="{00000000-0005-0000-0000-00000A090000}"/>
    <cellStyle name="Calculation 2 2 7 4 3 7" xfId="25283" xr:uid="{00000000-0005-0000-0000-00000B090000}"/>
    <cellStyle name="Calculation 2 2 7 4 4" xfId="920" xr:uid="{00000000-0005-0000-0000-00000C090000}"/>
    <cellStyle name="Calculation 2 2 7 4 4 2" xfId="921" xr:uid="{00000000-0005-0000-0000-00000D090000}"/>
    <cellStyle name="Calculation 2 2 7 4 4 3" xfId="25284" xr:uid="{00000000-0005-0000-0000-00000E090000}"/>
    <cellStyle name="Calculation 2 2 7 4 4 4" xfId="25285" xr:uid="{00000000-0005-0000-0000-00000F090000}"/>
    <cellStyle name="Calculation 2 2 7 4 4 5" xfId="25286" xr:uid="{00000000-0005-0000-0000-000010090000}"/>
    <cellStyle name="Calculation 2 2 7 4 4 6" xfId="25287" xr:uid="{00000000-0005-0000-0000-000011090000}"/>
    <cellStyle name="Calculation 2 2 7 4 4 7" xfId="25288" xr:uid="{00000000-0005-0000-0000-000012090000}"/>
    <cellStyle name="Calculation 2 2 7 4 5" xfId="922" xr:uid="{00000000-0005-0000-0000-000013090000}"/>
    <cellStyle name="Calculation 2 2 7 4 5 2" xfId="923" xr:uid="{00000000-0005-0000-0000-000014090000}"/>
    <cellStyle name="Calculation 2 2 7 4 5 3" xfId="25289" xr:uid="{00000000-0005-0000-0000-000015090000}"/>
    <cellStyle name="Calculation 2 2 7 4 5 4" xfId="25290" xr:uid="{00000000-0005-0000-0000-000016090000}"/>
    <cellStyle name="Calculation 2 2 7 4 5 5" xfId="25291" xr:uid="{00000000-0005-0000-0000-000017090000}"/>
    <cellStyle name="Calculation 2 2 7 4 5 6" xfId="25292" xr:uid="{00000000-0005-0000-0000-000018090000}"/>
    <cellStyle name="Calculation 2 2 7 4 5 7" xfId="25293" xr:uid="{00000000-0005-0000-0000-000019090000}"/>
    <cellStyle name="Calculation 2 2 7 4 6" xfId="924" xr:uid="{00000000-0005-0000-0000-00001A090000}"/>
    <cellStyle name="Calculation 2 2 7 4 6 2" xfId="925" xr:uid="{00000000-0005-0000-0000-00001B090000}"/>
    <cellStyle name="Calculation 2 2 7 4 6 3" xfId="25294" xr:uid="{00000000-0005-0000-0000-00001C090000}"/>
    <cellStyle name="Calculation 2 2 7 4 6 4" xfId="25295" xr:uid="{00000000-0005-0000-0000-00001D090000}"/>
    <cellStyle name="Calculation 2 2 7 4 6 5" xfId="25296" xr:uid="{00000000-0005-0000-0000-00001E090000}"/>
    <cellStyle name="Calculation 2 2 7 4 6 6" xfId="25297" xr:uid="{00000000-0005-0000-0000-00001F090000}"/>
    <cellStyle name="Calculation 2 2 7 4 6 7" xfId="25298" xr:uid="{00000000-0005-0000-0000-000020090000}"/>
    <cellStyle name="Calculation 2 2 7 4 7" xfId="926" xr:uid="{00000000-0005-0000-0000-000021090000}"/>
    <cellStyle name="Calculation 2 2 7 4 7 2" xfId="927" xr:uid="{00000000-0005-0000-0000-000022090000}"/>
    <cellStyle name="Calculation 2 2 7 4 7 3" xfId="25299" xr:uid="{00000000-0005-0000-0000-000023090000}"/>
    <cellStyle name="Calculation 2 2 7 4 7 4" xfId="25300" xr:uid="{00000000-0005-0000-0000-000024090000}"/>
    <cellStyle name="Calculation 2 2 7 4 7 5" xfId="25301" xr:uid="{00000000-0005-0000-0000-000025090000}"/>
    <cellStyle name="Calculation 2 2 7 4 7 6" xfId="25302" xr:uid="{00000000-0005-0000-0000-000026090000}"/>
    <cellStyle name="Calculation 2 2 7 4 7 7" xfId="25303" xr:uid="{00000000-0005-0000-0000-000027090000}"/>
    <cellStyle name="Calculation 2 2 7 4 8" xfId="928" xr:uid="{00000000-0005-0000-0000-000028090000}"/>
    <cellStyle name="Calculation 2 2 7 4 8 2" xfId="929" xr:uid="{00000000-0005-0000-0000-000029090000}"/>
    <cellStyle name="Calculation 2 2 7 4 8 3" xfId="25304" xr:uid="{00000000-0005-0000-0000-00002A090000}"/>
    <cellStyle name="Calculation 2 2 7 4 8 4" xfId="25305" xr:uid="{00000000-0005-0000-0000-00002B090000}"/>
    <cellStyle name="Calculation 2 2 7 4 8 5" xfId="25306" xr:uid="{00000000-0005-0000-0000-00002C090000}"/>
    <cellStyle name="Calculation 2 2 7 4 8 6" xfId="25307" xr:uid="{00000000-0005-0000-0000-00002D090000}"/>
    <cellStyle name="Calculation 2 2 7 4 8 7" xfId="25308" xr:uid="{00000000-0005-0000-0000-00002E090000}"/>
    <cellStyle name="Calculation 2 2 7 4 9" xfId="930" xr:uid="{00000000-0005-0000-0000-00002F090000}"/>
    <cellStyle name="Calculation 2 2 7 4 9 2" xfId="931" xr:uid="{00000000-0005-0000-0000-000030090000}"/>
    <cellStyle name="Calculation 2 2 7 4 9 3" xfId="25309" xr:uid="{00000000-0005-0000-0000-000031090000}"/>
    <cellStyle name="Calculation 2 2 7 4 9 4" xfId="25310" xr:uid="{00000000-0005-0000-0000-000032090000}"/>
    <cellStyle name="Calculation 2 2 7 4 9 5" xfId="25311" xr:uid="{00000000-0005-0000-0000-000033090000}"/>
    <cellStyle name="Calculation 2 2 7 4 9 6" xfId="25312" xr:uid="{00000000-0005-0000-0000-000034090000}"/>
    <cellStyle name="Calculation 2 2 7 4 9 7" xfId="25313" xr:uid="{00000000-0005-0000-0000-000035090000}"/>
    <cellStyle name="Calculation 2 2 7 5" xfId="932" xr:uid="{00000000-0005-0000-0000-000036090000}"/>
    <cellStyle name="Calculation 2 2 7 5 10" xfId="25314" xr:uid="{00000000-0005-0000-0000-000037090000}"/>
    <cellStyle name="Calculation 2 2 7 5 11" xfId="25315" xr:uid="{00000000-0005-0000-0000-000038090000}"/>
    <cellStyle name="Calculation 2 2 7 5 12" xfId="25316" xr:uid="{00000000-0005-0000-0000-000039090000}"/>
    <cellStyle name="Calculation 2 2 7 5 2" xfId="933" xr:uid="{00000000-0005-0000-0000-00003A090000}"/>
    <cellStyle name="Calculation 2 2 7 5 2 2" xfId="934" xr:uid="{00000000-0005-0000-0000-00003B090000}"/>
    <cellStyle name="Calculation 2 2 7 5 2 3" xfId="25317" xr:uid="{00000000-0005-0000-0000-00003C090000}"/>
    <cellStyle name="Calculation 2 2 7 5 2 4" xfId="25318" xr:uid="{00000000-0005-0000-0000-00003D090000}"/>
    <cellStyle name="Calculation 2 2 7 5 2 5" xfId="25319" xr:uid="{00000000-0005-0000-0000-00003E090000}"/>
    <cellStyle name="Calculation 2 2 7 5 2 6" xfId="25320" xr:uid="{00000000-0005-0000-0000-00003F090000}"/>
    <cellStyle name="Calculation 2 2 7 5 2 7" xfId="25321" xr:uid="{00000000-0005-0000-0000-000040090000}"/>
    <cellStyle name="Calculation 2 2 7 5 3" xfId="935" xr:uid="{00000000-0005-0000-0000-000041090000}"/>
    <cellStyle name="Calculation 2 2 7 5 3 2" xfId="936" xr:uid="{00000000-0005-0000-0000-000042090000}"/>
    <cellStyle name="Calculation 2 2 7 5 3 3" xfId="25322" xr:uid="{00000000-0005-0000-0000-000043090000}"/>
    <cellStyle name="Calculation 2 2 7 5 3 4" xfId="25323" xr:uid="{00000000-0005-0000-0000-000044090000}"/>
    <cellStyle name="Calculation 2 2 7 5 3 5" xfId="25324" xr:uid="{00000000-0005-0000-0000-000045090000}"/>
    <cellStyle name="Calculation 2 2 7 5 3 6" xfId="25325" xr:uid="{00000000-0005-0000-0000-000046090000}"/>
    <cellStyle name="Calculation 2 2 7 5 3 7" xfId="25326" xr:uid="{00000000-0005-0000-0000-000047090000}"/>
    <cellStyle name="Calculation 2 2 7 5 4" xfId="937" xr:uid="{00000000-0005-0000-0000-000048090000}"/>
    <cellStyle name="Calculation 2 2 7 5 4 2" xfId="938" xr:uid="{00000000-0005-0000-0000-000049090000}"/>
    <cellStyle name="Calculation 2 2 7 5 4 3" xfId="25327" xr:uid="{00000000-0005-0000-0000-00004A090000}"/>
    <cellStyle name="Calculation 2 2 7 5 4 4" xfId="25328" xr:uid="{00000000-0005-0000-0000-00004B090000}"/>
    <cellStyle name="Calculation 2 2 7 5 4 5" xfId="25329" xr:uid="{00000000-0005-0000-0000-00004C090000}"/>
    <cellStyle name="Calculation 2 2 7 5 4 6" xfId="25330" xr:uid="{00000000-0005-0000-0000-00004D090000}"/>
    <cellStyle name="Calculation 2 2 7 5 4 7" xfId="25331" xr:uid="{00000000-0005-0000-0000-00004E090000}"/>
    <cellStyle name="Calculation 2 2 7 5 5" xfId="939" xr:uid="{00000000-0005-0000-0000-00004F090000}"/>
    <cellStyle name="Calculation 2 2 7 5 5 2" xfId="940" xr:uid="{00000000-0005-0000-0000-000050090000}"/>
    <cellStyle name="Calculation 2 2 7 5 5 3" xfId="25332" xr:uid="{00000000-0005-0000-0000-000051090000}"/>
    <cellStyle name="Calculation 2 2 7 5 5 4" xfId="25333" xr:uid="{00000000-0005-0000-0000-000052090000}"/>
    <cellStyle name="Calculation 2 2 7 5 5 5" xfId="25334" xr:uid="{00000000-0005-0000-0000-000053090000}"/>
    <cellStyle name="Calculation 2 2 7 5 5 6" xfId="25335" xr:uid="{00000000-0005-0000-0000-000054090000}"/>
    <cellStyle name="Calculation 2 2 7 5 5 7" xfId="25336" xr:uid="{00000000-0005-0000-0000-000055090000}"/>
    <cellStyle name="Calculation 2 2 7 5 6" xfId="941" xr:uid="{00000000-0005-0000-0000-000056090000}"/>
    <cellStyle name="Calculation 2 2 7 5 6 2" xfId="942" xr:uid="{00000000-0005-0000-0000-000057090000}"/>
    <cellStyle name="Calculation 2 2 7 5 6 3" xfId="25337" xr:uid="{00000000-0005-0000-0000-000058090000}"/>
    <cellStyle name="Calculation 2 2 7 5 6 4" xfId="25338" xr:uid="{00000000-0005-0000-0000-000059090000}"/>
    <cellStyle name="Calculation 2 2 7 5 6 5" xfId="25339" xr:uid="{00000000-0005-0000-0000-00005A090000}"/>
    <cellStyle name="Calculation 2 2 7 5 6 6" xfId="25340" xr:uid="{00000000-0005-0000-0000-00005B090000}"/>
    <cellStyle name="Calculation 2 2 7 5 6 7" xfId="25341" xr:uid="{00000000-0005-0000-0000-00005C090000}"/>
    <cellStyle name="Calculation 2 2 7 5 7" xfId="943" xr:uid="{00000000-0005-0000-0000-00005D090000}"/>
    <cellStyle name="Calculation 2 2 7 5 7 2" xfId="944" xr:uid="{00000000-0005-0000-0000-00005E090000}"/>
    <cellStyle name="Calculation 2 2 7 5 7 3" xfId="25342" xr:uid="{00000000-0005-0000-0000-00005F090000}"/>
    <cellStyle name="Calculation 2 2 7 5 7 4" xfId="25343" xr:uid="{00000000-0005-0000-0000-000060090000}"/>
    <cellStyle name="Calculation 2 2 7 5 7 5" xfId="25344" xr:uid="{00000000-0005-0000-0000-000061090000}"/>
    <cellStyle name="Calculation 2 2 7 5 7 6" xfId="25345" xr:uid="{00000000-0005-0000-0000-000062090000}"/>
    <cellStyle name="Calculation 2 2 7 5 7 7" xfId="25346" xr:uid="{00000000-0005-0000-0000-000063090000}"/>
    <cellStyle name="Calculation 2 2 7 5 8" xfId="945" xr:uid="{00000000-0005-0000-0000-000064090000}"/>
    <cellStyle name="Calculation 2 2 7 5 8 2" xfId="946" xr:uid="{00000000-0005-0000-0000-000065090000}"/>
    <cellStyle name="Calculation 2 2 7 5 8 3" xfId="25347" xr:uid="{00000000-0005-0000-0000-000066090000}"/>
    <cellStyle name="Calculation 2 2 7 5 8 4" xfId="25348" xr:uid="{00000000-0005-0000-0000-000067090000}"/>
    <cellStyle name="Calculation 2 2 7 5 8 5" xfId="25349" xr:uid="{00000000-0005-0000-0000-000068090000}"/>
    <cellStyle name="Calculation 2 2 7 5 8 6" xfId="25350" xr:uid="{00000000-0005-0000-0000-000069090000}"/>
    <cellStyle name="Calculation 2 2 7 5 8 7" xfId="25351" xr:uid="{00000000-0005-0000-0000-00006A090000}"/>
    <cellStyle name="Calculation 2 2 7 5 9" xfId="947" xr:uid="{00000000-0005-0000-0000-00006B090000}"/>
    <cellStyle name="Calculation 2 2 7 5 9 2" xfId="948" xr:uid="{00000000-0005-0000-0000-00006C090000}"/>
    <cellStyle name="Calculation 2 2 7 5 9 3" xfId="25352" xr:uid="{00000000-0005-0000-0000-00006D090000}"/>
    <cellStyle name="Calculation 2 2 7 5 9 4" xfId="25353" xr:uid="{00000000-0005-0000-0000-00006E090000}"/>
    <cellStyle name="Calculation 2 2 7 5 9 5" xfId="25354" xr:uid="{00000000-0005-0000-0000-00006F090000}"/>
    <cellStyle name="Calculation 2 2 7 5 9 6" xfId="25355" xr:uid="{00000000-0005-0000-0000-000070090000}"/>
    <cellStyle name="Calculation 2 2 7 5 9 7" xfId="25356" xr:uid="{00000000-0005-0000-0000-000071090000}"/>
    <cellStyle name="Calculation 2 2 7 6" xfId="949" xr:uid="{00000000-0005-0000-0000-000072090000}"/>
    <cellStyle name="Calculation 2 2 7 6 10" xfId="950" xr:uid="{00000000-0005-0000-0000-000073090000}"/>
    <cellStyle name="Calculation 2 2 7 6 11" xfId="25357" xr:uid="{00000000-0005-0000-0000-000074090000}"/>
    <cellStyle name="Calculation 2 2 7 6 12" xfId="25358" xr:uid="{00000000-0005-0000-0000-000075090000}"/>
    <cellStyle name="Calculation 2 2 7 6 13" xfId="25359" xr:uid="{00000000-0005-0000-0000-000076090000}"/>
    <cellStyle name="Calculation 2 2 7 6 14" xfId="25360" xr:uid="{00000000-0005-0000-0000-000077090000}"/>
    <cellStyle name="Calculation 2 2 7 6 15" xfId="25361" xr:uid="{00000000-0005-0000-0000-000078090000}"/>
    <cellStyle name="Calculation 2 2 7 6 2" xfId="951" xr:uid="{00000000-0005-0000-0000-000079090000}"/>
    <cellStyle name="Calculation 2 2 7 6 2 2" xfId="952" xr:uid="{00000000-0005-0000-0000-00007A090000}"/>
    <cellStyle name="Calculation 2 2 7 6 2 3" xfId="25362" xr:uid="{00000000-0005-0000-0000-00007B090000}"/>
    <cellStyle name="Calculation 2 2 7 6 2 4" xfId="25363" xr:uid="{00000000-0005-0000-0000-00007C090000}"/>
    <cellStyle name="Calculation 2 2 7 6 2 5" xfId="25364" xr:uid="{00000000-0005-0000-0000-00007D090000}"/>
    <cellStyle name="Calculation 2 2 7 6 2 6" xfId="25365" xr:uid="{00000000-0005-0000-0000-00007E090000}"/>
    <cellStyle name="Calculation 2 2 7 6 2 7" xfId="25366" xr:uid="{00000000-0005-0000-0000-00007F090000}"/>
    <cellStyle name="Calculation 2 2 7 6 3" xfId="953" xr:uid="{00000000-0005-0000-0000-000080090000}"/>
    <cellStyle name="Calculation 2 2 7 6 3 2" xfId="954" xr:uid="{00000000-0005-0000-0000-000081090000}"/>
    <cellStyle name="Calculation 2 2 7 6 3 3" xfId="25367" xr:uid="{00000000-0005-0000-0000-000082090000}"/>
    <cellStyle name="Calculation 2 2 7 6 3 4" xfId="25368" xr:uid="{00000000-0005-0000-0000-000083090000}"/>
    <cellStyle name="Calculation 2 2 7 6 3 5" xfId="25369" xr:uid="{00000000-0005-0000-0000-000084090000}"/>
    <cellStyle name="Calculation 2 2 7 6 3 6" xfId="25370" xr:uid="{00000000-0005-0000-0000-000085090000}"/>
    <cellStyle name="Calculation 2 2 7 6 3 7" xfId="25371" xr:uid="{00000000-0005-0000-0000-000086090000}"/>
    <cellStyle name="Calculation 2 2 7 6 4" xfId="955" xr:uid="{00000000-0005-0000-0000-000087090000}"/>
    <cellStyle name="Calculation 2 2 7 6 4 2" xfId="956" xr:uid="{00000000-0005-0000-0000-000088090000}"/>
    <cellStyle name="Calculation 2 2 7 6 4 3" xfId="25372" xr:uid="{00000000-0005-0000-0000-000089090000}"/>
    <cellStyle name="Calculation 2 2 7 6 4 4" xfId="25373" xr:uid="{00000000-0005-0000-0000-00008A090000}"/>
    <cellStyle name="Calculation 2 2 7 6 4 5" xfId="25374" xr:uid="{00000000-0005-0000-0000-00008B090000}"/>
    <cellStyle name="Calculation 2 2 7 6 4 6" xfId="25375" xr:uid="{00000000-0005-0000-0000-00008C090000}"/>
    <cellStyle name="Calculation 2 2 7 6 4 7" xfId="25376" xr:uid="{00000000-0005-0000-0000-00008D090000}"/>
    <cellStyle name="Calculation 2 2 7 6 5" xfId="957" xr:uid="{00000000-0005-0000-0000-00008E090000}"/>
    <cellStyle name="Calculation 2 2 7 6 5 2" xfId="958" xr:uid="{00000000-0005-0000-0000-00008F090000}"/>
    <cellStyle name="Calculation 2 2 7 6 5 3" xfId="25377" xr:uid="{00000000-0005-0000-0000-000090090000}"/>
    <cellStyle name="Calculation 2 2 7 6 5 4" xfId="25378" xr:uid="{00000000-0005-0000-0000-000091090000}"/>
    <cellStyle name="Calculation 2 2 7 6 5 5" xfId="25379" xr:uid="{00000000-0005-0000-0000-000092090000}"/>
    <cellStyle name="Calculation 2 2 7 6 5 6" xfId="25380" xr:uid="{00000000-0005-0000-0000-000093090000}"/>
    <cellStyle name="Calculation 2 2 7 6 5 7" xfId="25381" xr:uid="{00000000-0005-0000-0000-000094090000}"/>
    <cellStyle name="Calculation 2 2 7 6 6" xfId="959" xr:uid="{00000000-0005-0000-0000-000095090000}"/>
    <cellStyle name="Calculation 2 2 7 6 6 2" xfId="960" xr:uid="{00000000-0005-0000-0000-000096090000}"/>
    <cellStyle name="Calculation 2 2 7 6 6 3" xfId="25382" xr:uid="{00000000-0005-0000-0000-000097090000}"/>
    <cellStyle name="Calculation 2 2 7 6 6 4" xfId="25383" xr:uid="{00000000-0005-0000-0000-000098090000}"/>
    <cellStyle name="Calculation 2 2 7 6 6 5" xfId="25384" xr:uid="{00000000-0005-0000-0000-000099090000}"/>
    <cellStyle name="Calculation 2 2 7 6 6 6" xfId="25385" xr:uid="{00000000-0005-0000-0000-00009A090000}"/>
    <cellStyle name="Calculation 2 2 7 6 6 7" xfId="25386" xr:uid="{00000000-0005-0000-0000-00009B090000}"/>
    <cellStyle name="Calculation 2 2 7 6 7" xfId="961" xr:uid="{00000000-0005-0000-0000-00009C090000}"/>
    <cellStyle name="Calculation 2 2 7 6 7 2" xfId="962" xr:uid="{00000000-0005-0000-0000-00009D090000}"/>
    <cellStyle name="Calculation 2 2 7 6 7 3" xfId="25387" xr:uid="{00000000-0005-0000-0000-00009E090000}"/>
    <cellStyle name="Calculation 2 2 7 6 7 4" xfId="25388" xr:uid="{00000000-0005-0000-0000-00009F090000}"/>
    <cellStyle name="Calculation 2 2 7 6 7 5" xfId="25389" xr:uid="{00000000-0005-0000-0000-0000A0090000}"/>
    <cellStyle name="Calculation 2 2 7 6 7 6" xfId="25390" xr:uid="{00000000-0005-0000-0000-0000A1090000}"/>
    <cellStyle name="Calculation 2 2 7 6 7 7" xfId="25391" xr:uid="{00000000-0005-0000-0000-0000A2090000}"/>
    <cellStyle name="Calculation 2 2 7 6 8" xfId="963" xr:uid="{00000000-0005-0000-0000-0000A3090000}"/>
    <cellStyle name="Calculation 2 2 7 6 8 2" xfId="964" xr:uid="{00000000-0005-0000-0000-0000A4090000}"/>
    <cellStyle name="Calculation 2 2 7 6 8 3" xfId="25392" xr:uid="{00000000-0005-0000-0000-0000A5090000}"/>
    <cellStyle name="Calculation 2 2 7 6 8 4" xfId="25393" xr:uid="{00000000-0005-0000-0000-0000A6090000}"/>
    <cellStyle name="Calculation 2 2 7 6 8 5" xfId="25394" xr:uid="{00000000-0005-0000-0000-0000A7090000}"/>
    <cellStyle name="Calculation 2 2 7 6 8 6" xfId="25395" xr:uid="{00000000-0005-0000-0000-0000A8090000}"/>
    <cellStyle name="Calculation 2 2 7 6 8 7" xfId="25396" xr:uid="{00000000-0005-0000-0000-0000A9090000}"/>
    <cellStyle name="Calculation 2 2 7 6 9" xfId="965" xr:uid="{00000000-0005-0000-0000-0000AA090000}"/>
    <cellStyle name="Calculation 2 2 7 6 9 2" xfId="966" xr:uid="{00000000-0005-0000-0000-0000AB090000}"/>
    <cellStyle name="Calculation 2 2 7 6 9 3" xfId="25397" xr:uid="{00000000-0005-0000-0000-0000AC090000}"/>
    <cellStyle name="Calculation 2 2 7 6 9 4" xfId="25398" xr:uid="{00000000-0005-0000-0000-0000AD090000}"/>
    <cellStyle name="Calculation 2 2 7 6 9 5" xfId="25399" xr:uid="{00000000-0005-0000-0000-0000AE090000}"/>
    <cellStyle name="Calculation 2 2 7 6 9 6" xfId="25400" xr:uid="{00000000-0005-0000-0000-0000AF090000}"/>
    <cellStyle name="Calculation 2 2 7 6 9 7" xfId="25401" xr:uid="{00000000-0005-0000-0000-0000B0090000}"/>
    <cellStyle name="Calculation 2 2 7 7" xfId="25402" xr:uid="{00000000-0005-0000-0000-0000B1090000}"/>
    <cellStyle name="Calculation 2 2 8" xfId="967" xr:uid="{00000000-0005-0000-0000-0000B2090000}"/>
    <cellStyle name="Calculation 2 2 8 2" xfId="968" xr:uid="{00000000-0005-0000-0000-0000B3090000}"/>
    <cellStyle name="Calculation 2 2 8 2 10" xfId="25403" xr:uid="{00000000-0005-0000-0000-0000B4090000}"/>
    <cellStyle name="Calculation 2 2 8 2 2" xfId="969" xr:uid="{00000000-0005-0000-0000-0000B5090000}"/>
    <cellStyle name="Calculation 2 2 8 2 2 2" xfId="970" xr:uid="{00000000-0005-0000-0000-0000B6090000}"/>
    <cellStyle name="Calculation 2 2 8 2 2 3" xfId="25404" xr:uid="{00000000-0005-0000-0000-0000B7090000}"/>
    <cellStyle name="Calculation 2 2 8 2 2 4" xfId="25405" xr:uid="{00000000-0005-0000-0000-0000B8090000}"/>
    <cellStyle name="Calculation 2 2 8 2 2 5" xfId="25406" xr:uid="{00000000-0005-0000-0000-0000B9090000}"/>
    <cellStyle name="Calculation 2 2 8 2 2 6" xfId="25407" xr:uid="{00000000-0005-0000-0000-0000BA090000}"/>
    <cellStyle name="Calculation 2 2 8 2 2 7" xfId="25408" xr:uid="{00000000-0005-0000-0000-0000BB090000}"/>
    <cellStyle name="Calculation 2 2 8 2 3" xfId="971" xr:uid="{00000000-0005-0000-0000-0000BC090000}"/>
    <cellStyle name="Calculation 2 2 8 2 3 2" xfId="972" xr:uid="{00000000-0005-0000-0000-0000BD090000}"/>
    <cellStyle name="Calculation 2 2 8 2 3 3" xfId="25409" xr:uid="{00000000-0005-0000-0000-0000BE090000}"/>
    <cellStyle name="Calculation 2 2 8 2 3 4" xfId="25410" xr:uid="{00000000-0005-0000-0000-0000BF090000}"/>
    <cellStyle name="Calculation 2 2 8 2 3 5" xfId="25411" xr:uid="{00000000-0005-0000-0000-0000C0090000}"/>
    <cellStyle name="Calculation 2 2 8 2 3 6" xfId="25412" xr:uid="{00000000-0005-0000-0000-0000C1090000}"/>
    <cellStyle name="Calculation 2 2 8 2 3 7" xfId="25413" xr:uid="{00000000-0005-0000-0000-0000C2090000}"/>
    <cellStyle name="Calculation 2 2 8 2 4" xfId="973" xr:uid="{00000000-0005-0000-0000-0000C3090000}"/>
    <cellStyle name="Calculation 2 2 8 2 4 2" xfId="974" xr:uid="{00000000-0005-0000-0000-0000C4090000}"/>
    <cellStyle name="Calculation 2 2 8 2 4 3" xfId="25414" xr:uid="{00000000-0005-0000-0000-0000C5090000}"/>
    <cellStyle name="Calculation 2 2 8 2 4 4" xfId="25415" xr:uid="{00000000-0005-0000-0000-0000C6090000}"/>
    <cellStyle name="Calculation 2 2 8 2 4 5" xfId="25416" xr:uid="{00000000-0005-0000-0000-0000C7090000}"/>
    <cellStyle name="Calculation 2 2 8 2 4 6" xfId="25417" xr:uid="{00000000-0005-0000-0000-0000C8090000}"/>
    <cellStyle name="Calculation 2 2 8 2 4 7" xfId="25418" xr:uid="{00000000-0005-0000-0000-0000C9090000}"/>
    <cellStyle name="Calculation 2 2 8 2 5" xfId="975" xr:uid="{00000000-0005-0000-0000-0000CA090000}"/>
    <cellStyle name="Calculation 2 2 8 2 5 2" xfId="976" xr:uid="{00000000-0005-0000-0000-0000CB090000}"/>
    <cellStyle name="Calculation 2 2 8 2 5 3" xfId="25419" xr:uid="{00000000-0005-0000-0000-0000CC090000}"/>
    <cellStyle name="Calculation 2 2 8 2 5 4" xfId="25420" xr:uid="{00000000-0005-0000-0000-0000CD090000}"/>
    <cellStyle name="Calculation 2 2 8 2 5 5" xfId="25421" xr:uid="{00000000-0005-0000-0000-0000CE090000}"/>
    <cellStyle name="Calculation 2 2 8 2 5 6" xfId="25422" xr:uid="{00000000-0005-0000-0000-0000CF090000}"/>
    <cellStyle name="Calculation 2 2 8 2 5 7" xfId="25423" xr:uid="{00000000-0005-0000-0000-0000D0090000}"/>
    <cellStyle name="Calculation 2 2 8 2 6" xfId="977" xr:uid="{00000000-0005-0000-0000-0000D1090000}"/>
    <cellStyle name="Calculation 2 2 8 2 6 2" xfId="978" xr:uid="{00000000-0005-0000-0000-0000D2090000}"/>
    <cellStyle name="Calculation 2 2 8 2 6 3" xfId="25424" xr:uid="{00000000-0005-0000-0000-0000D3090000}"/>
    <cellStyle name="Calculation 2 2 8 2 6 4" xfId="25425" xr:uid="{00000000-0005-0000-0000-0000D4090000}"/>
    <cellStyle name="Calculation 2 2 8 2 6 5" xfId="25426" xr:uid="{00000000-0005-0000-0000-0000D5090000}"/>
    <cellStyle name="Calculation 2 2 8 2 6 6" xfId="25427" xr:uid="{00000000-0005-0000-0000-0000D6090000}"/>
    <cellStyle name="Calculation 2 2 8 2 6 7" xfId="25428" xr:uid="{00000000-0005-0000-0000-0000D7090000}"/>
    <cellStyle name="Calculation 2 2 8 2 7" xfId="25429" xr:uid="{00000000-0005-0000-0000-0000D8090000}"/>
    <cellStyle name="Calculation 2 2 8 2 8" xfId="25430" xr:uid="{00000000-0005-0000-0000-0000D9090000}"/>
    <cellStyle name="Calculation 2 2 8 2 9" xfId="25431" xr:uid="{00000000-0005-0000-0000-0000DA090000}"/>
    <cellStyle name="Calculation 2 2 8 3" xfId="979" xr:uid="{00000000-0005-0000-0000-0000DB090000}"/>
    <cellStyle name="Calculation 2 2 8 3 10" xfId="980" xr:uid="{00000000-0005-0000-0000-0000DC090000}"/>
    <cellStyle name="Calculation 2 2 8 3 11" xfId="25432" xr:uid="{00000000-0005-0000-0000-0000DD090000}"/>
    <cellStyle name="Calculation 2 2 8 3 12" xfId="25433" xr:uid="{00000000-0005-0000-0000-0000DE090000}"/>
    <cellStyle name="Calculation 2 2 8 3 13" xfId="25434" xr:uid="{00000000-0005-0000-0000-0000DF090000}"/>
    <cellStyle name="Calculation 2 2 8 3 14" xfId="25435" xr:uid="{00000000-0005-0000-0000-0000E0090000}"/>
    <cellStyle name="Calculation 2 2 8 3 15" xfId="25436" xr:uid="{00000000-0005-0000-0000-0000E1090000}"/>
    <cellStyle name="Calculation 2 2 8 3 2" xfId="981" xr:uid="{00000000-0005-0000-0000-0000E2090000}"/>
    <cellStyle name="Calculation 2 2 8 3 2 2" xfId="982" xr:uid="{00000000-0005-0000-0000-0000E3090000}"/>
    <cellStyle name="Calculation 2 2 8 3 2 3" xfId="25437" xr:uid="{00000000-0005-0000-0000-0000E4090000}"/>
    <cellStyle name="Calculation 2 2 8 3 2 4" xfId="25438" xr:uid="{00000000-0005-0000-0000-0000E5090000}"/>
    <cellStyle name="Calculation 2 2 8 3 2 5" xfId="25439" xr:uid="{00000000-0005-0000-0000-0000E6090000}"/>
    <cellStyle name="Calculation 2 2 8 3 2 6" xfId="25440" xr:uid="{00000000-0005-0000-0000-0000E7090000}"/>
    <cellStyle name="Calculation 2 2 8 3 2 7" xfId="25441" xr:uid="{00000000-0005-0000-0000-0000E8090000}"/>
    <cellStyle name="Calculation 2 2 8 3 3" xfId="983" xr:uid="{00000000-0005-0000-0000-0000E9090000}"/>
    <cellStyle name="Calculation 2 2 8 3 3 2" xfId="984" xr:uid="{00000000-0005-0000-0000-0000EA090000}"/>
    <cellStyle name="Calculation 2 2 8 3 3 3" xfId="25442" xr:uid="{00000000-0005-0000-0000-0000EB090000}"/>
    <cellStyle name="Calculation 2 2 8 3 3 4" xfId="25443" xr:uid="{00000000-0005-0000-0000-0000EC090000}"/>
    <cellStyle name="Calculation 2 2 8 3 3 5" xfId="25444" xr:uid="{00000000-0005-0000-0000-0000ED090000}"/>
    <cellStyle name="Calculation 2 2 8 3 3 6" xfId="25445" xr:uid="{00000000-0005-0000-0000-0000EE090000}"/>
    <cellStyle name="Calculation 2 2 8 3 3 7" xfId="25446" xr:uid="{00000000-0005-0000-0000-0000EF090000}"/>
    <cellStyle name="Calculation 2 2 8 3 4" xfId="985" xr:uid="{00000000-0005-0000-0000-0000F0090000}"/>
    <cellStyle name="Calculation 2 2 8 3 4 2" xfId="986" xr:uid="{00000000-0005-0000-0000-0000F1090000}"/>
    <cellStyle name="Calculation 2 2 8 3 4 3" xfId="25447" xr:uid="{00000000-0005-0000-0000-0000F2090000}"/>
    <cellStyle name="Calculation 2 2 8 3 4 4" xfId="25448" xr:uid="{00000000-0005-0000-0000-0000F3090000}"/>
    <cellStyle name="Calculation 2 2 8 3 4 5" xfId="25449" xr:uid="{00000000-0005-0000-0000-0000F4090000}"/>
    <cellStyle name="Calculation 2 2 8 3 4 6" xfId="25450" xr:uid="{00000000-0005-0000-0000-0000F5090000}"/>
    <cellStyle name="Calculation 2 2 8 3 4 7" xfId="25451" xr:uid="{00000000-0005-0000-0000-0000F6090000}"/>
    <cellStyle name="Calculation 2 2 8 3 5" xfId="987" xr:uid="{00000000-0005-0000-0000-0000F7090000}"/>
    <cellStyle name="Calculation 2 2 8 3 5 2" xfId="988" xr:uid="{00000000-0005-0000-0000-0000F8090000}"/>
    <cellStyle name="Calculation 2 2 8 3 5 3" xfId="25452" xr:uid="{00000000-0005-0000-0000-0000F9090000}"/>
    <cellStyle name="Calculation 2 2 8 3 5 4" xfId="25453" xr:uid="{00000000-0005-0000-0000-0000FA090000}"/>
    <cellStyle name="Calculation 2 2 8 3 5 5" xfId="25454" xr:uid="{00000000-0005-0000-0000-0000FB090000}"/>
    <cellStyle name="Calculation 2 2 8 3 5 6" xfId="25455" xr:uid="{00000000-0005-0000-0000-0000FC090000}"/>
    <cellStyle name="Calculation 2 2 8 3 5 7" xfId="25456" xr:uid="{00000000-0005-0000-0000-0000FD090000}"/>
    <cellStyle name="Calculation 2 2 8 3 6" xfId="989" xr:uid="{00000000-0005-0000-0000-0000FE090000}"/>
    <cellStyle name="Calculation 2 2 8 3 6 2" xfId="990" xr:uid="{00000000-0005-0000-0000-0000FF090000}"/>
    <cellStyle name="Calculation 2 2 8 3 6 3" xfId="25457" xr:uid="{00000000-0005-0000-0000-0000000A0000}"/>
    <cellStyle name="Calculation 2 2 8 3 6 4" xfId="25458" xr:uid="{00000000-0005-0000-0000-0000010A0000}"/>
    <cellStyle name="Calculation 2 2 8 3 6 5" xfId="25459" xr:uid="{00000000-0005-0000-0000-0000020A0000}"/>
    <cellStyle name="Calculation 2 2 8 3 6 6" xfId="25460" xr:uid="{00000000-0005-0000-0000-0000030A0000}"/>
    <cellStyle name="Calculation 2 2 8 3 6 7" xfId="25461" xr:uid="{00000000-0005-0000-0000-0000040A0000}"/>
    <cellStyle name="Calculation 2 2 8 3 7" xfId="991" xr:uid="{00000000-0005-0000-0000-0000050A0000}"/>
    <cellStyle name="Calculation 2 2 8 3 7 2" xfId="992" xr:uid="{00000000-0005-0000-0000-0000060A0000}"/>
    <cellStyle name="Calculation 2 2 8 3 7 3" xfId="25462" xr:uid="{00000000-0005-0000-0000-0000070A0000}"/>
    <cellStyle name="Calculation 2 2 8 3 7 4" xfId="25463" xr:uid="{00000000-0005-0000-0000-0000080A0000}"/>
    <cellStyle name="Calculation 2 2 8 3 7 5" xfId="25464" xr:uid="{00000000-0005-0000-0000-0000090A0000}"/>
    <cellStyle name="Calculation 2 2 8 3 7 6" xfId="25465" xr:uid="{00000000-0005-0000-0000-00000A0A0000}"/>
    <cellStyle name="Calculation 2 2 8 3 7 7" xfId="25466" xr:uid="{00000000-0005-0000-0000-00000B0A0000}"/>
    <cellStyle name="Calculation 2 2 8 3 8" xfId="993" xr:uid="{00000000-0005-0000-0000-00000C0A0000}"/>
    <cellStyle name="Calculation 2 2 8 3 8 2" xfId="994" xr:uid="{00000000-0005-0000-0000-00000D0A0000}"/>
    <cellStyle name="Calculation 2 2 8 3 8 3" xfId="25467" xr:uid="{00000000-0005-0000-0000-00000E0A0000}"/>
    <cellStyle name="Calculation 2 2 8 3 8 4" xfId="25468" xr:uid="{00000000-0005-0000-0000-00000F0A0000}"/>
    <cellStyle name="Calculation 2 2 8 3 8 5" xfId="25469" xr:uid="{00000000-0005-0000-0000-0000100A0000}"/>
    <cellStyle name="Calculation 2 2 8 3 8 6" xfId="25470" xr:uid="{00000000-0005-0000-0000-0000110A0000}"/>
    <cellStyle name="Calculation 2 2 8 3 8 7" xfId="25471" xr:uid="{00000000-0005-0000-0000-0000120A0000}"/>
    <cellStyle name="Calculation 2 2 8 3 9" xfId="995" xr:uid="{00000000-0005-0000-0000-0000130A0000}"/>
    <cellStyle name="Calculation 2 2 8 3 9 2" xfId="996" xr:uid="{00000000-0005-0000-0000-0000140A0000}"/>
    <cellStyle name="Calculation 2 2 8 3 9 3" xfId="25472" xr:uid="{00000000-0005-0000-0000-0000150A0000}"/>
    <cellStyle name="Calculation 2 2 8 3 9 4" xfId="25473" xr:uid="{00000000-0005-0000-0000-0000160A0000}"/>
    <cellStyle name="Calculation 2 2 8 3 9 5" xfId="25474" xr:uid="{00000000-0005-0000-0000-0000170A0000}"/>
    <cellStyle name="Calculation 2 2 8 3 9 6" xfId="25475" xr:uid="{00000000-0005-0000-0000-0000180A0000}"/>
    <cellStyle name="Calculation 2 2 8 3 9 7" xfId="25476" xr:uid="{00000000-0005-0000-0000-0000190A0000}"/>
    <cellStyle name="Calculation 2 2 8 4" xfId="997" xr:uid="{00000000-0005-0000-0000-00001A0A0000}"/>
    <cellStyle name="Calculation 2 2 8 4 2" xfId="998" xr:uid="{00000000-0005-0000-0000-00001B0A0000}"/>
    <cellStyle name="Calculation 2 2 8 4 3" xfId="25477" xr:uid="{00000000-0005-0000-0000-00001C0A0000}"/>
    <cellStyle name="Calculation 2 2 8 4 4" xfId="25478" xr:uid="{00000000-0005-0000-0000-00001D0A0000}"/>
    <cellStyle name="Calculation 2 2 8 4 5" xfId="25479" xr:uid="{00000000-0005-0000-0000-00001E0A0000}"/>
    <cellStyle name="Calculation 2 2 8 4 6" xfId="25480" xr:uid="{00000000-0005-0000-0000-00001F0A0000}"/>
    <cellStyle name="Calculation 2 2 8 4 7" xfId="25481" xr:uid="{00000000-0005-0000-0000-0000200A0000}"/>
    <cellStyle name="Calculation 2 2 8 5" xfId="25482" xr:uid="{00000000-0005-0000-0000-0000210A0000}"/>
    <cellStyle name="Calculation 2 2 8 6" xfId="25483" xr:uid="{00000000-0005-0000-0000-0000220A0000}"/>
    <cellStyle name="Calculation 2 2 8 7" xfId="25484" xr:uid="{00000000-0005-0000-0000-0000230A0000}"/>
    <cellStyle name="Calculation 2 2 8 8" xfId="25485" xr:uid="{00000000-0005-0000-0000-0000240A0000}"/>
    <cellStyle name="Calculation 2 2 9" xfId="999" xr:uid="{00000000-0005-0000-0000-0000250A0000}"/>
    <cellStyle name="Calculation 2 2 9 10" xfId="25486" xr:uid="{00000000-0005-0000-0000-0000260A0000}"/>
    <cellStyle name="Calculation 2 2 9 2" xfId="1000" xr:uid="{00000000-0005-0000-0000-0000270A0000}"/>
    <cellStyle name="Calculation 2 2 9 2 2" xfId="1001" xr:uid="{00000000-0005-0000-0000-0000280A0000}"/>
    <cellStyle name="Calculation 2 2 9 2 3" xfId="25487" xr:uid="{00000000-0005-0000-0000-0000290A0000}"/>
    <cellStyle name="Calculation 2 2 9 2 4" xfId="25488" xr:uid="{00000000-0005-0000-0000-00002A0A0000}"/>
    <cellStyle name="Calculation 2 2 9 2 5" xfId="25489" xr:uid="{00000000-0005-0000-0000-00002B0A0000}"/>
    <cellStyle name="Calculation 2 2 9 2 6" xfId="25490" xr:uid="{00000000-0005-0000-0000-00002C0A0000}"/>
    <cellStyle name="Calculation 2 2 9 2 7" xfId="25491" xr:uid="{00000000-0005-0000-0000-00002D0A0000}"/>
    <cellStyle name="Calculation 2 2 9 3" xfId="1002" xr:uid="{00000000-0005-0000-0000-00002E0A0000}"/>
    <cellStyle name="Calculation 2 2 9 3 2" xfId="1003" xr:uid="{00000000-0005-0000-0000-00002F0A0000}"/>
    <cellStyle name="Calculation 2 2 9 3 3" xfId="25492" xr:uid="{00000000-0005-0000-0000-0000300A0000}"/>
    <cellStyle name="Calculation 2 2 9 3 4" xfId="25493" xr:uid="{00000000-0005-0000-0000-0000310A0000}"/>
    <cellStyle name="Calculation 2 2 9 3 5" xfId="25494" xr:uid="{00000000-0005-0000-0000-0000320A0000}"/>
    <cellStyle name="Calculation 2 2 9 3 6" xfId="25495" xr:uid="{00000000-0005-0000-0000-0000330A0000}"/>
    <cellStyle name="Calculation 2 2 9 3 7" xfId="25496" xr:uid="{00000000-0005-0000-0000-0000340A0000}"/>
    <cellStyle name="Calculation 2 2 9 4" xfId="1004" xr:uid="{00000000-0005-0000-0000-0000350A0000}"/>
    <cellStyle name="Calculation 2 2 9 4 2" xfId="1005" xr:uid="{00000000-0005-0000-0000-0000360A0000}"/>
    <cellStyle name="Calculation 2 2 9 4 3" xfId="25497" xr:uid="{00000000-0005-0000-0000-0000370A0000}"/>
    <cellStyle name="Calculation 2 2 9 4 4" xfId="25498" xr:uid="{00000000-0005-0000-0000-0000380A0000}"/>
    <cellStyle name="Calculation 2 2 9 4 5" xfId="25499" xr:uid="{00000000-0005-0000-0000-0000390A0000}"/>
    <cellStyle name="Calculation 2 2 9 4 6" xfId="25500" xr:uid="{00000000-0005-0000-0000-00003A0A0000}"/>
    <cellStyle name="Calculation 2 2 9 4 7" xfId="25501" xr:uid="{00000000-0005-0000-0000-00003B0A0000}"/>
    <cellStyle name="Calculation 2 2 9 5" xfId="1006" xr:uid="{00000000-0005-0000-0000-00003C0A0000}"/>
    <cellStyle name="Calculation 2 2 9 5 2" xfId="1007" xr:uid="{00000000-0005-0000-0000-00003D0A0000}"/>
    <cellStyle name="Calculation 2 2 9 5 3" xfId="25502" xr:uid="{00000000-0005-0000-0000-00003E0A0000}"/>
    <cellStyle name="Calculation 2 2 9 5 4" xfId="25503" xr:uid="{00000000-0005-0000-0000-00003F0A0000}"/>
    <cellStyle name="Calculation 2 2 9 5 5" xfId="25504" xr:uid="{00000000-0005-0000-0000-0000400A0000}"/>
    <cellStyle name="Calculation 2 2 9 5 6" xfId="25505" xr:uid="{00000000-0005-0000-0000-0000410A0000}"/>
    <cellStyle name="Calculation 2 2 9 5 7" xfId="25506" xr:uid="{00000000-0005-0000-0000-0000420A0000}"/>
    <cellStyle name="Calculation 2 2 9 6" xfId="1008" xr:uid="{00000000-0005-0000-0000-0000430A0000}"/>
    <cellStyle name="Calculation 2 2 9 6 2" xfId="1009" xr:uid="{00000000-0005-0000-0000-0000440A0000}"/>
    <cellStyle name="Calculation 2 2 9 6 3" xfId="25507" xr:uid="{00000000-0005-0000-0000-0000450A0000}"/>
    <cellStyle name="Calculation 2 2 9 6 4" xfId="25508" xr:uid="{00000000-0005-0000-0000-0000460A0000}"/>
    <cellStyle name="Calculation 2 2 9 6 5" xfId="25509" xr:uid="{00000000-0005-0000-0000-0000470A0000}"/>
    <cellStyle name="Calculation 2 2 9 6 6" xfId="25510" xr:uid="{00000000-0005-0000-0000-0000480A0000}"/>
    <cellStyle name="Calculation 2 2 9 6 7" xfId="25511" xr:uid="{00000000-0005-0000-0000-0000490A0000}"/>
    <cellStyle name="Calculation 2 2 9 7" xfId="25512" xr:uid="{00000000-0005-0000-0000-00004A0A0000}"/>
    <cellStyle name="Calculation 2 2 9 8" xfId="25513" xr:uid="{00000000-0005-0000-0000-00004B0A0000}"/>
    <cellStyle name="Calculation 2 2 9 9" xfId="25514" xr:uid="{00000000-0005-0000-0000-00004C0A0000}"/>
    <cellStyle name="Calculation 2 3" xfId="169" xr:uid="{00000000-0005-0000-0000-00004D0A0000}"/>
    <cellStyle name="Calculation 2 3 10" xfId="1010" xr:uid="{00000000-0005-0000-0000-00004E0A0000}"/>
    <cellStyle name="Calculation 2 3 10 10" xfId="1011" xr:uid="{00000000-0005-0000-0000-00004F0A0000}"/>
    <cellStyle name="Calculation 2 3 10 11" xfId="25515" xr:uid="{00000000-0005-0000-0000-0000500A0000}"/>
    <cellStyle name="Calculation 2 3 10 12" xfId="25516" xr:uid="{00000000-0005-0000-0000-0000510A0000}"/>
    <cellStyle name="Calculation 2 3 10 2" xfId="1012" xr:uid="{00000000-0005-0000-0000-0000520A0000}"/>
    <cellStyle name="Calculation 2 3 10 2 2" xfId="1013" xr:uid="{00000000-0005-0000-0000-0000530A0000}"/>
    <cellStyle name="Calculation 2 3 10 2 3" xfId="25517" xr:uid="{00000000-0005-0000-0000-0000540A0000}"/>
    <cellStyle name="Calculation 2 3 10 2 4" xfId="25518" xr:uid="{00000000-0005-0000-0000-0000550A0000}"/>
    <cellStyle name="Calculation 2 3 10 2 5" xfId="25519" xr:uid="{00000000-0005-0000-0000-0000560A0000}"/>
    <cellStyle name="Calculation 2 3 10 2 6" xfId="25520" xr:uid="{00000000-0005-0000-0000-0000570A0000}"/>
    <cellStyle name="Calculation 2 3 10 2 7" xfId="25521" xr:uid="{00000000-0005-0000-0000-0000580A0000}"/>
    <cellStyle name="Calculation 2 3 10 3" xfId="1014" xr:uid="{00000000-0005-0000-0000-0000590A0000}"/>
    <cellStyle name="Calculation 2 3 10 3 2" xfId="1015" xr:uid="{00000000-0005-0000-0000-00005A0A0000}"/>
    <cellStyle name="Calculation 2 3 10 3 3" xfId="25522" xr:uid="{00000000-0005-0000-0000-00005B0A0000}"/>
    <cellStyle name="Calculation 2 3 10 3 4" xfId="25523" xr:uid="{00000000-0005-0000-0000-00005C0A0000}"/>
    <cellStyle name="Calculation 2 3 10 3 5" xfId="25524" xr:uid="{00000000-0005-0000-0000-00005D0A0000}"/>
    <cellStyle name="Calculation 2 3 10 3 6" xfId="25525" xr:uid="{00000000-0005-0000-0000-00005E0A0000}"/>
    <cellStyle name="Calculation 2 3 10 3 7" xfId="25526" xr:uid="{00000000-0005-0000-0000-00005F0A0000}"/>
    <cellStyle name="Calculation 2 3 10 4" xfId="1016" xr:uid="{00000000-0005-0000-0000-0000600A0000}"/>
    <cellStyle name="Calculation 2 3 10 4 2" xfId="1017" xr:uid="{00000000-0005-0000-0000-0000610A0000}"/>
    <cellStyle name="Calculation 2 3 10 4 3" xfId="25527" xr:uid="{00000000-0005-0000-0000-0000620A0000}"/>
    <cellStyle name="Calculation 2 3 10 4 4" xfId="25528" xr:uid="{00000000-0005-0000-0000-0000630A0000}"/>
    <cellStyle name="Calculation 2 3 10 4 5" xfId="25529" xr:uid="{00000000-0005-0000-0000-0000640A0000}"/>
    <cellStyle name="Calculation 2 3 10 4 6" xfId="25530" xr:uid="{00000000-0005-0000-0000-0000650A0000}"/>
    <cellStyle name="Calculation 2 3 10 4 7" xfId="25531" xr:uid="{00000000-0005-0000-0000-0000660A0000}"/>
    <cellStyle name="Calculation 2 3 10 5" xfId="1018" xr:uid="{00000000-0005-0000-0000-0000670A0000}"/>
    <cellStyle name="Calculation 2 3 10 5 2" xfId="1019" xr:uid="{00000000-0005-0000-0000-0000680A0000}"/>
    <cellStyle name="Calculation 2 3 10 5 3" xfId="25532" xr:uid="{00000000-0005-0000-0000-0000690A0000}"/>
    <cellStyle name="Calculation 2 3 10 5 4" xfId="25533" xr:uid="{00000000-0005-0000-0000-00006A0A0000}"/>
    <cellStyle name="Calculation 2 3 10 5 5" xfId="25534" xr:uid="{00000000-0005-0000-0000-00006B0A0000}"/>
    <cellStyle name="Calculation 2 3 10 5 6" xfId="25535" xr:uid="{00000000-0005-0000-0000-00006C0A0000}"/>
    <cellStyle name="Calculation 2 3 10 5 7" xfId="25536" xr:uid="{00000000-0005-0000-0000-00006D0A0000}"/>
    <cellStyle name="Calculation 2 3 10 6" xfId="1020" xr:uid="{00000000-0005-0000-0000-00006E0A0000}"/>
    <cellStyle name="Calculation 2 3 10 6 2" xfId="1021" xr:uid="{00000000-0005-0000-0000-00006F0A0000}"/>
    <cellStyle name="Calculation 2 3 10 6 3" xfId="25537" xr:uid="{00000000-0005-0000-0000-0000700A0000}"/>
    <cellStyle name="Calculation 2 3 10 6 4" xfId="25538" xr:uid="{00000000-0005-0000-0000-0000710A0000}"/>
    <cellStyle name="Calculation 2 3 10 6 5" xfId="25539" xr:uid="{00000000-0005-0000-0000-0000720A0000}"/>
    <cellStyle name="Calculation 2 3 10 6 6" xfId="25540" xr:uid="{00000000-0005-0000-0000-0000730A0000}"/>
    <cellStyle name="Calculation 2 3 10 6 7" xfId="25541" xr:uid="{00000000-0005-0000-0000-0000740A0000}"/>
    <cellStyle name="Calculation 2 3 10 7" xfId="1022" xr:uid="{00000000-0005-0000-0000-0000750A0000}"/>
    <cellStyle name="Calculation 2 3 10 7 2" xfId="1023" xr:uid="{00000000-0005-0000-0000-0000760A0000}"/>
    <cellStyle name="Calculation 2 3 10 7 3" xfId="25542" xr:uid="{00000000-0005-0000-0000-0000770A0000}"/>
    <cellStyle name="Calculation 2 3 10 7 4" xfId="25543" xr:uid="{00000000-0005-0000-0000-0000780A0000}"/>
    <cellStyle name="Calculation 2 3 10 7 5" xfId="25544" xr:uid="{00000000-0005-0000-0000-0000790A0000}"/>
    <cellStyle name="Calculation 2 3 10 7 6" xfId="25545" xr:uid="{00000000-0005-0000-0000-00007A0A0000}"/>
    <cellStyle name="Calculation 2 3 10 7 7" xfId="25546" xr:uid="{00000000-0005-0000-0000-00007B0A0000}"/>
    <cellStyle name="Calculation 2 3 10 8" xfId="1024" xr:uid="{00000000-0005-0000-0000-00007C0A0000}"/>
    <cellStyle name="Calculation 2 3 10 8 2" xfId="1025" xr:uid="{00000000-0005-0000-0000-00007D0A0000}"/>
    <cellStyle name="Calculation 2 3 10 8 3" xfId="25547" xr:uid="{00000000-0005-0000-0000-00007E0A0000}"/>
    <cellStyle name="Calculation 2 3 10 8 4" xfId="25548" xr:uid="{00000000-0005-0000-0000-00007F0A0000}"/>
    <cellStyle name="Calculation 2 3 10 8 5" xfId="25549" xr:uid="{00000000-0005-0000-0000-0000800A0000}"/>
    <cellStyle name="Calculation 2 3 10 8 6" xfId="25550" xr:uid="{00000000-0005-0000-0000-0000810A0000}"/>
    <cellStyle name="Calculation 2 3 10 8 7" xfId="25551" xr:uid="{00000000-0005-0000-0000-0000820A0000}"/>
    <cellStyle name="Calculation 2 3 10 9" xfId="1026" xr:uid="{00000000-0005-0000-0000-0000830A0000}"/>
    <cellStyle name="Calculation 2 3 10 9 2" xfId="1027" xr:uid="{00000000-0005-0000-0000-0000840A0000}"/>
    <cellStyle name="Calculation 2 3 10 9 3" xfId="25552" xr:uid="{00000000-0005-0000-0000-0000850A0000}"/>
    <cellStyle name="Calculation 2 3 10 9 4" xfId="25553" xr:uid="{00000000-0005-0000-0000-0000860A0000}"/>
    <cellStyle name="Calculation 2 3 10 9 5" xfId="25554" xr:uid="{00000000-0005-0000-0000-0000870A0000}"/>
    <cellStyle name="Calculation 2 3 10 9 6" xfId="25555" xr:uid="{00000000-0005-0000-0000-0000880A0000}"/>
    <cellStyle name="Calculation 2 3 10 9 7" xfId="25556" xr:uid="{00000000-0005-0000-0000-0000890A0000}"/>
    <cellStyle name="Calculation 2 3 11" xfId="1028" xr:uid="{00000000-0005-0000-0000-00008A0A0000}"/>
    <cellStyle name="Calculation 2 3 11 10" xfId="25557" xr:uid="{00000000-0005-0000-0000-00008B0A0000}"/>
    <cellStyle name="Calculation 2 3 11 11" xfId="25558" xr:uid="{00000000-0005-0000-0000-00008C0A0000}"/>
    <cellStyle name="Calculation 2 3 11 12" xfId="25559" xr:uid="{00000000-0005-0000-0000-00008D0A0000}"/>
    <cellStyle name="Calculation 2 3 11 2" xfId="1029" xr:uid="{00000000-0005-0000-0000-00008E0A0000}"/>
    <cellStyle name="Calculation 2 3 11 2 2" xfId="1030" xr:uid="{00000000-0005-0000-0000-00008F0A0000}"/>
    <cellStyle name="Calculation 2 3 11 2 3" xfId="25560" xr:uid="{00000000-0005-0000-0000-0000900A0000}"/>
    <cellStyle name="Calculation 2 3 11 2 4" xfId="25561" xr:uid="{00000000-0005-0000-0000-0000910A0000}"/>
    <cellStyle name="Calculation 2 3 11 2 5" xfId="25562" xr:uid="{00000000-0005-0000-0000-0000920A0000}"/>
    <cellStyle name="Calculation 2 3 11 2 6" xfId="25563" xr:uid="{00000000-0005-0000-0000-0000930A0000}"/>
    <cellStyle name="Calculation 2 3 11 2 7" xfId="25564" xr:uid="{00000000-0005-0000-0000-0000940A0000}"/>
    <cellStyle name="Calculation 2 3 11 3" xfId="1031" xr:uid="{00000000-0005-0000-0000-0000950A0000}"/>
    <cellStyle name="Calculation 2 3 11 3 2" xfId="1032" xr:uid="{00000000-0005-0000-0000-0000960A0000}"/>
    <cellStyle name="Calculation 2 3 11 3 3" xfId="25565" xr:uid="{00000000-0005-0000-0000-0000970A0000}"/>
    <cellStyle name="Calculation 2 3 11 3 4" xfId="25566" xr:uid="{00000000-0005-0000-0000-0000980A0000}"/>
    <cellStyle name="Calculation 2 3 11 3 5" xfId="25567" xr:uid="{00000000-0005-0000-0000-0000990A0000}"/>
    <cellStyle name="Calculation 2 3 11 3 6" xfId="25568" xr:uid="{00000000-0005-0000-0000-00009A0A0000}"/>
    <cellStyle name="Calculation 2 3 11 3 7" xfId="25569" xr:uid="{00000000-0005-0000-0000-00009B0A0000}"/>
    <cellStyle name="Calculation 2 3 11 4" xfId="1033" xr:uid="{00000000-0005-0000-0000-00009C0A0000}"/>
    <cellStyle name="Calculation 2 3 11 4 2" xfId="1034" xr:uid="{00000000-0005-0000-0000-00009D0A0000}"/>
    <cellStyle name="Calculation 2 3 11 4 3" xfId="25570" xr:uid="{00000000-0005-0000-0000-00009E0A0000}"/>
    <cellStyle name="Calculation 2 3 11 4 4" xfId="25571" xr:uid="{00000000-0005-0000-0000-00009F0A0000}"/>
    <cellStyle name="Calculation 2 3 11 4 5" xfId="25572" xr:uid="{00000000-0005-0000-0000-0000A00A0000}"/>
    <cellStyle name="Calculation 2 3 11 4 6" xfId="25573" xr:uid="{00000000-0005-0000-0000-0000A10A0000}"/>
    <cellStyle name="Calculation 2 3 11 4 7" xfId="25574" xr:uid="{00000000-0005-0000-0000-0000A20A0000}"/>
    <cellStyle name="Calculation 2 3 11 5" xfId="1035" xr:uid="{00000000-0005-0000-0000-0000A30A0000}"/>
    <cellStyle name="Calculation 2 3 11 5 2" xfId="1036" xr:uid="{00000000-0005-0000-0000-0000A40A0000}"/>
    <cellStyle name="Calculation 2 3 11 5 3" xfId="25575" xr:uid="{00000000-0005-0000-0000-0000A50A0000}"/>
    <cellStyle name="Calculation 2 3 11 5 4" xfId="25576" xr:uid="{00000000-0005-0000-0000-0000A60A0000}"/>
    <cellStyle name="Calculation 2 3 11 5 5" xfId="25577" xr:uid="{00000000-0005-0000-0000-0000A70A0000}"/>
    <cellStyle name="Calculation 2 3 11 5 6" xfId="25578" xr:uid="{00000000-0005-0000-0000-0000A80A0000}"/>
    <cellStyle name="Calculation 2 3 11 5 7" xfId="25579" xr:uid="{00000000-0005-0000-0000-0000A90A0000}"/>
    <cellStyle name="Calculation 2 3 11 6" xfId="1037" xr:uid="{00000000-0005-0000-0000-0000AA0A0000}"/>
    <cellStyle name="Calculation 2 3 11 6 2" xfId="1038" xr:uid="{00000000-0005-0000-0000-0000AB0A0000}"/>
    <cellStyle name="Calculation 2 3 11 6 3" xfId="25580" xr:uid="{00000000-0005-0000-0000-0000AC0A0000}"/>
    <cellStyle name="Calculation 2 3 11 6 4" xfId="25581" xr:uid="{00000000-0005-0000-0000-0000AD0A0000}"/>
    <cellStyle name="Calculation 2 3 11 6 5" xfId="25582" xr:uid="{00000000-0005-0000-0000-0000AE0A0000}"/>
    <cellStyle name="Calculation 2 3 11 6 6" xfId="25583" xr:uid="{00000000-0005-0000-0000-0000AF0A0000}"/>
    <cellStyle name="Calculation 2 3 11 6 7" xfId="25584" xr:uid="{00000000-0005-0000-0000-0000B00A0000}"/>
    <cellStyle name="Calculation 2 3 11 7" xfId="1039" xr:uid="{00000000-0005-0000-0000-0000B10A0000}"/>
    <cellStyle name="Calculation 2 3 11 7 2" xfId="1040" xr:uid="{00000000-0005-0000-0000-0000B20A0000}"/>
    <cellStyle name="Calculation 2 3 11 7 3" xfId="25585" xr:uid="{00000000-0005-0000-0000-0000B30A0000}"/>
    <cellStyle name="Calculation 2 3 11 7 4" xfId="25586" xr:uid="{00000000-0005-0000-0000-0000B40A0000}"/>
    <cellStyle name="Calculation 2 3 11 7 5" xfId="25587" xr:uid="{00000000-0005-0000-0000-0000B50A0000}"/>
    <cellStyle name="Calculation 2 3 11 7 6" xfId="25588" xr:uid="{00000000-0005-0000-0000-0000B60A0000}"/>
    <cellStyle name="Calculation 2 3 11 7 7" xfId="25589" xr:uid="{00000000-0005-0000-0000-0000B70A0000}"/>
    <cellStyle name="Calculation 2 3 11 8" xfId="1041" xr:uid="{00000000-0005-0000-0000-0000B80A0000}"/>
    <cellStyle name="Calculation 2 3 11 8 2" xfId="1042" xr:uid="{00000000-0005-0000-0000-0000B90A0000}"/>
    <cellStyle name="Calculation 2 3 11 8 3" xfId="25590" xr:uid="{00000000-0005-0000-0000-0000BA0A0000}"/>
    <cellStyle name="Calculation 2 3 11 8 4" xfId="25591" xr:uid="{00000000-0005-0000-0000-0000BB0A0000}"/>
    <cellStyle name="Calculation 2 3 11 8 5" xfId="25592" xr:uid="{00000000-0005-0000-0000-0000BC0A0000}"/>
    <cellStyle name="Calculation 2 3 11 8 6" xfId="25593" xr:uid="{00000000-0005-0000-0000-0000BD0A0000}"/>
    <cellStyle name="Calculation 2 3 11 8 7" xfId="25594" xr:uid="{00000000-0005-0000-0000-0000BE0A0000}"/>
    <cellStyle name="Calculation 2 3 11 9" xfId="1043" xr:uid="{00000000-0005-0000-0000-0000BF0A0000}"/>
    <cellStyle name="Calculation 2 3 11 9 2" xfId="1044" xr:uid="{00000000-0005-0000-0000-0000C00A0000}"/>
    <cellStyle name="Calculation 2 3 11 9 3" xfId="25595" xr:uid="{00000000-0005-0000-0000-0000C10A0000}"/>
    <cellStyle name="Calculation 2 3 11 9 4" xfId="25596" xr:uid="{00000000-0005-0000-0000-0000C20A0000}"/>
    <cellStyle name="Calculation 2 3 11 9 5" xfId="25597" xr:uid="{00000000-0005-0000-0000-0000C30A0000}"/>
    <cellStyle name="Calculation 2 3 11 9 6" xfId="25598" xr:uid="{00000000-0005-0000-0000-0000C40A0000}"/>
    <cellStyle name="Calculation 2 3 11 9 7" xfId="25599" xr:uid="{00000000-0005-0000-0000-0000C50A0000}"/>
    <cellStyle name="Calculation 2 3 12" xfId="1045" xr:uid="{00000000-0005-0000-0000-0000C60A0000}"/>
    <cellStyle name="Calculation 2 3 12 10" xfId="1046" xr:uid="{00000000-0005-0000-0000-0000C70A0000}"/>
    <cellStyle name="Calculation 2 3 12 11" xfId="25600" xr:uid="{00000000-0005-0000-0000-0000C80A0000}"/>
    <cellStyle name="Calculation 2 3 12 12" xfId="25601" xr:uid="{00000000-0005-0000-0000-0000C90A0000}"/>
    <cellStyle name="Calculation 2 3 12 13" xfId="25602" xr:uid="{00000000-0005-0000-0000-0000CA0A0000}"/>
    <cellStyle name="Calculation 2 3 12 14" xfId="25603" xr:uid="{00000000-0005-0000-0000-0000CB0A0000}"/>
    <cellStyle name="Calculation 2 3 12 15" xfId="25604" xr:uid="{00000000-0005-0000-0000-0000CC0A0000}"/>
    <cellStyle name="Calculation 2 3 12 2" xfId="1047" xr:uid="{00000000-0005-0000-0000-0000CD0A0000}"/>
    <cellStyle name="Calculation 2 3 12 2 2" xfId="1048" xr:uid="{00000000-0005-0000-0000-0000CE0A0000}"/>
    <cellStyle name="Calculation 2 3 12 2 3" xfId="25605" xr:uid="{00000000-0005-0000-0000-0000CF0A0000}"/>
    <cellStyle name="Calculation 2 3 12 2 4" xfId="25606" xr:uid="{00000000-0005-0000-0000-0000D00A0000}"/>
    <cellStyle name="Calculation 2 3 12 2 5" xfId="25607" xr:uid="{00000000-0005-0000-0000-0000D10A0000}"/>
    <cellStyle name="Calculation 2 3 12 2 6" xfId="25608" xr:uid="{00000000-0005-0000-0000-0000D20A0000}"/>
    <cellStyle name="Calculation 2 3 12 2 7" xfId="25609" xr:uid="{00000000-0005-0000-0000-0000D30A0000}"/>
    <cellStyle name="Calculation 2 3 12 3" xfId="1049" xr:uid="{00000000-0005-0000-0000-0000D40A0000}"/>
    <cellStyle name="Calculation 2 3 12 3 2" xfId="1050" xr:uid="{00000000-0005-0000-0000-0000D50A0000}"/>
    <cellStyle name="Calculation 2 3 12 3 3" xfId="25610" xr:uid="{00000000-0005-0000-0000-0000D60A0000}"/>
    <cellStyle name="Calculation 2 3 12 3 4" xfId="25611" xr:uid="{00000000-0005-0000-0000-0000D70A0000}"/>
    <cellStyle name="Calculation 2 3 12 3 5" xfId="25612" xr:uid="{00000000-0005-0000-0000-0000D80A0000}"/>
    <cellStyle name="Calculation 2 3 12 3 6" xfId="25613" xr:uid="{00000000-0005-0000-0000-0000D90A0000}"/>
    <cellStyle name="Calculation 2 3 12 3 7" xfId="25614" xr:uid="{00000000-0005-0000-0000-0000DA0A0000}"/>
    <cellStyle name="Calculation 2 3 12 4" xfId="1051" xr:uid="{00000000-0005-0000-0000-0000DB0A0000}"/>
    <cellStyle name="Calculation 2 3 12 4 2" xfId="1052" xr:uid="{00000000-0005-0000-0000-0000DC0A0000}"/>
    <cellStyle name="Calculation 2 3 12 4 3" xfId="25615" xr:uid="{00000000-0005-0000-0000-0000DD0A0000}"/>
    <cellStyle name="Calculation 2 3 12 4 4" xfId="25616" xr:uid="{00000000-0005-0000-0000-0000DE0A0000}"/>
    <cellStyle name="Calculation 2 3 12 4 5" xfId="25617" xr:uid="{00000000-0005-0000-0000-0000DF0A0000}"/>
    <cellStyle name="Calculation 2 3 12 4 6" xfId="25618" xr:uid="{00000000-0005-0000-0000-0000E00A0000}"/>
    <cellStyle name="Calculation 2 3 12 4 7" xfId="25619" xr:uid="{00000000-0005-0000-0000-0000E10A0000}"/>
    <cellStyle name="Calculation 2 3 12 5" xfId="1053" xr:uid="{00000000-0005-0000-0000-0000E20A0000}"/>
    <cellStyle name="Calculation 2 3 12 5 2" xfId="1054" xr:uid="{00000000-0005-0000-0000-0000E30A0000}"/>
    <cellStyle name="Calculation 2 3 12 5 3" xfId="25620" xr:uid="{00000000-0005-0000-0000-0000E40A0000}"/>
    <cellStyle name="Calculation 2 3 12 5 4" xfId="25621" xr:uid="{00000000-0005-0000-0000-0000E50A0000}"/>
    <cellStyle name="Calculation 2 3 12 5 5" xfId="25622" xr:uid="{00000000-0005-0000-0000-0000E60A0000}"/>
    <cellStyle name="Calculation 2 3 12 5 6" xfId="25623" xr:uid="{00000000-0005-0000-0000-0000E70A0000}"/>
    <cellStyle name="Calculation 2 3 12 5 7" xfId="25624" xr:uid="{00000000-0005-0000-0000-0000E80A0000}"/>
    <cellStyle name="Calculation 2 3 12 6" xfId="1055" xr:uid="{00000000-0005-0000-0000-0000E90A0000}"/>
    <cellStyle name="Calculation 2 3 12 6 2" xfId="1056" xr:uid="{00000000-0005-0000-0000-0000EA0A0000}"/>
    <cellStyle name="Calculation 2 3 12 6 3" xfId="25625" xr:uid="{00000000-0005-0000-0000-0000EB0A0000}"/>
    <cellStyle name="Calculation 2 3 12 6 4" xfId="25626" xr:uid="{00000000-0005-0000-0000-0000EC0A0000}"/>
    <cellStyle name="Calculation 2 3 12 6 5" xfId="25627" xr:uid="{00000000-0005-0000-0000-0000ED0A0000}"/>
    <cellStyle name="Calculation 2 3 12 6 6" xfId="25628" xr:uid="{00000000-0005-0000-0000-0000EE0A0000}"/>
    <cellStyle name="Calculation 2 3 12 6 7" xfId="25629" xr:uid="{00000000-0005-0000-0000-0000EF0A0000}"/>
    <cellStyle name="Calculation 2 3 12 7" xfId="1057" xr:uid="{00000000-0005-0000-0000-0000F00A0000}"/>
    <cellStyle name="Calculation 2 3 12 7 2" xfId="1058" xr:uid="{00000000-0005-0000-0000-0000F10A0000}"/>
    <cellStyle name="Calculation 2 3 12 7 3" xfId="25630" xr:uid="{00000000-0005-0000-0000-0000F20A0000}"/>
    <cellStyle name="Calculation 2 3 12 7 4" xfId="25631" xr:uid="{00000000-0005-0000-0000-0000F30A0000}"/>
    <cellStyle name="Calculation 2 3 12 7 5" xfId="25632" xr:uid="{00000000-0005-0000-0000-0000F40A0000}"/>
    <cellStyle name="Calculation 2 3 12 7 6" xfId="25633" xr:uid="{00000000-0005-0000-0000-0000F50A0000}"/>
    <cellStyle name="Calculation 2 3 12 7 7" xfId="25634" xr:uid="{00000000-0005-0000-0000-0000F60A0000}"/>
    <cellStyle name="Calculation 2 3 12 8" xfId="1059" xr:uid="{00000000-0005-0000-0000-0000F70A0000}"/>
    <cellStyle name="Calculation 2 3 12 8 2" xfId="1060" xr:uid="{00000000-0005-0000-0000-0000F80A0000}"/>
    <cellStyle name="Calculation 2 3 12 8 3" xfId="25635" xr:uid="{00000000-0005-0000-0000-0000F90A0000}"/>
    <cellStyle name="Calculation 2 3 12 8 4" xfId="25636" xr:uid="{00000000-0005-0000-0000-0000FA0A0000}"/>
    <cellStyle name="Calculation 2 3 12 8 5" xfId="25637" xr:uid="{00000000-0005-0000-0000-0000FB0A0000}"/>
    <cellStyle name="Calculation 2 3 12 8 6" xfId="25638" xr:uid="{00000000-0005-0000-0000-0000FC0A0000}"/>
    <cellStyle name="Calculation 2 3 12 8 7" xfId="25639" xr:uid="{00000000-0005-0000-0000-0000FD0A0000}"/>
    <cellStyle name="Calculation 2 3 12 9" xfId="1061" xr:uid="{00000000-0005-0000-0000-0000FE0A0000}"/>
    <cellStyle name="Calculation 2 3 12 9 2" xfId="1062" xr:uid="{00000000-0005-0000-0000-0000FF0A0000}"/>
    <cellStyle name="Calculation 2 3 12 9 3" xfId="25640" xr:uid="{00000000-0005-0000-0000-0000000B0000}"/>
    <cellStyle name="Calculation 2 3 12 9 4" xfId="25641" xr:uid="{00000000-0005-0000-0000-0000010B0000}"/>
    <cellStyle name="Calculation 2 3 12 9 5" xfId="25642" xr:uid="{00000000-0005-0000-0000-0000020B0000}"/>
    <cellStyle name="Calculation 2 3 12 9 6" xfId="25643" xr:uid="{00000000-0005-0000-0000-0000030B0000}"/>
    <cellStyle name="Calculation 2 3 12 9 7" xfId="25644" xr:uid="{00000000-0005-0000-0000-0000040B0000}"/>
    <cellStyle name="Calculation 2 3 13" xfId="25645" xr:uid="{00000000-0005-0000-0000-0000050B0000}"/>
    <cellStyle name="Calculation 2 3 2" xfId="1063" xr:uid="{00000000-0005-0000-0000-0000060B0000}"/>
    <cellStyle name="Calculation 2 3 2 2" xfId="1064" xr:uid="{00000000-0005-0000-0000-0000070B0000}"/>
    <cellStyle name="Calculation 2 3 2 2 2" xfId="1065" xr:uid="{00000000-0005-0000-0000-0000080B0000}"/>
    <cellStyle name="Calculation 2 3 2 2 2 10" xfId="25646" xr:uid="{00000000-0005-0000-0000-0000090B0000}"/>
    <cellStyle name="Calculation 2 3 2 2 2 2" xfId="1066" xr:uid="{00000000-0005-0000-0000-00000A0B0000}"/>
    <cellStyle name="Calculation 2 3 2 2 2 2 2" xfId="1067" xr:uid="{00000000-0005-0000-0000-00000B0B0000}"/>
    <cellStyle name="Calculation 2 3 2 2 2 2 3" xfId="25647" xr:uid="{00000000-0005-0000-0000-00000C0B0000}"/>
    <cellStyle name="Calculation 2 3 2 2 2 2 4" xfId="25648" xr:uid="{00000000-0005-0000-0000-00000D0B0000}"/>
    <cellStyle name="Calculation 2 3 2 2 2 2 5" xfId="25649" xr:uid="{00000000-0005-0000-0000-00000E0B0000}"/>
    <cellStyle name="Calculation 2 3 2 2 2 2 6" xfId="25650" xr:uid="{00000000-0005-0000-0000-00000F0B0000}"/>
    <cellStyle name="Calculation 2 3 2 2 2 2 7" xfId="25651" xr:uid="{00000000-0005-0000-0000-0000100B0000}"/>
    <cellStyle name="Calculation 2 3 2 2 2 3" xfId="1068" xr:uid="{00000000-0005-0000-0000-0000110B0000}"/>
    <cellStyle name="Calculation 2 3 2 2 2 3 2" xfId="1069" xr:uid="{00000000-0005-0000-0000-0000120B0000}"/>
    <cellStyle name="Calculation 2 3 2 2 2 3 3" xfId="25652" xr:uid="{00000000-0005-0000-0000-0000130B0000}"/>
    <cellStyle name="Calculation 2 3 2 2 2 3 4" xfId="25653" xr:uid="{00000000-0005-0000-0000-0000140B0000}"/>
    <cellStyle name="Calculation 2 3 2 2 2 3 5" xfId="25654" xr:uid="{00000000-0005-0000-0000-0000150B0000}"/>
    <cellStyle name="Calculation 2 3 2 2 2 3 6" xfId="25655" xr:uid="{00000000-0005-0000-0000-0000160B0000}"/>
    <cellStyle name="Calculation 2 3 2 2 2 3 7" xfId="25656" xr:uid="{00000000-0005-0000-0000-0000170B0000}"/>
    <cellStyle name="Calculation 2 3 2 2 2 4" xfId="1070" xr:uid="{00000000-0005-0000-0000-0000180B0000}"/>
    <cellStyle name="Calculation 2 3 2 2 2 4 2" xfId="1071" xr:uid="{00000000-0005-0000-0000-0000190B0000}"/>
    <cellStyle name="Calculation 2 3 2 2 2 4 3" xfId="25657" xr:uid="{00000000-0005-0000-0000-00001A0B0000}"/>
    <cellStyle name="Calculation 2 3 2 2 2 4 4" xfId="25658" xr:uid="{00000000-0005-0000-0000-00001B0B0000}"/>
    <cellStyle name="Calculation 2 3 2 2 2 4 5" xfId="25659" xr:uid="{00000000-0005-0000-0000-00001C0B0000}"/>
    <cellStyle name="Calculation 2 3 2 2 2 4 6" xfId="25660" xr:uid="{00000000-0005-0000-0000-00001D0B0000}"/>
    <cellStyle name="Calculation 2 3 2 2 2 4 7" xfId="25661" xr:uid="{00000000-0005-0000-0000-00001E0B0000}"/>
    <cellStyle name="Calculation 2 3 2 2 2 5" xfId="1072" xr:uid="{00000000-0005-0000-0000-00001F0B0000}"/>
    <cellStyle name="Calculation 2 3 2 2 2 5 2" xfId="1073" xr:uid="{00000000-0005-0000-0000-0000200B0000}"/>
    <cellStyle name="Calculation 2 3 2 2 2 5 3" xfId="25662" xr:uid="{00000000-0005-0000-0000-0000210B0000}"/>
    <cellStyle name="Calculation 2 3 2 2 2 5 4" xfId="25663" xr:uid="{00000000-0005-0000-0000-0000220B0000}"/>
    <cellStyle name="Calculation 2 3 2 2 2 5 5" xfId="25664" xr:uid="{00000000-0005-0000-0000-0000230B0000}"/>
    <cellStyle name="Calculation 2 3 2 2 2 5 6" xfId="25665" xr:uid="{00000000-0005-0000-0000-0000240B0000}"/>
    <cellStyle name="Calculation 2 3 2 2 2 5 7" xfId="25666" xr:uid="{00000000-0005-0000-0000-0000250B0000}"/>
    <cellStyle name="Calculation 2 3 2 2 2 6" xfId="1074" xr:uid="{00000000-0005-0000-0000-0000260B0000}"/>
    <cellStyle name="Calculation 2 3 2 2 2 6 2" xfId="1075" xr:uid="{00000000-0005-0000-0000-0000270B0000}"/>
    <cellStyle name="Calculation 2 3 2 2 2 6 3" xfId="25667" xr:uid="{00000000-0005-0000-0000-0000280B0000}"/>
    <cellStyle name="Calculation 2 3 2 2 2 6 4" xfId="25668" xr:uid="{00000000-0005-0000-0000-0000290B0000}"/>
    <cellStyle name="Calculation 2 3 2 2 2 6 5" xfId="25669" xr:uid="{00000000-0005-0000-0000-00002A0B0000}"/>
    <cellStyle name="Calculation 2 3 2 2 2 6 6" xfId="25670" xr:uid="{00000000-0005-0000-0000-00002B0B0000}"/>
    <cellStyle name="Calculation 2 3 2 2 2 6 7" xfId="25671" xr:uid="{00000000-0005-0000-0000-00002C0B0000}"/>
    <cellStyle name="Calculation 2 3 2 2 2 7" xfId="25672" xr:uid="{00000000-0005-0000-0000-00002D0B0000}"/>
    <cellStyle name="Calculation 2 3 2 2 2 8" xfId="25673" xr:uid="{00000000-0005-0000-0000-00002E0B0000}"/>
    <cellStyle name="Calculation 2 3 2 2 2 9" xfId="25674" xr:uid="{00000000-0005-0000-0000-00002F0B0000}"/>
    <cellStyle name="Calculation 2 3 2 2 3" xfId="1076" xr:uid="{00000000-0005-0000-0000-0000300B0000}"/>
    <cellStyle name="Calculation 2 3 2 2 3 10" xfId="1077" xr:uid="{00000000-0005-0000-0000-0000310B0000}"/>
    <cellStyle name="Calculation 2 3 2 2 3 11" xfId="25675" xr:uid="{00000000-0005-0000-0000-0000320B0000}"/>
    <cellStyle name="Calculation 2 3 2 2 3 12" xfId="25676" xr:uid="{00000000-0005-0000-0000-0000330B0000}"/>
    <cellStyle name="Calculation 2 3 2 2 3 13" xfId="25677" xr:uid="{00000000-0005-0000-0000-0000340B0000}"/>
    <cellStyle name="Calculation 2 3 2 2 3 14" xfId="25678" xr:uid="{00000000-0005-0000-0000-0000350B0000}"/>
    <cellStyle name="Calculation 2 3 2 2 3 15" xfId="25679" xr:uid="{00000000-0005-0000-0000-0000360B0000}"/>
    <cellStyle name="Calculation 2 3 2 2 3 2" xfId="1078" xr:uid="{00000000-0005-0000-0000-0000370B0000}"/>
    <cellStyle name="Calculation 2 3 2 2 3 2 2" xfId="1079" xr:uid="{00000000-0005-0000-0000-0000380B0000}"/>
    <cellStyle name="Calculation 2 3 2 2 3 2 3" xfId="25680" xr:uid="{00000000-0005-0000-0000-0000390B0000}"/>
    <cellStyle name="Calculation 2 3 2 2 3 2 4" xfId="25681" xr:uid="{00000000-0005-0000-0000-00003A0B0000}"/>
    <cellStyle name="Calculation 2 3 2 2 3 2 5" xfId="25682" xr:uid="{00000000-0005-0000-0000-00003B0B0000}"/>
    <cellStyle name="Calculation 2 3 2 2 3 2 6" xfId="25683" xr:uid="{00000000-0005-0000-0000-00003C0B0000}"/>
    <cellStyle name="Calculation 2 3 2 2 3 2 7" xfId="25684" xr:uid="{00000000-0005-0000-0000-00003D0B0000}"/>
    <cellStyle name="Calculation 2 3 2 2 3 3" xfId="1080" xr:uid="{00000000-0005-0000-0000-00003E0B0000}"/>
    <cellStyle name="Calculation 2 3 2 2 3 3 2" xfId="1081" xr:uid="{00000000-0005-0000-0000-00003F0B0000}"/>
    <cellStyle name="Calculation 2 3 2 2 3 3 3" xfId="25685" xr:uid="{00000000-0005-0000-0000-0000400B0000}"/>
    <cellStyle name="Calculation 2 3 2 2 3 3 4" xfId="25686" xr:uid="{00000000-0005-0000-0000-0000410B0000}"/>
    <cellStyle name="Calculation 2 3 2 2 3 3 5" xfId="25687" xr:uid="{00000000-0005-0000-0000-0000420B0000}"/>
    <cellStyle name="Calculation 2 3 2 2 3 3 6" xfId="25688" xr:uid="{00000000-0005-0000-0000-0000430B0000}"/>
    <cellStyle name="Calculation 2 3 2 2 3 3 7" xfId="25689" xr:uid="{00000000-0005-0000-0000-0000440B0000}"/>
    <cellStyle name="Calculation 2 3 2 2 3 4" xfId="1082" xr:uid="{00000000-0005-0000-0000-0000450B0000}"/>
    <cellStyle name="Calculation 2 3 2 2 3 4 2" xfId="1083" xr:uid="{00000000-0005-0000-0000-0000460B0000}"/>
    <cellStyle name="Calculation 2 3 2 2 3 4 3" xfId="25690" xr:uid="{00000000-0005-0000-0000-0000470B0000}"/>
    <cellStyle name="Calculation 2 3 2 2 3 4 4" xfId="25691" xr:uid="{00000000-0005-0000-0000-0000480B0000}"/>
    <cellStyle name="Calculation 2 3 2 2 3 4 5" xfId="25692" xr:uid="{00000000-0005-0000-0000-0000490B0000}"/>
    <cellStyle name="Calculation 2 3 2 2 3 4 6" xfId="25693" xr:uid="{00000000-0005-0000-0000-00004A0B0000}"/>
    <cellStyle name="Calculation 2 3 2 2 3 4 7" xfId="25694" xr:uid="{00000000-0005-0000-0000-00004B0B0000}"/>
    <cellStyle name="Calculation 2 3 2 2 3 5" xfId="1084" xr:uid="{00000000-0005-0000-0000-00004C0B0000}"/>
    <cellStyle name="Calculation 2 3 2 2 3 5 2" xfId="1085" xr:uid="{00000000-0005-0000-0000-00004D0B0000}"/>
    <cellStyle name="Calculation 2 3 2 2 3 5 3" xfId="25695" xr:uid="{00000000-0005-0000-0000-00004E0B0000}"/>
    <cellStyle name="Calculation 2 3 2 2 3 5 4" xfId="25696" xr:uid="{00000000-0005-0000-0000-00004F0B0000}"/>
    <cellStyle name="Calculation 2 3 2 2 3 5 5" xfId="25697" xr:uid="{00000000-0005-0000-0000-0000500B0000}"/>
    <cellStyle name="Calculation 2 3 2 2 3 5 6" xfId="25698" xr:uid="{00000000-0005-0000-0000-0000510B0000}"/>
    <cellStyle name="Calculation 2 3 2 2 3 5 7" xfId="25699" xr:uid="{00000000-0005-0000-0000-0000520B0000}"/>
    <cellStyle name="Calculation 2 3 2 2 3 6" xfId="1086" xr:uid="{00000000-0005-0000-0000-0000530B0000}"/>
    <cellStyle name="Calculation 2 3 2 2 3 6 2" xfId="1087" xr:uid="{00000000-0005-0000-0000-0000540B0000}"/>
    <cellStyle name="Calculation 2 3 2 2 3 6 3" xfId="25700" xr:uid="{00000000-0005-0000-0000-0000550B0000}"/>
    <cellStyle name="Calculation 2 3 2 2 3 6 4" xfId="25701" xr:uid="{00000000-0005-0000-0000-0000560B0000}"/>
    <cellStyle name="Calculation 2 3 2 2 3 6 5" xfId="25702" xr:uid="{00000000-0005-0000-0000-0000570B0000}"/>
    <cellStyle name="Calculation 2 3 2 2 3 6 6" xfId="25703" xr:uid="{00000000-0005-0000-0000-0000580B0000}"/>
    <cellStyle name="Calculation 2 3 2 2 3 6 7" xfId="25704" xr:uid="{00000000-0005-0000-0000-0000590B0000}"/>
    <cellStyle name="Calculation 2 3 2 2 3 7" xfId="1088" xr:uid="{00000000-0005-0000-0000-00005A0B0000}"/>
    <cellStyle name="Calculation 2 3 2 2 3 7 2" xfId="1089" xr:uid="{00000000-0005-0000-0000-00005B0B0000}"/>
    <cellStyle name="Calculation 2 3 2 2 3 7 3" xfId="25705" xr:uid="{00000000-0005-0000-0000-00005C0B0000}"/>
    <cellStyle name="Calculation 2 3 2 2 3 7 4" xfId="25706" xr:uid="{00000000-0005-0000-0000-00005D0B0000}"/>
    <cellStyle name="Calculation 2 3 2 2 3 7 5" xfId="25707" xr:uid="{00000000-0005-0000-0000-00005E0B0000}"/>
    <cellStyle name="Calculation 2 3 2 2 3 7 6" xfId="25708" xr:uid="{00000000-0005-0000-0000-00005F0B0000}"/>
    <cellStyle name="Calculation 2 3 2 2 3 7 7" xfId="25709" xr:uid="{00000000-0005-0000-0000-0000600B0000}"/>
    <cellStyle name="Calculation 2 3 2 2 3 8" xfId="1090" xr:uid="{00000000-0005-0000-0000-0000610B0000}"/>
    <cellStyle name="Calculation 2 3 2 2 3 8 2" xfId="1091" xr:uid="{00000000-0005-0000-0000-0000620B0000}"/>
    <cellStyle name="Calculation 2 3 2 2 3 8 3" xfId="25710" xr:uid="{00000000-0005-0000-0000-0000630B0000}"/>
    <cellStyle name="Calculation 2 3 2 2 3 8 4" xfId="25711" xr:uid="{00000000-0005-0000-0000-0000640B0000}"/>
    <cellStyle name="Calculation 2 3 2 2 3 8 5" xfId="25712" xr:uid="{00000000-0005-0000-0000-0000650B0000}"/>
    <cellStyle name="Calculation 2 3 2 2 3 8 6" xfId="25713" xr:uid="{00000000-0005-0000-0000-0000660B0000}"/>
    <cellStyle name="Calculation 2 3 2 2 3 8 7" xfId="25714" xr:uid="{00000000-0005-0000-0000-0000670B0000}"/>
    <cellStyle name="Calculation 2 3 2 2 3 9" xfId="1092" xr:uid="{00000000-0005-0000-0000-0000680B0000}"/>
    <cellStyle name="Calculation 2 3 2 2 3 9 2" xfId="1093" xr:uid="{00000000-0005-0000-0000-0000690B0000}"/>
    <cellStyle name="Calculation 2 3 2 2 3 9 3" xfId="25715" xr:uid="{00000000-0005-0000-0000-00006A0B0000}"/>
    <cellStyle name="Calculation 2 3 2 2 3 9 4" xfId="25716" xr:uid="{00000000-0005-0000-0000-00006B0B0000}"/>
    <cellStyle name="Calculation 2 3 2 2 3 9 5" xfId="25717" xr:uid="{00000000-0005-0000-0000-00006C0B0000}"/>
    <cellStyle name="Calculation 2 3 2 2 3 9 6" xfId="25718" xr:uid="{00000000-0005-0000-0000-00006D0B0000}"/>
    <cellStyle name="Calculation 2 3 2 2 3 9 7" xfId="25719" xr:uid="{00000000-0005-0000-0000-00006E0B0000}"/>
    <cellStyle name="Calculation 2 3 2 2 4" xfId="1094" xr:uid="{00000000-0005-0000-0000-00006F0B0000}"/>
    <cellStyle name="Calculation 2 3 2 2 4 2" xfId="1095" xr:uid="{00000000-0005-0000-0000-0000700B0000}"/>
    <cellStyle name="Calculation 2 3 2 2 4 3" xfId="25720" xr:uid="{00000000-0005-0000-0000-0000710B0000}"/>
    <cellStyle name="Calculation 2 3 2 2 4 4" xfId="25721" xr:uid="{00000000-0005-0000-0000-0000720B0000}"/>
    <cellStyle name="Calculation 2 3 2 2 4 5" xfId="25722" xr:uid="{00000000-0005-0000-0000-0000730B0000}"/>
    <cellStyle name="Calculation 2 3 2 2 4 6" xfId="25723" xr:uid="{00000000-0005-0000-0000-0000740B0000}"/>
    <cellStyle name="Calculation 2 3 2 2 4 7" xfId="25724" xr:uid="{00000000-0005-0000-0000-0000750B0000}"/>
    <cellStyle name="Calculation 2 3 2 2 5" xfId="1096" xr:uid="{00000000-0005-0000-0000-0000760B0000}"/>
    <cellStyle name="Calculation 2 3 2 2 5 2" xfId="1097" xr:uid="{00000000-0005-0000-0000-0000770B0000}"/>
    <cellStyle name="Calculation 2 3 2 2 6" xfId="25725" xr:uid="{00000000-0005-0000-0000-0000780B0000}"/>
    <cellStyle name="Calculation 2 3 2 2 7" xfId="25726" xr:uid="{00000000-0005-0000-0000-0000790B0000}"/>
    <cellStyle name="Calculation 2 3 2 2 8" xfId="25727" xr:uid="{00000000-0005-0000-0000-00007A0B0000}"/>
    <cellStyle name="Calculation 2 3 2 3" xfId="1098" xr:uid="{00000000-0005-0000-0000-00007B0B0000}"/>
    <cellStyle name="Calculation 2 3 2 3 10" xfId="25728" xr:uid="{00000000-0005-0000-0000-00007C0B0000}"/>
    <cellStyle name="Calculation 2 3 2 3 2" xfId="1099" xr:uid="{00000000-0005-0000-0000-00007D0B0000}"/>
    <cellStyle name="Calculation 2 3 2 3 2 2" xfId="1100" xr:uid="{00000000-0005-0000-0000-00007E0B0000}"/>
    <cellStyle name="Calculation 2 3 2 3 2 3" xfId="25729" xr:uid="{00000000-0005-0000-0000-00007F0B0000}"/>
    <cellStyle name="Calculation 2 3 2 3 2 4" xfId="25730" xr:uid="{00000000-0005-0000-0000-0000800B0000}"/>
    <cellStyle name="Calculation 2 3 2 3 2 5" xfId="25731" xr:uid="{00000000-0005-0000-0000-0000810B0000}"/>
    <cellStyle name="Calculation 2 3 2 3 2 6" xfId="25732" xr:uid="{00000000-0005-0000-0000-0000820B0000}"/>
    <cellStyle name="Calculation 2 3 2 3 2 7" xfId="25733" xr:uid="{00000000-0005-0000-0000-0000830B0000}"/>
    <cellStyle name="Calculation 2 3 2 3 3" xfId="1101" xr:uid="{00000000-0005-0000-0000-0000840B0000}"/>
    <cellStyle name="Calculation 2 3 2 3 3 2" xfId="1102" xr:uid="{00000000-0005-0000-0000-0000850B0000}"/>
    <cellStyle name="Calculation 2 3 2 3 3 3" xfId="25734" xr:uid="{00000000-0005-0000-0000-0000860B0000}"/>
    <cellStyle name="Calculation 2 3 2 3 3 4" xfId="25735" xr:uid="{00000000-0005-0000-0000-0000870B0000}"/>
    <cellStyle name="Calculation 2 3 2 3 3 5" xfId="25736" xr:uid="{00000000-0005-0000-0000-0000880B0000}"/>
    <cellStyle name="Calculation 2 3 2 3 3 6" xfId="25737" xr:uid="{00000000-0005-0000-0000-0000890B0000}"/>
    <cellStyle name="Calculation 2 3 2 3 3 7" xfId="25738" xr:uid="{00000000-0005-0000-0000-00008A0B0000}"/>
    <cellStyle name="Calculation 2 3 2 3 4" xfId="1103" xr:uid="{00000000-0005-0000-0000-00008B0B0000}"/>
    <cellStyle name="Calculation 2 3 2 3 4 2" xfId="1104" xr:uid="{00000000-0005-0000-0000-00008C0B0000}"/>
    <cellStyle name="Calculation 2 3 2 3 4 3" xfId="25739" xr:uid="{00000000-0005-0000-0000-00008D0B0000}"/>
    <cellStyle name="Calculation 2 3 2 3 4 4" xfId="25740" xr:uid="{00000000-0005-0000-0000-00008E0B0000}"/>
    <cellStyle name="Calculation 2 3 2 3 4 5" xfId="25741" xr:uid="{00000000-0005-0000-0000-00008F0B0000}"/>
    <cellStyle name="Calculation 2 3 2 3 4 6" xfId="25742" xr:uid="{00000000-0005-0000-0000-0000900B0000}"/>
    <cellStyle name="Calculation 2 3 2 3 4 7" xfId="25743" xr:uid="{00000000-0005-0000-0000-0000910B0000}"/>
    <cellStyle name="Calculation 2 3 2 3 5" xfId="1105" xr:uid="{00000000-0005-0000-0000-0000920B0000}"/>
    <cellStyle name="Calculation 2 3 2 3 5 2" xfId="1106" xr:uid="{00000000-0005-0000-0000-0000930B0000}"/>
    <cellStyle name="Calculation 2 3 2 3 5 3" xfId="25744" xr:uid="{00000000-0005-0000-0000-0000940B0000}"/>
    <cellStyle name="Calculation 2 3 2 3 5 4" xfId="25745" xr:uid="{00000000-0005-0000-0000-0000950B0000}"/>
    <cellStyle name="Calculation 2 3 2 3 5 5" xfId="25746" xr:uid="{00000000-0005-0000-0000-0000960B0000}"/>
    <cellStyle name="Calculation 2 3 2 3 5 6" xfId="25747" xr:uid="{00000000-0005-0000-0000-0000970B0000}"/>
    <cellStyle name="Calculation 2 3 2 3 5 7" xfId="25748" xr:uid="{00000000-0005-0000-0000-0000980B0000}"/>
    <cellStyle name="Calculation 2 3 2 3 6" xfId="1107" xr:uid="{00000000-0005-0000-0000-0000990B0000}"/>
    <cellStyle name="Calculation 2 3 2 3 6 2" xfId="1108" xr:uid="{00000000-0005-0000-0000-00009A0B0000}"/>
    <cellStyle name="Calculation 2 3 2 3 6 3" xfId="25749" xr:uid="{00000000-0005-0000-0000-00009B0B0000}"/>
    <cellStyle name="Calculation 2 3 2 3 6 4" xfId="25750" xr:uid="{00000000-0005-0000-0000-00009C0B0000}"/>
    <cellStyle name="Calculation 2 3 2 3 6 5" xfId="25751" xr:uid="{00000000-0005-0000-0000-00009D0B0000}"/>
    <cellStyle name="Calculation 2 3 2 3 6 6" xfId="25752" xr:uid="{00000000-0005-0000-0000-00009E0B0000}"/>
    <cellStyle name="Calculation 2 3 2 3 6 7" xfId="25753" xr:uid="{00000000-0005-0000-0000-00009F0B0000}"/>
    <cellStyle name="Calculation 2 3 2 3 7" xfId="25754" xr:uid="{00000000-0005-0000-0000-0000A00B0000}"/>
    <cellStyle name="Calculation 2 3 2 3 8" xfId="25755" xr:uid="{00000000-0005-0000-0000-0000A10B0000}"/>
    <cellStyle name="Calculation 2 3 2 3 9" xfId="25756" xr:uid="{00000000-0005-0000-0000-0000A20B0000}"/>
    <cellStyle name="Calculation 2 3 2 4" xfId="1109" xr:uid="{00000000-0005-0000-0000-0000A30B0000}"/>
    <cellStyle name="Calculation 2 3 2 4 10" xfId="1110" xr:uid="{00000000-0005-0000-0000-0000A40B0000}"/>
    <cellStyle name="Calculation 2 3 2 4 11" xfId="25757" xr:uid="{00000000-0005-0000-0000-0000A50B0000}"/>
    <cellStyle name="Calculation 2 3 2 4 12" xfId="25758" xr:uid="{00000000-0005-0000-0000-0000A60B0000}"/>
    <cellStyle name="Calculation 2 3 2 4 2" xfId="1111" xr:uid="{00000000-0005-0000-0000-0000A70B0000}"/>
    <cellStyle name="Calculation 2 3 2 4 2 2" xfId="1112" xr:uid="{00000000-0005-0000-0000-0000A80B0000}"/>
    <cellStyle name="Calculation 2 3 2 4 2 3" xfId="25759" xr:uid="{00000000-0005-0000-0000-0000A90B0000}"/>
    <cellStyle name="Calculation 2 3 2 4 2 4" xfId="25760" xr:uid="{00000000-0005-0000-0000-0000AA0B0000}"/>
    <cellStyle name="Calculation 2 3 2 4 2 5" xfId="25761" xr:uid="{00000000-0005-0000-0000-0000AB0B0000}"/>
    <cellStyle name="Calculation 2 3 2 4 2 6" xfId="25762" xr:uid="{00000000-0005-0000-0000-0000AC0B0000}"/>
    <cellStyle name="Calculation 2 3 2 4 2 7" xfId="25763" xr:uid="{00000000-0005-0000-0000-0000AD0B0000}"/>
    <cellStyle name="Calculation 2 3 2 4 3" xfId="1113" xr:uid="{00000000-0005-0000-0000-0000AE0B0000}"/>
    <cellStyle name="Calculation 2 3 2 4 3 2" xfId="1114" xr:uid="{00000000-0005-0000-0000-0000AF0B0000}"/>
    <cellStyle name="Calculation 2 3 2 4 3 3" xfId="25764" xr:uid="{00000000-0005-0000-0000-0000B00B0000}"/>
    <cellStyle name="Calculation 2 3 2 4 3 4" xfId="25765" xr:uid="{00000000-0005-0000-0000-0000B10B0000}"/>
    <cellStyle name="Calculation 2 3 2 4 3 5" xfId="25766" xr:uid="{00000000-0005-0000-0000-0000B20B0000}"/>
    <cellStyle name="Calculation 2 3 2 4 3 6" xfId="25767" xr:uid="{00000000-0005-0000-0000-0000B30B0000}"/>
    <cellStyle name="Calculation 2 3 2 4 3 7" xfId="25768" xr:uid="{00000000-0005-0000-0000-0000B40B0000}"/>
    <cellStyle name="Calculation 2 3 2 4 4" xfId="1115" xr:uid="{00000000-0005-0000-0000-0000B50B0000}"/>
    <cellStyle name="Calculation 2 3 2 4 4 2" xfId="1116" xr:uid="{00000000-0005-0000-0000-0000B60B0000}"/>
    <cellStyle name="Calculation 2 3 2 4 4 3" xfId="25769" xr:uid="{00000000-0005-0000-0000-0000B70B0000}"/>
    <cellStyle name="Calculation 2 3 2 4 4 4" xfId="25770" xr:uid="{00000000-0005-0000-0000-0000B80B0000}"/>
    <cellStyle name="Calculation 2 3 2 4 4 5" xfId="25771" xr:uid="{00000000-0005-0000-0000-0000B90B0000}"/>
    <cellStyle name="Calculation 2 3 2 4 4 6" xfId="25772" xr:uid="{00000000-0005-0000-0000-0000BA0B0000}"/>
    <cellStyle name="Calculation 2 3 2 4 4 7" xfId="25773" xr:uid="{00000000-0005-0000-0000-0000BB0B0000}"/>
    <cellStyle name="Calculation 2 3 2 4 5" xfId="1117" xr:uid="{00000000-0005-0000-0000-0000BC0B0000}"/>
    <cellStyle name="Calculation 2 3 2 4 5 2" xfId="1118" xr:uid="{00000000-0005-0000-0000-0000BD0B0000}"/>
    <cellStyle name="Calculation 2 3 2 4 5 3" xfId="25774" xr:uid="{00000000-0005-0000-0000-0000BE0B0000}"/>
    <cellStyle name="Calculation 2 3 2 4 5 4" xfId="25775" xr:uid="{00000000-0005-0000-0000-0000BF0B0000}"/>
    <cellStyle name="Calculation 2 3 2 4 5 5" xfId="25776" xr:uid="{00000000-0005-0000-0000-0000C00B0000}"/>
    <cellStyle name="Calculation 2 3 2 4 5 6" xfId="25777" xr:uid="{00000000-0005-0000-0000-0000C10B0000}"/>
    <cellStyle name="Calculation 2 3 2 4 5 7" xfId="25778" xr:uid="{00000000-0005-0000-0000-0000C20B0000}"/>
    <cellStyle name="Calculation 2 3 2 4 6" xfId="1119" xr:uid="{00000000-0005-0000-0000-0000C30B0000}"/>
    <cellStyle name="Calculation 2 3 2 4 6 2" xfId="1120" xr:uid="{00000000-0005-0000-0000-0000C40B0000}"/>
    <cellStyle name="Calculation 2 3 2 4 6 3" xfId="25779" xr:uid="{00000000-0005-0000-0000-0000C50B0000}"/>
    <cellStyle name="Calculation 2 3 2 4 6 4" xfId="25780" xr:uid="{00000000-0005-0000-0000-0000C60B0000}"/>
    <cellStyle name="Calculation 2 3 2 4 6 5" xfId="25781" xr:uid="{00000000-0005-0000-0000-0000C70B0000}"/>
    <cellStyle name="Calculation 2 3 2 4 6 6" xfId="25782" xr:uid="{00000000-0005-0000-0000-0000C80B0000}"/>
    <cellStyle name="Calculation 2 3 2 4 6 7" xfId="25783" xr:uid="{00000000-0005-0000-0000-0000C90B0000}"/>
    <cellStyle name="Calculation 2 3 2 4 7" xfId="1121" xr:uid="{00000000-0005-0000-0000-0000CA0B0000}"/>
    <cellStyle name="Calculation 2 3 2 4 7 2" xfId="1122" xr:uid="{00000000-0005-0000-0000-0000CB0B0000}"/>
    <cellStyle name="Calculation 2 3 2 4 7 3" xfId="25784" xr:uid="{00000000-0005-0000-0000-0000CC0B0000}"/>
    <cellStyle name="Calculation 2 3 2 4 7 4" xfId="25785" xr:uid="{00000000-0005-0000-0000-0000CD0B0000}"/>
    <cellStyle name="Calculation 2 3 2 4 7 5" xfId="25786" xr:uid="{00000000-0005-0000-0000-0000CE0B0000}"/>
    <cellStyle name="Calculation 2 3 2 4 7 6" xfId="25787" xr:uid="{00000000-0005-0000-0000-0000CF0B0000}"/>
    <cellStyle name="Calculation 2 3 2 4 7 7" xfId="25788" xr:uid="{00000000-0005-0000-0000-0000D00B0000}"/>
    <cellStyle name="Calculation 2 3 2 4 8" xfId="1123" xr:uid="{00000000-0005-0000-0000-0000D10B0000}"/>
    <cellStyle name="Calculation 2 3 2 4 8 2" xfId="1124" xr:uid="{00000000-0005-0000-0000-0000D20B0000}"/>
    <cellStyle name="Calculation 2 3 2 4 8 3" xfId="25789" xr:uid="{00000000-0005-0000-0000-0000D30B0000}"/>
    <cellStyle name="Calculation 2 3 2 4 8 4" xfId="25790" xr:uid="{00000000-0005-0000-0000-0000D40B0000}"/>
    <cellStyle name="Calculation 2 3 2 4 8 5" xfId="25791" xr:uid="{00000000-0005-0000-0000-0000D50B0000}"/>
    <cellStyle name="Calculation 2 3 2 4 8 6" xfId="25792" xr:uid="{00000000-0005-0000-0000-0000D60B0000}"/>
    <cellStyle name="Calculation 2 3 2 4 8 7" xfId="25793" xr:uid="{00000000-0005-0000-0000-0000D70B0000}"/>
    <cellStyle name="Calculation 2 3 2 4 9" xfId="1125" xr:uid="{00000000-0005-0000-0000-0000D80B0000}"/>
    <cellStyle name="Calculation 2 3 2 4 9 2" xfId="1126" xr:uid="{00000000-0005-0000-0000-0000D90B0000}"/>
    <cellStyle name="Calculation 2 3 2 4 9 3" xfId="25794" xr:uid="{00000000-0005-0000-0000-0000DA0B0000}"/>
    <cellStyle name="Calculation 2 3 2 4 9 4" xfId="25795" xr:uid="{00000000-0005-0000-0000-0000DB0B0000}"/>
    <cellStyle name="Calculation 2 3 2 4 9 5" xfId="25796" xr:uid="{00000000-0005-0000-0000-0000DC0B0000}"/>
    <cellStyle name="Calculation 2 3 2 4 9 6" xfId="25797" xr:uid="{00000000-0005-0000-0000-0000DD0B0000}"/>
    <cellStyle name="Calculation 2 3 2 4 9 7" xfId="25798" xr:uid="{00000000-0005-0000-0000-0000DE0B0000}"/>
    <cellStyle name="Calculation 2 3 2 5" xfId="1127" xr:uid="{00000000-0005-0000-0000-0000DF0B0000}"/>
    <cellStyle name="Calculation 2 3 2 5 10" xfId="25799" xr:uid="{00000000-0005-0000-0000-0000E00B0000}"/>
    <cellStyle name="Calculation 2 3 2 5 11" xfId="25800" xr:uid="{00000000-0005-0000-0000-0000E10B0000}"/>
    <cellStyle name="Calculation 2 3 2 5 12" xfId="25801" xr:uid="{00000000-0005-0000-0000-0000E20B0000}"/>
    <cellStyle name="Calculation 2 3 2 5 2" xfId="1128" xr:uid="{00000000-0005-0000-0000-0000E30B0000}"/>
    <cellStyle name="Calculation 2 3 2 5 2 2" xfId="1129" xr:uid="{00000000-0005-0000-0000-0000E40B0000}"/>
    <cellStyle name="Calculation 2 3 2 5 2 3" xfId="25802" xr:uid="{00000000-0005-0000-0000-0000E50B0000}"/>
    <cellStyle name="Calculation 2 3 2 5 2 4" xfId="25803" xr:uid="{00000000-0005-0000-0000-0000E60B0000}"/>
    <cellStyle name="Calculation 2 3 2 5 2 5" xfId="25804" xr:uid="{00000000-0005-0000-0000-0000E70B0000}"/>
    <cellStyle name="Calculation 2 3 2 5 2 6" xfId="25805" xr:uid="{00000000-0005-0000-0000-0000E80B0000}"/>
    <cellStyle name="Calculation 2 3 2 5 2 7" xfId="25806" xr:uid="{00000000-0005-0000-0000-0000E90B0000}"/>
    <cellStyle name="Calculation 2 3 2 5 3" xfId="1130" xr:uid="{00000000-0005-0000-0000-0000EA0B0000}"/>
    <cellStyle name="Calculation 2 3 2 5 3 2" xfId="1131" xr:uid="{00000000-0005-0000-0000-0000EB0B0000}"/>
    <cellStyle name="Calculation 2 3 2 5 3 3" xfId="25807" xr:uid="{00000000-0005-0000-0000-0000EC0B0000}"/>
    <cellStyle name="Calculation 2 3 2 5 3 4" xfId="25808" xr:uid="{00000000-0005-0000-0000-0000ED0B0000}"/>
    <cellStyle name="Calculation 2 3 2 5 3 5" xfId="25809" xr:uid="{00000000-0005-0000-0000-0000EE0B0000}"/>
    <cellStyle name="Calculation 2 3 2 5 3 6" xfId="25810" xr:uid="{00000000-0005-0000-0000-0000EF0B0000}"/>
    <cellStyle name="Calculation 2 3 2 5 3 7" xfId="25811" xr:uid="{00000000-0005-0000-0000-0000F00B0000}"/>
    <cellStyle name="Calculation 2 3 2 5 4" xfId="1132" xr:uid="{00000000-0005-0000-0000-0000F10B0000}"/>
    <cellStyle name="Calculation 2 3 2 5 4 2" xfId="1133" xr:uid="{00000000-0005-0000-0000-0000F20B0000}"/>
    <cellStyle name="Calculation 2 3 2 5 4 3" xfId="25812" xr:uid="{00000000-0005-0000-0000-0000F30B0000}"/>
    <cellStyle name="Calculation 2 3 2 5 4 4" xfId="25813" xr:uid="{00000000-0005-0000-0000-0000F40B0000}"/>
    <cellStyle name="Calculation 2 3 2 5 4 5" xfId="25814" xr:uid="{00000000-0005-0000-0000-0000F50B0000}"/>
    <cellStyle name="Calculation 2 3 2 5 4 6" xfId="25815" xr:uid="{00000000-0005-0000-0000-0000F60B0000}"/>
    <cellStyle name="Calculation 2 3 2 5 4 7" xfId="25816" xr:uid="{00000000-0005-0000-0000-0000F70B0000}"/>
    <cellStyle name="Calculation 2 3 2 5 5" xfId="1134" xr:uid="{00000000-0005-0000-0000-0000F80B0000}"/>
    <cellStyle name="Calculation 2 3 2 5 5 2" xfId="1135" xr:uid="{00000000-0005-0000-0000-0000F90B0000}"/>
    <cellStyle name="Calculation 2 3 2 5 5 3" xfId="25817" xr:uid="{00000000-0005-0000-0000-0000FA0B0000}"/>
    <cellStyle name="Calculation 2 3 2 5 5 4" xfId="25818" xr:uid="{00000000-0005-0000-0000-0000FB0B0000}"/>
    <cellStyle name="Calculation 2 3 2 5 5 5" xfId="25819" xr:uid="{00000000-0005-0000-0000-0000FC0B0000}"/>
    <cellStyle name="Calculation 2 3 2 5 5 6" xfId="25820" xr:uid="{00000000-0005-0000-0000-0000FD0B0000}"/>
    <cellStyle name="Calculation 2 3 2 5 5 7" xfId="25821" xr:uid="{00000000-0005-0000-0000-0000FE0B0000}"/>
    <cellStyle name="Calculation 2 3 2 5 6" xfId="1136" xr:uid="{00000000-0005-0000-0000-0000FF0B0000}"/>
    <cellStyle name="Calculation 2 3 2 5 6 2" xfId="1137" xr:uid="{00000000-0005-0000-0000-0000000C0000}"/>
    <cellStyle name="Calculation 2 3 2 5 6 3" xfId="25822" xr:uid="{00000000-0005-0000-0000-0000010C0000}"/>
    <cellStyle name="Calculation 2 3 2 5 6 4" xfId="25823" xr:uid="{00000000-0005-0000-0000-0000020C0000}"/>
    <cellStyle name="Calculation 2 3 2 5 6 5" xfId="25824" xr:uid="{00000000-0005-0000-0000-0000030C0000}"/>
    <cellStyle name="Calculation 2 3 2 5 6 6" xfId="25825" xr:uid="{00000000-0005-0000-0000-0000040C0000}"/>
    <cellStyle name="Calculation 2 3 2 5 6 7" xfId="25826" xr:uid="{00000000-0005-0000-0000-0000050C0000}"/>
    <cellStyle name="Calculation 2 3 2 5 7" xfId="1138" xr:uid="{00000000-0005-0000-0000-0000060C0000}"/>
    <cellStyle name="Calculation 2 3 2 5 7 2" xfId="1139" xr:uid="{00000000-0005-0000-0000-0000070C0000}"/>
    <cellStyle name="Calculation 2 3 2 5 7 3" xfId="25827" xr:uid="{00000000-0005-0000-0000-0000080C0000}"/>
    <cellStyle name="Calculation 2 3 2 5 7 4" xfId="25828" xr:uid="{00000000-0005-0000-0000-0000090C0000}"/>
    <cellStyle name="Calculation 2 3 2 5 7 5" xfId="25829" xr:uid="{00000000-0005-0000-0000-00000A0C0000}"/>
    <cellStyle name="Calculation 2 3 2 5 7 6" xfId="25830" xr:uid="{00000000-0005-0000-0000-00000B0C0000}"/>
    <cellStyle name="Calculation 2 3 2 5 7 7" xfId="25831" xr:uid="{00000000-0005-0000-0000-00000C0C0000}"/>
    <cellStyle name="Calculation 2 3 2 5 8" xfId="1140" xr:uid="{00000000-0005-0000-0000-00000D0C0000}"/>
    <cellStyle name="Calculation 2 3 2 5 8 2" xfId="1141" xr:uid="{00000000-0005-0000-0000-00000E0C0000}"/>
    <cellStyle name="Calculation 2 3 2 5 8 3" xfId="25832" xr:uid="{00000000-0005-0000-0000-00000F0C0000}"/>
    <cellStyle name="Calculation 2 3 2 5 8 4" xfId="25833" xr:uid="{00000000-0005-0000-0000-0000100C0000}"/>
    <cellStyle name="Calculation 2 3 2 5 8 5" xfId="25834" xr:uid="{00000000-0005-0000-0000-0000110C0000}"/>
    <cellStyle name="Calculation 2 3 2 5 8 6" xfId="25835" xr:uid="{00000000-0005-0000-0000-0000120C0000}"/>
    <cellStyle name="Calculation 2 3 2 5 8 7" xfId="25836" xr:uid="{00000000-0005-0000-0000-0000130C0000}"/>
    <cellStyle name="Calculation 2 3 2 5 9" xfId="1142" xr:uid="{00000000-0005-0000-0000-0000140C0000}"/>
    <cellStyle name="Calculation 2 3 2 5 9 2" xfId="1143" xr:uid="{00000000-0005-0000-0000-0000150C0000}"/>
    <cellStyle name="Calculation 2 3 2 5 9 3" xfId="25837" xr:uid="{00000000-0005-0000-0000-0000160C0000}"/>
    <cellStyle name="Calculation 2 3 2 5 9 4" xfId="25838" xr:uid="{00000000-0005-0000-0000-0000170C0000}"/>
    <cellStyle name="Calculation 2 3 2 5 9 5" xfId="25839" xr:uid="{00000000-0005-0000-0000-0000180C0000}"/>
    <cellStyle name="Calculation 2 3 2 5 9 6" xfId="25840" xr:uid="{00000000-0005-0000-0000-0000190C0000}"/>
    <cellStyle name="Calculation 2 3 2 5 9 7" xfId="25841" xr:uid="{00000000-0005-0000-0000-00001A0C0000}"/>
    <cellStyle name="Calculation 2 3 2 6" xfId="1144" xr:uid="{00000000-0005-0000-0000-00001B0C0000}"/>
    <cellStyle name="Calculation 2 3 2 6 10" xfId="1145" xr:uid="{00000000-0005-0000-0000-00001C0C0000}"/>
    <cellStyle name="Calculation 2 3 2 6 11" xfId="25842" xr:uid="{00000000-0005-0000-0000-00001D0C0000}"/>
    <cellStyle name="Calculation 2 3 2 6 12" xfId="25843" xr:uid="{00000000-0005-0000-0000-00001E0C0000}"/>
    <cellStyle name="Calculation 2 3 2 6 13" xfId="25844" xr:uid="{00000000-0005-0000-0000-00001F0C0000}"/>
    <cellStyle name="Calculation 2 3 2 6 14" xfId="25845" xr:uid="{00000000-0005-0000-0000-0000200C0000}"/>
    <cellStyle name="Calculation 2 3 2 6 15" xfId="25846" xr:uid="{00000000-0005-0000-0000-0000210C0000}"/>
    <cellStyle name="Calculation 2 3 2 6 2" xfId="1146" xr:uid="{00000000-0005-0000-0000-0000220C0000}"/>
    <cellStyle name="Calculation 2 3 2 6 2 2" xfId="1147" xr:uid="{00000000-0005-0000-0000-0000230C0000}"/>
    <cellStyle name="Calculation 2 3 2 6 2 3" xfId="25847" xr:uid="{00000000-0005-0000-0000-0000240C0000}"/>
    <cellStyle name="Calculation 2 3 2 6 2 4" xfId="25848" xr:uid="{00000000-0005-0000-0000-0000250C0000}"/>
    <cellStyle name="Calculation 2 3 2 6 2 5" xfId="25849" xr:uid="{00000000-0005-0000-0000-0000260C0000}"/>
    <cellStyle name="Calculation 2 3 2 6 2 6" xfId="25850" xr:uid="{00000000-0005-0000-0000-0000270C0000}"/>
    <cellStyle name="Calculation 2 3 2 6 2 7" xfId="25851" xr:uid="{00000000-0005-0000-0000-0000280C0000}"/>
    <cellStyle name="Calculation 2 3 2 6 3" xfId="1148" xr:uid="{00000000-0005-0000-0000-0000290C0000}"/>
    <cellStyle name="Calculation 2 3 2 6 3 2" xfId="1149" xr:uid="{00000000-0005-0000-0000-00002A0C0000}"/>
    <cellStyle name="Calculation 2 3 2 6 3 3" xfId="25852" xr:uid="{00000000-0005-0000-0000-00002B0C0000}"/>
    <cellStyle name="Calculation 2 3 2 6 3 4" xfId="25853" xr:uid="{00000000-0005-0000-0000-00002C0C0000}"/>
    <cellStyle name="Calculation 2 3 2 6 3 5" xfId="25854" xr:uid="{00000000-0005-0000-0000-00002D0C0000}"/>
    <cellStyle name="Calculation 2 3 2 6 3 6" xfId="25855" xr:uid="{00000000-0005-0000-0000-00002E0C0000}"/>
    <cellStyle name="Calculation 2 3 2 6 3 7" xfId="25856" xr:uid="{00000000-0005-0000-0000-00002F0C0000}"/>
    <cellStyle name="Calculation 2 3 2 6 4" xfId="1150" xr:uid="{00000000-0005-0000-0000-0000300C0000}"/>
    <cellStyle name="Calculation 2 3 2 6 4 2" xfId="1151" xr:uid="{00000000-0005-0000-0000-0000310C0000}"/>
    <cellStyle name="Calculation 2 3 2 6 4 3" xfId="25857" xr:uid="{00000000-0005-0000-0000-0000320C0000}"/>
    <cellStyle name="Calculation 2 3 2 6 4 4" xfId="25858" xr:uid="{00000000-0005-0000-0000-0000330C0000}"/>
    <cellStyle name="Calculation 2 3 2 6 4 5" xfId="25859" xr:uid="{00000000-0005-0000-0000-0000340C0000}"/>
    <cellStyle name="Calculation 2 3 2 6 4 6" xfId="25860" xr:uid="{00000000-0005-0000-0000-0000350C0000}"/>
    <cellStyle name="Calculation 2 3 2 6 4 7" xfId="25861" xr:uid="{00000000-0005-0000-0000-0000360C0000}"/>
    <cellStyle name="Calculation 2 3 2 6 5" xfId="1152" xr:uid="{00000000-0005-0000-0000-0000370C0000}"/>
    <cellStyle name="Calculation 2 3 2 6 5 2" xfId="1153" xr:uid="{00000000-0005-0000-0000-0000380C0000}"/>
    <cellStyle name="Calculation 2 3 2 6 5 3" xfId="25862" xr:uid="{00000000-0005-0000-0000-0000390C0000}"/>
    <cellStyle name="Calculation 2 3 2 6 5 4" xfId="25863" xr:uid="{00000000-0005-0000-0000-00003A0C0000}"/>
    <cellStyle name="Calculation 2 3 2 6 5 5" xfId="25864" xr:uid="{00000000-0005-0000-0000-00003B0C0000}"/>
    <cellStyle name="Calculation 2 3 2 6 5 6" xfId="25865" xr:uid="{00000000-0005-0000-0000-00003C0C0000}"/>
    <cellStyle name="Calculation 2 3 2 6 5 7" xfId="25866" xr:uid="{00000000-0005-0000-0000-00003D0C0000}"/>
    <cellStyle name="Calculation 2 3 2 6 6" xfId="1154" xr:uid="{00000000-0005-0000-0000-00003E0C0000}"/>
    <cellStyle name="Calculation 2 3 2 6 6 2" xfId="1155" xr:uid="{00000000-0005-0000-0000-00003F0C0000}"/>
    <cellStyle name="Calculation 2 3 2 6 6 3" xfId="25867" xr:uid="{00000000-0005-0000-0000-0000400C0000}"/>
    <cellStyle name="Calculation 2 3 2 6 6 4" xfId="25868" xr:uid="{00000000-0005-0000-0000-0000410C0000}"/>
    <cellStyle name="Calculation 2 3 2 6 6 5" xfId="25869" xr:uid="{00000000-0005-0000-0000-0000420C0000}"/>
    <cellStyle name="Calculation 2 3 2 6 6 6" xfId="25870" xr:uid="{00000000-0005-0000-0000-0000430C0000}"/>
    <cellStyle name="Calculation 2 3 2 6 6 7" xfId="25871" xr:uid="{00000000-0005-0000-0000-0000440C0000}"/>
    <cellStyle name="Calculation 2 3 2 6 7" xfId="1156" xr:uid="{00000000-0005-0000-0000-0000450C0000}"/>
    <cellStyle name="Calculation 2 3 2 6 7 2" xfId="1157" xr:uid="{00000000-0005-0000-0000-0000460C0000}"/>
    <cellStyle name="Calculation 2 3 2 6 7 3" xfId="25872" xr:uid="{00000000-0005-0000-0000-0000470C0000}"/>
    <cellStyle name="Calculation 2 3 2 6 7 4" xfId="25873" xr:uid="{00000000-0005-0000-0000-0000480C0000}"/>
    <cellStyle name="Calculation 2 3 2 6 7 5" xfId="25874" xr:uid="{00000000-0005-0000-0000-0000490C0000}"/>
    <cellStyle name="Calculation 2 3 2 6 7 6" xfId="25875" xr:uid="{00000000-0005-0000-0000-00004A0C0000}"/>
    <cellStyle name="Calculation 2 3 2 6 7 7" xfId="25876" xr:uid="{00000000-0005-0000-0000-00004B0C0000}"/>
    <cellStyle name="Calculation 2 3 2 6 8" xfId="1158" xr:uid="{00000000-0005-0000-0000-00004C0C0000}"/>
    <cellStyle name="Calculation 2 3 2 6 8 2" xfId="1159" xr:uid="{00000000-0005-0000-0000-00004D0C0000}"/>
    <cellStyle name="Calculation 2 3 2 6 8 3" xfId="25877" xr:uid="{00000000-0005-0000-0000-00004E0C0000}"/>
    <cellStyle name="Calculation 2 3 2 6 8 4" xfId="25878" xr:uid="{00000000-0005-0000-0000-00004F0C0000}"/>
    <cellStyle name="Calculation 2 3 2 6 8 5" xfId="25879" xr:uid="{00000000-0005-0000-0000-0000500C0000}"/>
    <cellStyle name="Calculation 2 3 2 6 8 6" xfId="25880" xr:uid="{00000000-0005-0000-0000-0000510C0000}"/>
    <cellStyle name="Calculation 2 3 2 6 8 7" xfId="25881" xr:uid="{00000000-0005-0000-0000-0000520C0000}"/>
    <cellStyle name="Calculation 2 3 2 6 9" xfId="1160" xr:uid="{00000000-0005-0000-0000-0000530C0000}"/>
    <cellStyle name="Calculation 2 3 2 6 9 2" xfId="1161" xr:uid="{00000000-0005-0000-0000-0000540C0000}"/>
    <cellStyle name="Calculation 2 3 2 6 9 3" xfId="25882" xr:uid="{00000000-0005-0000-0000-0000550C0000}"/>
    <cellStyle name="Calculation 2 3 2 6 9 4" xfId="25883" xr:uid="{00000000-0005-0000-0000-0000560C0000}"/>
    <cellStyle name="Calculation 2 3 2 6 9 5" xfId="25884" xr:uid="{00000000-0005-0000-0000-0000570C0000}"/>
    <cellStyle name="Calculation 2 3 2 6 9 6" xfId="25885" xr:uid="{00000000-0005-0000-0000-0000580C0000}"/>
    <cellStyle name="Calculation 2 3 2 6 9 7" xfId="25886" xr:uid="{00000000-0005-0000-0000-0000590C0000}"/>
    <cellStyle name="Calculation 2 3 2 7" xfId="25887" xr:uid="{00000000-0005-0000-0000-00005A0C0000}"/>
    <cellStyle name="Calculation 2 3 3" xfId="1162" xr:uid="{00000000-0005-0000-0000-00005B0C0000}"/>
    <cellStyle name="Calculation 2 3 3 2" xfId="1163" xr:uid="{00000000-0005-0000-0000-00005C0C0000}"/>
    <cellStyle name="Calculation 2 3 3 2 2" xfId="1164" xr:uid="{00000000-0005-0000-0000-00005D0C0000}"/>
    <cellStyle name="Calculation 2 3 3 2 2 10" xfId="25888" xr:uid="{00000000-0005-0000-0000-00005E0C0000}"/>
    <cellStyle name="Calculation 2 3 3 2 2 2" xfId="1165" xr:uid="{00000000-0005-0000-0000-00005F0C0000}"/>
    <cellStyle name="Calculation 2 3 3 2 2 2 2" xfId="1166" xr:uid="{00000000-0005-0000-0000-0000600C0000}"/>
    <cellStyle name="Calculation 2 3 3 2 2 2 3" xfId="25889" xr:uid="{00000000-0005-0000-0000-0000610C0000}"/>
    <cellStyle name="Calculation 2 3 3 2 2 2 4" xfId="25890" xr:uid="{00000000-0005-0000-0000-0000620C0000}"/>
    <cellStyle name="Calculation 2 3 3 2 2 2 5" xfId="25891" xr:uid="{00000000-0005-0000-0000-0000630C0000}"/>
    <cellStyle name="Calculation 2 3 3 2 2 2 6" xfId="25892" xr:uid="{00000000-0005-0000-0000-0000640C0000}"/>
    <cellStyle name="Calculation 2 3 3 2 2 2 7" xfId="25893" xr:uid="{00000000-0005-0000-0000-0000650C0000}"/>
    <cellStyle name="Calculation 2 3 3 2 2 3" xfId="1167" xr:uid="{00000000-0005-0000-0000-0000660C0000}"/>
    <cellStyle name="Calculation 2 3 3 2 2 3 2" xfId="1168" xr:uid="{00000000-0005-0000-0000-0000670C0000}"/>
    <cellStyle name="Calculation 2 3 3 2 2 3 3" xfId="25894" xr:uid="{00000000-0005-0000-0000-0000680C0000}"/>
    <cellStyle name="Calculation 2 3 3 2 2 3 4" xfId="25895" xr:uid="{00000000-0005-0000-0000-0000690C0000}"/>
    <cellStyle name="Calculation 2 3 3 2 2 3 5" xfId="25896" xr:uid="{00000000-0005-0000-0000-00006A0C0000}"/>
    <cellStyle name="Calculation 2 3 3 2 2 3 6" xfId="25897" xr:uid="{00000000-0005-0000-0000-00006B0C0000}"/>
    <cellStyle name="Calculation 2 3 3 2 2 3 7" xfId="25898" xr:uid="{00000000-0005-0000-0000-00006C0C0000}"/>
    <cellStyle name="Calculation 2 3 3 2 2 4" xfId="1169" xr:uid="{00000000-0005-0000-0000-00006D0C0000}"/>
    <cellStyle name="Calculation 2 3 3 2 2 4 2" xfId="1170" xr:uid="{00000000-0005-0000-0000-00006E0C0000}"/>
    <cellStyle name="Calculation 2 3 3 2 2 4 3" xfId="25899" xr:uid="{00000000-0005-0000-0000-00006F0C0000}"/>
    <cellStyle name="Calculation 2 3 3 2 2 4 4" xfId="25900" xr:uid="{00000000-0005-0000-0000-0000700C0000}"/>
    <cellStyle name="Calculation 2 3 3 2 2 4 5" xfId="25901" xr:uid="{00000000-0005-0000-0000-0000710C0000}"/>
    <cellStyle name="Calculation 2 3 3 2 2 4 6" xfId="25902" xr:uid="{00000000-0005-0000-0000-0000720C0000}"/>
    <cellStyle name="Calculation 2 3 3 2 2 4 7" xfId="25903" xr:uid="{00000000-0005-0000-0000-0000730C0000}"/>
    <cellStyle name="Calculation 2 3 3 2 2 5" xfId="1171" xr:uid="{00000000-0005-0000-0000-0000740C0000}"/>
    <cellStyle name="Calculation 2 3 3 2 2 5 2" xfId="1172" xr:uid="{00000000-0005-0000-0000-0000750C0000}"/>
    <cellStyle name="Calculation 2 3 3 2 2 5 3" xfId="25904" xr:uid="{00000000-0005-0000-0000-0000760C0000}"/>
    <cellStyle name="Calculation 2 3 3 2 2 5 4" xfId="25905" xr:uid="{00000000-0005-0000-0000-0000770C0000}"/>
    <cellStyle name="Calculation 2 3 3 2 2 5 5" xfId="25906" xr:uid="{00000000-0005-0000-0000-0000780C0000}"/>
    <cellStyle name="Calculation 2 3 3 2 2 5 6" xfId="25907" xr:uid="{00000000-0005-0000-0000-0000790C0000}"/>
    <cellStyle name="Calculation 2 3 3 2 2 5 7" xfId="25908" xr:uid="{00000000-0005-0000-0000-00007A0C0000}"/>
    <cellStyle name="Calculation 2 3 3 2 2 6" xfId="1173" xr:uid="{00000000-0005-0000-0000-00007B0C0000}"/>
    <cellStyle name="Calculation 2 3 3 2 2 6 2" xfId="1174" xr:uid="{00000000-0005-0000-0000-00007C0C0000}"/>
    <cellStyle name="Calculation 2 3 3 2 2 6 3" xfId="25909" xr:uid="{00000000-0005-0000-0000-00007D0C0000}"/>
    <cellStyle name="Calculation 2 3 3 2 2 6 4" xfId="25910" xr:uid="{00000000-0005-0000-0000-00007E0C0000}"/>
    <cellStyle name="Calculation 2 3 3 2 2 6 5" xfId="25911" xr:uid="{00000000-0005-0000-0000-00007F0C0000}"/>
    <cellStyle name="Calculation 2 3 3 2 2 6 6" xfId="25912" xr:uid="{00000000-0005-0000-0000-0000800C0000}"/>
    <cellStyle name="Calculation 2 3 3 2 2 6 7" xfId="25913" xr:uid="{00000000-0005-0000-0000-0000810C0000}"/>
    <cellStyle name="Calculation 2 3 3 2 2 7" xfId="25914" xr:uid="{00000000-0005-0000-0000-0000820C0000}"/>
    <cellStyle name="Calculation 2 3 3 2 2 8" xfId="25915" xr:uid="{00000000-0005-0000-0000-0000830C0000}"/>
    <cellStyle name="Calculation 2 3 3 2 2 9" xfId="25916" xr:uid="{00000000-0005-0000-0000-0000840C0000}"/>
    <cellStyle name="Calculation 2 3 3 2 3" xfId="1175" xr:uid="{00000000-0005-0000-0000-0000850C0000}"/>
    <cellStyle name="Calculation 2 3 3 2 3 10" xfId="1176" xr:uid="{00000000-0005-0000-0000-0000860C0000}"/>
    <cellStyle name="Calculation 2 3 3 2 3 11" xfId="25917" xr:uid="{00000000-0005-0000-0000-0000870C0000}"/>
    <cellStyle name="Calculation 2 3 3 2 3 12" xfId="25918" xr:uid="{00000000-0005-0000-0000-0000880C0000}"/>
    <cellStyle name="Calculation 2 3 3 2 3 13" xfId="25919" xr:uid="{00000000-0005-0000-0000-0000890C0000}"/>
    <cellStyle name="Calculation 2 3 3 2 3 14" xfId="25920" xr:uid="{00000000-0005-0000-0000-00008A0C0000}"/>
    <cellStyle name="Calculation 2 3 3 2 3 15" xfId="25921" xr:uid="{00000000-0005-0000-0000-00008B0C0000}"/>
    <cellStyle name="Calculation 2 3 3 2 3 2" xfId="1177" xr:uid="{00000000-0005-0000-0000-00008C0C0000}"/>
    <cellStyle name="Calculation 2 3 3 2 3 2 2" xfId="1178" xr:uid="{00000000-0005-0000-0000-00008D0C0000}"/>
    <cellStyle name="Calculation 2 3 3 2 3 2 3" xfId="25922" xr:uid="{00000000-0005-0000-0000-00008E0C0000}"/>
    <cellStyle name="Calculation 2 3 3 2 3 2 4" xfId="25923" xr:uid="{00000000-0005-0000-0000-00008F0C0000}"/>
    <cellStyle name="Calculation 2 3 3 2 3 2 5" xfId="25924" xr:uid="{00000000-0005-0000-0000-0000900C0000}"/>
    <cellStyle name="Calculation 2 3 3 2 3 2 6" xfId="25925" xr:uid="{00000000-0005-0000-0000-0000910C0000}"/>
    <cellStyle name="Calculation 2 3 3 2 3 2 7" xfId="25926" xr:uid="{00000000-0005-0000-0000-0000920C0000}"/>
    <cellStyle name="Calculation 2 3 3 2 3 3" xfId="1179" xr:uid="{00000000-0005-0000-0000-0000930C0000}"/>
    <cellStyle name="Calculation 2 3 3 2 3 3 2" xfId="1180" xr:uid="{00000000-0005-0000-0000-0000940C0000}"/>
    <cellStyle name="Calculation 2 3 3 2 3 3 3" xfId="25927" xr:uid="{00000000-0005-0000-0000-0000950C0000}"/>
    <cellStyle name="Calculation 2 3 3 2 3 3 4" xfId="25928" xr:uid="{00000000-0005-0000-0000-0000960C0000}"/>
    <cellStyle name="Calculation 2 3 3 2 3 3 5" xfId="25929" xr:uid="{00000000-0005-0000-0000-0000970C0000}"/>
    <cellStyle name="Calculation 2 3 3 2 3 3 6" xfId="25930" xr:uid="{00000000-0005-0000-0000-0000980C0000}"/>
    <cellStyle name="Calculation 2 3 3 2 3 3 7" xfId="25931" xr:uid="{00000000-0005-0000-0000-0000990C0000}"/>
    <cellStyle name="Calculation 2 3 3 2 3 4" xfId="1181" xr:uid="{00000000-0005-0000-0000-00009A0C0000}"/>
    <cellStyle name="Calculation 2 3 3 2 3 4 2" xfId="1182" xr:uid="{00000000-0005-0000-0000-00009B0C0000}"/>
    <cellStyle name="Calculation 2 3 3 2 3 4 3" xfId="25932" xr:uid="{00000000-0005-0000-0000-00009C0C0000}"/>
    <cellStyle name="Calculation 2 3 3 2 3 4 4" xfId="25933" xr:uid="{00000000-0005-0000-0000-00009D0C0000}"/>
    <cellStyle name="Calculation 2 3 3 2 3 4 5" xfId="25934" xr:uid="{00000000-0005-0000-0000-00009E0C0000}"/>
    <cellStyle name="Calculation 2 3 3 2 3 4 6" xfId="25935" xr:uid="{00000000-0005-0000-0000-00009F0C0000}"/>
    <cellStyle name="Calculation 2 3 3 2 3 4 7" xfId="25936" xr:uid="{00000000-0005-0000-0000-0000A00C0000}"/>
    <cellStyle name="Calculation 2 3 3 2 3 5" xfId="1183" xr:uid="{00000000-0005-0000-0000-0000A10C0000}"/>
    <cellStyle name="Calculation 2 3 3 2 3 5 2" xfId="1184" xr:uid="{00000000-0005-0000-0000-0000A20C0000}"/>
    <cellStyle name="Calculation 2 3 3 2 3 5 3" xfId="25937" xr:uid="{00000000-0005-0000-0000-0000A30C0000}"/>
    <cellStyle name="Calculation 2 3 3 2 3 5 4" xfId="25938" xr:uid="{00000000-0005-0000-0000-0000A40C0000}"/>
    <cellStyle name="Calculation 2 3 3 2 3 5 5" xfId="25939" xr:uid="{00000000-0005-0000-0000-0000A50C0000}"/>
    <cellStyle name="Calculation 2 3 3 2 3 5 6" xfId="25940" xr:uid="{00000000-0005-0000-0000-0000A60C0000}"/>
    <cellStyle name="Calculation 2 3 3 2 3 5 7" xfId="25941" xr:uid="{00000000-0005-0000-0000-0000A70C0000}"/>
    <cellStyle name="Calculation 2 3 3 2 3 6" xfId="1185" xr:uid="{00000000-0005-0000-0000-0000A80C0000}"/>
    <cellStyle name="Calculation 2 3 3 2 3 6 2" xfId="1186" xr:uid="{00000000-0005-0000-0000-0000A90C0000}"/>
    <cellStyle name="Calculation 2 3 3 2 3 6 3" xfId="25942" xr:uid="{00000000-0005-0000-0000-0000AA0C0000}"/>
    <cellStyle name="Calculation 2 3 3 2 3 6 4" xfId="25943" xr:uid="{00000000-0005-0000-0000-0000AB0C0000}"/>
    <cellStyle name="Calculation 2 3 3 2 3 6 5" xfId="25944" xr:uid="{00000000-0005-0000-0000-0000AC0C0000}"/>
    <cellStyle name="Calculation 2 3 3 2 3 6 6" xfId="25945" xr:uid="{00000000-0005-0000-0000-0000AD0C0000}"/>
    <cellStyle name="Calculation 2 3 3 2 3 6 7" xfId="25946" xr:uid="{00000000-0005-0000-0000-0000AE0C0000}"/>
    <cellStyle name="Calculation 2 3 3 2 3 7" xfId="1187" xr:uid="{00000000-0005-0000-0000-0000AF0C0000}"/>
    <cellStyle name="Calculation 2 3 3 2 3 7 2" xfId="1188" xr:uid="{00000000-0005-0000-0000-0000B00C0000}"/>
    <cellStyle name="Calculation 2 3 3 2 3 7 3" xfId="25947" xr:uid="{00000000-0005-0000-0000-0000B10C0000}"/>
    <cellStyle name="Calculation 2 3 3 2 3 7 4" xfId="25948" xr:uid="{00000000-0005-0000-0000-0000B20C0000}"/>
    <cellStyle name="Calculation 2 3 3 2 3 7 5" xfId="25949" xr:uid="{00000000-0005-0000-0000-0000B30C0000}"/>
    <cellStyle name="Calculation 2 3 3 2 3 7 6" xfId="25950" xr:uid="{00000000-0005-0000-0000-0000B40C0000}"/>
    <cellStyle name="Calculation 2 3 3 2 3 7 7" xfId="25951" xr:uid="{00000000-0005-0000-0000-0000B50C0000}"/>
    <cellStyle name="Calculation 2 3 3 2 3 8" xfId="1189" xr:uid="{00000000-0005-0000-0000-0000B60C0000}"/>
    <cellStyle name="Calculation 2 3 3 2 3 8 2" xfId="1190" xr:uid="{00000000-0005-0000-0000-0000B70C0000}"/>
    <cellStyle name="Calculation 2 3 3 2 3 8 3" xfId="25952" xr:uid="{00000000-0005-0000-0000-0000B80C0000}"/>
    <cellStyle name="Calculation 2 3 3 2 3 8 4" xfId="25953" xr:uid="{00000000-0005-0000-0000-0000B90C0000}"/>
    <cellStyle name="Calculation 2 3 3 2 3 8 5" xfId="25954" xr:uid="{00000000-0005-0000-0000-0000BA0C0000}"/>
    <cellStyle name="Calculation 2 3 3 2 3 8 6" xfId="25955" xr:uid="{00000000-0005-0000-0000-0000BB0C0000}"/>
    <cellStyle name="Calculation 2 3 3 2 3 8 7" xfId="25956" xr:uid="{00000000-0005-0000-0000-0000BC0C0000}"/>
    <cellStyle name="Calculation 2 3 3 2 3 9" xfId="1191" xr:uid="{00000000-0005-0000-0000-0000BD0C0000}"/>
    <cellStyle name="Calculation 2 3 3 2 3 9 2" xfId="1192" xr:uid="{00000000-0005-0000-0000-0000BE0C0000}"/>
    <cellStyle name="Calculation 2 3 3 2 3 9 3" xfId="25957" xr:uid="{00000000-0005-0000-0000-0000BF0C0000}"/>
    <cellStyle name="Calculation 2 3 3 2 3 9 4" xfId="25958" xr:uid="{00000000-0005-0000-0000-0000C00C0000}"/>
    <cellStyle name="Calculation 2 3 3 2 3 9 5" xfId="25959" xr:uid="{00000000-0005-0000-0000-0000C10C0000}"/>
    <cellStyle name="Calculation 2 3 3 2 3 9 6" xfId="25960" xr:uid="{00000000-0005-0000-0000-0000C20C0000}"/>
    <cellStyle name="Calculation 2 3 3 2 3 9 7" xfId="25961" xr:uid="{00000000-0005-0000-0000-0000C30C0000}"/>
    <cellStyle name="Calculation 2 3 3 2 4" xfId="1193" xr:uid="{00000000-0005-0000-0000-0000C40C0000}"/>
    <cellStyle name="Calculation 2 3 3 2 4 2" xfId="1194" xr:uid="{00000000-0005-0000-0000-0000C50C0000}"/>
    <cellStyle name="Calculation 2 3 3 2 4 3" xfId="25962" xr:uid="{00000000-0005-0000-0000-0000C60C0000}"/>
    <cellStyle name="Calculation 2 3 3 2 4 4" xfId="25963" xr:uid="{00000000-0005-0000-0000-0000C70C0000}"/>
    <cellStyle name="Calculation 2 3 3 2 4 5" xfId="25964" xr:uid="{00000000-0005-0000-0000-0000C80C0000}"/>
    <cellStyle name="Calculation 2 3 3 2 4 6" xfId="25965" xr:uid="{00000000-0005-0000-0000-0000C90C0000}"/>
    <cellStyle name="Calculation 2 3 3 2 4 7" xfId="25966" xr:uid="{00000000-0005-0000-0000-0000CA0C0000}"/>
    <cellStyle name="Calculation 2 3 3 2 5" xfId="1195" xr:uid="{00000000-0005-0000-0000-0000CB0C0000}"/>
    <cellStyle name="Calculation 2 3 3 2 5 2" xfId="1196" xr:uid="{00000000-0005-0000-0000-0000CC0C0000}"/>
    <cellStyle name="Calculation 2 3 3 2 6" xfId="25967" xr:uid="{00000000-0005-0000-0000-0000CD0C0000}"/>
    <cellStyle name="Calculation 2 3 3 2 7" xfId="25968" xr:uid="{00000000-0005-0000-0000-0000CE0C0000}"/>
    <cellStyle name="Calculation 2 3 3 2 8" xfId="25969" xr:uid="{00000000-0005-0000-0000-0000CF0C0000}"/>
    <cellStyle name="Calculation 2 3 3 3" xfId="1197" xr:uid="{00000000-0005-0000-0000-0000D00C0000}"/>
    <cellStyle name="Calculation 2 3 3 3 10" xfId="25970" xr:uid="{00000000-0005-0000-0000-0000D10C0000}"/>
    <cellStyle name="Calculation 2 3 3 3 2" xfId="1198" xr:uid="{00000000-0005-0000-0000-0000D20C0000}"/>
    <cellStyle name="Calculation 2 3 3 3 2 2" xfId="1199" xr:uid="{00000000-0005-0000-0000-0000D30C0000}"/>
    <cellStyle name="Calculation 2 3 3 3 2 3" xfId="25971" xr:uid="{00000000-0005-0000-0000-0000D40C0000}"/>
    <cellStyle name="Calculation 2 3 3 3 2 4" xfId="25972" xr:uid="{00000000-0005-0000-0000-0000D50C0000}"/>
    <cellStyle name="Calculation 2 3 3 3 2 5" xfId="25973" xr:uid="{00000000-0005-0000-0000-0000D60C0000}"/>
    <cellStyle name="Calculation 2 3 3 3 2 6" xfId="25974" xr:uid="{00000000-0005-0000-0000-0000D70C0000}"/>
    <cellStyle name="Calculation 2 3 3 3 2 7" xfId="25975" xr:uid="{00000000-0005-0000-0000-0000D80C0000}"/>
    <cellStyle name="Calculation 2 3 3 3 3" xfId="1200" xr:uid="{00000000-0005-0000-0000-0000D90C0000}"/>
    <cellStyle name="Calculation 2 3 3 3 3 2" xfId="1201" xr:uid="{00000000-0005-0000-0000-0000DA0C0000}"/>
    <cellStyle name="Calculation 2 3 3 3 3 3" xfId="25976" xr:uid="{00000000-0005-0000-0000-0000DB0C0000}"/>
    <cellStyle name="Calculation 2 3 3 3 3 4" xfId="25977" xr:uid="{00000000-0005-0000-0000-0000DC0C0000}"/>
    <cellStyle name="Calculation 2 3 3 3 3 5" xfId="25978" xr:uid="{00000000-0005-0000-0000-0000DD0C0000}"/>
    <cellStyle name="Calculation 2 3 3 3 3 6" xfId="25979" xr:uid="{00000000-0005-0000-0000-0000DE0C0000}"/>
    <cellStyle name="Calculation 2 3 3 3 3 7" xfId="25980" xr:uid="{00000000-0005-0000-0000-0000DF0C0000}"/>
    <cellStyle name="Calculation 2 3 3 3 4" xfId="1202" xr:uid="{00000000-0005-0000-0000-0000E00C0000}"/>
    <cellStyle name="Calculation 2 3 3 3 4 2" xfId="1203" xr:uid="{00000000-0005-0000-0000-0000E10C0000}"/>
    <cellStyle name="Calculation 2 3 3 3 4 3" xfId="25981" xr:uid="{00000000-0005-0000-0000-0000E20C0000}"/>
    <cellStyle name="Calculation 2 3 3 3 4 4" xfId="25982" xr:uid="{00000000-0005-0000-0000-0000E30C0000}"/>
    <cellStyle name="Calculation 2 3 3 3 4 5" xfId="25983" xr:uid="{00000000-0005-0000-0000-0000E40C0000}"/>
    <cellStyle name="Calculation 2 3 3 3 4 6" xfId="25984" xr:uid="{00000000-0005-0000-0000-0000E50C0000}"/>
    <cellStyle name="Calculation 2 3 3 3 4 7" xfId="25985" xr:uid="{00000000-0005-0000-0000-0000E60C0000}"/>
    <cellStyle name="Calculation 2 3 3 3 5" xfId="1204" xr:uid="{00000000-0005-0000-0000-0000E70C0000}"/>
    <cellStyle name="Calculation 2 3 3 3 5 2" xfId="1205" xr:uid="{00000000-0005-0000-0000-0000E80C0000}"/>
    <cellStyle name="Calculation 2 3 3 3 5 3" xfId="25986" xr:uid="{00000000-0005-0000-0000-0000E90C0000}"/>
    <cellStyle name="Calculation 2 3 3 3 5 4" xfId="25987" xr:uid="{00000000-0005-0000-0000-0000EA0C0000}"/>
    <cellStyle name="Calculation 2 3 3 3 5 5" xfId="25988" xr:uid="{00000000-0005-0000-0000-0000EB0C0000}"/>
    <cellStyle name="Calculation 2 3 3 3 5 6" xfId="25989" xr:uid="{00000000-0005-0000-0000-0000EC0C0000}"/>
    <cellStyle name="Calculation 2 3 3 3 5 7" xfId="25990" xr:uid="{00000000-0005-0000-0000-0000ED0C0000}"/>
    <cellStyle name="Calculation 2 3 3 3 6" xfId="1206" xr:uid="{00000000-0005-0000-0000-0000EE0C0000}"/>
    <cellStyle name="Calculation 2 3 3 3 6 2" xfId="1207" xr:uid="{00000000-0005-0000-0000-0000EF0C0000}"/>
    <cellStyle name="Calculation 2 3 3 3 6 3" xfId="25991" xr:uid="{00000000-0005-0000-0000-0000F00C0000}"/>
    <cellStyle name="Calculation 2 3 3 3 6 4" xfId="25992" xr:uid="{00000000-0005-0000-0000-0000F10C0000}"/>
    <cellStyle name="Calculation 2 3 3 3 6 5" xfId="25993" xr:uid="{00000000-0005-0000-0000-0000F20C0000}"/>
    <cellStyle name="Calculation 2 3 3 3 6 6" xfId="25994" xr:uid="{00000000-0005-0000-0000-0000F30C0000}"/>
    <cellStyle name="Calculation 2 3 3 3 6 7" xfId="25995" xr:uid="{00000000-0005-0000-0000-0000F40C0000}"/>
    <cellStyle name="Calculation 2 3 3 3 7" xfId="25996" xr:uid="{00000000-0005-0000-0000-0000F50C0000}"/>
    <cellStyle name="Calculation 2 3 3 3 8" xfId="25997" xr:uid="{00000000-0005-0000-0000-0000F60C0000}"/>
    <cellStyle name="Calculation 2 3 3 3 9" xfId="25998" xr:uid="{00000000-0005-0000-0000-0000F70C0000}"/>
    <cellStyle name="Calculation 2 3 3 4" xfId="1208" xr:uid="{00000000-0005-0000-0000-0000F80C0000}"/>
    <cellStyle name="Calculation 2 3 3 4 10" xfId="1209" xr:uid="{00000000-0005-0000-0000-0000F90C0000}"/>
    <cellStyle name="Calculation 2 3 3 4 11" xfId="25999" xr:uid="{00000000-0005-0000-0000-0000FA0C0000}"/>
    <cellStyle name="Calculation 2 3 3 4 12" xfId="26000" xr:uid="{00000000-0005-0000-0000-0000FB0C0000}"/>
    <cellStyle name="Calculation 2 3 3 4 2" xfId="1210" xr:uid="{00000000-0005-0000-0000-0000FC0C0000}"/>
    <cellStyle name="Calculation 2 3 3 4 2 2" xfId="1211" xr:uid="{00000000-0005-0000-0000-0000FD0C0000}"/>
    <cellStyle name="Calculation 2 3 3 4 2 3" xfId="26001" xr:uid="{00000000-0005-0000-0000-0000FE0C0000}"/>
    <cellStyle name="Calculation 2 3 3 4 2 4" xfId="26002" xr:uid="{00000000-0005-0000-0000-0000FF0C0000}"/>
    <cellStyle name="Calculation 2 3 3 4 2 5" xfId="26003" xr:uid="{00000000-0005-0000-0000-0000000D0000}"/>
    <cellStyle name="Calculation 2 3 3 4 2 6" xfId="26004" xr:uid="{00000000-0005-0000-0000-0000010D0000}"/>
    <cellStyle name="Calculation 2 3 3 4 2 7" xfId="26005" xr:uid="{00000000-0005-0000-0000-0000020D0000}"/>
    <cellStyle name="Calculation 2 3 3 4 3" xfId="1212" xr:uid="{00000000-0005-0000-0000-0000030D0000}"/>
    <cellStyle name="Calculation 2 3 3 4 3 2" xfId="1213" xr:uid="{00000000-0005-0000-0000-0000040D0000}"/>
    <cellStyle name="Calculation 2 3 3 4 3 3" xfId="26006" xr:uid="{00000000-0005-0000-0000-0000050D0000}"/>
    <cellStyle name="Calculation 2 3 3 4 3 4" xfId="26007" xr:uid="{00000000-0005-0000-0000-0000060D0000}"/>
    <cellStyle name="Calculation 2 3 3 4 3 5" xfId="26008" xr:uid="{00000000-0005-0000-0000-0000070D0000}"/>
    <cellStyle name="Calculation 2 3 3 4 3 6" xfId="26009" xr:uid="{00000000-0005-0000-0000-0000080D0000}"/>
    <cellStyle name="Calculation 2 3 3 4 3 7" xfId="26010" xr:uid="{00000000-0005-0000-0000-0000090D0000}"/>
    <cellStyle name="Calculation 2 3 3 4 4" xfId="1214" xr:uid="{00000000-0005-0000-0000-00000A0D0000}"/>
    <cellStyle name="Calculation 2 3 3 4 4 2" xfId="1215" xr:uid="{00000000-0005-0000-0000-00000B0D0000}"/>
    <cellStyle name="Calculation 2 3 3 4 4 3" xfId="26011" xr:uid="{00000000-0005-0000-0000-00000C0D0000}"/>
    <cellStyle name="Calculation 2 3 3 4 4 4" xfId="26012" xr:uid="{00000000-0005-0000-0000-00000D0D0000}"/>
    <cellStyle name="Calculation 2 3 3 4 4 5" xfId="26013" xr:uid="{00000000-0005-0000-0000-00000E0D0000}"/>
    <cellStyle name="Calculation 2 3 3 4 4 6" xfId="26014" xr:uid="{00000000-0005-0000-0000-00000F0D0000}"/>
    <cellStyle name="Calculation 2 3 3 4 4 7" xfId="26015" xr:uid="{00000000-0005-0000-0000-0000100D0000}"/>
    <cellStyle name="Calculation 2 3 3 4 5" xfId="1216" xr:uid="{00000000-0005-0000-0000-0000110D0000}"/>
    <cellStyle name="Calculation 2 3 3 4 5 2" xfId="1217" xr:uid="{00000000-0005-0000-0000-0000120D0000}"/>
    <cellStyle name="Calculation 2 3 3 4 5 3" xfId="26016" xr:uid="{00000000-0005-0000-0000-0000130D0000}"/>
    <cellStyle name="Calculation 2 3 3 4 5 4" xfId="26017" xr:uid="{00000000-0005-0000-0000-0000140D0000}"/>
    <cellStyle name="Calculation 2 3 3 4 5 5" xfId="26018" xr:uid="{00000000-0005-0000-0000-0000150D0000}"/>
    <cellStyle name="Calculation 2 3 3 4 5 6" xfId="26019" xr:uid="{00000000-0005-0000-0000-0000160D0000}"/>
    <cellStyle name="Calculation 2 3 3 4 5 7" xfId="26020" xr:uid="{00000000-0005-0000-0000-0000170D0000}"/>
    <cellStyle name="Calculation 2 3 3 4 6" xfId="1218" xr:uid="{00000000-0005-0000-0000-0000180D0000}"/>
    <cellStyle name="Calculation 2 3 3 4 6 2" xfId="1219" xr:uid="{00000000-0005-0000-0000-0000190D0000}"/>
    <cellStyle name="Calculation 2 3 3 4 6 3" xfId="26021" xr:uid="{00000000-0005-0000-0000-00001A0D0000}"/>
    <cellStyle name="Calculation 2 3 3 4 6 4" xfId="26022" xr:uid="{00000000-0005-0000-0000-00001B0D0000}"/>
    <cellStyle name="Calculation 2 3 3 4 6 5" xfId="26023" xr:uid="{00000000-0005-0000-0000-00001C0D0000}"/>
    <cellStyle name="Calculation 2 3 3 4 6 6" xfId="26024" xr:uid="{00000000-0005-0000-0000-00001D0D0000}"/>
    <cellStyle name="Calculation 2 3 3 4 6 7" xfId="26025" xr:uid="{00000000-0005-0000-0000-00001E0D0000}"/>
    <cellStyle name="Calculation 2 3 3 4 7" xfId="1220" xr:uid="{00000000-0005-0000-0000-00001F0D0000}"/>
    <cellStyle name="Calculation 2 3 3 4 7 2" xfId="1221" xr:uid="{00000000-0005-0000-0000-0000200D0000}"/>
    <cellStyle name="Calculation 2 3 3 4 7 3" xfId="26026" xr:uid="{00000000-0005-0000-0000-0000210D0000}"/>
    <cellStyle name="Calculation 2 3 3 4 7 4" xfId="26027" xr:uid="{00000000-0005-0000-0000-0000220D0000}"/>
    <cellStyle name="Calculation 2 3 3 4 7 5" xfId="26028" xr:uid="{00000000-0005-0000-0000-0000230D0000}"/>
    <cellStyle name="Calculation 2 3 3 4 7 6" xfId="26029" xr:uid="{00000000-0005-0000-0000-0000240D0000}"/>
    <cellStyle name="Calculation 2 3 3 4 7 7" xfId="26030" xr:uid="{00000000-0005-0000-0000-0000250D0000}"/>
    <cellStyle name="Calculation 2 3 3 4 8" xfId="1222" xr:uid="{00000000-0005-0000-0000-0000260D0000}"/>
    <cellStyle name="Calculation 2 3 3 4 8 2" xfId="1223" xr:uid="{00000000-0005-0000-0000-0000270D0000}"/>
    <cellStyle name="Calculation 2 3 3 4 8 3" xfId="26031" xr:uid="{00000000-0005-0000-0000-0000280D0000}"/>
    <cellStyle name="Calculation 2 3 3 4 8 4" xfId="26032" xr:uid="{00000000-0005-0000-0000-0000290D0000}"/>
    <cellStyle name="Calculation 2 3 3 4 8 5" xfId="26033" xr:uid="{00000000-0005-0000-0000-00002A0D0000}"/>
    <cellStyle name="Calculation 2 3 3 4 8 6" xfId="26034" xr:uid="{00000000-0005-0000-0000-00002B0D0000}"/>
    <cellStyle name="Calculation 2 3 3 4 8 7" xfId="26035" xr:uid="{00000000-0005-0000-0000-00002C0D0000}"/>
    <cellStyle name="Calculation 2 3 3 4 9" xfId="1224" xr:uid="{00000000-0005-0000-0000-00002D0D0000}"/>
    <cellStyle name="Calculation 2 3 3 4 9 2" xfId="1225" xr:uid="{00000000-0005-0000-0000-00002E0D0000}"/>
    <cellStyle name="Calculation 2 3 3 4 9 3" xfId="26036" xr:uid="{00000000-0005-0000-0000-00002F0D0000}"/>
    <cellStyle name="Calculation 2 3 3 4 9 4" xfId="26037" xr:uid="{00000000-0005-0000-0000-0000300D0000}"/>
    <cellStyle name="Calculation 2 3 3 4 9 5" xfId="26038" xr:uid="{00000000-0005-0000-0000-0000310D0000}"/>
    <cellStyle name="Calculation 2 3 3 4 9 6" xfId="26039" xr:uid="{00000000-0005-0000-0000-0000320D0000}"/>
    <cellStyle name="Calculation 2 3 3 4 9 7" xfId="26040" xr:uid="{00000000-0005-0000-0000-0000330D0000}"/>
    <cellStyle name="Calculation 2 3 3 5" xfId="1226" xr:uid="{00000000-0005-0000-0000-0000340D0000}"/>
    <cellStyle name="Calculation 2 3 3 5 10" xfId="26041" xr:uid="{00000000-0005-0000-0000-0000350D0000}"/>
    <cellStyle name="Calculation 2 3 3 5 11" xfId="26042" xr:uid="{00000000-0005-0000-0000-0000360D0000}"/>
    <cellStyle name="Calculation 2 3 3 5 12" xfId="26043" xr:uid="{00000000-0005-0000-0000-0000370D0000}"/>
    <cellStyle name="Calculation 2 3 3 5 2" xfId="1227" xr:uid="{00000000-0005-0000-0000-0000380D0000}"/>
    <cellStyle name="Calculation 2 3 3 5 2 2" xfId="1228" xr:uid="{00000000-0005-0000-0000-0000390D0000}"/>
    <cellStyle name="Calculation 2 3 3 5 2 3" xfId="26044" xr:uid="{00000000-0005-0000-0000-00003A0D0000}"/>
    <cellStyle name="Calculation 2 3 3 5 2 4" xfId="26045" xr:uid="{00000000-0005-0000-0000-00003B0D0000}"/>
    <cellStyle name="Calculation 2 3 3 5 2 5" xfId="26046" xr:uid="{00000000-0005-0000-0000-00003C0D0000}"/>
    <cellStyle name="Calculation 2 3 3 5 2 6" xfId="26047" xr:uid="{00000000-0005-0000-0000-00003D0D0000}"/>
    <cellStyle name="Calculation 2 3 3 5 2 7" xfId="26048" xr:uid="{00000000-0005-0000-0000-00003E0D0000}"/>
    <cellStyle name="Calculation 2 3 3 5 3" xfId="1229" xr:uid="{00000000-0005-0000-0000-00003F0D0000}"/>
    <cellStyle name="Calculation 2 3 3 5 3 2" xfId="1230" xr:uid="{00000000-0005-0000-0000-0000400D0000}"/>
    <cellStyle name="Calculation 2 3 3 5 3 3" xfId="26049" xr:uid="{00000000-0005-0000-0000-0000410D0000}"/>
    <cellStyle name="Calculation 2 3 3 5 3 4" xfId="26050" xr:uid="{00000000-0005-0000-0000-0000420D0000}"/>
    <cellStyle name="Calculation 2 3 3 5 3 5" xfId="26051" xr:uid="{00000000-0005-0000-0000-0000430D0000}"/>
    <cellStyle name="Calculation 2 3 3 5 3 6" xfId="26052" xr:uid="{00000000-0005-0000-0000-0000440D0000}"/>
    <cellStyle name="Calculation 2 3 3 5 3 7" xfId="26053" xr:uid="{00000000-0005-0000-0000-0000450D0000}"/>
    <cellStyle name="Calculation 2 3 3 5 4" xfId="1231" xr:uid="{00000000-0005-0000-0000-0000460D0000}"/>
    <cellStyle name="Calculation 2 3 3 5 4 2" xfId="1232" xr:uid="{00000000-0005-0000-0000-0000470D0000}"/>
    <cellStyle name="Calculation 2 3 3 5 4 3" xfId="26054" xr:uid="{00000000-0005-0000-0000-0000480D0000}"/>
    <cellStyle name="Calculation 2 3 3 5 4 4" xfId="26055" xr:uid="{00000000-0005-0000-0000-0000490D0000}"/>
    <cellStyle name="Calculation 2 3 3 5 4 5" xfId="26056" xr:uid="{00000000-0005-0000-0000-00004A0D0000}"/>
    <cellStyle name="Calculation 2 3 3 5 4 6" xfId="26057" xr:uid="{00000000-0005-0000-0000-00004B0D0000}"/>
    <cellStyle name="Calculation 2 3 3 5 4 7" xfId="26058" xr:uid="{00000000-0005-0000-0000-00004C0D0000}"/>
    <cellStyle name="Calculation 2 3 3 5 5" xfId="1233" xr:uid="{00000000-0005-0000-0000-00004D0D0000}"/>
    <cellStyle name="Calculation 2 3 3 5 5 2" xfId="1234" xr:uid="{00000000-0005-0000-0000-00004E0D0000}"/>
    <cellStyle name="Calculation 2 3 3 5 5 3" xfId="26059" xr:uid="{00000000-0005-0000-0000-00004F0D0000}"/>
    <cellStyle name="Calculation 2 3 3 5 5 4" xfId="26060" xr:uid="{00000000-0005-0000-0000-0000500D0000}"/>
    <cellStyle name="Calculation 2 3 3 5 5 5" xfId="26061" xr:uid="{00000000-0005-0000-0000-0000510D0000}"/>
    <cellStyle name="Calculation 2 3 3 5 5 6" xfId="26062" xr:uid="{00000000-0005-0000-0000-0000520D0000}"/>
    <cellStyle name="Calculation 2 3 3 5 5 7" xfId="26063" xr:uid="{00000000-0005-0000-0000-0000530D0000}"/>
    <cellStyle name="Calculation 2 3 3 5 6" xfId="1235" xr:uid="{00000000-0005-0000-0000-0000540D0000}"/>
    <cellStyle name="Calculation 2 3 3 5 6 2" xfId="1236" xr:uid="{00000000-0005-0000-0000-0000550D0000}"/>
    <cellStyle name="Calculation 2 3 3 5 6 3" xfId="26064" xr:uid="{00000000-0005-0000-0000-0000560D0000}"/>
    <cellStyle name="Calculation 2 3 3 5 6 4" xfId="26065" xr:uid="{00000000-0005-0000-0000-0000570D0000}"/>
    <cellStyle name="Calculation 2 3 3 5 6 5" xfId="26066" xr:uid="{00000000-0005-0000-0000-0000580D0000}"/>
    <cellStyle name="Calculation 2 3 3 5 6 6" xfId="26067" xr:uid="{00000000-0005-0000-0000-0000590D0000}"/>
    <cellStyle name="Calculation 2 3 3 5 6 7" xfId="26068" xr:uid="{00000000-0005-0000-0000-00005A0D0000}"/>
    <cellStyle name="Calculation 2 3 3 5 7" xfId="1237" xr:uid="{00000000-0005-0000-0000-00005B0D0000}"/>
    <cellStyle name="Calculation 2 3 3 5 7 2" xfId="1238" xr:uid="{00000000-0005-0000-0000-00005C0D0000}"/>
    <cellStyle name="Calculation 2 3 3 5 7 3" xfId="26069" xr:uid="{00000000-0005-0000-0000-00005D0D0000}"/>
    <cellStyle name="Calculation 2 3 3 5 7 4" xfId="26070" xr:uid="{00000000-0005-0000-0000-00005E0D0000}"/>
    <cellStyle name="Calculation 2 3 3 5 7 5" xfId="26071" xr:uid="{00000000-0005-0000-0000-00005F0D0000}"/>
    <cellStyle name="Calculation 2 3 3 5 7 6" xfId="26072" xr:uid="{00000000-0005-0000-0000-0000600D0000}"/>
    <cellStyle name="Calculation 2 3 3 5 7 7" xfId="26073" xr:uid="{00000000-0005-0000-0000-0000610D0000}"/>
    <cellStyle name="Calculation 2 3 3 5 8" xfId="1239" xr:uid="{00000000-0005-0000-0000-0000620D0000}"/>
    <cellStyle name="Calculation 2 3 3 5 8 2" xfId="1240" xr:uid="{00000000-0005-0000-0000-0000630D0000}"/>
    <cellStyle name="Calculation 2 3 3 5 8 3" xfId="26074" xr:uid="{00000000-0005-0000-0000-0000640D0000}"/>
    <cellStyle name="Calculation 2 3 3 5 8 4" xfId="26075" xr:uid="{00000000-0005-0000-0000-0000650D0000}"/>
    <cellStyle name="Calculation 2 3 3 5 8 5" xfId="26076" xr:uid="{00000000-0005-0000-0000-0000660D0000}"/>
    <cellStyle name="Calculation 2 3 3 5 8 6" xfId="26077" xr:uid="{00000000-0005-0000-0000-0000670D0000}"/>
    <cellStyle name="Calculation 2 3 3 5 8 7" xfId="26078" xr:uid="{00000000-0005-0000-0000-0000680D0000}"/>
    <cellStyle name="Calculation 2 3 3 5 9" xfId="1241" xr:uid="{00000000-0005-0000-0000-0000690D0000}"/>
    <cellStyle name="Calculation 2 3 3 5 9 2" xfId="1242" xr:uid="{00000000-0005-0000-0000-00006A0D0000}"/>
    <cellStyle name="Calculation 2 3 3 5 9 3" xfId="26079" xr:uid="{00000000-0005-0000-0000-00006B0D0000}"/>
    <cellStyle name="Calculation 2 3 3 5 9 4" xfId="26080" xr:uid="{00000000-0005-0000-0000-00006C0D0000}"/>
    <cellStyle name="Calculation 2 3 3 5 9 5" xfId="26081" xr:uid="{00000000-0005-0000-0000-00006D0D0000}"/>
    <cellStyle name="Calculation 2 3 3 5 9 6" xfId="26082" xr:uid="{00000000-0005-0000-0000-00006E0D0000}"/>
    <cellStyle name="Calculation 2 3 3 5 9 7" xfId="26083" xr:uid="{00000000-0005-0000-0000-00006F0D0000}"/>
    <cellStyle name="Calculation 2 3 3 6" xfId="1243" xr:uid="{00000000-0005-0000-0000-0000700D0000}"/>
    <cellStyle name="Calculation 2 3 3 6 10" xfId="1244" xr:uid="{00000000-0005-0000-0000-0000710D0000}"/>
    <cellStyle name="Calculation 2 3 3 6 11" xfId="26084" xr:uid="{00000000-0005-0000-0000-0000720D0000}"/>
    <cellStyle name="Calculation 2 3 3 6 12" xfId="26085" xr:uid="{00000000-0005-0000-0000-0000730D0000}"/>
    <cellStyle name="Calculation 2 3 3 6 13" xfId="26086" xr:uid="{00000000-0005-0000-0000-0000740D0000}"/>
    <cellStyle name="Calculation 2 3 3 6 14" xfId="26087" xr:uid="{00000000-0005-0000-0000-0000750D0000}"/>
    <cellStyle name="Calculation 2 3 3 6 15" xfId="26088" xr:uid="{00000000-0005-0000-0000-0000760D0000}"/>
    <cellStyle name="Calculation 2 3 3 6 2" xfId="1245" xr:uid="{00000000-0005-0000-0000-0000770D0000}"/>
    <cellStyle name="Calculation 2 3 3 6 2 2" xfId="1246" xr:uid="{00000000-0005-0000-0000-0000780D0000}"/>
    <cellStyle name="Calculation 2 3 3 6 2 3" xfId="26089" xr:uid="{00000000-0005-0000-0000-0000790D0000}"/>
    <cellStyle name="Calculation 2 3 3 6 2 4" xfId="26090" xr:uid="{00000000-0005-0000-0000-00007A0D0000}"/>
    <cellStyle name="Calculation 2 3 3 6 2 5" xfId="26091" xr:uid="{00000000-0005-0000-0000-00007B0D0000}"/>
    <cellStyle name="Calculation 2 3 3 6 2 6" xfId="26092" xr:uid="{00000000-0005-0000-0000-00007C0D0000}"/>
    <cellStyle name="Calculation 2 3 3 6 2 7" xfId="26093" xr:uid="{00000000-0005-0000-0000-00007D0D0000}"/>
    <cellStyle name="Calculation 2 3 3 6 3" xfId="1247" xr:uid="{00000000-0005-0000-0000-00007E0D0000}"/>
    <cellStyle name="Calculation 2 3 3 6 3 2" xfId="1248" xr:uid="{00000000-0005-0000-0000-00007F0D0000}"/>
    <cellStyle name="Calculation 2 3 3 6 3 3" xfId="26094" xr:uid="{00000000-0005-0000-0000-0000800D0000}"/>
    <cellStyle name="Calculation 2 3 3 6 3 4" xfId="26095" xr:uid="{00000000-0005-0000-0000-0000810D0000}"/>
    <cellStyle name="Calculation 2 3 3 6 3 5" xfId="26096" xr:uid="{00000000-0005-0000-0000-0000820D0000}"/>
    <cellStyle name="Calculation 2 3 3 6 3 6" xfId="26097" xr:uid="{00000000-0005-0000-0000-0000830D0000}"/>
    <cellStyle name="Calculation 2 3 3 6 3 7" xfId="26098" xr:uid="{00000000-0005-0000-0000-0000840D0000}"/>
    <cellStyle name="Calculation 2 3 3 6 4" xfId="1249" xr:uid="{00000000-0005-0000-0000-0000850D0000}"/>
    <cellStyle name="Calculation 2 3 3 6 4 2" xfId="1250" xr:uid="{00000000-0005-0000-0000-0000860D0000}"/>
    <cellStyle name="Calculation 2 3 3 6 4 3" xfId="26099" xr:uid="{00000000-0005-0000-0000-0000870D0000}"/>
    <cellStyle name="Calculation 2 3 3 6 4 4" xfId="26100" xr:uid="{00000000-0005-0000-0000-0000880D0000}"/>
    <cellStyle name="Calculation 2 3 3 6 4 5" xfId="26101" xr:uid="{00000000-0005-0000-0000-0000890D0000}"/>
    <cellStyle name="Calculation 2 3 3 6 4 6" xfId="26102" xr:uid="{00000000-0005-0000-0000-00008A0D0000}"/>
    <cellStyle name="Calculation 2 3 3 6 4 7" xfId="26103" xr:uid="{00000000-0005-0000-0000-00008B0D0000}"/>
    <cellStyle name="Calculation 2 3 3 6 5" xfId="1251" xr:uid="{00000000-0005-0000-0000-00008C0D0000}"/>
    <cellStyle name="Calculation 2 3 3 6 5 2" xfId="1252" xr:uid="{00000000-0005-0000-0000-00008D0D0000}"/>
    <cellStyle name="Calculation 2 3 3 6 5 3" xfId="26104" xr:uid="{00000000-0005-0000-0000-00008E0D0000}"/>
    <cellStyle name="Calculation 2 3 3 6 5 4" xfId="26105" xr:uid="{00000000-0005-0000-0000-00008F0D0000}"/>
    <cellStyle name="Calculation 2 3 3 6 5 5" xfId="26106" xr:uid="{00000000-0005-0000-0000-0000900D0000}"/>
    <cellStyle name="Calculation 2 3 3 6 5 6" xfId="26107" xr:uid="{00000000-0005-0000-0000-0000910D0000}"/>
    <cellStyle name="Calculation 2 3 3 6 5 7" xfId="26108" xr:uid="{00000000-0005-0000-0000-0000920D0000}"/>
    <cellStyle name="Calculation 2 3 3 6 6" xfId="1253" xr:uid="{00000000-0005-0000-0000-0000930D0000}"/>
    <cellStyle name="Calculation 2 3 3 6 6 2" xfId="1254" xr:uid="{00000000-0005-0000-0000-0000940D0000}"/>
    <cellStyle name="Calculation 2 3 3 6 6 3" xfId="26109" xr:uid="{00000000-0005-0000-0000-0000950D0000}"/>
    <cellStyle name="Calculation 2 3 3 6 6 4" xfId="26110" xr:uid="{00000000-0005-0000-0000-0000960D0000}"/>
    <cellStyle name="Calculation 2 3 3 6 6 5" xfId="26111" xr:uid="{00000000-0005-0000-0000-0000970D0000}"/>
    <cellStyle name="Calculation 2 3 3 6 6 6" xfId="26112" xr:uid="{00000000-0005-0000-0000-0000980D0000}"/>
    <cellStyle name="Calculation 2 3 3 6 6 7" xfId="26113" xr:uid="{00000000-0005-0000-0000-0000990D0000}"/>
    <cellStyle name="Calculation 2 3 3 6 7" xfId="1255" xr:uid="{00000000-0005-0000-0000-00009A0D0000}"/>
    <cellStyle name="Calculation 2 3 3 6 7 2" xfId="1256" xr:uid="{00000000-0005-0000-0000-00009B0D0000}"/>
    <cellStyle name="Calculation 2 3 3 6 7 3" xfId="26114" xr:uid="{00000000-0005-0000-0000-00009C0D0000}"/>
    <cellStyle name="Calculation 2 3 3 6 7 4" xfId="26115" xr:uid="{00000000-0005-0000-0000-00009D0D0000}"/>
    <cellStyle name="Calculation 2 3 3 6 7 5" xfId="26116" xr:uid="{00000000-0005-0000-0000-00009E0D0000}"/>
    <cellStyle name="Calculation 2 3 3 6 7 6" xfId="26117" xr:uid="{00000000-0005-0000-0000-00009F0D0000}"/>
    <cellStyle name="Calculation 2 3 3 6 7 7" xfId="26118" xr:uid="{00000000-0005-0000-0000-0000A00D0000}"/>
    <cellStyle name="Calculation 2 3 3 6 8" xfId="1257" xr:uid="{00000000-0005-0000-0000-0000A10D0000}"/>
    <cellStyle name="Calculation 2 3 3 6 8 2" xfId="1258" xr:uid="{00000000-0005-0000-0000-0000A20D0000}"/>
    <cellStyle name="Calculation 2 3 3 6 8 3" xfId="26119" xr:uid="{00000000-0005-0000-0000-0000A30D0000}"/>
    <cellStyle name="Calculation 2 3 3 6 8 4" xfId="26120" xr:uid="{00000000-0005-0000-0000-0000A40D0000}"/>
    <cellStyle name="Calculation 2 3 3 6 8 5" xfId="26121" xr:uid="{00000000-0005-0000-0000-0000A50D0000}"/>
    <cellStyle name="Calculation 2 3 3 6 8 6" xfId="26122" xr:uid="{00000000-0005-0000-0000-0000A60D0000}"/>
    <cellStyle name="Calculation 2 3 3 6 8 7" xfId="26123" xr:uid="{00000000-0005-0000-0000-0000A70D0000}"/>
    <cellStyle name="Calculation 2 3 3 6 9" xfId="1259" xr:uid="{00000000-0005-0000-0000-0000A80D0000}"/>
    <cellStyle name="Calculation 2 3 3 6 9 2" xfId="1260" xr:uid="{00000000-0005-0000-0000-0000A90D0000}"/>
    <cellStyle name="Calculation 2 3 3 6 9 3" xfId="26124" xr:uid="{00000000-0005-0000-0000-0000AA0D0000}"/>
    <cellStyle name="Calculation 2 3 3 6 9 4" xfId="26125" xr:uid="{00000000-0005-0000-0000-0000AB0D0000}"/>
    <cellStyle name="Calculation 2 3 3 6 9 5" xfId="26126" xr:uid="{00000000-0005-0000-0000-0000AC0D0000}"/>
    <cellStyle name="Calculation 2 3 3 6 9 6" xfId="26127" xr:uid="{00000000-0005-0000-0000-0000AD0D0000}"/>
    <cellStyle name="Calculation 2 3 3 6 9 7" xfId="26128" xr:uid="{00000000-0005-0000-0000-0000AE0D0000}"/>
    <cellStyle name="Calculation 2 3 3 7" xfId="26129" xr:uid="{00000000-0005-0000-0000-0000AF0D0000}"/>
    <cellStyle name="Calculation 2 3 4" xfId="1261" xr:uid="{00000000-0005-0000-0000-0000B00D0000}"/>
    <cellStyle name="Calculation 2 3 4 2" xfId="1262" xr:uid="{00000000-0005-0000-0000-0000B10D0000}"/>
    <cellStyle name="Calculation 2 3 4 2 2" xfId="1263" xr:uid="{00000000-0005-0000-0000-0000B20D0000}"/>
    <cellStyle name="Calculation 2 3 4 2 2 10" xfId="26130" xr:uid="{00000000-0005-0000-0000-0000B30D0000}"/>
    <cellStyle name="Calculation 2 3 4 2 2 2" xfId="1264" xr:uid="{00000000-0005-0000-0000-0000B40D0000}"/>
    <cellStyle name="Calculation 2 3 4 2 2 2 2" xfId="1265" xr:uid="{00000000-0005-0000-0000-0000B50D0000}"/>
    <cellStyle name="Calculation 2 3 4 2 2 2 3" xfId="26131" xr:uid="{00000000-0005-0000-0000-0000B60D0000}"/>
    <cellStyle name="Calculation 2 3 4 2 2 2 4" xfId="26132" xr:uid="{00000000-0005-0000-0000-0000B70D0000}"/>
    <cellStyle name="Calculation 2 3 4 2 2 2 5" xfId="26133" xr:uid="{00000000-0005-0000-0000-0000B80D0000}"/>
    <cellStyle name="Calculation 2 3 4 2 2 2 6" xfId="26134" xr:uid="{00000000-0005-0000-0000-0000B90D0000}"/>
    <cellStyle name="Calculation 2 3 4 2 2 2 7" xfId="26135" xr:uid="{00000000-0005-0000-0000-0000BA0D0000}"/>
    <cellStyle name="Calculation 2 3 4 2 2 3" xfId="1266" xr:uid="{00000000-0005-0000-0000-0000BB0D0000}"/>
    <cellStyle name="Calculation 2 3 4 2 2 3 2" xfId="1267" xr:uid="{00000000-0005-0000-0000-0000BC0D0000}"/>
    <cellStyle name="Calculation 2 3 4 2 2 3 3" xfId="26136" xr:uid="{00000000-0005-0000-0000-0000BD0D0000}"/>
    <cellStyle name="Calculation 2 3 4 2 2 3 4" xfId="26137" xr:uid="{00000000-0005-0000-0000-0000BE0D0000}"/>
    <cellStyle name="Calculation 2 3 4 2 2 3 5" xfId="26138" xr:uid="{00000000-0005-0000-0000-0000BF0D0000}"/>
    <cellStyle name="Calculation 2 3 4 2 2 3 6" xfId="26139" xr:uid="{00000000-0005-0000-0000-0000C00D0000}"/>
    <cellStyle name="Calculation 2 3 4 2 2 3 7" xfId="26140" xr:uid="{00000000-0005-0000-0000-0000C10D0000}"/>
    <cellStyle name="Calculation 2 3 4 2 2 4" xfId="1268" xr:uid="{00000000-0005-0000-0000-0000C20D0000}"/>
    <cellStyle name="Calculation 2 3 4 2 2 4 2" xfId="1269" xr:uid="{00000000-0005-0000-0000-0000C30D0000}"/>
    <cellStyle name="Calculation 2 3 4 2 2 4 3" xfId="26141" xr:uid="{00000000-0005-0000-0000-0000C40D0000}"/>
    <cellStyle name="Calculation 2 3 4 2 2 4 4" xfId="26142" xr:uid="{00000000-0005-0000-0000-0000C50D0000}"/>
    <cellStyle name="Calculation 2 3 4 2 2 4 5" xfId="26143" xr:uid="{00000000-0005-0000-0000-0000C60D0000}"/>
    <cellStyle name="Calculation 2 3 4 2 2 4 6" xfId="26144" xr:uid="{00000000-0005-0000-0000-0000C70D0000}"/>
    <cellStyle name="Calculation 2 3 4 2 2 4 7" xfId="26145" xr:uid="{00000000-0005-0000-0000-0000C80D0000}"/>
    <cellStyle name="Calculation 2 3 4 2 2 5" xfId="1270" xr:uid="{00000000-0005-0000-0000-0000C90D0000}"/>
    <cellStyle name="Calculation 2 3 4 2 2 5 2" xfId="1271" xr:uid="{00000000-0005-0000-0000-0000CA0D0000}"/>
    <cellStyle name="Calculation 2 3 4 2 2 5 3" xfId="26146" xr:uid="{00000000-0005-0000-0000-0000CB0D0000}"/>
    <cellStyle name="Calculation 2 3 4 2 2 5 4" xfId="26147" xr:uid="{00000000-0005-0000-0000-0000CC0D0000}"/>
    <cellStyle name="Calculation 2 3 4 2 2 5 5" xfId="26148" xr:uid="{00000000-0005-0000-0000-0000CD0D0000}"/>
    <cellStyle name="Calculation 2 3 4 2 2 5 6" xfId="26149" xr:uid="{00000000-0005-0000-0000-0000CE0D0000}"/>
    <cellStyle name="Calculation 2 3 4 2 2 5 7" xfId="26150" xr:uid="{00000000-0005-0000-0000-0000CF0D0000}"/>
    <cellStyle name="Calculation 2 3 4 2 2 6" xfId="1272" xr:uid="{00000000-0005-0000-0000-0000D00D0000}"/>
    <cellStyle name="Calculation 2 3 4 2 2 6 2" xfId="1273" xr:uid="{00000000-0005-0000-0000-0000D10D0000}"/>
    <cellStyle name="Calculation 2 3 4 2 2 6 3" xfId="26151" xr:uid="{00000000-0005-0000-0000-0000D20D0000}"/>
    <cellStyle name="Calculation 2 3 4 2 2 6 4" xfId="26152" xr:uid="{00000000-0005-0000-0000-0000D30D0000}"/>
    <cellStyle name="Calculation 2 3 4 2 2 6 5" xfId="26153" xr:uid="{00000000-0005-0000-0000-0000D40D0000}"/>
    <cellStyle name="Calculation 2 3 4 2 2 6 6" xfId="26154" xr:uid="{00000000-0005-0000-0000-0000D50D0000}"/>
    <cellStyle name="Calculation 2 3 4 2 2 6 7" xfId="26155" xr:uid="{00000000-0005-0000-0000-0000D60D0000}"/>
    <cellStyle name="Calculation 2 3 4 2 2 7" xfId="26156" xr:uid="{00000000-0005-0000-0000-0000D70D0000}"/>
    <cellStyle name="Calculation 2 3 4 2 2 8" xfId="26157" xr:uid="{00000000-0005-0000-0000-0000D80D0000}"/>
    <cellStyle name="Calculation 2 3 4 2 2 9" xfId="26158" xr:uid="{00000000-0005-0000-0000-0000D90D0000}"/>
    <cellStyle name="Calculation 2 3 4 2 3" xfId="1274" xr:uid="{00000000-0005-0000-0000-0000DA0D0000}"/>
    <cellStyle name="Calculation 2 3 4 2 3 10" xfId="1275" xr:uid="{00000000-0005-0000-0000-0000DB0D0000}"/>
    <cellStyle name="Calculation 2 3 4 2 3 11" xfId="26159" xr:uid="{00000000-0005-0000-0000-0000DC0D0000}"/>
    <cellStyle name="Calculation 2 3 4 2 3 12" xfId="26160" xr:uid="{00000000-0005-0000-0000-0000DD0D0000}"/>
    <cellStyle name="Calculation 2 3 4 2 3 13" xfId="26161" xr:uid="{00000000-0005-0000-0000-0000DE0D0000}"/>
    <cellStyle name="Calculation 2 3 4 2 3 14" xfId="26162" xr:uid="{00000000-0005-0000-0000-0000DF0D0000}"/>
    <cellStyle name="Calculation 2 3 4 2 3 15" xfId="26163" xr:uid="{00000000-0005-0000-0000-0000E00D0000}"/>
    <cellStyle name="Calculation 2 3 4 2 3 2" xfId="1276" xr:uid="{00000000-0005-0000-0000-0000E10D0000}"/>
    <cellStyle name="Calculation 2 3 4 2 3 2 2" xfId="1277" xr:uid="{00000000-0005-0000-0000-0000E20D0000}"/>
    <cellStyle name="Calculation 2 3 4 2 3 2 3" xfId="26164" xr:uid="{00000000-0005-0000-0000-0000E30D0000}"/>
    <cellStyle name="Calculation 2 3 4 2 3 2 4" xfId="26165" xr:uid="{00000000-0005-0000-0000-0000E40D0000}"/>
    <cellStyle name="Calculation 2 3 4 2 3 2 5" xfId="26166" xr:uid="{00000000-0005-0000-0000-0000E50D0000}"/>
    <cellStyle name="Calculation 2 3 4 2 3 2 6" xfId="26167" xr:uid="{00000000-0005-0000-0000-0000E60D0000}"/>
    <cellStyle name="Calculation 2 3 4 2 3 2 7" xfId="26168" xr:uid="{00000000-0005-0000-0000-0000E70D0000}"/>
    <cellStyle name="Calculation 2 3 4 2 3 3" xfId="1278" xr:uid="{00000000-0005-0000-0000-0000E80D0000}"/>
    <cellStyle name="Calculation 2 3 4 2 3 3 2" xfId="1279" xr:uid="{00000000-0005-0000-0000-0000E90D0000}"/>
    <cellStyle name="Calculation 2 3 4 2 3 3 3" xfId="26169" xr:uid="{00000000-0005-0000-0000-0000EA0D0000}"/>
    <cellStyle name="Calculation 2 3 4 2 3 3 4" xfId="26170" xr:uid="{00000000-0005-0000-0000-0000EB0D0000}"/>
    <cellStyle name="Calculation 2 3 4 2 3 3 5" xfId="26171" xr:uid="{00000000-0005-0000-0000-0000EC0D0000}"/>
    <cellStyle name="Calculation 2 3 4 2 3 3 6" xfId="26172" xr:uid="{00000000-0005-0000-0000-0000ED0D0000}"/>
    <cellStyle name="Calculation 2 3 4 2 3 3 7" xfId="26173" xr:uid="{00000000-0005-0000-0000-0000EE0D0000}"/>
    <cellStyle name="Calculation 2 3 4 2 3 4" xfId="1280" xr:uid="{00000000-0005-0000-0000-0000EF0D0000}"/>
    <cellStyle name="Calculation 2 3 4 2 3 4 2" xfId="1281" xr:uid="{00000000-0005-0000-0000-0000F00D0000}"/>
    <cellStyle name="Calculation 2 3 4 2 3 4 3" xfId="26174" xr:uid="{00000000-0005-0000-0000-0000F10D0000}"/>
    <cellStyle name="Calculation 2 3 4 2 3 4 4" xfId="26175" xr:uid="{00000000-0005-0000-0000-0000F20D0000}"/>
    <cellStyle name="Calculation 2 3 4 2 3 4 5" xfId="26176" xr:uid="{00000000-0005-0000-0000-0000F30D0000}"/>
    <cellStyle name="Calculation 2 3 4 2 3 4 6" xfId="26177" xr:uid="{00000000-0005-0000-0000-0000F40D0000}"/>
    <cellStyle name="Calculation 2 3 4 2 3 4 7" xfId="26178" xr:uid="{00000000-0005-0000-0000-0000F50D0000}"/>
    <cellStyle name="Calculation 2 3 4 2 3 5" xfId="1282" xr:uid="{00000000-0005-0000-0000-0000F60D0000}"/>
    <cellStyle name="Calculation 2 3 4 2 3 5 2" xfId="1283" xr:uid="{00000000-0005-0000-0000-0000F70D0000}"/>
    <cellStyle name="Calculation 2 3 4 2 3 5 3" xfId="26179" xr:uid="{00000000-0005-0000-0000-0000F80D0000}"/>
    <cellStyle name="Calculation 2 3 4 2 3 5 4" xfId="26180" xr:uid="{00000000-0005-0000-0000-0000F90D0000}"/>
    <cellStyle name="Calculation 2 3 4 2 3 5 5" xfId="26181" xr:uid="{00000000-0005-0000-0000-0000FA0D0000}"/>
    <cellStyle name="Calculation 2 3 4 2 3 5 6" xfId="26182" xr:uid="{00000000-0005-0000-0000-0000FB0D0000}"/>
    <cellStyle name="Calculation 2 3 4 2 3 5 7" xfId="26183" xr:uid="{00000000-0005-0000-0000-0000FC0D0000}"/>
    <cellStyle name="Calculation 2 3 4 2 3 6" xfId="1284" xr:uid="{00000000-0005-0000-0000-0000FD0D0000}"/>
    <cellStyle name="Calculation 2 3 4 2 3 6 2" xfId="1285" xr:uid="{00000000-0005-0000-0000-0000FE0D0000}"/>
    <cellStyle name="Calculation 2 3 4 2 3 6 3" xfId="26184" xr:uid="{00000000-0005-0000-0000-0000FF0D0000}"/>
    <cellStyle name="Calculation 2 3 4 2 3 6 4" xfId="26185" xr:uid="{00000000-0005-0000-0000-0000000E0000}"/>
    <cellStyle name="Calculation 2 3 4 2 3 6 5" xfId="26186" xr:uid="{00000000-0005-0000-0000-0000010E0000}"/>
    <cellStyle name="Calculation 2 3 4 2 3 6 6" xfId="26187" xr:uid="{00000000-0005-0000-0000-0000020E0000}"/>
    <cellStyle name="Calculation 2 3 4 2 3 6 7" xfId="26188" xr:uid="{00000000-0005-0000-0000-0000030E0000}"/>
    <cellStyle name="Calculation 2 3 4 2 3 7" xfId="1286" xr:uid="{00000000-0005-0000-0000-0000040E0000}"/>
    <cellStyle name="Calculation 2 3 4 2 3 7 2" xfId="1287" xr:uid="{00000000-0005-0000-0000-0000050E0000}"/>
    <cellStyle name="Calculation 2 3 4 2 3 7 3" xfId="26189" xr:uid="{00000000-0005-0000-0000-0000060E0000}"/>
    <cellStyle name="Calculation 2 3 4 2 3 7 4" xfId="26190" xr:uid="{00000000-0005-0000-0000-0000070E0000}"/>
    <cellStyle name="Calculation 2 3 4 2 3 7 5" xfId="26191" xr:uid="{00000000-0005-0000-0000-0000080E0000}"/>
    <cellStyle name="Calculation 2 3 4 2 3 7 6" xfId="26192" xr:uid="{00000000-0005-0000-0000-0000090E0000}"/>
    <cellStyle name="Calculation 2 3 4 2 3 7 7" xfId="26193" xr:uid="{00000000-0005-0000-0000-00000A0E0000}"/>
    <cellStyle name="Calculation 2 3 4 2 3 8" xfId="1288" xr:uid="{00000000-0005-0000-0000-00000B0E0000}"/>
    <cellStyle name="Calculation 2 3 4 2 3 8 2" xfId="1289" xr:uid="{00000000-0005-0000-0000-00000C0E0000}"/>
    <cellStyle name="Calculation 2 3 4 2 3 8 3" xfId="26194" xr:uid="{00000000-0005-0000-0000-00000D0E0000}"/>
    <cellStyle name="Calculation 2 3 4 2 3 8 4" xfId="26195" xr:uid="{00000000-0005-0000-0000-00000E0E0000}"/>
    <cellStyle name="Calculation 2 3 4 2 3 8 5" xfId="26196" xr:uid="{00000000-0005-0000-0000-00000F0E0000}"/>
    <cellStyle name="Calculation 2 3 4 2 3 8 6" xfId="26197" xr:uid="{00000000-0005-0000-0000-0000100E0000}"/>
    <cellStyle name="Calculation 2 3 4 2 3 8 7" xfId="26198" xr:uid="{00000000-0005-0000-0000-0000110E0000}"/>
    <cellStyle name="Calculation 2 3 4 2 3 9" xfId="1290" xr:uid="{00000000-0005-0000-0000-0000120E0000}"/>
    <cellStyle name="Calculation 2 3 4 2 3 9 2" xfId="1291" xr:uid="{00000000-0005-0000-0000-0000130E0000}"/>
    <cellStyle name="Calculation 2 3 4 2 3 9 3" xfId="26199" xr:uid="{00000000-0005-0000-0000-0000140E0000}"/>
    <cellStyle name="Calculation 2 3 4 2 3 9 4" xfId="26200" xr:uid="{00000000-0005-0000-0000-0000150E0000}"/>
    <cellStyle name="Calculation 2 3 4 2 3 9 5" xfId="26201" xr:uid="{00000000-0005-0000-0000-0000160E0000}"/>
    <cellStyle name="Calculation 2 3 4 2 3 9 6" xfId="26202" xr:uid="{00000000-0005-0000-0000-0000170E0000}"/>
    <cellStyle name="Calculation 2 3 4 2 3 9 7" xfId="26203" xr:uid="{00000000-0005-0000-0000-0000180E0000}"/>
    <cellStyle name="Calculation 2 3 4 2 4" xfId="1292" xr:uid="{00000000-0005-0000-0000-0000190E0000}"/>
    <cellStyle name="Calculation 2 3 4 2 4 2" xfId="1293" xr:uid="{00000000-0005-0000-0000-00001A0E0000}"/>
    <cellStyle name="Calculation 2 3 4 2 4 3" xfId="26204" xr:uid="{00000000-0005-0000-0000-00001B0E0000}"/>
    <cellStyle name="Calculation 2 3 4 2 4 4" xfId="26205" xr:uid="{00000000-0005-0000-0000-00001C0E0000}"/>
    <cellStyle name="Calculation 2 3 4 2 4 5" xfId="26206" xr:uid="{00000000-0005-0000-0000-00001D0E0000}"/>
    <cellStyle name="Calculation 2 3 4 2 4 6" xfId="26207" xr:uid="{00000000-0005-0000-0000-00001E0E0000}"/>
    <cellStyle name="Calculation 2 3 4 2 4 7" xfId="26208" xr:uid="{00000000-0005-0000-0000-00001F0E0000}"/>
    <cellStyle name="Calculation 2 3 4 2 5" xfId="1294" xr:uid="{00000000-0005-0000-0000-0000200E0000}"/>
    <cellStyle name="Calculation 2 3 4 2 5 2" xfId="1295" xr:uid="{00000000-0005-0000-0000-0000210E0000}"/>
    <cellStyle name="Calculation 2 3 4 2 6" xfId="26209" xr:uid="{00000000-0005-0000-0000-0000220E0000}"/>
    <cellStyle name="Calculation 2 3 4 2 7" xfId="26210" xr:uid="{00000000-0005-0000-0000-0000230E0000}"/>
    <cellStyle name="Calculation 2 3 4 2 8" xfId="26211" xr:uid="{00000000-0005-0000-0000-0000240E0000}"/>
    <cellStyle name="Calculation 2 3 4 3" xfId="1296" xr:uid="{00000000-0005-0000-0000-0000250E0000}"/>
    <cellStyle name="Calculation 2 3 4 3 10" xfId="26212" xr:uid="{00000000-0005-0000-0000-0000260E0000}"/>
    <cellStyle name="Calculation 2 3 4 3 2" xfId="1297" xr:uid="{00000000-0005-0000-0000-0000270E0000}"/>
    <cellStyle name="Calculation 2 3 4 3 2 2" xfId="1298" xr:uid="{00000000-0005-0000-0000-0000280E0000}"/>
    <cellStyle name="Calculation 2 3 4 3 2 3" xfId="26213" xr:uid="{00000000-0005-0000-0000-0000290E0000}"/>
    <cellStyle name="Calculation 2 3 4 3 2 4" xfId="26214" xr:uid="{00000000-0005-0000-0000-00002A0E0000}"/>
    <cellStyle name="Calculation 2 3 4 3 2 5" xfId="26215" xr:uid="{00000000-0005-0000-0000-00002B0E0000}"/>
    <cellStyle name="Calculation 2 3 4 3 2 6" xfId="26216" xr:uid="{00000000-0005-0000-0000-00002C0E0000}"/>
    <cellStyle name="Calculation 2 3 4 3 2 7" xfId="26217" xr:uid="{00000000-0005-0000-0000-00002D0E0000}"/>
    <cellStyle name="Calculation 2 3 4 3 3" xfId="1299" xr:uid="{00000000-0005-0000-0000-00002E0E0000}"/>
    <cellStyle name="Calculation 2 3 4 3 3 2" xfId="1300" xr:uid="{00000000-0005-0000-0000-00002F0E0000}"/>
    <cellStyle name="Calculation 2 3 4 3 3 3" xfId="26218" xr:uid="{00000000-0005-0000-0000-0000300E0000}"/>
    <cellStyle name="Calculation 2 3 4 3 3 4" xfId="26219" xr:uid="{00000000-0005-0000-0000-0000310E0000}"/>
    <cellStyle name="Calculation 2 3 4 3 3 5" xfId="26220" xr:uid="{00000000-0005-0000-0000-0000320E0000}"/>
    <cellStyle name="Calculation 2 3 4 3 3 6" xfId="26221" xr:uid="{00000000-0005-0000-0000-0000330E0000}"/>
    <cellStyle name="Calculation 2 3 4 3 3 7" xfId="26222" xr:uid="{00000000-0005-0000-0000-0000340E0000}"/>
    <cellStyle name="Calculation 2 3 4 3 4" xfId="1301" xr:uid="{00000000-0005-0000-0000-0000350E0000}"/>
    <cellStyle name="Calculation 2 3 4 3 4 2" xfId="1302" xr:uid="{00000000-0005-0000-0000-0000360E0000}"/>
    <cellStyle name="Calculation 2 3 4 3 4 3" xfId="26223" xr:uid="{00000000-0005-0000-0000-0000370E0000}"/>
    <cellStyle name="Calculation 2 3 4 3 4 4" xfId="26224" xr:uid="{00000000-0005-0000-0000-0000380E0000}"/>
    <cellStyle name="Calculation 2 3 4 3 4 5" xfId="26225" xr:uid="{00000000-0005-0000-0000-0000390E0000}"/>
    <cellStyle name="Calculation 2 3 4 3 4 6" xfId="26226" xr:uid="{00000000-0005-0000-0000-00003A0E0000}"/>
    <cellStyle name="Calculation 2 3 4 3 4 7" xfId="26227" xr:uid="{00000000-0005-0000-0000-00003B0E0000}"/>
    <cellStyle name="Calculation 2 3 4 3 5" xfId="1303" xr:uid="{00000000-0005-0000-0000-00003C0E0000}"/>
    <cellStyle name="Calculation 2 3 4 3 5 2" xfId="1304" xr:uid="{00000000-0005-0000-0000-00003D0E0000}"/>
    <cellStyle name="Calculation 2 3 4 3 5 3" xfId="26228" xr:uid="{00000000-0005-0000-0000-00003E0E0000}"/>
    <cellStyle name="Calculation 2 3 4 3 5 4" xfId="26229" xr:uid="{00000000-0005-0000-0000-00003F0E0000}"/>
    <cellStyle name="Calculation 2 3 4 3 5 5" xfId="26230" xr:uid="{00000000-0005-0000-0000-0000400E0000}"/>
    <cellStyle name="Calculation 2 3 4 3 5 6" xfId="26231" xr:uid="{00000000-0005-0000-0000-0000410E0000}"/>
    <cellStyle name="Calculation 2 3 4 3 5 7" xfId="26232" xr:uid="{00000000-0005-0000-0000-0000420E0000}"/>
    <cellStyle name="Calculation 2 3 4 3 6" xfId="1305" xr:uid="{00000000-0005-0000-0000-0000430E0000}"/>
    <cellStyle name="Calculation 2 3 4 3 6 2" xfId="1306" xr:uid="{00000000-0005-0000-0000-0000440E0000}"/>
    <cellStyle name="Calculation 2 3 4 3 6 3" xfId="26233" xr:uid="{00000000-0005-0000-0000-0000450E0000}"/>
    <cellStyle name="Calculation 2 3 4 3 6 4" xfId="26234" xr:uid="{00000000-0005-0000-0000-0000460E0000}"/>
    <cellStyle name="Calculation 2 3 4 3 6 5" xfId="26235" xr:uid="{00000000-0005-0000-0000-0000470E0000}"/>
    <cellStyle name="Calculation 2 3 4 3 6 6" xfId="26236" xr:uid="{00000000-0005-0000-0000-0000480E0000}"/>
    <cellStyle name="Calculation 2 3 4 3 6 7" xfId="26237" xr:uid="{00000000-0005-0000-0000-0000490E0000}"/>
    <cellStyle name="Calculation 2 3 4 3 7" xfId="26238" xr:uid="{00000000-0005-0000-0000-00004A0E0000}"/>
    <cellStyle name="Calculation 2 3 4 3 8" xfId="26239" xr:uid="{00000000-0005-0000-0000-00004B0E0000}"/>
    <cellStyle name="Calculation 2 3 4 3 9" xfId="26240" xr:uid="{00000000-0005-0000-0000-00004C0E0000}"/>
    <cellStyle name="Calculation 2 3 4 4" xfId="1307" xr:uid="{00000000-0005-0000-0000-00004D0E0000}"/>
    <cellStyle name="Calculation 2 3 4 4 10" xfId="1308" xr:uid="{00000000-0005-0000-0000-00004E0E0000}"/>
    <cellStyle name="Calculation 2 3 4 4 11" xfId="26241" xr:uid="{00000000-0005-0000-0000-00004F0E0000}"/>
    <cellStyle name="Calculation 2 3 4 4 12" xfId="26242" xr:uid="{00000000-0005-0000-0000-0000500E0000}"/>
    <cellStyle name="Calculation 2 3 4 4 2" xfId="1309" xr:uid="{00000000-0005-0000-0000-0000510E0000}"/>
    <cellStyle name="Calculation 2 3 4 4 2 2" xfId="1310" xr:uid="{00000000-0005-0000-0000-0000520E0000}"/>
    <cellStyle name="Calculation 2 3 4 4 2 3" xfId="26243" xr:uid="{00000000-0005-0000-0000-0000530E0000}"/>
    <cellStyle name="Calculation 2 3 4 4 2 4" xfId="26244" xr:uid="{00000000-0005-0000-0000-0000540E0000}"/>
    <cellStyle name="Calculation 2 3 4 4 2 5" xfId="26245" xr:uid="{00000000-0005-0000-0000-0000550E0000}"/>
    <cellStyle name="Calculation 2 3 4 4 2 6" xfId="26246" xr:uid="{00000000-0005-0000-0000-0000560E0000}"/>
    <cellStyle name="Calculation 2 3 4 4 2 7" xfId="26247" xr:uid="{00000000-0005-0000-0000-0000570E0000}"/>
    <cellStyle name="Calculation 2 3 4 4 3" xfId="1311" xr:uid="{00000000-0005-0000-0000-0000580E0000}"/>
    <cellStyle name="Calculation 2 3 4 4 3 2" xfId="1312" xr:uid="{00000000-0005-0000-0000-0000590E0000}"/>
    <cellStyle name="Calculation 2 3 4 4 3 3" xfId="26248" xr:uid="{00000000-0005-0000-0000-00005A0E0000}"/>
    <cellStyle name="Calculation 2 3 4 4 3 4" xfId="26249" xr:uid="{00000000-0005-0000-0000-00005B0E0000}"/>
    <cellStyle name="Calculation 2 3 4 4 3 5" xfId="26250" xr:uid="{00000000-0005-0000-0000-00005C0E0000}"/>
    <cellStyle name="Calculation 2 3 4 4 3 6" xfId="26251" xr:uid="{00000000-0005-0000-0000-00005D0E0000}"/>
    <cellStyle name="Calculation 2 3 4 4 3 7" xfId="26252" xr:uid="{00000000-0005-0000-0000-00005E0E0000}"/>
    <cellStyle name="Calculation 2 3 4 4 4" xfId="1313" xr:uid="{00000000-0005-0000-0000-00005F0E0000}"/>
    <cellStyle name="Calculation 2 3 4 4 4 2" xfId="1314" xr:uid="{00000000-0005-0000-0000-0000600E0000}"/>
    <cellStyle name="Calculation 2 3 4 4 4 3" xfId="26253" xr:uid="{00000000-0005-0000-0000-0000610E0000}"/>
    <cellStyle name="Calculation 2 3 4 4 4 4" xfId="26254" xr:uid="{00000000-0005-0000-0000-0000620E0000}"/>
    <cellStyle name="Calculation 2 3 4 4 4 5" xfId="26255" xr:uid="{00000000-0005-0000-0000-0000630E0000}"/>
    <cellStyle name="Calculation 2 3 4 4 4 6" xfId="26256" xr:uid="{00000000-0005-0000-0000-0000640E0000}"/>
    <cellStyle name="Calculation 2 3 4 4 4 7" xfId="26257" xr:uid="{00000000-0005-0000-0000-0000650E0000}"/>
    <cellStyle name="Calculation 2 3 4 4 5" xfId="1315" xr:uid="{00000000-0005-0000-0000-0000660E0000}"/>
    <cellStyle name="Calculation 2 3 4 4 5 2" xfId="1316" xr:uid="{00000000-0005-0000-0000-0000670E0000}"/>
    <cellStyle name="Calculation 2 3 4 4 5 3" xfId="26258" xr:uid="{00000000-0005-0000-0000-0000680E0000}"/>
    <cellStyle name="Calculation 2 3 4 4 5 4" xfId="26259" xr:uid="{00000000-0005-0000-0000-0000690E0000}"/>
    <cellStyle name="Calculation 2 3 4 4 5 5" xfId="26260" xr:uid="{00000000-0005-0000-0000-00006A0E0000}"/>
    <cellStyle name="Calculation 2 3 4 4 5 6" xfId="26261" xr:uid="{00000000-0005-0000-0000-00006B0E0000}"/>
    <cellStyle name="Calculation 2 3 4 4 5 7" xfId="26262" xr:uid="{00000000-0005-0000-0000-00006C0E0000}"/>
    <cellStyle name="Calculation 2 3 4 4 6" xfId="1317" xr:uid="{00000000-0005-0000-0000-00006D0E0000}"/>
    <cellStyle name="Calculation 2 3 4 4 6 2" xfId="1318" xr:uid="{00000000-0005-0000-0000-00006E0E0000}"/>
    <cellStyle name="Calculation 2 3 4 4 6 3" xfId="26263" xr:uid="{00000000-0005-0000-0000-00006F0E0000}"/>
    <cellStyle name="Calculation 2 3 4 4 6 4" xfId="26264" xr:uid="{00000000-0005-0000-0000-0000700E0000}"/>
    <cellStyle name="Calculation 2 3 4 4 6 5" xfId="26265" xr:uid="{00000000-0005-0000-0000-0000710E0000}"/>
    <cellStyle name="Calculation 2 3 4 4 6 6" xfId="26266" xr:uid="{00000000-0005-0000-0000-0000720E0000}"/>
    <cellStyle name="Calculation 2 3 4 4 6 7" xfId="26267" xr:uid="{00000000-0005-0000-0000-0000730E0000}"/>
    <cellStyle name="Calculation 2 3 4 4 7" xfId="1319" xr:uid="{00000000-0005-0000-0000-0000740E0000}"/>
    <cellStyle name="Calculation 2 3 4 4 7 2" xfId="1320" xr:uid="{00000000-0005-0000-0000-0000750E0000}"/>
    <cellStyle name="Calculation 2 3 4 4 7 3" xfId="26268" xr:uid="{00000000-0005-0000-0000-0000760E0000}"/>
    <cellStyle name="Calculation 2 3 4 4 7 4" xfId="26269" xr:uid="{00000000-0005-0000-0000-0000770E0000}"/>
    <cellStyle name="Calculation 2 3 4 4 7 5" xfId="26270" xr:uid="{00000000-0005-0000-0000-0000780E0000}"/>
    <cellStyle name="Calculation 2 3 4 4 7 6" xfId="26271" xr:uid="{00000000-0005-0000-0000-0000790E0000}"/>
    <cellStyle name="Calculation 2 3 4 4 7 7" xfId="26272" xr:uid="{00000000-0005-0000-0000-00007A0E0000}"/>
    <cellStyle name="Calculation 2 3 4 4 8" xfId="1321" xr:uid="{00000000-0005-0000-0000-00007B0E0000}"/>
    <cellStyle name="Calculation 2 3 4 4 8 2" xfId="1322" xr:uid="{00000000-0005-0000-0000-00007C0E0000}"/>
    <cellStyle name="Calculation 2 3 4 4 8 3" xfId="26273" xr:uid="{00000000-0005-0000-0000-00007D0E0000}"/>
    <cellStyle name="Calculation 2 3 4 4 8 4" xfId="26274" xr:uid="{00000000-0005-0000-0000-00007E0E0000}"/>
    <cellStyle name="Calculation 2 3 4 4 8 5" xfId="26275" xr:uid="{00000000-0005-0000-0000-00007F0E0000}"/>
    <cellStyle name="Calculation 2 3 4 4 8 6" xfId="26276" xr:uid="{00000000-0005-0000-0000-0000800E0000}"/>
    <cellStyle name="Calculation 2 3 4 4 8 7" xfId="26277" xr:uid="{00000000-0005-0000-0000-0000810E0000}"/>
    <cellStyle name="Calculation 2 3 4 4 9" xfId="1323" xr:uid="{00000000-0005-0000-0000-0000820E0000}"/>
    <cellStyle name="Calculation 2 3 4 4 9 2" xfId="1324" xr:uid="{00000000-0005-0000-0000-0000830E0000}"/>
    <cellStyle name="Calculation 2 3 4 4 9 3" xfId="26278" xr:uid="{00000000-0005-0000-0000-0000840E0000}"/>
    <cellStyle name="Calculation 2 3 4 4 9 4" xfId="26279" xr:uid="{00000000-0005-0000-0000-0000850E0000}"/>
    <cellStyle name="Calculation 2 3 4 4 9 5" xfId="26280" xr:uid="{00000000-0005-0000-0000-0000860E0000}"/>
    <cellStyle name="Calculation 2 3 4 4 9 6" xfId="26281" xr:uid="{00000000-0005-0000-0000-0000870E0000}"/>
    <cellStyle name="Calculation 2 3 4 4 9 7" xfId="26282" xr:uid="{00000000-0005-0000-0000-0000880E0000}"/>
    <cellStyle name="Calculation 2 3 4 5" xfId="1325" xr:uid="{00000000-0005-0000-0000-0000890E0000}"/>
    <cellStyle name="Calculation 2 3 4 5 10" xfId="26283" xr:uid="{00000000-0005-0000-0000-00008A0E0000}"/>
    <cellStyle name="Calculation 2 3 4 5 11" xfId="26284" xr:uid="{00000000-0005-0000-0000-00008B0E0000}"/>
    <cellStyle name="Calculation 2 3 4 5 12" xfId="26285" xr:uid="{00000000-0005-0000-0000-00008C0E0000}"/>
    <cellStyle name="Calculation 2 3 4 5 2" xfId="1326" xr:uid="{00000000-0005-0000-0000-00008D0E0000}"/>
    <cellStyle name="Calculation 2 3 4 5 2 2" xfId="1327" xr:uid="{00000000-0005-0000-0000-00008E0E0000}"/>
    <cellStyle name="Calculation 2 3 4 5 2 3" xfId="26286" xr:uid="{00000000-0005-0000-0000-00008F0E0000}"/>
    <cellStyle name="Calculation 2 3 4 5 2 4" xfId="26287" xr:uid="{00000000-0005-0000-0000-0000900E0000}"/>
    <cellStyle name="Calculation 2 3 4 5 2 5" xfId="26288" xr:uid="{00000000-0005-0000-0000-0000910E0000}"/>
    <cellStyle name="Calculation 2 3 4 5 2 6" xfId="26289" xr:uid="{00000000-0005-0000-0000-0000920E0000}"/>
    <cellStyle name="Calculation 2 3 4 5 2 7" xfId="26290" xr:uid="{00000000-0005-0000-0000-0000930E0000}"/>
    <cellStyle name="Calculation 2 3 4 5 3" xfId="1328" xr:uid="{00000000-0005-0000-0000-0000940E0000}"/>
    <cellStyle name="Calculation 2 3 4 5 3 2" xfId="1329" xr:uid="{00000000-0005-0000-0000-0000950E0000}"/>
    <cellStyle name="Calculation 2 3 4 5 3 3" xfId="26291" xr:uid="{00000000-0005-0000-0000-0000960E0000}"/>
    <cellStyle name="Calculation 2 3 4 5 3 4" xfId="26292" xr:uid="{00000000-0005-0000-0000-0000970E0000}"/>
    <cellStyle name="Calculation 2 3 4 5 3 5" xfId="26293" xr:uid="{00000000-0005-0000-0000-0000980E0000}"/>
    <cellStyle name="Calculation 2 3 4 5 3 6" xfId="26294" xr:uid="{00000000-0005-0000-0000-0000990E0000}"/>
    <cellStyle name="Calculation 2 3 4 5 3 7" xfId="26295" xr:uid="{00000000-0005-0000-0000-00009A0E0000}"/>
    <cellStyle name="Calculation 2 3 4 5 4" xfId="1330" xr:uid="{00000000-0005-0000-0000-00009B0E0000}"/>
    <cellStyle name="Calculation 2 3 4 5 4 2" xfId="1331" xr:uid="{00000000-0005-0000-0000-00009C0E0000}"/>
    <cellStyle name="Calculation 2 3 4 5 4 3" xfId="26296" xr:uid="{00000000-0005-0000-0000-00009D0E0000}"/>
    <cellStyle name="Calculation 2 3 4 5 4 4" xfId="26297" xr:uid="{00000000-0005-0000-0000-00009E0E0000}"/>
    <cellStyle name="Calculation 2 3 4 5 4 5" xfId="26298" xr:uid="{00000000-0005-0000-0000-00009F0E0000}"/>
    <cellStyle name="Calculation 2 3 4 5 4 6" xfId="26299" xr:uid="{00000000-0005-0000-0000-0000A00E0000}"/>
    <cellStyle name="Calculation 2 3 4 5 4 7" xfId="26300" xr:uid="{00000000-0005-0000-0000-0000A10E0000}"/>
    <cellStyle name="Calculation 2 3 4 5 5" xfId="1332" xr:uid="{00000000-0005-0000-0000-0000A20E0000}"/>
    <cellStyle name="Calculation 2 3 4 5 5 2" xfId="1333" xr:uid="{00000000-0005-0000-0000-0000A30E0000}"/>
    <cellStyle name="Calculation 2 3 4 5 5 3" xfId="26301" xr:uid="{00000000-0005-0000-0000-0000A40E0000}"/>
    <cellStyle name="Calculation 2 3 4 5 5 4" xfId="26302" xr:uid="{00000000-0005-0000-0000-0000A50E0000}"/>
    <cellStyle name="Calculation 2 3 4 5 5 5" xfId="26303" xr:uid="{00000000-0005-0000-0000-0000A60E0000}"/>
    <cellStyle name="Calculation 2 3 4 5 5 6" xfId="26304" xr:uid="{00000000-0005-0000-0000-0000A70E0000}"/>
    <cellStyle name="Calculation 2 3 4 5 5 7" xfId="26305" xr:uid="{00000000-0005-0000-0000-0000A80E0000}"/>
    <cellStyle name="Calculation 2 3 4 5 6" xfId="1334" xr:uid="{00000000-0005-0000-0000-0000A90E0000}"/>
    <cellStyle name="Calculation 2 3 4 5 6 2" xfId="1335" xr:uid="{00000000-0005-0000-0000-0000AA0E0000}"/>
    <cellStyle name="Calculation 2 3 4 5 6 3" xfId="26306" xr:uid="{00000000-0005-0000-0000-0000AB0E0000}"/>
    <cellStyle name="Calculation 2 3 4 5 6 4" xfId="26307" xr:uid="{00000000-0005-0000-0000-0000AC0E0000}"/>
    <cellStyle name="Calculation 2 3 4 5 6 5" xfId="26308" xr:uid="{00000000-0005-0000-0000-0000AD0E0000}"/>
    <cellStyle name="Calculation 2 3 4 5 6 6" xfId="26309" xr:uid="{00000000-0005-0000-0000-0000AE0E0000}"/>
    <cellStyle name="Calculation 2 3 4 5 6 7" xfId="26310" xr:uid="{00000000-0005-0000-0000-0000AF0E0000}"/>
    <cellStyle name="Calculation 2 3 4 5 7" xfId="1336" xr:uid="{00000000-0005-0000-0000-0000B00E0000}"/>
    <cellStyle name="Calculation 2 3 4 5 7 2" xfId="1337" xr:uid="{00000000-0005-0000-0000-0000B10E0000}"/>
    <cellStyle name="Calculation 2 3 4 5 7 3" xfId="26311" xr:uid="{00000000-0005-0000-0000-0000B20E0000}"/>
    <cellStyle name="Calculation 2 3 4 5 7 4" xfId="26312" xr:uid="{00000000-0005-0000-0000-0000B30E0000}"/>
    <cellStyle name="Calculation 2 3 4 5 7 5" xfId="26313" xr:uid="{00000000-0005-0000-0000-0000B40E0000}"/>
    <cellStyle name="Calculation 2 3 4 5 7 6" xfId="26314" xr:uid="{00000000-0005-0000-0000-0000B50E0000}"/>
    <cellStyle name="Calculation 2 3 4 5 7 7" xfId="26315" xr:uid="{00000000-0005-0000-0000-0000B60E0000}"/>
    <cellStyle name="Calculation 2 3 4 5 8" xfId="1338" xr:uid="{00000000-0005-0000-0000-0000B70E0000}"/>
    <cellStyle name="Calculation 2 3 4 5 8 2" xfId="1339" xr:uid="{00000000-0005-0000-0000-0000B80E0000}"/>
    <cellStyle name="Calculation 2 3 4 5 8 3" xfId="26316" xr:uid="{00000000-0005-0000-0000-0000B90E0000}"/>
    <cellStyle name="Calculation 2 3 4 5 8 4" xfId="26317" xr:uid="{00000000-0005-0000-0000-0000BA0E0000}"/>
    <cellStyle name="Calculation 2 3 4 5 8 5" xfId="26318" xr:uid="{00000000-0005-0000-0000-0000BB0E0000}"/>
    <cellStyle name="Calculation 2 3 4 5 8 6" xfId="26319" xr:uid="{00000000-0005-0000-0000-0000BC0E0000}"/>
    <cellStyle name="Calculation 2 3 4 5 8 7" xfId="26320" xr:uid="{00000000-0005-0000-0000-0000BD0E0000}"/>
    <cellStyle name="Calculation 2 3 4 5 9" xfId="1340" xr:uid="{00000000-0005-0000-0000-0000BE0E0000}"/>
    <cellStyle name="Calculation 2 3 4 5 9 2" xfId="1341" xr:uid="{00000000-0005-0000-0000-0000BF0E0000}"/>
    <cellStyle name="Calculation 2 3 4 5 9 3" xfId="26321" xr:uid="{00000000-0005-0000-0000-0000C00E0000}"/>
    <cellStyle name="Calculation 2 3 4 5 9 4" xfId="26322" xr:uid="{00000000-0005-0000-0000-0000C10E0000}"/>
    <cellStyle name="Calculation 2 3 4 5 9 5" xfId="26323" xr:uid="{00000000-0005-0000-0000-0000C20E0000}"/>
    <cellStyle name="Calculation 2 3 4 5 9 6" xfId="26324" xr:uid="{00000000-0005-0000-0000-0000C30E0000}"/>
    <cellStyle name="Calculation 2 3 4 5 9 7" xfId="26325" xr:uid="{00000000-0005-0000-0000-0000C40E0000}"/>
    <cellStyle name="Calculation 2 3 4 6" xfId="1342" xr:uid="{00000000-0005-0000-0000-0000C50E0000}"/>
    <cellStyle name="Calculation 2 3 4 6 10" xfId="1343" xr:uid="{00000000-0005-0000-0000-0000C60E0000}"/>
    <cellStyle name="Calculation 2 3 4 6 11" xfId="26326" xr:uid="{00000000-0005-0000-0000-0000C70E0000}"/>
    <cellStyle name="Calculation 2 3 4 6 12" xfId="26327" xr:uid="{00000000-0005-0000-0000-0000C80E0000}"/>
    <cellStyle name="Calculation 2 3 4 6 13" xfId="26328" xr:uid="{00000000-0005-0000-0000-0000C90E0000}"/>
    <cellStyle name="Calculation 2 3 4 6 14" xfId="26329" xr:uid="{00000000-0005-0000-0000-0000CA0E0000}"/>
    <cellStyle name="Calculation 2 3 4 6 15" xfId="26330" xr:uid="{00000000-0005-0000-0000-0000CB0E0000}"/>
    <cellStyle name="Calculation 2 3 4 6 2" xfId="1344" xr:uid="{00000000-0005-0000-0000-0000CC0E0000}"/>
    <cellStyle name="Calculation 2 3 4 6 2 2" xfId="1345" xr:uid="{00000000-0005-0000-0000-0000CD0E0000}"/>
    <cellStyle name="Calculation 2 3 4 6 2 3" xfId="26331" xr:uid="{00000000-0005-0000-0000-0000CE0E0000}"/>
    <cellStyle name="Calculation 2 3 4 6 2 4" xfId="26332" xr:uid="{00000000-0005-0000-0000-0000CF0E0000}"/>
    <cellStyle name="Calculation 2 3 4 6 2 5" xfId="26333" xr:uid="{00000000-0005-0000-0000-0000D00E0000}"/>
    <cellStyle name="Calculation 2 3 4 6 2 6" xfId="26334" xr:uid="{00000000-0005-0000-0000-0000D10E0000}"/>
    <cellStyle name="Calculation 2 3 4 6 2 7" xfId="26335" xr:uid="{00000000-0005-0000-0000-0000D20E0000}"/>
    <cellStyle name="Calculation 2 3 4 6 3" xfId="1346" xr:uid="{00000000-0005-0000-0000-0000D30E0000}"/>
    <cellStyle name="Calculation 2 3 4 6 3 2" xfId="1347" xr:uid="{00000000-0005-0000-0000-0000D40E0000}"/>
    <cellStyle name="Calculation 2 3 4 6 3 3" xfId="26336" xr:uid="{00000000-0005-0000-0000-0000D50E0000}"/>
    <cellStyle name="Calculation 2 3 4 6 3 4" xfId="26337" xr:uid="{00000000-0005-0000-0000-0000D60E0000}"/>
    <cellStyle name="Calculation 2 3 4 6 3 5" xfId="26338" xr:uid="{00000000-0005-0000-0000-0000D70E0000}"/>
    <cellStyle name="Calculation 2 3 4 6 3 6" xfId="26339" xr:uid="{00000000-0005-0000-0000-0000D80E0000}"/>
    <cellStyle name="Calculation 2 3 4 6 3 7" xfId="26340" xr:uid="{00000000-0005-0000-0000-0000D90E0000}"/>
    <cellStyle name="Calculation 2 3 4 6 4" xfId="1348" xr:uid="{00000000-0005-0000-0000-0000DA0E0000}"/>
    <cellStyle name="Calculation 2 3 4 6 4 2" xfId="1349" xr:uid="{00000000-0005-0000-0000-0000DB0E0000}"/>
    <cellStyle name="Calculation 2 3 4 6 4 3" xfId="26341" xr:uid="{00000000-0005-0000-0000-0000DC0E0000}"/>
    <cellStyle name="Calculation 2 3 4 6 4 4" xfId="26342" xr:uid="{00000000-0005-0000-0000-0000DD0E0000}"/>
    <cellStyle name="Calculation 2 3 4 6 4 5" xfId="26343" xr:uid="{00000000-0005-0000-0000-0000DE0E0000}"/>
    <cellStyle name="Calculation 2 3 4 6 4 6" xfId="26344" xr:uid="{00000000-0005-0000-0000-0000DF0E0000}"/>
    <cellStyle name="Calculation 2 3 4 6 4 7" xfId="26345" xr:uid="{00000000-0005-0000-0000-0000E00E0000}"/>
    <cellStyle name="Calculation 2 3 4 6 5" xfId="1350" xr:uid="{00000000-0005-0000-0000-0000E10E0000}"/>
    <cellStyle name="Calculation 2 3 4 6 5 2" xfId="1351" xr:uid="{00000000-0005-0000-0000-0000E20E0000}"/>
    <cellStyle name="Calculation 2 3 4 6 5 3" xfId="26346" xr:uid="{00000000-0005-0000-0000-0000E30E0000}"/>
    <cellStyle name="Calculation 2 3 4 6 5 4" xfId="26347" xr:uid="{00000000-0005-0000-0000-0000E40E0000}"/>
    <cellStyle name="Calculation 2 3 4 6 5 5" xfId="26348" xr:uid="{00000000-0005-0000-0000-0000E50E0000}"/>
    <cellStyle name="Calculation 2 3 4 6 5 6" xfId="26349" xr:uid="{00000000-0005-0000-0000-0000E60E0000}"/>
    <cellStyle name="Calculation 2 3 4 6 5 7" xfId="26350" xr:uid="{00000000-0005-0000-0000-0000E70E0000}"/>
    <cellStyle name="Calculation 2 3 4 6 6" xfId="1352" xr:uid="{00000000-0005-0000-0000-0000E80E0000}"/>
    <cellStyle name="Calculation 2 3 4 6 6 2" xfId="1353" xr:uid="{00000000-0005-0000-0000-0000E90E0000}"/>
    <cellStyle name="Calculation 2 3 4 6 6 3" xfId="26351" xr:uid="{00000000-0005-0000-0000-0000EA0E0000}"/>
    <cellStyle name="Calculation 2 3 4 6 6 4" xfId="26352" xr:uid="{00000000-0005-0000-0000-0000EB0E0000}"/>
    <cellStyle name="Calculation 2 3 4 6 6 5" xfId="26353" xr:uid="{00000000-0005-0000-0000-0000EC0E0000}"/>
    <cellStyle name="Calculation 2 3 4 6 6 6" xfId="26354" xr:uid="{00000000-0005-0000-0000-0000ED0E0000}"/>
    <cellStyle name="Calculation 2 3 4 6 6 7" xfId="26355" xr:uid="{00000000-0005-0000-0000-0000EE0E0000}"/>
    <cellStyle name="Calculation 2 3 4 6 7" xfId="1354" xr:uid="{00000000-0005-0000-0000-0000EF0E0000}"/>
    <cellStyle name="Calculation 2 3 4 6 7 2" xfId="1355" xr:uid="{00000000-0005-0000-0000-0000F00E0000}"/>
    <cellStyle name="Calculation 2 3 4 6 7 3" xfId="26356" xr:uid="{00000000-0005-0000-0000-0000F10E0000}"/>
    <cellStyle name="Calculation 2 3 4 6 7 4" xfId="26357" xr:uid="{00000000-0005-0000-0000-0000F20E0000}"/>
    <cellStyle name="Calculation 2 3 4 6 7 5" xfId="26358" xr:uid="{00000000-0005-0000-0000-0000F30E0000}"/>
    <cellStyle name="Calculation 2 3 4 6 7 6" xfId="26359" xr:uid="{00000000-0005-0000-0000-0000F40E0000}"/>
    <cellStyle name="Calculation 2 3 4 6 7 7" xfId="26360" xr:uid="{00000000-0005-0000-0000-0000F50E0000}"/>
    <cellStyle name="Calculation 2 3 4 6 8" xfId="1356" xr:uid="{00000000-0005-0000-0000-0000F60E0000}"/>
    <cellStyle name="Calculation 2 3 4 6 8 2" xfId="1357" xr:uid="{00000000-0005-0000-0000-0000F70E0000}"/>
    <cellStyle name="Calculation 2 3 4 6 8 3" xfId="26361" xr:uid="{00000000-0005-0000-0000-0000F80E0000}"/>
    <cellStyle name="Calculation 2 3 4 6 8 4" xfId="26362" xr:uid="{00000000-0005-0000-0000-0000F90E0000}"/>
    <cellStyle name="Calculation 2 3 4 6 8 5" xfId="26363" xr:uid="{00000000-0005-0000-0000-0000FA0E0000}"/>
    <cellStyle name="Calculation 2 3 4 6 8 6" xfId="26364" xr:uid="{00000000-0005-0000-0000-0000FB0E0000}"/>
    <cellStyle name="Calculation 2 3 4 6 8 7" xfId="26365" xr:uid="{00000000-0005-0000-0000-0000FC0E0000}"/>
    <cellStyle name="Calculation 2 3 4 6 9" xfId="1358" xr:uid="{00000000-0005-0000-0000-0000FD0E0000}"/>
    <cellStyle name="Calculation 2 3 4 6 9 2" xfId="1359" xr:uid="{00000000-0005-0000-0000-0000FE0E0000}"/>
    <cellStyle name="Calculation 2 3 4 6 9 3" xfId="26366" xr:uid="{00000000-0005-0000-0000-0000FF0E0000}"/>
    <cellStyle name="Calculation 2 3 4 6 9 4" xfId="26367" xr:uid="{00000000-0005-0000-0000-0000000F0000}"/>
    <cellStyle name="Calculation 2 3 4 6 9 5" xfId="26368" xr:uid="{00000000-0005-0000-0000-0000010F0000}"/>
    <cellStyle name="Calculation 2 3 4 6 9 6" xfId="26369" xr:uid="{00000000-0005-0000-0000-0000020F0000}"/>
    <cellStyle name="Calculation 2 3 4 6 9 7" xfId="26370" xr:uid="{00000000-0005-0000-0000-0000030F0000}"/>
    <cellStyle name="Calculation 2 3 4 7" xfId="26371" xr:uid="{00000000-0005-0000-0000-0000040F0000}"/>
    <cellStyle name="Calculation 2 3 5" xfId="1360" xr:uid="{00000000-0005-0000-0000-0000050F0000}"/>
    <cellStyle name="Calculation 2 3 5 2" xfId="1361" xr:uid="{00000000-0005-0000-0000-0000060F0000}"/>
    <cellStyle name="Calculation 2 3 5 2 2" xfId="1362" xr:uid="{00000000-0005-0000-0000-0000070F0000}"/>
    <cellStyle name="Calculation 2 3 5 2 2 10" xfId="26372" xr:uid="{00000000-0005-0000-0000-0000080F0000}"/>
    <cellStyle name="Calculation 2 3 5 2 2 2" xfId="1363" xr:uid="{00000000-0005-0000-0000-0000090F0000}"/>
    <cellStyle name="Calculation 2 3 5 2 2 2 2" xfId="1364" xr:uid="{00000000-0005-0000-0000-00000A0F0000}"/>
    <cellStyle name="Calculation 2 3 5 2 2 2 3" xfId="26373" xr:uid="{00000000-0005-0000-0000-00000B0F0000}"/>
    <cellStyle name="Calculation 2 3 5 2 2 2 4" xfId="26374" xr:uid="{00000000-0005-0000-0000-00000C0F0000}"/>
    <cellStyle name="Calculation 2 3 5 2 2 2 5" xfId="26375" xr:uid="{00000000-0005-0000-0000-00000D0F0000}"/>
    <cellStyle name="Calculation 2 3 5 2 2 2 6" xfId="26376" xr:uid="{00000000-0005-0000-0000-00000E0F0000}"/>
    <cellStyle name="Calculation 2 3 5 2 2 2 7" xfId="26377" xr:uid="{00000000-0005-0000-0000-00000F0F0000}"/>
    <cellStyle name="Calculation 2 3 5 2 2 3" xfId="1365" xr:uid="{00000000-0005-0000-0000-0000100F0000}"/>
    <cellStyle name="Calculation 2 3 5 2 2 3 2" xfId="1366" xr:uid="{00000000-0005-0000-0000-0000110F0000}"/>
    <cellStyle name="Calculation 2 3 5 2 2 3 3" xfId="26378" xr:uid="{00000000-0005-0000-0000-0000120F0000}"/>
    <cellStyle name="Calculation 2 3 5 2 2 3 4" xfId="26379" xr:uid="{00000000-0005-0000-0000-0000130F0000}"/>
    <cellStyle name="Calculation 2 3 5 2 2 3 5" xfId="26380" xr:uid="{00000000-0005-0000-0000-0000140F0000}"/>
    <cellStyle name="Calculation 2 3 5 2 2 3 6" xfId="26381" xr:uid="{00000000-0005-0000-0000-0000150F0000}"/>
    <cellStyle name="Calculation 2 3 5 2 2 3 7" xfId="26382" xr:uid="{00000000-0005-0000-0000-0000160F0000}"/>
    <cellStyle name="Calculation 2 3 5 2 2 4" xfId="1367" xr:uid="{00000000-0005-0000-0000-0000170F0000}"/>
    <cellStyle name="Calculation 2 3 5 2 2 4 2" xfId="1368" xr:uid="{00000000-0005-0000-0000-0000180F0000}"/>
    <cellStyle name="Calculation 2 3 5 2 2 4 3" xfId="26383" xr:uid="{00000000-0005-0000-0000-0000190F0000}"/>
    <cellStyle name="Calculation 2 3 5 2 2 4 4" xfId="26384" xr:uid="{00000000-0005-0000-0000-00001A0F0000}"/>
    <cellStyle name="Calculation 2 3 5 2 2 4 5" xfId="26385" xr:uid="{00000000-0005-0000-0000-00001B0F0000}"/>
    <cellStyle name="Calculation 2 3 5 2 2 4 6" xfId="26386" xr:uid="{00000000-0005-0000-0000-00001C0F0000}"/>
    <cellStyle name="Calculation 2 3 5 2 2 4 7" xfId="26387" xr:uid="{00000000-0005-0000-0000-00001D0F0000}"/>
    <cellStyle name="Calculation 2 3 5 2 2 5" xfId="1369" xr:uid="{00000000-0005-0000-0000-00001E0F0000}"/>
    <cellStyle name="Calculation 2 3 5 2 2 5 2" xfId="1370" xr:uid="{00000000-0005-0000-0000-00001F0F0000}"/>
    <cellStyle name="Calculation 2 3 5 2 2 5 3" xfId="26388" xr:uid="{00000000-0005-0000-0000-0000200F0000}"/>
    <cellStyle name="Calculation 2 3 5 2 2 5 4" xfId="26389" xr:uid="{00000000-0005-0000-0000-0000210F0000}"/>
    <cellStyle name="Calculation 2 3 5 2 2 5 5" xfId="26390" xr:uid="{00000000-0005-0000-0000-0000220F0000}"/>
    <cellStyle name="Calculation 2 3 5 2 2 5 6" xfId="26391" xr:uid="{00000000-0005-0000-0000-0000230F0000}"/>
    <cellStyle name="Calculation 2 3 5 2 2 5 7" xfId="26392" xr:uid="{00000000-0005-0000-0000-0000240F0000}"/>
    <cellStyle name="Calculation 2 3 5 2 2 6" xfId="1371" xr:uid="{00000000-0005-0000-0000-0000250F0000}"/>
    <cellStyle name="Calculation 2 3 5 2 2 6 2" xfId="1372" xr:uid="{00000000-0005-0000-0000-0000260F0000}"/>
    <cellStyle name="Calculation 2 3 5 2 2 6 3" xfId="26393" xr:uid="{00000000-0005-0000-0000-0000270F0000}"/>
    <cellStyle name="Calculation 2 3 5 2 2 6 4" xfId="26394" xr:uid="{00000000-0005-0000-0000-0000280F0000}"/>
    <cellStyle name="Calculation 2 3 5 2 2 6 5" xfId="26395" xr:uid="{00000000-0005-0000-0000-0000290F0000}"/>
    <cellStyle name="Calculation 2 3 5 2 2 6 6" xfId="26396" xr:uid="{00000000-0005-0000-0000-00002A0F0000}"/>
    <cellStyle name="Calculation 2 3 5 2 2 6 7" xfId="26397" xr:uid="{00000000-0005-0000-0000-00002B0F0000}"/>
    <cellStyle name="Calculation 2 3 5 2 2 7" xfId="26398" xr:uid="{00000000-0005-0000-0000-00002C0F0000}"/>
    <cellStyle name="Calculation 2 3 5 2 2 8" xfId="26399" xr:uid="{00000000-0005-0000-0000-00002D0F0000}"/>
    <cellStyle name="Calculation 2 3 5 2 2 9" xfId="26400" xr:uid="{00000000-0005-0000-0000-00002E0F0000}"/>
    <cellStyle name="Calculation 2 3 5 2 3" xfId="1373" xr:uid="{00000000-0005-0000-0000-00002F0F0000}"/>
    <cellStyle name="Calculation 2 3 5 2 3 10" xfId="1374" xr:uid="{00000000-0005-0000-0000-0000300F0000}"/>
    <cellStyle name="Calculation 2 3 5 2 3 11" xfId="26401" xr:uid="{00000000-0005-0000-0000-0000310F0000}"/>
    <cellStyle name="Calculation 2 3 5 2 3 12" xfId="26402" xr:uid="{00000000-0005-0000-0000-0000320F0000}"/>
    <cellStyle name="Calculation 2 3 5 2 3 13" xfId="26403" xr:uid="{00000000-0005-0000-0000-0000330F0000}"/>
    <cellStyle name="Calculation 2 3 5 2 3 14" xfId="26404" xr:uid="{00000000-0005-0000-0000-0000340F0000}"/>
    <cellStyle name="Calculation 2 3 5 2 3 15" xfId="26405" xr:uid="{00000000-0005-0000-0000-0000350F0000}"/>
    <cellStyle name="Calculation 2 3 5 2 3 2" xfId="1375" xr:uid="{00000000-0005-0000-0000-0000360F0000}"/>
    <cellStyle name="Calculation 2 3 5 2 3 2 2" xfId="1376" xr:uid="{00000000-0005-0000-0000-0000370F0000}"/>
    <cellStyle name="Calculation 2 3 5 2 3 2 3" xfId="26406" xr:uid="{00000000-0005-0000-0000-0000380F0000}"/>
    <cellStyle name="Calculation 2 3 5 2 3 2 4" xfId="26407" xr:uid="{00000000-0005-0000-0000-0000390F0000}"/>
    <cellStyle name="Calculation 2 3 5 2 3 2 5" xfId="26408" xr:uid="{00000000-0005-0000-0000-00003A0F0000}"/>
    <cellStyle name="Calculation 2 3 5 2 3 2 6" xfId="26409" xr:uid="{00000000-0005-0000-0000-00003B0F0000}"/>
    <cellStyle name="Calculation 2 3 5 2 3 2 7" xfId="26410" xr:uid="{00000000-0005-0000-0000-00003C0F0000}"/>
    <cellStyle name="Calculation 2 3 5 2 3 3" xfId="1377" xr:uid="{00000000-0005-0000-0000-00003D0F0000}"/>
    <cellStyle name="Calculation 2 3 5 2 3 3 2" xfId="1378" xr:uid="{00000000-0005-0000-0000-00003E0F0000}"/>
    <cellStyle name="Calculation 2 3 5 2 3 3 3" xfId="26411" xr:uid="{00000000-0005-0000-0000-00003F0F0000}"/>
    <cellStyle name="Calculation 2 3 5 2 3 3 4" xfId="26412" xr:uid="{00000000-0005-0000-0000-0000400F0000}"/>
    <cellStyle name="Calculation 2 3 5 2 3 3 5" xfId="26413" xr:uid="{00000000-0005-0000-0000-0000410F0000}"/>
    <cellStyle name="Calculation 2 3 5 2 3 3 6" xfId="26414" xr:uid="{00000000-0005-0000-0000-0000420F0000}"/>
    <cellStyle name="Calculation 2 3 5 2 3 3 7" xfId="26415" xr:uid="{00000000-0005-0000-0000-0000430F0000}"/>
    <cellStyle name="Calculation 2 3 5 2 3 4" xfId="1379" xr:uid="{00000000-0005-0000-0000-0000440F0000}"/>
    <cellStyle name="Calculation 2 3 5 2 3 4 2" xfId="1380" xr:uid="{00000000-0005-0000-0000-0000450F0000}"/>
    <cellStyle name="Calculation 2 3 5 2 3 4 3" xfId="26416" xr:uid="{00000000-0005-0000-0000-0000460F0000}"/>
    <cellStyle name="Calculation 2 3 5 2 3 4 4" xfId="26417" xr:uid="{00000000-0005-0000-0000-0000470F0000}"/>
    <cellStyle name="Calculation 2 3 5 2 3 4 5" xfId="26418" xr:uid="{00000000-0005-0000-0000-0000480F0000}"/>
    <cellStyle name="Calculation 2 3 5 2 3 4 6" xfId="26419" xr:uid="{00000000-0005-0000-0000-0000490F0000}"/>
    <cellStyle name="Calculation 2 3 5 2 3 4 7" xfId="26420" xr:uid="{00000000-0005-0000-0000-00004A0F0000}"/>
    <cellStyle name="Calculation 2 3 5 2 3 5" xfId="1381" xr:uid="{00000000-0005-0000-0000-00004B0F0000}"/>
    <cellStyle name="Calculation 2 3 5 2 3 5 2" xfId="1382" xr:uid="{00000000-0005-0000-0000-00004C0F0000}"/>
    <cellStyle name="Calculation 2 3 5 2 3 5 3" xfId="26421" xr:uid="{00000000-0005-0000-0000-00004D0F0000}"/>
    <cellStyle name="Calculation 2 3 5 2 3 5 4" xfId="26422" xr:uid="{00000000-0005-0000-0000-00004E0F0000}"/>
    <cellStyle name="Calculation 2 3 5 2 3 5 5" xfId="26423" xr:uid="{00000000-0005-0000-0000-00004F0F0000}"/>
    <cellStyle name="Calculation 2 3 5 2 3 5 6" xfId="26424" xr:uid="{00000000-0005-0000-0000-0000500F0000}"/>
    <cellStyle name="Calculation 2 3 5 2 3 5 7" xfId="26425" xr:uid="{00000000-0005-0000-0000-0000510F0000}"/>
    <cellStyle name="Calculation 2 3 5 2 3 6" xfId="1383" xr:uid="{00000000-0005-0000-0000-0000520F0000}"/>
    <cellStyle name="Calculation 2 3 5 2 3 6 2" xfId="1384" xr:uid="{00000000-0005-0000-0000-0000530F0000}"/>
    <cellStyle name="Calculation 2 3 5 2 3 6 3" xfId="26426" xr:uid="{00000000-0005-0000-0000-0000540F0000}"/>
    <cellStyle name="Calculation 2 3 5 2 3 6 4" xfId="26427" xr:uid="{00000000-0005-0000-0000-0000550F0000}"/>
    <cellStyle name="Calculation 2 3 5 2 3 6 5" xfId="26428" xr:uid="{00000000-0005-0000-0000-0000560F0000}"/>
    <cellStyle name="Calculation 2 3 5 2 3 6 6" xfId="26429" xr:uid="{00000000-0005-0000-0000-0000570F0000}"/>
    <cellStyle name="Calculation 2 3 5 2 3 6 7" xfId="26430" xr:uid="{00000000-0005-0000-0000-0000580F0000}"/>
    <cellStyle name="Calculation 2 3 5 2 3 7" xfId="1385" xr:uid="{00000000-0005-0000-0000-0000590F0000}"/>
    <cellStyle name="Calculation 2 3 5 2 3 7 2" xfId="1386" xr:uid="{00000000-0005-0000-0000-00005A0F0000}"/>
    <cellStyle name="Calculation 2 3 5 2 3 7 3" xfId="26431" xr:uid="{00000000-0005-0000-0000-00005B0F0000}"/>
    <cellStyle name="Calculation 2 3 5 2 3 7 4" xfId="26432" xr:uid="{00000000-0005-0000-0000-00005C0F0000}"/>
    <cellStyle name="Calculation 2 3 5 2 3 7 5" xfId="26433" xr:uid="{00000000-0005-0000-0000-00005D0F0000}"/>
    <cellStyle name="Calculation 2 3 5 2 3 7 6" xfId="26434" xr:uid="{00000000-0005-0000-0000-00005E0F0000}"/>
    <cellStyle name="Calculation 2 3 5 2 3 7 7" xfId="26435" xr:uid="{00000000-0005-0000-0000-00005F0F0000}"/>
    <cellStyle name="Calculation 2 3 5 2 3 8" xfId="1387" xr:uid="{00000000-0005-0000-0000-0000600F0000}"/>
    <cellStyle name="Calculation 2 3 5 2 3 8 2" xfId="1388" xr:uid="{00000000-0005-0000-0000-0000610F0000}"/>
    <cellStyle name="Calculation 2 3 5 2 3 8 3" xfId="26436" xr:uid="{00000000-0005-0000-0000-0000620F0000}"/>
    <cellStyle name="Calculation 2 3 5 2 3 8 4" xfId="26437" xr:uid="{00000000-0005-0000-0000-0000630F0000}"/>
    <cellStyle name="Calculation 2 3 5 2 3 8 5" xfId="26438" xr:uid="{00000000-0005-0000-0000-0000640F0000}"/>
    <cellStyle name="Calculation 2 3 5 2 3 8 6" xfId="26439" xr:uid="{00000000-0005-0000-0000-0000650F0000}"/>
    <cellStyle name="Calculation 2 3 5 2 3 8 7" xfId="26440" xr:uid="{00000000-0005-0000-0000-0000660F0000}"/>
    <cellStyle name="Calculation 2 3 5 2 3 9" xfId="1389" xr:uid="{00000000-0005-0000-0000-0000670F0000}"/>
    <cellStyle name="Calculation 2 3 5 2 3 9 2" xfId="1390" xr:uid="{00000000-0005-0000-0000-0000680F0000}"/>
    <cellStyle name="Calculation 2 3 5 2 3 9 3" xfId="26441" xr:uid="{00000000-0005-0000-0000-0000690F0000}"/>
    <cellStyle name="Calculation 2 3 5 2 3 9 4" xfId="26442" xr:uid="{00000000-0005-0000-0000-00006A0F0000}"/>
    <cellStyle name="Calculation 2 3 5 2 3 9 5" xfId="26443" xr:uid="{00000000-0005-0000-0000-00006B0F0000}"/>
    <cellStyle name="Calculation 2 3 5 2 3 9 6" xfId="26444" xr:uid="{00000000-0005-0000-0000-00006C0F0000}"/>
    <cellStyle name="Calculation 2 3 5 2 3 9 7" xfId="26445" xr:uid="{00000000-0005-0000-0000-00006D0F0000}"/>
    <cellStyle name="Calculation 2 3 5 2 4" xfId="1391" xr:uid="{00000000-0005-0000-0000-00006E0F0000}"/>
    <cellStyle name="Calculation 2 3 5 2 4 2" xfId="1392" xr:uid="{00000000-0005-0000-0000-00006F0F0000}"/>
    <cellStyle name="Calculation 2 3 5 2 4 3" xfId="26446" xr:uid="{00000000-0005-0000-0000-0000700F0000}"/>
    <cellStyle name="Calculation 2 3 5 2 4 4" xfId="26447" xr:uid="{00000000-0005-0000-0000-0000710F0000}"/>
    <cellStyle name="Calculation 2 3 5 2 4 5" xfId="26448" xr:uid="{00000000-0005-0000-0000-0000720F0000}"/>
    <cellStyle name="Calculation 2 3 5 2 4 6" xfId="26449" xr:uid="{00000000-0005-0000-0000-0000730F0000}"/>
    <cellStyle name="Calculation 2 3 5 2 4 7" xfId="26450" xr:uid="{00000000-0005-0000-0000-0000740F0000}"/>
    <cellStyle name="Calculation 2 3 5 2 5" xfId="1393" xr:uid="{00000000-0005-0000-0000-0000750F0000}"/>
    <cellStyle name="Calculation 2 3 5 2 5 2" xfId="1394" xr:uid="{00000000-0005-0000-0000-0000760F0000}"/>
    <cellStyle name="Calculation 2 3 5 2 6" xfId="26451" xr:uid="{00000000-0005-0000-0000-0000770F0000}"/>
    <cellStyle name="Calculation 2 3 5 2 7" xfId="26452" xr:uid="{00000000-0005-0000-0000-0000780F0000}"/>
    <cellStyle name="Calculation 2 3 5 2 8" xfId="26453" xr:uid="{00000000-0005-0000-0000-0000790F0000}"/>
    <cellStyle name="Calculation 2 3 5 3" xfId="1395" xr:uid="{00000000-0005-0000-0000-00007A0F0000}"/>
    <cellStyle name="Calculation 2 3 5 3 10" xfId="26454" xr:uid="{00000000-0005-0000-0000-00007B0F0000}"/>
    <cellStyle name="Calculation 2 3 5 3 2" xfId="1396" xr:uid="{00000000-0005-0000-0000-00007C0F0000}"/>
    <cellStyle name="Calculation 2 3 5 3 2 2" xfId="1397" xr:uid="{00000000-0005-0000-0000-00007D0F0000}"/>
    <cellStyle name="Calculation 2 3 5 3 2 3" xfId="26455" xr:uid="{00000000-0005-0000-0000-00007E0F0000}"/>
    <cellStyle name="Calculation 2 3 5 3 2 4" xfId="26456" xr:uid="{00000000-0005-0000-0000-00007F0F0000}"/>
    <cellStyle name="Calculation 2 3 5 3 2 5" xfId="26457" xr:uid="{00000000-0005-0000-0000-0000800F0000}"/>
    <cellStyle name="Calculation 2 3 5 3 2 6" xfId="26458" xr:uid="{00000000-0005-0000-0000-0000810F0000}"/>
    <cellStyle name="Calculation 2 3 5 3 2 7" xfId="26459" xr:uid="{00000000-0005-0000-0000-0000820F0000}"/>
    <cellStyle name="Calculation 2 3 5 3 3" xfId="1398" xr:uid="{00000000-0005-0000-0000-0000830F0000}"/>
    <cellStyle name="Calculation 2 3 5 3 3 2" xfId="1399" xr:uid="{00000000-0005-0000-0000-0000840F0000}"/>
    <cellStyle name="Calculation 2 3 5 3 3 3" xfId="26460" xr:uid="{00000000-0005-0000-0000-0000850F0000}"/>
    <cellStyle name="Calculation 2 3 5 3 3 4" xfId="26461" xr:uid="{00000000-0005-0000-0000-0000860F0000}"/>
    <cellStyle name="Calculation 2 3 5 3 3 5" xfId="26462" xr:uid="{00000000-0005-0000-0000-0000870F0000}"/>
    <cellStyle name="Calculation 2 3 5 3 3 6" xfId="26463" xr:uid="{00000000-0005-0000-0000-0000880F0000}"/>
    <cellStyle name="Calculation 2 3 5 3 3 7" xfId="26464" xr:uid="{00000000-0005-0000-0000-0000890F0000}"/>
    <cellStyle name="Calculation 2 3 5 3 4" xfId="1400" xr:uid="{00000000-0005-0000-0000-00008A0F0000}"/>
    <cellStyle name="Calculation 2 3 5 3 4 2" xfId="1401" xr:uid="{00000000-0005-0000-0000-00008B0F0000}"/>
    <cellStyle name="Calculation 2 3 5 3 4 3" xfId="26465" xr:uid="{00000000-0005-0000-0000-00008C0F0000}"/>
    <cellStyle name="Calculation 2 3 5 3 4 4" xfId="26466" xr:uid="{00000000-0005-0000-0000-00008D0F0000}"/>
    <cellStyle name="Calculation 2 3 5 3 4 5" xfId="26467" xr:uid="{00000000-0005-0000-0000-00008E0F0000}"/>
    <cellStyle name="Calculation 2 3 5 3 4 6" xfId="26468" xr:uid="{00000000-0005-0000-0000-00008F0F0000}"/>
    <cellStyle name="Calculation 2 3 5 3 4 7" xfId="26469" xr:uid="{00000000-0005-0000-0000-0000900F0000}"/>
    <cellStyle name="Calculation 2 3 5 3 5" xfId="1402" xr:uid="{00000000-0005-0000-0000-0000910F0000}"/>
    <cellStyle name="Calculation 2 3 5 3 5 2" xfId="1403" xr:uid="{00000000-0005-0000-0000-0000920F0000}"/>
    <cellStyle name="Calculation 2 3 5 3 5 3" xfId="26470" xr:uid="{00000000-0005-0000-0000-0000930F0000}"/>
    <cellStyle name="Calculation 2 3 5 3 5 4" xfId="26471" xr:uid="{00000000-0005-0000-0000-0000940F0000}"/>
    <cellStyle name="Calculation 2 3 5 3 5 5" xfId="26472" xr:uid="{00000000-0005-0000-0000-0000950F0000}"/>
    <cellStyle name="Calculation 2 3 5 3 5 6" xfId="26473" xr:uid="{00000000-0005-0000-0000-0000960F0000}"/>
    <cellStyle name="Calculation 2 3 5 3 5 7" xfId="26474" xr:uid="{00000000-0005-0000-0000-0000970F0000}"/>
    <cellStyle name="Calculation 2 3 5 3 6" xfId="1404" xr:uid="{00000000-0005-0000-0000-0000980F0000}"/>
    <cellStyle name="Calculation 2 3 5 3 6 2" xfId="1405" xr:uid="{00000000-0005-0000-0000-0000990F0000}"/>
    <cellStyle name="Calculation 2 3 5 3 6 3" xfId="26475" xr:uid="{00000000-0005-0000-0000-00009A0F0000}"/>
    <cellStyle name="Calculation 2 3 5 3 6 4" xfId="26476" xr:uid="{00000000-0005-0000-0000-00009B0F0000}"/>
    <cellStyle name="Calculation 2 3 5 3 6 5" xfId="26477" xr:uid="{00000000-0005-0000-0000-00009C0F0000}"/>
    <cellStyle name="Calculation 2 3 5 3 6 6" xfId="26478" xr:uid="{00000000-0005-0000-0000-00009D0F0000}"/>
    <cellStyle name="Calculation 2 3 5 3 6 7" xfId="26479" xr:uid="{00000000-0005-0000-0000-00009E0F0000}"/>
    <cellStyle name="Calculation 2 3 5 3 7" xfId="26480" xr:uid="{00000000-0005-0000-0000-00009F0F0000}"/>
    <cellStyle name="Calculation 2 3 5 3 8" xfId="26481" xr:uid="{00000000-0005-0000-0000-0000A00F0000}"/>
    <cellStyle name="Calculation 2 3 5 3 9" xfId="26482" xr:uid="{00000000-0005-0000-0000-0000A10F0000}"/>
    <cellStyle name="Calculation 2 3 5 4" xfId="1406" xr:uid="{00000000-0005-0000-0000-0000A20F0000}"/>
    <cellStyle name="Calculation 2 3 5 4 10" xfId="1407" xr:uid="{00000000-0005-0000-0000-0000A30F0000}"/>
    <cellStyle name="Calculation 2 3 5 4 11" xfId="26483" xr:uid="{00000000-0005-0000-0000-0000A40F0000}"/>
    <cellStyle name="Calculation 2 3 5 4 12" xfId="26484" xr:uid="{00000000-0005-0000-0000-0000A50F0000}"/>
    <cellStyle name="Calculation 2 3 5 4 2" xfId="1408" xr:uid="{00000000-0005-0000-0000-0000A60F0000}"/>
    <cellStyle name="Calculation 2 3 5 4 2 2" xfId="1409" xr:uid="{00000000-0005-0000-0000-0000A70F0000}"/>
    <cellStyle name="Calculation 2 3 5 4 2 3" xfId="26485" xr:uid="{00000000-0005-0000-0000-0000A80F0000}"/>
    <cellStyle name="Calculation 2 3 5 4 2 4" xfId="26486" xr:uid="{00000000-0005-0000-0000-0000A90F0000}"/>
    <cellStyle name="Calculation 2 3 5 4 2 5" xfId="26487" xr:uid="{00000000-0005-0000-0000-0000AA0F0000}"/>
    <cellStyle name="Calculation 2 3 5 4 2 6" xfId="26488" xr:uid="{00000000-0005-0000-0000-0000AB0F0000}"/>
    <cellStyle name="Calculation 2 3 5 4 2 7" xfId="26489" xr:uid="{00000000-0005-0000-0000-0000AC0F0000}"/>
    <cellStyle name="Calculation 2 3 5 4 3" xfId="1410" xr:uid="{00000000-0005-0000-0000-0000AD0F0000}"/>
    <cellStyle name="Calculation 2 3 5 4 3 2" xfId="1411" xr:uid="{00000000-0005-0000-0000-0000AE0F0000}"/>
    <cellStyle name="Calculation 2 3 5 4 3 3" xfId="26490" xr:uid="{00000000-0005-0000-0000-0000AF0F0000}"/>
    <cellStyle name="Calculation 2 3 5 4 3 4" xfId="26491" xr:uid="{00000000-0005-0000-0000-0000B00F0000}"/>
    <cellStyle name="Calculation 2 3 5 4 3 5" xfId="26492" xr:uid="{00000000-0005-0000-0000-0000B10F0000}"/>
    <cellStyle name="Calculation 2 3 5 4 3 6" xfId="26493" xr:uid="{00000000-0005-0000-0000-0000B20F0000}"/>
    <cellStyle name="Calculation 2 3 5 4 3 7" xfId="26494" xr:uid="{00000000-0005-0000-0000-0000B30F0000}"/>
    <cellStyle name="Calculation 2 3 5 4 4" xfId="1412" xr:uid="{00000000-0005-0000-0000-0000B40F0000}"/>
    <cellStyle name="Calculation 2 3 5 4 4 2" xfId="1413" xr:uid="{00000000-0005-0000-0000-0000B50F0000}"/>
    <cellStyle name="Calculation 2 3 5 4 4 3" xfId="26495" xr:uid="{00000000-0005-0000-0000-0000B60F0000}"/>
    <cellStyle name="Calculation 2 3 5 4 4 4" xfId="26496" xr:uid="{00000000-0005-0000-0000-0000B70F0000}"/>
    <cellStyle name="Calculation 2 3 5 4 4 5" xfId="26497" xr:uid="{00000000-0005-0000-0000-0000B80F0000}"/>
    <cellStyle name="Calculation 2 3 5 4 4 6" xfId="26498" xr:uid="{00000000-0005-0000-0000-0000B90F0000}"/>
    <cellStyle name="Calculation 2 3 5 4 4 7" xfId="26499" xr:uid="{00000000-0005-0000-0000-0000BA0F0000}"/>
    <cellStyle name="Calculation 2 3 5 4 5" xfId="1414" xr:uid="{00000000-0005-0000-0000-0000BB0F0000}"/>
    <cellStyle name="Calculation 2 3 5 4 5 2" xfId="1415" xr:uid="{00000000-0005-0000-0000-0000BC0F0000}"/>
    <cellStyle name="Calculation 2 3 5 4 5 3" xfId="26500" xr:uid="{00000000-0005-0000-0000-0000BD0F0000}"/>
    <cellStyle name="Calculation 2 3 5 4 5 4" xfId="26501" xr:uid="{00000000-0005-0000-0000-0000BE0F0000}"/>
    <cellStyle name="Calculation 2 3 5 4 5 5" xfId="26502" xr:uid="{00000000-0005-0000-0000-0000BF0F0000}"/>
    <cellStyle name="Calculation 2 3 5 4 5 6" xfId="26503" xr:uid="{00000000-0005-0000-0000-0000C00F0000}"/>
    <cellStyle name="Calculation 2 3 5 4 5 7" xfId="26504" xr:uid="{00000000-0005-0000-0000-0000C10F0000}"/>
    <cellStyle name="Calculation 2 3 5 4 6" xfId="1416" xr:uid="{00000000-0005-0000-0000-0000C20F0000}"/>
    <cellStyle name="Calculation 2 3 5 4 6 2" xfId="1417" xr:uid="{00000000-0005-0000-0000-0000C30F0000}"/>
    <cellStyle name="Calculation 2 3 5 4 6 3" xfId="26505" xr:uid="{00000000-0005-0000-0000-0000C40F0000}"/>
    <cellStyle name="Calculation 2 3 5 4 6 4" xfId="26506" xr:uid="{00000000-0005-0000-0000-0000C50F0000}"/>
    <cellStyle name="Calculation 2 3 5 4 6 5" xfId="26507" xr:uid="{00000000-0005-0000-0000-0000C60F0000}"/>
    <cellStyle name="Calculation 2 3 5 4 6 6" xfId="26508" xr:uid="{00000000-0005-0000-0000-0000C70F0000}"/>
    <cellStyle name="Calculation 2 3 5 4 6 7" xfId="26509" xr:uid="{00000000-0005-0000-0000-0000C80F0000}"/>
    <cellStyle name="Calculation 2 3 5 4 7" xfId="1418" xr:uid="{00000000-0005-0000-0000-0000C90F0000}"/>
    <cellStyle name="Calculation 2 3 5 4 7 2" xfId="1419" xr:uid="{00000000-0005-0000-0000-0000CA0F0000}"/>
    <cellStyle name="Calculation 2 3 5 4 7 3" xfId="26510" xr:uid="{00000000-0005-0000-0000-0000CB0F0000}"/>
    <cellStyle name="Calculation 2 3 5 4 7 4" xfId="26511" xr:uid="{00000000-0005-0000-0000-0000CC0F0000}"/>
    <cellStyle name="Calculation 2 3 5 4 7 5" xfId="26512" xr:uid="{00000000-0005-0000-0000-0000CD0F0000}"/>
    <cellStyle name="Calculation 2 3 5 4 7 6" xfId="26513" xr:uid="{00000000-0005-0000-0000-0000CE0F0000}"/>
    <cellStyle name="Calculation 2 3 5 4 7 7" xfId="26514" xr:uid="{00000000-0005-0000-0000-0000CF0F0000}"/>
    <cellStyle name="Calculation 2 3 5 4 8" xfId="1420" xr:uid="{00000000-0005-0000-0000-0000D00F0000}"/>
    <cellStyle name="Calculation 2 3 5 4 8 2" xfId="1421" xr:uid="{00000000-0005-0000-0000-0000D10F0000}"/>
    <cellStyle name="Calculation 2 3 5 4 8 3" xfId="26515" xr:uid="{00000000-0005-0000-0000-0000D20F0000}"/>
    <cellStyle name="Calculation 2 3 5 4 8 4" xfId="26516" xr:uid="{00000000-0005-0000-0000-0000D30F0000}"/>
    <cellStyle name="Calculation 2 3 5 4 8 5" xfId="26517" xr:uid="{00000000-0005-0000-0000-0000D40F0000}"/>
    <cellStyle name="Calculation 2 3 5 4 8 6" xfId="26518" xr:uid="{00000000-0005-0000-0000-0000D50F0000}"/>
    <cellStyle name="Calculation 2 3 5 4 8 7" xfId="26519" xr:uid="{00000000-0005-0000-0000-0000D60F0000}"/>
    <cellStyle name="Calculation 2 3 5 4 9" xfId="1422" xr:uid="{00000000-0005-0000-0000-0000D70F0000}"/>
    <cellStyle name="Calculation 2 3 5 4 9 2" xfId="1423" xr:uid="{00000000-0005-0000-0000-0000D80F0000}"/>
    <cellStyle name="Calculation 2 3 5 4 9 3" xfId="26520" xr:uid="{00000000-0005-0000-0000-0000D90F0000}"/>
    <cellStyle name="Calculation 2 3 5 4 9 4" xfId="26521" xr:uid="{00000000-0005-0000-0000-0000DA0F0000}"/>
    <cellStyle name="Calculation 2 3 5 4 9 5" xfId="26522" xr:uid="{00000000-0005-0000-0000-0000DB0F0000}"/>
    <cellStyle name="Calculation 2 3 5 4 9 6" xfId="26523" xr:uid="{00000000-0005-0000-0000-0000DC0F0000}"/>
    <cellStyle name="Calculation 2 3 5 4 9 7" xfId="26524" xr:uid="{00000000-0005-0000-0000-0000DD0F0000}"/>
    <cellStyle name="Calculation 2 3 5 5" xfId="1424" xr:uid="{00000000-0005-0000-0000-0000DE0F0000}"/>
    <cellStyle name="Calculation 2 3 5 5 10" xfId="26525" xr:uid="{00000000-0005-0000-0000-0000DF0F0000}"/>
    <cellStyle name="Calculation 2 3 5 5 11" xfId="26526" xr:uid="{00000000-0005-0000-0000-0000E00F0000}"/>
    <cellStyle name="Calculation 2 3 5 5 12" xfId="26527" xr:uid="{00000000-0005-0000-0000-0000E10F0000}"/>
    <cellStyle name="Calculation 2 3 5 5 2" xfId="1425" xr:uid="{00000000-0005-0000-0000-0000E20F0000}"/>
    <cellStyle name="Calculation 2 3 5 5 2 2" xfId="1426" xr:uid="{00000000-0005-0000-0000-0000E30F0000}"/>
    <cellStyle name="Calculation 2 3 5 5 2 3" xfId="26528" xr:uid="{00000000-0005-0000-0000-0000E40F0000}"/>
    <cellStyle name="Calculation 2 3 5 5 2 4" xfId="26529" xr:uid="{00000000-0005-0000-0000-0000E50F0000}"/>
    <cellStyle name="Calculation 2 3 5 5 2 5" xfId="26530" xr:uid="{00000000-0005-0000-0000-0000E60F0000}"/>
    <cellStyle name="Calculation 2 3 5 5 2 6" xfId="26531" xr:uid="{00000000-0005-0000-0000-0000E70F0000}"/>
    <cellStyle name="Calculation 2 3 5 5 2 7" xfId="26532" xr:uid="{00000000-0005-0000-0000-0000E80F0000}"/>
    <cellStyle name="Calculation 2 3 5 5 3" xfId="1427" xr:uid="{00000000-0005-0000-0000-0000E90F0000}"/>
    <cellStyle name="Calculation 2 3 5 5 3 2" xfId="1428" xr:uid="{00000000-0005-0000-0000-0000EA0F0000}"/>
    <cellStyle name="Calculation 2 3 5 5 3 3" xfId="26533" xr:uid="{00000000-0005-0000-0000-0000EB0F0000}"/>
    <cellStyle name="Calculation 2 3 5 5 3 4" xfId="26534" xr:uid="{00000000-0005-0000-0000-0000EC0F0000}"/>
    <cellStyle name="Calculation 2 3 5 5 3 5" xfId="26535" xr:uid="{00000000-0005-0000-0000-0000ED0F0000}"/>
    <cellStyle name="Calculation 2 3 5 5 3 6" xfId="26536" xr:uid="{00000000-0005-0000-0000-0000EE0F0000}"/>
    <cellStyle name="Calculation 2 3 5 5 3 7" xfId="26537" xr:uid="{00000000-0005-0000-0000-0000EF0F0000}"/>
    <cellStyle name="Calculation 2 3 5 5 4" xfId="1429" xr:uid="{00000000-0005-0000-0000-0000F00F0000}"/>
    <cellStyle name="Calculation 2 3 5 5 4 2" xfId="1430" xr:uid="{00000000-0005-0000-0000-0000F10F0000}"/>
    <cellStyle name="Calculation 2 3 5 5 4 3" xfId="26538" xr:uid="{00000000-0005-0000-0000-0000F20F0000}"/>
    <cellStyle name="Calculation 2 3 5 5 4 4" xfId="26539" xr:uid="{00000000-0005-0000-0000-0000F30F0000}"/>
    <cellStyle name="Calculation 2 3 5 5 4 5" xfId="26540" xr:uid="{00000000-0005-0000-0000-0000F40F0000}"/>
    <cellStyle name="Calculation 2 3 5 5 4 6" xfId="26541" xr:uid="{00000000-0005-0000-0000-0000F50F0000}"/>
    <cellStyle name="Calculation 2 3 5 5 4 7" xfId="26542" xr:uid="{00000000-0005-0000-0000-0000F60F0000}"/>
    <cellStyle name="Calculation 2 3 5 5 5" xfId="1431" xr:uid="{00000000-0005-0000-0000-0000F70F0000}"/>
    <cellStyle name="Calculation 2 3 5 5 5 2" xfId="1432" xr:uid="{00000000-0005-0000-0000-0000F80F0000}"/>
    <cellStyle name="Calculation 2 3 5 5 5 3" xfId="26543" xr:uid="{00000000-0005-0000-0000-0000F90F0000}"/>
    <cellStyle name="Calculation 2 3 5 5 5 4" xfId="26544" xr:uid="{00000000-0005-0000-0000-0000FA0F0000}"/>
    <cellStyle name="Calculation 2 3 5 5 5 5" xfId="26545" xr:uid="{00000000-0005-0000-0000-0000FB0F0000}"/>
    <cellStyle name="Calculation 2 3 5 5 5 6" xfId="26546" xr:uid="{00000000-0005-0000-0000-0000FC0F0000}"/>
    <cellStyle name="Calculation 2 3 5 5 5 7" xfId="26547" xr:uid="{00000000-0005-0000-0000-0000FD0F0000}"/>
    <cellStyle name="Calculation 2 3 5 5 6" xfId="1433" xr:uid="{00000000-0005-0000-0000-0000FE0F0000}"/>
    <cellStyle name="Calculation 2 3 5 5 6 2" xfId="1434" xr:uid="{00000000-0005-0000-0000-0000FF0F0000}"/>
    <cellStyle name="Calculation 2 3 5 5 6 3" xfId="26548" xr:uid="{00000000-0005-0000-0000-000000100000}"/>
    <cellStyle name="Calculation 2 3 5 5 6 4" xfId="26549" xr:uid="{00000000-0005-0000-0000-000001100000}"/>
    <cellStyle name="Calculation 2 3 5 5 6 5" xfId="26550" xr:uid="{00000000-0005-0000-0000-000002100000}"/>
    <cellStyle name="Calculation 2 3 5 5 6 6" xfId="26551" xr:uid="{00000000-0005-0000-0000-000003100000}"/>
    <cellStyle name="Calculation 2 3 5 5 6 7" xfId="26552" xr:uid="{00000000-0005-0000-0000-000004100000}"/>
    <cellStyle name="Calculation 2 3 5 5 7" xfId="1435" xr:uid="{00000000-0005-0000-0000-000005100000}"/>
    <cellStyle name="Calculation 2 3 5 5 7 2" xfId="1436" xr:uid="{00000000-0005-0000-0000-000006100000}"/>
    <cellStyle name="Calculation 2 3 5 5 7 3" xfId="26553" xr:uid="{00000000-0005-0000-0000-000007100000}"/>
    <cellStyle name="Calculation 2 3 5 5 7 4" xfId="26554" xr:uid="{00000000-0005-0000-0000-000008100000}"/>
    <cellStyle name="Calculation 2 3 5 5 7 5" xfId="26555" xr:uid="{00000000-0005-0000-0000-000009100000}"/>
    <cellStyle name="Calculation 2 3 5 5 7 6" xfId="26556" xr:uid="{00000000-0005-0000-0000-00000A100000}"/>
    <cellStyle name="Calculation 2 3 5 5 7 7" xfId="26557" xr:uid="{00000000-0005-0000-0000-00000B100000}"/>
    <cellStyle name="Calculation 2 3 5 5 8" xfId="1437" xr:uid="{00000000-0005-0000-0000-00000C100000}"/>
    <cellStyle name="Calculation 2 3 5 5 8 2" xfId="1438" xr:uid="{00000000-0005-0000-0000-00000D100000}"/>
    <cellStyle name="Calculation 2 3 5 5 8 3" xfId="26558" xr:uid="{00000000-0005-0000-0000-00000E100000}"/>
    <cellStyle name="Calculation 2 3 5 5 8 4" xfId="26559" xr:uid="{00000000-0005-0000-0000-00000F100000}"/>
    <cellStyle name="Calculation 2 3 5 5 8 5" xfId="26560" xr:uid="{00000000-0005-0000-0000-000010100000}"/>
    <cellStyle name="Calculation 2 3 5 5 8 6" xfId="26561" xr:uid="{00000000-0005-0000-0000-000011100000}"/>
    <cellStyle name="Calculation 2 3 5 5 8 7" xfId="26562" xr:uid="{00000000-0005-0000-0000-000012100000}"/>
    <cellStyle name="Calculation 2 3 5 5 9" xfId="1439" xr:uid="{00000000-0005-0000-0000-000013100000}"/>
    <cellStyle name="Calculation 2 3 5 5 9 2" xfId="1440" xr:uid="{00000000-0005-0000-0000-000014100000}"/>
    <cellStyle name="Calculation 2 3 5 5 9 3" xfId="26563" xr:uid="{00000000-0005-0000-0000-000015100000}"/>
    <cellStyle name="Calculation 2 3 5 5 9 4" xfId="26564" xr:uid="{00000000-0005-0000-0000-000016100000}"/>
    <cellStyle name="Calculation 2 3 5 5 9 5" xfId="26565" xr:uid="{00000000-0005-0000-0000-000017100000}"/>
    <cellStyle name="Calculation 2 3 5 5 9 6" xfId="26566" xr:uid="{00000000-0005-0000-0000-000018100000}"/>
    <cellStyle name="Calculation 2 3 5 5 9 7" xfId="26567" xr:uid="{00000000-0005-0000-0000-000019100000}"/>
    <cellStyle name="Calculation 2 3 5 6" xfId="1441" xr:uid="{00000000-0005-0000-0000-00001A100000}"/>
    <cellStyle name="Calculation 2 3 5 6 10" xfId="1442" xr:uid="{00000000-0005-0000-0000-00001B100000}"/>
    <cellStyle name="Calculation 2 3 5 6 11" xfId="26568" xr:uid="{00000000-0005-0000-0000-00001C100000}"/>
    <cellStyle name="Calculation 2 3 5 6 12" xfId="26569" xr:uid="{00000000-0005-0000-0000-00001D100000}"/>
    <cellStyle name="Calculation 2 3 5 6 13" xfId="26570" xr:uid="{00000000-0005-0000-0000-00001E100000}"/>
    <cellStyle name="Calculation 2 3 5 6 14" xfId="26571" xr:uid="{00000000-0005-0000-0000-00001F100000}"/>
    <cellStyle name="Calculation 2 3 5 6 15" xfId="26572" xr:uid="{00000000-0005-0000-0000-000020100000}"/>
    <cellStyle name="Calculation 2 3 5 6 2" xfId="1443" xr:uid="{00000000-0005-0000-0000-000021100000}"/>
    <cellStyle name="Calculation 2 3 5 6 2 2" xfId="1444" xr:uid="{00000000-0005-0000-0000-000022100000}"/>
    <cellStyle name="Calculation 2 3 5 6 2 3" xfId="26573" xr:uid="{00000000-0005-0000-0000-000023100000}"/>
    <cellStyle name="Calculation 2 3 5 6 2 4" xfId="26574" xr:uid="{00000000-0005-0000-0000-000024100000}"/>
    <cellStyle name="Calculation 2 3 5 6 2 5" xfId="26575" xr:uid="{00000000-0005-0000-0000-000025100000}"/>
    <cellStyle name="Calculation 2 3 5 6 2 6" xfId="26576" xr:uid="{00000000-0005-0000-0000-000026100000}"/>
    <cellStyle name="Calculation 2 3 5 6 2 7" xfId="26577" xr:uid="{00000000-0005-0000-0000-000027100000}"/>
    <cellStyle name="Calculation 2 3 5 6 3" xfId="1445" xr:uid="{00000000-0005-0000-0000-000028100000}"/>
    <cellStyle name="Calculation 2 3 5 6 3 2" xfId="1446" xr:uid="{00000000-0005-0000-0000-000029100000}"/>
    <cellStyle name="Calculation 2 3 5 6 3 3" xfId="26578" xr:uid="{00000000-0005-0000-0000-00002A100000}"/>
    <cellStyle name="Calculation 2 3 5 6 3 4" xfId="26579" xr:uid="{00000000-0005-0000-0000-00002B100000}"/>
    <cellStyle name="Calculation 2 3 5 6 3 5" xfId="26580" xr:uid="{00000000-0005-0000-0000-00002C100000}"/>
    <cellStyle name="Calculation 2 3 5 6 3 6" xfId="26581" xr:uid="{00000000-0005-0000-0000-00002D100000}"/>
    <cellStyle name="Calculation 2 3 5 6 3 7" xfId="26582" xr:uid="{00000000-0005-0000-0000-00002E100000}"/>
    <cellStyle name="Calculation 2 3 5 6 4" xfId="1447" xr:uid="{00000000-0005-0000-0000-00002F100000}"/>
    <cellStyle name="Calculation 2 3 5 6 4 2" xfId="1448" xr:uid="{00000000-0005-0000-0000-000030100000}"/>
    <cellStyle name="Calculation 2 3 5 6 4 3" xfId="26583" xr:uid="{00000000-0005-0000-0000-000031100000}"/>
    <cellStyle name="Calculation 2 3 5 6 4 4" xfId="26584" xr:uid="{00000000-0005-0000-0000-000032100000}"/>
    <cellStyle name="Calculation 2 3 5 6 4 5" xfId="26585" xr:uid="{00000000-0005-0000-0000-000033100000}"/>
    <cellStyle name="Calculation 2 3 5 6 4 6" xfId="26586" xr:uid="{00000000-0005-0000-0000-000034100000}"/>
    <cellStyle name="Calculation 2 3 5 6 4 7" xfId="26587" xr:uid="{00000000-0005-0000-0000-000035100000}"/>
    <cellStyle name="Calculation 2 3 5 6 5" xfId="1449" xr:uid="{00000000-0005-0000-0000-000036100000}"/>
    <cellStyle name="Calculation 2 3 5 6 5 2" xfId="1450" xr:uid="{00000000-0005-0000-0000-000037100000}"/>
    <cellStyle name="Calculation 2 3 5 6 5 3" xfId="26588" xr:uid="{00000000-0005-0000-0000-000038100000}"/>
    <cellStyle name="Calculation 2 3 5 6 5 4" xfId="26589" xr:uid="{00000000-0005-0000-0000-000039100000}"/>
    <cellStyle name="Calculation 2 3 5 6 5 5" xfId="26590" xr:uid="{00000000-0005-0000-0000-00003A100000}"/>
    <cellStyle name="Calculation 2 3 5 6 5 6" xfId="26591" xr:uid="{00000000-0005-0000-0000-00003B100000}"/>
    <cellStyle name="Calculation 2 3 5 6 5 7" xfId="26592" xr:uid="{00000000-0005-0000-0000-00003C100000}"/>
    <cellStyle name="Calculation 2 3 5 6 6" xfId="1451" xr:uid="{00000000-0005-0000-0000-00003D100000}"/>
    <cellStyle name="Calculation 2 3 5 6 6 2" xfId="1452" xr:uid="{00000000-0005-0000-0000-00003E100000}"/>
    <cellStyle name="Calculation 2 3 5 6 6 3" xfId="26593" xr:uid="{00000000-0005-0000-0000-00003F100000}"/>
    <cellStyle name="Calculation 2 3 5 6 6 4" xfId="26594" xr:uid="{00000000-0005-0000-0000-000040100000}"/>
    <cellStyle name="Calculation 2 3 5 6 6 5" xfId="26595" xr:uid="{00000000-0005-0000-0000-000041100000}"/>
    <cellStyle name="Calculation 2 3 5 6 6 6" xfId="26596" xr:uid="{00000000-0005-0000-0000-000042100000}"/>
    <cellStyle name="Calculation 2 3 5 6 6 7" xfId="26597" xr:uid="{00000000-0005-0000-0000-000043100000}"/>
    <cellStyle name="Calculation 2 3 5 6 7" xfId="1453" xr:uid="{00000000-0005-0000-0000-000044100000}"/>
    <cellStyle name="Calculation 2 3 5 6 7 2" xfId="1454" xr:uid="{00000000-0005-0000-0000-000045100000}"/>
    <cellStyle name="Calculation 2 3 5 6 7 3" xfId="26598" xr:uid="{00000000-0005-0000-0000-000046100000}"/>
    <cellStyle name="Calculation 2 3 5 6 7 4" xfId="26599" xr:uid="{00000000-0005-0000-0000-000047100000}"/>
    <cellStyle name="Calculation 2 3 5 6 7 5" xfId="26600" xr:uid="{00000000-0005-0000-0000-000048100000}"/>
    <cellStyle name="Calculation 2 3 5 6 7 6" xfId="26601" xr:uid="{00000000-0005-0000-0000-000049100000}"/>
    <cellStyle name="Calculation 2 3 5 6 7 7" xfId="26602" xr:uid="{00000000-0005-0000-0000-00004A100000}"/>
    <cellStyle name="Calculation 2 3 5 6 8" xfId="1455" xr:uid="{00000000-0005-0000-0000-00004B100000}"/>
    <cellStyle name="Calculation 2 3 5 6 8 2" xfId="1456" xr:uid="{00000000-0005-0000-0000-00004C100000}"/>
    <cellStyle name="Calculation 2 3 5 6 8 3" xfId="26603" xr:uid="{00000000-0005-0000-0000-00004D100000}"/>
    <cellStyle name="Calculation 2 3 5 6 8 4" xfId="26604" xr:uid="{00000000-0005-0000-0000-00004E100000}"/>
    <cellStyle name="Calculation 2 3 5 6 8 5" xfId="26605" xr:uid="{00000000-0005-0000-0000-00004F100000}"/>
    <cellStyle name="Calculation 2 3 5 6 8 6" xfId="26606" xr:uid="{00000000-0005-0000-0000-000050100000}"/>
    <cellStyle name="Calculation 2 3 5 6 8 7" xfId="26607" xr:uid="{00000000-0005-0000-0000-000051100000}"/>
    <cellStyle name="Calculation 2 3 5 6 9" xfId="1457" xr:uid="{00000000-0005-0000-0000-000052100000}"/>
    <cellStyle name="Calculation 2 3 5 6 9 2" xfId="1458" xr:uid="{00000000-0005-0000-0000-000053100000}"/>
    <cellStyle name="Calculation 2 3 5 6 9 3" xfId="26608" xr:uid="{00000000-0005-0000-0000-000054100000}"/>
    <cellStyle name="Calculation 2 3 5 6 9 4" xfId="26609" xr:uid="{00000000-0005-0000-0000-000055100000}"/>
    <cellStyle name="Calculation 2 3 5 6 9 5" xfId="26610" xr:uid="{00000000-0005-0000-0000-000056100000}"/>
    <cellStyle name="Calculation 2 3 5 6 9 6" xfId="26611" xr:uid="{00000000-0005-0000-0000-000057100000}"/>
    <cellStyle name="Calculation 2 3 5 6 9 7" xfId="26612" xr:uid="{00000000-0005-0000-0000-000058100000}"/>
    <cellStyle name="Calculation 2 3 5 7" xfId="26613" xr:uid="{00000000-0005-0000-0000-000059100000}"/>
    <cellStyle name="Calculation 2 3 6" xfId="1459" xr:uid="{00000000-0005-0000-0000-00005A100000}"/>
    <cellStyle name="Calculation 2 3 6 2" xfId="1460" xr:uid="{00000000-0005-0000-0000-00005B100000}"/>
    <cellStyle name="Calculation 2 3 6 2 2" xfId="1461" xr:uid="{00000000-0005-0000-0000-00005C100000}"/>
    <cellStyle name="Calculation 2 3 6 2 2 10" xfId="26614" xr:uid="{00000000-0005-0000-0000-00005D100000}"/>
    <cellStyle name="Calculation 2 3 6 2 2 2" xfId="1462" xr:uid="{00000000-0005-0000-0000-00005E100000}"/>
    <cellStyle name="Calculation 2 3 6 2 2 2 2" xfId="1463" xr:uid="{00000000-0005-0000-0000-00005F100000}"/>
    <cellStyle name="Calculation 2 3 6 2 2 2 3" xfId="26615" xr:uid="{00000000-0005-0000-0000-000060100000}"/>
    <cellStyle name="Calculation 2 3 6 2 2 2 4" xfId="26616" xr:uid="{00000000-0005-0000-0000-000061100000}"/>
    <cellStyle name="Calculation 2 3 6 2 2 2 5" xfId="26617" xr:uid="{00000000-0005-0000-0000-000062100000}"/>
    <cellStyle name="Calculation 2 3 6 2 2 2 6" xfId="26618" xr:uid="{00000000-0005-0000-0000-000063100000}"/>
    <cellStyle name="Calculation 2 3 6 2 2 2 7" xfId="26619" xr:uid="{00000000-0005-0000-0000-000064100000}"/>
    <cellStyle name="Calculation 2 3 6 2 2 3" xfId="1464" xr:uid="{00000000-0005-0000-0000-000065100000}"/>
    <cellStyle name="Calculation 2 3 6 2 2 3 2" xfId="1465" xr:uid="{00000000-0005-0000-0000-000066100000}"/>
    <cellStyle name="Calculation 2 3 6 2 2 3 3" xfId="26620" xr:uid="{00000000-0005-0000-0000-000067100000}"/>
    <cellStyle name="Calculation 2 3 6 2 2 3 4" xfId="26621" xr:uid="{00000000-0005-0000-0000-000068100000}"/>
    <cellStyle name="Calculation 2 3 6 2 2 3 5" xfId="26622" xr:uid="{00000000-0005-0000-0000-000069100000}"/>
    <cellStyle name="Calculation 2 3 6 2 2 3 6" xfId="26623" xr:uid="{00000000-0005-0000-0000-00006A100000}"/>
    <cellStyle name="Calculation 2 3 6 2 2 3 7" xfId="26624" xr:uid="{00000000-0005-0000-0000-00006B100000}"/>
    <cellStyle name="Calculation 2 3 6 2 2 4" xfId="1466" xr:uid="{00000000-0005-0000-0000-00006C100000}"/>
    <cellStyle name="Calculation 2 3 6 2 2 4 2" xfId="1467" xr:uid="{00000000-0005-0000-0000-00006D100000}"/>
    <cellStyle name="Calculation 2 3 6 2 2 4 3" xfId="26625" xr:uid="{00000000-0005-0000-0000-00006E100000}"/>
    <cellStyle name="Calculation 2 3 6 2 2 4 4" xfId="26626" xr:uid="{00000000-0005-0000-0000-00006F100000}"/>
    <cellStyle name="Calculation 2 3 6 2 2 4 5" xfId="26627" xr:uid="{00000000-0005-0000-0000-000070100000}"/>
    <cellStyle name="Calculation 2 3 6 2 2 4 6" xfId="26628" xr:uid="{00000000-0005-0000-0000-000071100000}"/>
    <cellStyle name="Calculation 2 3 6 2 2 4 7" xfId="26629" xr:uid="{00000000-0005-0000-0000-000072100000}"/>
    <cellStyle name="Calculation 2 3 6 2 2 5" xfId="1468" xr:uid="{00000000-0005-0000-0000-000073100000}"/>
    <cellStyle name="Calculation 2 3 6 2 2 5 2" xfId="1469" xr:uid="{00000000-0005-0000-0000-000074100000}"/>
    <cellStyle name="Calculation 2 3 6 2 2 5 3" xfId="26630" xr:uid="{00000000-0005-0000-0000-000075100000}"/>
    <cellStyle name="Calculation 2 3 6 2 2 5 4" xfId="26631" xr:uid="{00000000-0005-0000-0000-000076100000}"/>
    <cellStyle name="Calculation 2 3 6 2 2 5 5" xfId="26632" xr:uid="{00000000-0005-0000-0000-000077100000}"/>
    <cellStyle name="Calculation 2 3 6 2 2 5 6" xfId="26633" xr:uid="{00000000-0005-0000-0000-000078100000}"/>
    <cellStyle name="Calculation 2 3 6 2 2 5 7" xfId="26634" xr:uid="{00000000-0005-0000-0000-000079100000}"/>
    <cellStyle name="Calculation 2 3 6 2 2 6" xfId="1470" xr:uid="{00000000-0005-0000-0000-00007A100000}"/>
    <cellStyle name="Calculation 2 3 6 2 2 6 2" xfId="1471" xr:uid="{00000000-0005-0000-0000-00007B100000}"/>
    <cellStyle name="Calculation 2 3 6 2 2 6 3" xfId="26635" xr:uid="{00000000-0005-0000-0000-00007C100000}"/>
    <cellStyle name="Calculation 2 3 6 2 2 6 4" xfId="26636" xr:uid="{00000000-0005-0000-0000-00007D100000}"/>
    <cellStyle name="Calculation 2 3 6 2 2 6 5" xfId="26637" xr:uid="{00000000-0005-0000-0000-00007E100000}"/>
    <cellStyle name="Calculation 2 3 6 2 2 6 6" xfId="26638" xr:uid="{00000000-0005-0000-0000-00007F100000}"/>
    <cellStyle name="Calculation 2 3 6 2 2 6 7" xfId="26639" xr:uid="{00000000-0005-0000-0000-000080100000}"/>
    <cellStyle name="Calculation 2 3 6 2 2 7" xfId="26640" xr:uid="{00000000-0005-0000-0000-000081100000}"/>
    <cellStyle name="Calculation 2 3 6 2 2 8" xfId="26641" xr:uid="{00000000-0005-0000-0000-000082100000}"/>
    <cellStyle name="Calculation 2 3 6 2 2 9" xfId="26642" xr:uid="{00000000-0005-0000-0000-000083100000}"/>
    <cellStyle name="Calculation 2 3 6 2 3" xfId="1472" xr:uid="{00000000-0005-0000-0000-000084100000}"/>
    <cellStyle name="Calculation 2 3 6 2 3 10" xfId="1473" xr:uid="{00000000-0005-0000-0000-000085100000}"/>
    <cellStyle name="Calculation 2 3 6 2 3 11" xfId="26643" xr:uid="{00000000-0005-0000-0000-000086100000}"/>
    <cellStyle name="Calculation 2 3 6 2 3 12" xfId="26644" xr:uid="{00000000-0005-0000-0000-000087100000}"/>
    <cellStyle name="Calculation 2 3 6 2 3 13" xfId="26645" xr:uid="{00000000-0005-0000-0000-000088100000}"/>
    <cellStyle name="Calculation 2 3 6 2 3 14" xfId="26646" xr:uid="{00000000-0005-0000-0000-000089100000}"/>
    <cellStyle name="Calculation 2 3 6 2 3 15" xfId="26647" xr:uid="{00000000-0005-0000-0000-00008A100000}"/>
    <cellStyle name="Calculation 2 3 6 2 3 2" xfId="1474" xr:uid="{00000000-0005-0000-0000-00008B100000}"/>
    <cellStyle name="Calculation 2 3 6 2 3 2 2" xfId="1475" xr:uid="{00000000-0005-0000-0000-00008C100000}"/>
    <cellStyle name="Calculation 2 3 6 2 3 2 3" xfId="26648" xr:uid="{00000000-0005-0000-0000-00008D100000}"/>
    <cellStyle name="Calculation 2 3 6 2 3 2 4" xfId="26649" xr:uid="{00000000-0005-0000-0000-00008E100000}"/>
    <cellStyle name="Calculation 2 3 6 2 3 2 5" xfId="26650" xr:uid="{00000000-0005-0000-0000-00008F100000}"/>
    <cellStyle name="Calculation 2 3 6 2 3 2 6" xfId="26651" xr:uid="{00000000-0005-0000-0000-000090100000}"/>
    <cellStyle name="Calculation 2 3 6 2 3 2 7" xfId="26652" xr:uid="{00000000-0005-0000-0000-000091100000}"/>
    <cellStyle name="Calculation 2 3 6 2 3 3" xfId="1476" xr:uid="{00000000-0005-0000-0000-000092100000}"/>
    <cellStyle name="Calculation 2 3 6 2 3 3 2" xfId="1477" xr:uid="{00000000-0005-0000-0000-000093100000}"/>
    <cellStyle name="Calculation 2 3 6 2 3 3 3" xfId="26653" xr:uid="{00000000-0005-0000-0000-000094100000}"/>
    <cellStyle name="Calculation 2 3 6 2 3 3 4" xfId="26654" xr:uid="{00000000-0005-0000-0000-000095100000}"/>
    <cellStyle name="Calculation 2 3 6 2 3 3 5" xfId="26655" xr:uid="{00000000-0005-0000-0000-000096100000}"/>
    <cellStyle name="Calculation 2 3 6 2 3 3 6" xfId="26656" xr:uid="{00000000-0005-0000-0000-000097100000}"/>
    <cellStyle name="Calculation 2 3 6 2 3 3 7" xfId="26657" xr:uid="{00000000-0005-0000-0000-000098100000}"/>
    <cellStyle name="Calculation 2 3 6 2 3 4" xfId="1478" xr:uid="{00000000-0005-0000-0000-000099100000}"/>
    <cellStyle name="Calculation 2 3 6 2 3 4 2" xfId="1479" xr:uid="{00000000-0005-0000-0000-00009A100000}"/>
    <cellStyle name="Calculation 2 3 6 2 3 4 3" xfId="26658" xr:uid="{00000000-0005-0000-0000-00009B100000}"/>
    <cellStyle name="Calculation 2 3 6 2 3 4 4" xfId="26659" xr:uid="{00000000-0005-0000-0000-00009C100000}"/>
    <cellStyle name="Calculation 2 3 6 2 3 4 5" xfId="26660" xr:uid="{00000000-0005-0000-0000-00009D100000}"/>
    <cellStyle name="Calculation 2 3 6 2 3 4 6" xfId="26661" xr:uid="{00000000-0005-0000-0000-00009E100000}"/>
    <cellStyle name="Calculation 2 3 6 2 3 4 7" xfId="26662" xr:uid="{00000000-0005-0000-0000-00009F100000}"/>
    <cellStyle name="Calculation 2 3 6 2 3 5" xfId="1480" xr:uid="{00000000-0005-0000-0000-0000A0100000}"/>
    <cellStyle name="Calculation 2 3 6 2 3 5 2" xfId="1481" xr:uid="{00000000-0005-0000-0000-0000A1100000}"/>
    <cellStyle name="Calculation 2 3 6 2 3 5 3" xfId="26663" xr:uid="{00000000-0005-0000-0000-0000A2100000}"/>
    <cellStyle name="Calculation 2 3 6 2 3 5 4" xfId="26664" xr:uid="{00000000-0005-0000-0000-0000A3100000}"/>
    <cellStyle name="Calculation 2 3 6 2 3 5 5" xfId="26665" xr:uid="{00000000-0005-0000-0000-0000A4100000}"/>
    <cellStyle name="Calculation 2 3 6 2 3 5 6" xfId="26666" xr:uid="{00000000-0005-0000-0000-0000A5100000}"/>
    <cellStyle name="Calculation 2 3 6 2 3 5 7" xfId="26667" xr:uid="{00000000-0005-0000-0000-0000A6100000}"/>
    <cellStyle name="Calculation 2 3 6 2 3 6" xfId="1482" xr:uid="{00000000-0005-0000-0000-0000A7100000}"/>
    <cellStyle name="Calculation 2 3 6 2 3 6 2" xfId="1483" xr:uid="{00000000-0005-0000-0000-0000A8100000}"/>
    <cellStyle name="Calculation 2 3 6 2 3 6 3" xfId="26668" xr:uid="{00000000-0005-0000-0000-0000A9100000}"/>
    <cellStyle name="Calculation 2 3 6 2 3 6 4" xfId="26669" xr:uid="{00000000-0005-0000-0000-0000AA100000}"/>
    <cellStyle name="Calculation 2 3 6 2 3 6 5" xfId="26670" xr:uid="{00000000-0005-0000-0000-0000AB100000}"/>
    <cellStyle name="Calculation 2 3 6 2 3 6 6" xfId="26671" xr:uid="{00000000-0005-0000-0000-0000AC100000}"/>
    <cellStyle name="Calculation 2 3 6 2 3 6 7" xfId="26672" xr:uid="{00000000-0005-0000-0000-0000AD100000}"/>
    <cellStyle name="Calculation 2 3 6 2 3 7" xfId="1484" xr:uid="{00000000-0005-0000-0000-0000AE100000}"/>
    <cellStyle name="Calculation 2 3 6 2 3 7 2" xfId="1485" xr:uid="{00000000-0005-0000-0000-0000AF100000}"/>
    <cellStyle name="Calculation 2 3 6 2 3 7 3" xfId="26673" xr:uid="{00000000-0005-0000-0000-0000B0100000}"/>
    <cellStyle name="Calculation 2 3 6 2 3 7 4" xfId="26674" xr:uid="{00000000-0005-0000-0000-0000B1100000}"/>
    <cellStyle name="Calculation 2 3 6 2 3 7 5" xfId="26675" xr:uid="{00000000-0005-0000-0000-0000B2100000}"/>
    <cellStyle name="Calculation 2 3 6 2 3 7 6" xfId="26676" xr:uid="{00000000-0005-0000-0000-0000B3100000}"/>
    <cellStyle name="Calculation 2 3 6 2 3 7 7" xfId="26677" xr:uid="{00000000-0005-0000-0000-0000B4100000}"/>
    <cellStyle name="Calculation 2 3 6 2 3 8" xfId="1486" xr:uid="{00000000-0005-0000-0000-0000B5100000}"/>
    <cellStyle name="Calculation 2 3 6 2 3 8 2" xfId="1487" xr:uid="{00000000-0005-0000-0000-0000B6100000}"/>
    <cellStyle name="Calculation 2 3 6 2 3 8 3" xfId="26678" xr:uid="{00000000-0005-0000-0000-0000B7100000}"/>
    <cellStyle name="Calculation 2 3 6 2 3 8 4" xfId="26679" xr:uid="{00000000-0005-0000-0000-0000B8100000}"/>
    <cellStyle name="Calculation 2 3 6 2 3 8 5" xfId="26680" xr:uid="{00000000-0005-0000-0000-0000B9100000}"/>
    <cellStyle name="Calculation 2 3 6 2 3 8 6" xfId="26681" xr:uid="{00000000-0005-0000-0000-0000BA100000}"/>
    <cellStyle name="Calculation 2 3 6 2 3 8 7" xfId="26682" xr:uid="{00000000-0005-0000-0000-0000BB100000}"/>
    <cellStyle name="Calculation 2 3 6 2 3 9" xfId="1488" xr:uid="{00000000-0005-0000-0000-0000BC100000}"/>
    <cellStyle name="Calculation 2 3 6 2 3 9 2" xfId="1489" xr:uid="{00000000-0005-0000-0000-0000BD100000}"/>
    <cellStyle name="Calculation 2 3 6 2 3 9 3" xfId="26683" xr:uid="{00000000-0005-0000-0000-0000BE100000}"/>
    <cellStyle name="Calculation 2 3 6 2 3 9 4" xfId="26684" xr:uid="{00000000-0005-0000-0000-0000BF100000}"/>
    <cellStyle name="Calculation 2 3 6 2 3 9 5" xfId="26685" xr:uid="{00000000-0005-0000-0000-0000C0100000}"/>
    <cellStyle name="Calculation 2 3 6 2 3 9 6" xfId="26686" xr:uid="{00000000-0005-0000-0000-0000C1100000}"/>
    <cellStyle name="Calculation 2 3 6 2 3 9 7" xfId="26687" xr:uid="{00000000-0005-0000-0000-0000C2100000}"/>
    <cellStyle name="Calculation 2 3 6 2 4" xfId="1490" xr:uid="{00000000-0005-0000-0000-0000C3100000}"/>
    <cellStyle name="Calculation 2 3 6 2 4 2" xfId="1491" xr:uid="{00000000-0005-0000-0000-0000C4100000}"/>
    <cellStyle name="Calculation 2 3 6 2 4 3" xfId="26688" xr:uid="{00000000-0005-0000-0000-0000C5100000}"/>
    <cellStyle name="Calculation 2 3 6 2 4 4" xfId="26689" xr:uid="{00000000-0005-0000-0000-0000C6100000}"/>
    <cellStyle name="Calculation 2 3 6 2 4 5" xfId="26690" xr:uid="{00000000-0005-0000-0000-0000C7100000}"/>
    <cellStyle name="Calculation 2 3 6 2 4 6" xfId="26691" xr:uid="{00000000-0005-0000-0000-0000C8100000}"/>
    <cellStyle name="Calculation 2 3 6 2 4 7" xfId="26692" xr:uid="{00000000-0005-0000-0000-0000C9100000}"/>
    <cellStyle name="Calculation 2 3 6 2 5" xfId="1492" xr:uid="{00000000-0005-0000-0000-0000CA100000}"/>
    <cellStyle name="Calculation 2 3 6 2 5 2" xfId="1493" xr:uid="{00000000-0005-0000-0000-0000CB100000}"/>
    <cellStyle name="Calculation 2 3 6 2 6" xfId="26693" xr:uid="{00000000-0005-0000-0000-0000CC100000}"/>
    <cellStyle name="Calculation 2 3 6 2 7" xfId="26694" xr:uid="{00000000-0005-0000-0000-0000CD100000}"/>
    <cellStyle name="Calculation 2 3 6 2 8" xfId="26695" xr:uid="{00000000-0005-0000-0000-0000CE100000}"/>
    <cellStyle name="Calculation 2 3 6 3" xfId="1494" xr:uid="{00000000-0005-0000-0000-0000CF100000}"/>
    <cellStyle name="Calculation 2 3 6 3 10" xfId="26696" xr:uid="{00000000-0005-0000-0000-0000D0100000}"/>
    <cellStyle name="Calculation 2 3 6 3 2" xfId="1495" xr:uid="{00000000-0005-0000-0000-0000D1100000}"/>
    <cellStyle name="Calculation 2 3 6 3 2 2" xfId="1496" xr:uid="{00000000-0005-0000-0000-0000D2100000}"/>
    <cellStyle name="Calculation 2 3 6 3 2 3" xfId="26697" xr:uid="{00000000-0005-0000-0000-0000D3100000}"/>
    <cellStyle name="Calculation 2 3 6 3 2 4" xfId="26698" xr:uid="{00000000-0005-0000-0000-0000D4100000}"/>
    <cellStyle name="Calculation 2 3 6 3 2 5" xfId="26699" xr:uid="{00000000-0005-0000-0000-0000D5100000}"/>
    <cellStyle name="Calculation 2 3 6 3 2 6" xfId="26700" xr:uid="{00000000-0005-0000-0000-0000D6100000}"/>
    <cellStyle name="Calculation 2 3 6 3 2 7" xfId="26701" xr:uid="{00000000-0005-0000-0000-0000D7100000}"/>
    <cellStyle name="Calculation 2 3 6 3 3" xfId="1497" xr:uid="{00000000-0005-0000-0000-0000D8100000}"/>
    <cellStyle name="Calculation 2 3 6 3 3 2" xfId="1498" xr:uid="{00000000-0005-0000-0000-0000D9100000}"/>
    <cellStyle name="Calculation 2 3 6 3 3 3" xfId="26702" xr:uid="{00000000-0005-0000-0000-0000DA100000}"/>
    <cellStyle name="Calculation 2 3 6 3 3 4" xfId="26703" xr:uid="{00000000-0005-0000-0000-0000DB100000}"/>
    <cellStyle name="Calculation 2 3 6 3 3 5" xfId="26704" xr:uid="{00000000-0005-0000-0000-0000DC100000}"/>
    <cellStyle name="Calculation 2 3 6 3 3 6" xfId="26705" xr:uid="{00000000-0005-0000-0000-0000DD100000}"/>
    <cellStyle name="Calculation 2 3 6 3 3 7" xfId="26706" xr:uid="{00000000-0005-0000-0000-0000DE100000}"/>
    <cellStyle name="Calculation 2 3 6 3 4" xfId="1499" xr:uid="{00000000-0005-0000-0000-0000DF100000}"/>
    <cellStyle name="Calculation 2 3 6 3 4 2" xfId="1500" xr:uid="{00000000-0005-0000-0000-0000E0100000}"/>
    <cellStyle name="Calculation 2 3 6 3 4 3" xfId="26707" xr:uid="{00000000-0005-0000-0000-0000E1100000}"/>
    <cellStyle name="Calculation 2 3 6 3 4 4" xfId="26708" xr:uid="{00000000-0005-0000-0000-0000E2100000}"/>
    <cellStyle name="Calculation 2 3 6 3 4 5" xfId="26709" xr:uid="{00000000-0005-0000-0000-0000E3100000}"/>
    <cellStyle name="Calculation 2 3 6 3 4 6" xfId="26710" xr:uid="{00000000-0005-0000-0000-0000E4100000}"/>
    <cellStyle name="Calculation 2 3 6 3 4 7" xfId="26711" xr:uid="{00000000-0005-0000-0000-0000E5100000}"/>
    <cellStyle name="Calculation 2 3 6 3 5" xfId="1501" xr:uid="{00000000-0005-0000-0000-0000E6100000}"/>
    <cellStyle name="Calculation 2 3 6 3 5 2" xfId="1502" xr:uid="{00000000-0005-0000-0000-0000E7100000}"/>
    <cellStyle name="Calculation 2 3 6 3 5 3" xfId="26712" xr:uid="{00000000-0005-0000-0000-0000E8100000}"/>
    <cellStyle name="Calculation 2 3 6 3 5 4" xfId="26713" xr:uid="{00000000-0005-0000-0000-0000E9100000}"/>
    <cellStyle name="Calculation 2 3 6 3 5 5" xfId="26714" xr:uid="{00000000-0005-0000-0000-0000EA100000}"/>
    <cellStyle name="Calculation 2 3 6 3 5 6" xfId="26715" xr:uid="{00000000-0005-0000-0000-0000EB100000}"/>
    <cellStyle name="Calculation 2 3 6 3 5 7" xfId="26716" xr:uid="{00000000-0005-0000-0000-0000EC100000}"/>
    <cellStyle name="Calculation 2 3 6 3 6" xfId="1503" xr:uid="{00000000-0005-0000-0000-0000ED100000}"/>
    <cellStyle name="Calculation 2 3 6 3 6 2" xfId="1504" xr:uid="{00000000-0005-0000-0000-0000EE100000}"/>
    <cellStyle name="Calculation 2 3 6 3 6 3" xfId="26717" xr:uid="{00000000-0005-0000-0000-0000EF100000}"/>
    <cellStyle name="Calculation 2 3 6 3 6 4" xfId="26718" xr:uid="{00000000-0005-0000-0000-0000F0100000}"/>
    <cellStyle name="Calculation 2 3 6 3 6 5" xfId="26719" xr:uid="{00000000-0005-0000-0000-0000F1100000}"/>
    <cellStyle name="Calculation 2 3 6 3 6 6" xfId="26720" xr:uid="{00000000-0005-0000-0000-0000F2100000}"/>
    <cellStyle name="Calculation 2 3 6 3 6 7" xfId="26721" xr:uid="{00000000-0005-0000-0000-0000F3100000}"/>
    <cellStyle name="Calculation 2 3 6 3 7" xfId="26722" xr:uid="{00000000-0005-0000-0000-0000F4100000}"/>
    <cellStyle name="Calculation 2 3 6 3 8" xfId="26723" xr:uid="{00000000-0005-0000-0000-0000F5100000}"/>
    <cellStyle name="Calculation 2 3 6 3 9" xfId="26724" xr:uid="{00000000-0005-0000-0000-0000F6100000}"/>
    <cellStyle name="Calculation 2 3 6 4" xfId="1505" xr:uid="{00000000-0005-0000-0000-0000F7100000}"/>
    <cellStyle name="Calculation 2 3 6 4 10" xfId="1506" xr:uid="{00000000-0005-0000-0000-0000F8100000}"/>
    <cellStyle name="Calculation 2 3 6 4 11" xfId="26725" xr:uid="{00000000-0005-0000-0000-0000F9100000}"/>
    <cellStyle name="Calculation 2 3 6 4 12" xfId="26726" xr:uid="{00000000-0005-0000-0000-0000FA100000}"/>
    <cellStyle name="Calculation 2 3 6 4 2" xfId="1507" xr:uid="{00000000-0005-0000-0000-0000FB100000}"/>
    <cellStyle name="Calculation 2 3 6 4 2 2" xfId="1508" xr:uid="{00000000-0005-0000-0000-0000FC100000}"/>
    <cellStyle name="Calculation 2 3 6 4 2 3" xfId="26727" xr:uid="{00000000-0005-0000-0000-0000FD100000}"/>
    <cellStyle name="Calculation 2 3 6 4 2 4" xfId="26728" xr:uid="{00000000-0005-0000-0000-0000FE100000}"/>
    <cellStyle name="Calculation 2 3 6 4 2 5" xfId="26729" xr:uid="{00000000-0005-0000-0000-0000FF100000}"/>
    <cellStyle name="Calculation 2 3 6 4 2 6" xfId="26730" xr:uid="{00000000-0005-0000-0000-000000110000}"/>
    <cellStyle name="Calculation 2 3 6 4 2 7" xfId="26731" xr:uid="{00000000-0005-0000-0000-000001110000}"/>
    <cellStyle name="Calculation 2 3 6 4 3" xfId="1509" xr:uid="{00000000-0005-0000-0000-000002110000}"/>
    <cellStyle name="Calculation 2 3 6 4 3 2" xfId="1510" xr:uid="{00000000-0005-0000-0000-000003110000}"/>
    <cellStyle name="Calculation 2 3 6 4 3 3" xfId="26732" xr:uid="{00000000-0005-0000-0000-000004110000}"/>
    <cellStyle name="Calculation 2 3 6 4 3 4" xfId="26733" xr:uid="{00000000-0005-0000-0000-000005110000}"/>
    <cellStyle name="Calculation 2 3 6 4 3 5" xfId="26734" xr:uid="{00000000-0005-0000-0000-000006110000}"/>
    <cellStyle name="Calculation 2 3 6 4 3 6" xfId="26735" xr:uid="{00000000-0005-0000-0000-000007110000}"/>
    <cellStyle name="Calculation 2 3 6 4 3 7" xfId="26736" xr:uid="{00000000-0005-0000-0000-000008110000}"/>
    <cellStyle name="Calculation 2 3 6 4 4" xfId="1511" xr:uid="{00000000-0005-0000-0000-000009110000}"/>
    <cellStyle name="Calculation 2 3 6 4 4 2" xfId="1512" xr:uid="{00000000-0005-0000-0000-00000A110000}"/>
    <cellStyle name="Calculation 2 3 6 4 4 3" xfId="26737" xr:uid="{00000000-0005-0000-0000-00000B110000}"/>
    <cellStyle name="Calculation 2 3 6 4 4 4" xfId="26738" xr:uid="{00000000-0005-0000-0000-00000C110000}"/>
    <cellStyle name="Calculation 2 3 6 4 4 5" xfId="26739" xr:uid="{00000000-0005-0000-0000-00000D110000}"/>
    <cellStyle name="Calculation 2 3 6 4 4 6" xfId="26740" xr:uid="{00000000-0005-0000-0000-00000E110000}"/>
    <cellStyle name="Calculation 2 3 6 4 4 7" xfId="26741" xr:uid="{00000000-0005-0000-0000-00000F110000}"/>
    <cellStyle name="Calculation 2 3 6 4 5" xfId="1513" xr:uid="{00000000-0005-0000-0000-000010110000}"/>
    <cellStyle name="Calculation 2 3 6 4 5 2" xfId="1514" xr:uid="{00000000-0005-0000-0000-000011110000}"/>
    <cellStyle name="Calculation 2 3 6 4 5 3" xfId="26742" xr:uid="{00000000-0005-0000-0000-000012110000}"/>
    <cellStyle name="Calculation 2 3 6 4 5 4" xfId="26743" xr:uid="{00000000-0005-0000-0000-000013110000}"/>
    <cellStyle name="Calculation 2 3 6 4 5 5" xfId="26744" xr:uid="{00000000-0005-0000-0000-000014110000}"/>
    <cellStyle name="Calculation 2 3 6 4 5 6" xfId="26745" xr:uid="{00000000-0005-0000-0000-000015110000}"/>
    <cellStyle name="Calculation 2 3 6 4 5 7" xfId="26746" xr:uid="{00000000-0005-0000-0000-000016110000}"/>
    <cellStyle name="Calculation 2 3 6 4 6" xfId="1515" xr:uid="{00000000-0005-0000-0000-000017110000}"/>
    <cellStyle name="Calculation 2 3 6 4 6 2" xfId="1516" xr:uid="{00000000-0005-0000-0000-000018110000}"/>
    <cellStyle name="Calculation 2 3 6 4 6 3" xfId="26747" xr:uid="{00000000-0005-0000-0000-000019110000}"/>
    <cellStyle name="Calculation 2 3 6 4 6 4" xfId="26748" xr:uid="{00000000-0005-0000-0000-00001A110000}"/>
    <cellStyle name="Calculation 2 3 6 4 6 5" xfId="26749" xr:uid="{00000000-0005-0000-0000-00001B110000}"/>
    <cellStyle name="Calculation 2 3 6 4 6 6" xfId="26750" xr:uid="{00000000-0005-0000-0000-00001C110000}"/>
    <cellStyle name="Calculation 2 3 6 4 6 7" xfId="26751" xr:uid="{00000000-0005-0000-0000-00001D110000}"/>
    <cellStyle name="Calculation 2 3 6 4 7" xfId="1517" xr:uid="{00000000-0005-0000-0000-00001E110000}"/>
    <cellStyle name="Calculation 2 3 6 4 7 2" xfId="1518" xr:uid="{00000000-0005-0000-0000-00001F110000}"/>
    <cellStyle name="Calculation 2 3 6 4 7 3" xfId="26752" xr:uid="{00000000-0005-0000-0000-000020110000}"/>
    <cellStyle name="Calculation 2 3 6 4 7 4" xfId="26753" xr:uid="{00000000-0005-0000-0000-000021110000}"/>
    <cellStyle name="Calculation 2 3 6 4 7 5" xfId="26754" xr:uid="{00000000-0005-0000-0000-000022110000}"/>
    <cellStyle name="Calculation 2 3 6 4 7 6" xfId="26755" xr:uid="{00000000-0005-0000-0000-000023110000}"/>
    <cellStyle name="Calculation 2 3 6 4 7 7" xfId="26756" xr:uid="{00000000-0005-0000-0000-000024110000}"/>
    <cellStyle name="Calculation 2 3 6 4 8" xfId="1519" xr:uid="{00000000-0005-0000-0000-000025110000}"/>
    <cellStyle name="Calculation 2 3 6 4 8 2" xfId="1520" xr:uid="{00000000-0005-0000-0000-000026110000}"/>
    <cellStyle name="Calculation 2 3 6 4 8 3" xfId="26757" xr:uid="{00000000-0005-0000-0000-000027110000}"/>
    <cellStyle name="Calculation 2 3 6 4 8 4" xfId="26758" xr:uid="{00000000-0005-0000-0000-000028110000}"/>
    <cellStyle name="Calculation 2 3 6 4 8 5" xfId="26759" xr:uid="{00000000-0005-0000-0000-000029110000}"/>
    <cellStyle name="Calculation 2 3 6 4 8 6" xfId="26760" xr:uid="{00000000-0005-0000-0000-00002A110000}"/>
    <cellStyle name="Calculation 2 3 6 4 8 7" xfId="26761" xr:uid="{00000000-0005-0000-0000-00002B110000}"/>
    <cellStyle name="Calculation 2 3 6 4 9" xfId="1521" xr:uid="{00000000-0005-0000-0000-00002C110000}"/>
    <cellStyle name="Calculation 2 3 6 4 9 2" xfId="1522" xr:uid="{00000000-0005-0000-0000-00002D110000}"/>
    <cellStyle name="Calculation 2 3 6 4 9 3" xfId="26762" xr:uid="{00000000-0005-0000-0000-00002E110000}"/>
    <cellStyle name="Calculation 2 3 6 4 9 4" xfId="26763" xr:uid="{00000000-0005-0000-0000-00002F110000}"/>
    <cellStyle name="Calculation 2 3 6 4 9 5" xfId="26764" xr:uid="{00000000-0005-0000-0000-000030110000}"/>
    <cellStyle name="Calculation 2 3 6 4 9 6" xfId="26765" xr:uid="{00000000-0005-0000-0000-000031110000}"/>
    <cellStyle name="Calculation 2 3 6 4 9 7" xfId="26766" xr:uid="{00000000-0005-0000-0000-000032110000}"/>
    <cellStyle name="Calculation 2 3 6 5" xfId="1523" xr:uid="{00000000-0005-0000-0000-000033110000}"/>
    <cellStyle name="Calculation 2 3 6 5 10" xfId="26767" xr:uid="{00000000-0005-0000-0000-000034110000}"/>
    <cellStyle name="Calculation 2 3 6 5 11" xfId="26768" xr:uid="{00000000-0005-0000-0000-000035110000}"/>
    <cellStyle name="Calculation 2 3 6 5 12" xfId="26769" xr:uid="{00000000-0005-0000-0000-000036110000}"/>
    <cellStyle name="Calculation 2 3 6 5 2" xfId="1524" xr:uid="{00000000-0005-0000-0000-000037110000}"/>
    <cellStyle name="Calculation 2 3 6 5 2 2" xfId="1525" xr:uid="{00000000-0005-0000-0000-000038110000}"/>
    <cellStyle name="Calculation 2 3 6 5 2 3" xfId="26770" xr:uid="{00000000-0005-0000-0000-000039110000}"/>
    <cellStyle name="Calculation 2 3 6 5 2 4" xfId="26771" xr:uid="{00000000-0005-0000-0000-00003A110000}"/>
    <cellStyle name="Calculation 2 3 6 5 2 5" xfId="26772" xr:uid="{00000000-0005-0000-0000-00003B110000}"/>
    <cellStyle name="Calculation 2 3 6 5 2 6" xfId="26773" xr:uid="{00000000-0005-0000-0000-00003C110000}"/>
    <cellStyle name="Calculation 2 3 6 5 2 7" xfId="26774" xr:uid="{00000000-0005-0000-0000-00003D110000}"/>
    <cellStyle name="Calculation 2 3 6 5 3" xfId="1526" xr:uid="{00000000-0005-0000-0000-00003E110000}"/>
    <cellStyle name="Calculation 2 3 6 5 3 2" xfId="1527" xr:uid="{00000000-0005-0000-0000-00003F110000}"/>
    <cellStyle name="Calculation 2 3 6 5 3 3" xfId="26775" xr:uid="{00000000-0005-0000-0000-000040110000}"/>
    <cellStyle name="Calculation 2 3 6 5 3 4" xfId="26776" xr:uid="{00000000-0005-0000-0000-000041110000}"/>
    <cellStyle name="Calculation 2 3 6 5 3 5" xfId="26777" xr:uid="{00000000-0005-0000-0000-000042110000}"/>
    <cellStyle name="Calculation 2 3 6 5 3 6" xfId="26778" xr:uid="{00000000-0005-0000-0000-000043110000}"/>
    <cellStyle name="Calculation 2 3 6 5 3 7" xfId="26779" xr:uid="{00000000-0005-0000-0000-000044110000}"/>
    <cellStyle name="Calculation 2 3 6 5 4" xfId="1528" xr:uid="{00000000-0005-0000-0000-000045110000}"/>
    <cellStyle name="Calculation 2 3 6 5 4 2" xfId="1529" xr:uid="{00000000-0005-0000-0000-000046110000}"/>
    <cellStyle name="Calculation 2 3 6 5 4 3" xfId="26780" xr:uid="{00000000-0005-0000-0000-000047110000}"/>
    <cellStyle name="Calculation 2 3 6 5 4 4" xfId="26781" xr:uid="{00000000-0005-0000-0000-000048110000}"/>
    <cellStyle name="Calculation 2 3 6 5 4 5" xfId="26782" xr:uid="{00000000-0005-0000-0000-000049110000}"/>
    <cellStyle name="Calculation 2 3 6 5 4 6" xfId="26783" xr:uid="{00000000-0005-0000-0000-00004A110000}"/>
    <cellStyle name="Calculation 2 3 6 5 4 7" xfId="26784" xr:uid="{00000000-0005-0000-0000-00004B110000}"/>
    <cellStyle name="Calculation 2 3 6 5 5" xfId="1530" xr:uid="{00000000-0005-0000-0000-00004C110000}"/>
    <cellStyle name="Calculation 2 3 6 5 5 2" xfId="1531" xr:uid="{00000000-0005-0000-0000-00004D110000}"/>
    <cellStyle name="Calculation 2 3 6 5 5 3" xfId="26785" xr:uid="{00000000-0005-0000-0000-00004E110000}"/>
    <cellStyle name="Calculation 2 3 6 5 5 4" xfId="26786" xr:uid="{00000000-0005-0000-0000-00004F110000}"/>
    <cellStyle name="Calculation 2 3 6 5 5 5" xfId="26787" xr:uid="{00000000-0005-0000-0000-000050110000}"/>
    <cellStyle name="Calculation 2 3 6 5 5 6" xfId="26788" xr:uid="{00000000-0005-0000-0000-000051110000}"/>
    <cellStyle name="Calculation 2 3 6 5 5 7" xfId="26789" xr:uid="{00000000-0005-0000-0000-000052110000}"/>
    <cellStyle name="Calculation 2 3 6 5 6" xfId="1532" xr:uid="{00000000-0005-0000-0000-000053110000}"/>
    <cellStyle name="Calculation 2 3 6 5 6 2" xfId="1533" xr:uid="{00000000-0005-0000-0000-000054110000}"/>
    <cellStyle name="Calculation 2 3 6 5 6 3" xfId="26790" xr:uid="{00000000-0005-0000-0000-000055110000}"/>
    <cellStyle name="Calculation 2 3 6 5 6 4" xfId="26791" xr:uid="{00000000-0005-0000-0000-000056110000}"/>
    <cellStyle name="Calculation 2 3 6 5 6 5" xfId="26792" xr:uid="{00000000-0005-0000-0000-000057110000}"/>
    <cellStyle name="Calculation 2 3 6 5 6 6" xfId="26793" xr:uid="{00000000-0005-0000-0000-000058110000}"/>
    <cellStyle name="Calculation 2 3 6 5 6 7" xfId="26794" xr:uid="{00000000-0005-0000-0000-000059110000}"/>
    <cellStyle name="Calculation 2 3 6 5 7" xfId="1534" xr:uid="{00000000-0005-0000-0000-00005A110000}"/>
    <cellStyle name="Calculation 2 3 6 5 7 2" xfId="1535" xr:uid="{00000000-0005-0000-0000-00005B110000}"/>
    <cellStyle name="Calculation 2 3 6 5 7 3" xfId="26795" xr:uid="{00000000-0005-0000-0000-00005C110000}"/>
    <cellStyle name="Calculation 2 3 6 5 7 4" xfId="26796" xr:uid="{00000000-0005-0000-0000-00005D110000}"/>
    <cellStyle name="Calculation 2 3 6 5 7 5" xfId="26797" xr:uid="{00000000-0005-0000-0000-00005E110000}"/>
    <cellStyle name="Calculation 2 3 6 5 7 6" xfId="26798" xr:uid="{00000000-0005-0000-0000-00005F110000}"/>
    <cellStyle name="Calculation 2 3 6 5 7 7" xfId="26799" xr:uid="{00000000-0005-0000-0000-000060110000}"/>
    <cellStyle name="Calculation 2 3 6 5 8" xfId="1536" xr:uid="{00000000-0005-0000-0000-000061110000}"/>
    <cellStyle name="Calculation 2 3 6 5 8 2" xfId="1537" xr:uid="{00000000-0005-0000-0000-000062110000}"/>
    <cellStyle name="Calculation 2 3 6 5 8 3" xfId="26800" xr:uid="{00000000-0005-0000-0000-000063110000}"/>
    <cellStyle name="Calculation 2 3 6 5 8 4" xfId="26801" xr:uid="{00000000-0005-0000-0000-000064110000}"/>
    <cellStyle name="Calculation 2 3 6 5 8 5" xfId="26802" xr:uid="{00000000-0005-0000-0000-000065110000}"/>
    <cellStyle name="Calculation 2 3 6 5 8 6" xfId="26803" xr:uid="{00000000-0005-0000-0000-000066110000}"/>
    <cellStyle name="Calculation 2 3 6 5 8 7" xfId="26804" xr:uid="{00000000-0005-0000-0000-000067110000}"/>
    <cellStyle name="Calculation 2 3 6 5 9" xfId="1538" xr:uid="{00000000-0005-0000-0000-000068110000}"/>
    <cellStyle name="Calculation 2 3 6 5 9 2" xfId="1539" xr:uid="{00000000-0005-0000-0000-000069110000}"/>
    <cellStyle name="Calculation 2 3 6 5 9 3" xfId="26805" xr:uid="{00000000-0005-0000-0000-00006A110000}"/>
    <cellStyle name="Calculation 2 3 6 5 9 4" xfId="26806" xr:uid="{00000000-0005-0000-0000-00006B110000}"/>
    <cellStyle name="Calculation 2 3 6 5 9 5" xfId="26807" xr:uid="{00000000-0005-0000-0000-00006C110000}"/>
    <cellStyle name="Calculation 2 3 6 5 9 6" xfId="26808" xr:uid="{00000000-0005-0000-0000-00006D110000}"/>
    <cellStyle name="Calculation 2 3 6 5 9 7" xfId="26809" xr:uid="{00000000-0005-0000-0000-00006E110000}"/>
    <cellStyle name="Calculation 2 3 6 6" xfId="1540" xr:uid="{00000000-0005-0000-0000-00006F110000}"/>
    <cellStyle name="Calculation 2 3 6 6 10" xfId="1541" xr:uid="{00000000-0005-0000-0000-000070110000}"/>
    <cellStyle name="Calculation 2 3 6 6 11" xfId="26810" xr:uid="{00000000-0005-0000-0000-000071110000}"/>
    <cellStyle name="Calculation 2 3 6 6 12" xfId="26811" xr:uid="{00000000-0005-0000-0000-000072110000}"/>
    <cellStyle name="Calculation 2 3 6 6 13" xfId="26812" xr:uid="{00000000-0005-0000-0000-000073110000}"/>
    <cellStyle name="Calculation 2 3 6 6 14" xfId="26813" xr:uid="{00000000-0005-0000-0000-000074110000}"/>
    <cellStyle name="Calculation 2 3 6 6 15" xfId="26814" xr:uid="{00000000-0005-0000-0000-000075110000}"/>
    <cellStyle name="Calculation 2 3 6 6 2" xfId="1542" xr:uid="{00000000-0005-0000-0000-000076110000}"/>
    <cellStyle name="Calculation 2 3 6 6 2 2" xfId="1543" xr:uid="{00000000-0005-0000-0000-000077110000}"/>
    <cellStyle name="Calculation 2 3 6 6 2 3" xfId="26815" xr:uid="{00000000-0005-0000-0000-000078110000}"/>
    <cellStyle name="Calculation 2 3 6 6 2 4" xfId="26816" xr:uid="{00000000-0005-0000-0000-000079110000}"/>
    <cellStyle name="Calculation 2 3 6 6 2 5" xfId="26817" xr:uid="{00000000-0005-0000-0000-00007A110000}"/>
    <cellStyle name="Calculation 2 3 6 6 2 6" xfId="26818" xr:uid="{00000000-0005-0000-0000-00007B110000}"/>
    <cellStyle name="Calculation 2 3 6 6 2 7" xfId="26819" xr:uid="{00000000-0005-0000-0000-00007C110000}"/>
    <cellStyle name="Calculation 2 3 6 6 3" xfId="1544" xr:uid="{00000000-0005-0000-0000-00007D110000}"/>
    <cellStyle name="Calculation 2 3 6 6 3 2" xfId="1545" xr:uid="{00000000-0005-0000-0000-00007E110000}"/>
    <cellStyle name="Calculation 2 3 6 6 3 3" xfId="26820" xr:uid="{00000000-0005-0000-0000-00007F110000}"/>
    <cellStyle name="Calculation 2 3 6 6 3 4" xfId="26821" xr:uid="{00000000-0005-0000-0000-000080110000}"/>
    <cellStyle name="Calculation 2 3 6 6 3 5" xfId="26822" xr:uid="{00000000-0005-0000-0000-000081110000}"/>
    <cellStyle name="Calculation 2 3 6 6 3 6" xfId="26823" xr:uid="{00000000-0005-0000-0000-000082110000}"/>
    <cellStyle name="Calculation 2 3 6 6 3 7" xfId="26824" xr:uid="{00000000-0005-0000-0000-000083110000}"/>
    <cellStyle name="Calculation 2 3 6 6 4" xfId="1546" xr:uid="{00000000-0005-0000-0000-000084110000}"/>
    <cellStyle name="Calculation 2 3 6 6 4 2" xfId="1547" xr:uid="{00000000-0005-0000-0000-000085110000}"/>
    <cellStyle name="Calculation 2 3 6 6 4 3" xfId="26825" xr:uid="{00000000-0005-0000-0000-000086110000}"/>
    <cellStyle name="Calculation 2 3 6 6 4 4" xfId="26826" xr:uid="{00000000-0005-0000-0000-000087110000}"/>
    <cellStyle name="Calculation 2 3 6 6 4 5" xfId="26827" xr:uid="{00000000-0005-0000-0000-000088110000}"/>
    <cellStyle name="Calculation 2 3 6 6 4 6" xfId="26828" xr:uid="{00000000-0005-0000-0000-000089110000}"/>
    <cellStyle name="Calculation 2 3 6 6 4 7" xfId="26829" xr:uid="{00000000-0005-0000-0000-00008A110000}"/>
    <cellStyle name="Calculation 2 3 6 6 5" xfId="1548" xr:uid="{00000000-0005-0000-0000-00008B110000}"/>
    <cellStyle name="Calculation 2 3 6 6 5 2" xfId="1549" xr:uid="{00000000-0005-0000-0000-00008C110000}"/>
    <cellStyle name="Calculation 2 3 6 6 5 3" xfId="26830" xr:uid="{00000000-0005-0000-0000-00008D110000}"/>
    <cellStyle name="Calculation 2 3 6 6 5 4" xfId="26831" xr:uid="{00000000-0005-0000-0000-00008E110000}"/>
    <cellStyle name="Calculation 2 3 6 6 5 5" xfId="26832" xr:uid="{00000000-0005-0000-0000-00008F110000}"/>
    <cellStyle name="Calculation 2 3 6 6 5 6" xfId="26833" xr:uid="{00000000-0005-0000-0000-000090110000}"/>
    <cellStyle name="Calculation 2 3 6 6 5 7" xfId="26834" xr:uid="{00000000-0005-0000-0000-000091110000}"/>
    <cellStyle name="Calculation 2 3 6 6 6" xfId="1550" xr:uid="{00000000-0005-0000-0000-000092110000}"/>
    <cellStyle name="Calculation 2 3 6 6 6 2" xfId="1551" xr:uid="{00000000-0005-0000-0000-000093110000}"/>
    <cellStyle name="Calculation 2 3 6 6 6 3" xfId="26835" xr:uid="{00000000-0005-0000-0000-000094110000}"/>
    <cellStyle name="Calculation 2 3 6 6 6 4" xfId="26836" xr:uid="{00000000-0005-0000-0000-000095110000}"/>
    <cellStyle name="Calculation 2 3 6 6 6 5" xfId="26837" xr:uid="{00000000-0005-0000-0000-000096110000}"/>
    <cellStyle name="Calculation 2 3 6 6 6 6" xfId="26838" xr:uid="{00000000-0005-0000-0000-000097110000}"/>
    <cellStyle name="Calculation 2 3 6 6 6 7" xfId="26839" xr:uid="{00000000-0005-0000-0000-000098110000}"/>
    <cellStyle name="Calculation 2 3 6 6 7" xfId="1552" xr:uid="{00000000-0005-0000-0000-000099110000}"/>
    <cellStyle name="Calculation 2 3 6 6 7 2" xfId="1553" xr:uid="{00000000-0005-0000-0000-00009A110000}"/>
    <cellStyle name="Calculation 2 3 6 6 7 3" xfId="26840" xr:uid="{00000000-0005-0000-0000-00009B110000}"/>
    <cellStyle name="Calculation 2 3 6 6 7 4" xfId="26841" xr:uid="{00000000-0005-0000-0000-00009C110000}"/>
    <cellStyle name="Calculation 2 3 6 6 7 5" xfId="26842" xr:uid="{00000000-0005-0000-0000-00009D110000}"/>
    <cellStyle name="Calculation 2 3 6 6 7 6" xfId="26843" xr:uid="{00000000-0005-0000-0000-00009E110000}"/>
    <cellStyle name="Calculation 2 3 6 6 7 7" xfId="26844" xr:uid="{00000000-0005-0000-0000-00009F110000}"/>
    <cellStyle name="Calculation 2 3 6 6 8" xfId="1554" xr:uid="{00000000-0005-0000-0000-0000A0110000}"/>
    <cellStyle name="Calculation 2 3 6 6 8 2" xfId="1555" xr:uid="{00000000-0005-0000-0000-0000A1110000}"/>
    <cellStyle name="Calculation 2 3 6 6 8 3" xfId="26845" xr:uid="{00000000-0005-0000-0000-0000A2110000}"/>
    <cellStyle name="Calculation 2 3 6 6 8 4" xfId="26846" xr:uid="{00000000-0005-0000-0000-0000A3110000}"/>
    <cellStyle name="Calculation 2 3 6 6 8 5" xfId="26847" xr:uid="{00000000-0005-0000-0000-0000A4110000}"/>
    <cellStyle name="Calculation 2 3 6 6 8 6" xfId="26848" xr:uid="{00000000-0005-0000-0000-0000A5110000}"/>
    <cellStyle name="Calculation 2 3 6 6 8 7" xfId="26849" xr:uid="{00000000-0005-0000-0000-0000A6110000}"/>
    <cellStyle name="Calculation 2 3 6 6 9" xfId="1556" xr:uid="{00000000-0005-0000-0000-0000A7110000}"/>
    <cellStyle name="Calculation 2 3 6 6 9 2" xfId="1557" xr:uid="{00000000-0005-0000-0000-0000A8110000}"/>
    <cellStyle name="Calculation 2 3 6 6 9 3" xfId="26850" xr:uid="{00000000-0005-0000-0000-0000A9110000}"/>
    <cellStyle name="Calculation 2 3 6 6 9 4" xfId="26851" xr:uid="{00000000-0005-0000-0000-0000AA110000}"/>
    <cellStyle name="Calculation 2 3 6 6 9 5" xfId="26852" xr:uid="{00000000-0005-0000-0000-0000AB110000}"/>
    <cellStyle name="Calculation 2 3 6 6 9 6" xfId="26853" xr:uid="{00000000-0005-0000-0000-0000AC110000}"/>
    <cellStyle name="Calculation 2 3 6 6 9 7" xfId="26854" xr:uid="{00000000-0005-0000-0000-0000AD110000}"/>
    <cellStyle name="Calculation 2 3 6 7" xfId="26855" xr:uid="{00000000-0005-0000-0000-0000AE110000}"/>
    <cellStyle name="Calculation 2 3 7" xfId="1558" xr:uid="{00000000-0005-0000-0000-0000AF110000}"/>
    <cellStyle name="Calculation 2 3 7 2" xfId="1559" xr:uid="{00000000-0005-0000-0000-0000B0110000}"/>
    <cellStyle name="Calculation 2 3 7 2 2" xfId="1560" xr:uid="{00000000-0005-0000-0000-0000B1110000}"/>
    <cellStyle name="Calculation 2 3 7 2 2 10" xfId="26856" xr:uid="{00000000-0005-0000-0000-0000B2110000}"/>
    <cellStyle name="Calculation 2 3 7 2 2 2" xfId="1561" xr:uid="{00000000-0005-0000-0000-0000B3110000}"/>
    <cellStyle name="Calculation 2 3 7 2 2 2 2" xfId="1562" xr:uid="{00000000-0005-0000-0000-0000B4110000}"/>
    <cellStyle name="Calculation 2 3 7 2 2 2 3" xfId="26857" xr:uid="{00000000-0005-0000-0000-0000B5110000}"/>
    <cellStyle name="Calculation 2 3 7 2 2 2 4" xfId="26858" xr:uid="{00000000-0005-0000-0000-0000B6110000}"/>
    <cellStyle name="Calculation 2 3 7 2 2 2 5" xfId="26859" xr:uid="{00000000-0005-0000-0000-0000B7110000}"/>
    <cellStyle name="Calculation 2 3 7 2 2 2 6" xfId="26860" xr:uid="{00000000-0005-0000-0000-0000B8110000}"/>
    <cellStyle name="Calculation 2 3 7 2 2 2 7" xfId="26861" xr:uid="{00000000-0005-0000-0000-0000B9110000}"/>
    <cellStyle name="Calculation 2 3 7 2 2 3" xfId="1563" xr:uid="{00000000-0005-0000-0000-0000BA110000}"/>
    <cellStyle name="Calculation 2 3 7 2 2 3 2" xfId="1564" xr:uid="{00000000-0005-0000-0000-0000BB110000}"/>
    <cellStyle name="Calculation 2 3 7 2 2 3 3" xfId="26862" xr:uid="{00000000-0005-0000-0000-0000BC110000}"/>
    <cellStyle name="Calculation 2 3 7 2 2 3 4" xfId="26863" xr:uid="{00000000-0005-0000-0000-0000BD110000}"/>
    <cellStyle name="Calculation 2 3 7 2 2 3 5" xfId="26864" xr:uid="{00000000-0005-0000-0000-0000BE110000}"/>
    <cellStyle name="Calculation 2 3 7 2 2 3 6" xfId="26865" xr:uid="{00000000-0005-0000-0000-0000BF110000}"/>
    <cellStyle name="Calculation 2 3 7 2 2 3 7" xfId="26866" xr:uid="{00000000-0005-0000-0000-0000C0110000}"/>
    <cellStyle name="Calculation 2 3 7 2 2 4" xfId="1565" xr:uid="{00000000-0005-0000-0000-0000C1110000}"/>
    <cellStyle name="Calculation 2 3 7 2 2 4 2" xfId="1566" xr:uid="{00000000-0005-0000-0000-0000C2110000}"/>
    <cellStyle name="Calculation 2 3 7 2 2 4 3" xfId="26867" xr:uid="{00000000-0005-0000-0000-0000C3110000}"/>
    <cellStyle name="Calculation 2 3 7 2 2 4 4" xfId="26868" xr:uid="{00000000-0005-0000-0000-0000C4110000}"/>
    <cellStyle name="Calculation 2 3 7 2 2 4 5" xfId="26869" xr:uid="{00000000-0005-0000-0000-0000C5110000}"/>
    <cellStyle name="Calculation 2 3 7 2 2 4 6" xfId="26870" xr:uid="{00000000-0005-0000-0000-0000C6110000}"/>
    <cellStyle name="Calculation 2 3 7 2 2 4 7" xfId="26871" xr:uid="{00000000-0005-0000-0000-0000C7110000}"/>
    <cellStyle name="Calculation 2 3 7 2 2 5" xfId="1567" xr:uid="{00000000-0005-0000-0000-0000C8110000}"/>
    <cellStyle name="Calculation 2 3 7 2 2 5 2" xfId="1568" xr:uid="{00000000-0005-0000-0000-0000C9110000}"/>
    <cellStyle name="Calculation 2 3 7 2 2 5 3" xfId="26872" xr:uid="{00000000-0005-0000-0000-0000CA110000}"/>
    <cellStyle name="Calculation 2 3 7 2 2 5 4" xfId="26873" xr:uid="{00000000-0005-0000-0000-0000CB110000}"/>
    <cellStyle name="Calculation 2 3 7 2 2 5 5" xfId="26874" xr:uid="{00000000-0005-0000-0000-0000CC110000}"/>
    <cellStyle name="Calculation 2 3 7 2 2 5 6" xfId="26875" xr:uid="{00000000-0005-0000-0000-0000CD110000}"/>
    <cellStyle name="Calculation 2 3 7 2 2 5 7" xfId="26876" xr:uid="{00000000-0005-0000-0000-0000CE110000}"/>
    <cellStyle name="Calculation 2 3 7 2 2 6" xfId="1569" xr:uid="{00000000-0005-0000-0000-0000CF110000}"/>
    <cellStyle name="Calculation 2 3 7 2 2 6 2" xfId="1570" xr:uid="{00000000-0005-0000-0000-0000D0110000}"/>
    <cellStyle name="Calculation 2 3 7 2 2 6 3" xfId="26877" xr:uid="{00000000-0005-0000-0000-0000D1110000}"/>
    <cellStyle name="Calculation 2 3 7 2 2 6 4" xfId="26878" xr:uid="{00000000-0005-0000-0000-0000D2110000}"/>
    <cellStyle name="Calculation 2 3 7 2 2 6 5" xfId="26879" xr:uid="{00000000-0005-0000-0000-0000D3110000}"/>
    <cellStyle name="Calculation 2 3 7 2 2 6 6" xfId="26880" xr:uid="{00000000-0005-0000-0000-0000D4110000}"/>
    <cellStyle name="Calculation 2 3 7 2 2 6 7" xfId="26881" xr:uid="{00000000-0005-0000-0000-0000D5110000}"/>
    <cellStyle name="Calculation 2 3 7 2 2 7" xfId="26882" xr:uid="{00000000-0005-0000-0000-0000D6110000}"/>
    <cellStyle name="Calculation 2 3 7 2 2 8" xfId="26883" xr:uid="{00000000-0005-0000-0000-0000D7110000}"/>
    <cellStyle name="Calculation 2 3 7 2 2 9" xfId="26884" xr:uid="{00000000-0005-0000-0000-0000D8110000}"/>
    <cellStyle name="Calculation 2 3 7 2 3" xfId="1571" xr:uid="{00000000-0005-0000-0000-0000D9110000}"/>
    <cellStyle name="Calculation 2 3 7 2 3 10" xfId="1572" xr:uid="{00000000-0005-0000-0000-0000DA110000}"/>
    <cellStyle name="Calculation 2 3 7 2 3 11" xfId="26885" xr:uid="{00000000-0005-0000-0000-0000DB110000}"/>
    <cellStyle name="Calculation 2 3 7 2 3 12" xfId="26886" xr:uid="{00000000-0005-0000-0000-0000DC110000}"/>
    <cellStyle name="Calculation 2 3 7 2 3 13" xfId="26887" xr:uid="{00000000-0005-0000-0000-0000DD110000}"/>
    <cellStyle name="Calculation 2 3 7 2 3 14" xfId="26888" xr:uid="{00000000-0005-0000-0000-0000DE110000}"/>
    <cellStyle name="Calculation 2 3 7 2 3 15" xfId="26889" xr:uid="{00000000-0005-0000-0000-0000DF110000}"/>
    <cellStyle name="Calculation 2 3 7 2 3 2" xfId="1573" xr:uid="{00000000-0005-0000-0000-0000E0110000}"/>
    <cellStyle name="Calculation 2 3 7 2 3 2 2" xfId="1574" xr:uid="{00000000-0005-0000-0000-0000E1110000}"/>
    <cellStyle name="Calculation 2 3 7 2 3 2 3" xfId="26890" xr:uid="{00000000-0005-0000-0000-0000E2110000}"/>
    <cellStyle name="Calculation 2 3 7 2 3 2 4" xfId="26891" xr:uid="{00000000-0005-0000-0000-0000E3110000}"/>
    <cellStyle name="Calculation 2 3 7 2 3 2 5" xfId="26892" xr:uid="{00000000-0005-0000-0000-0000E4110000}"/>
    <cellStyle name="Calculation 2 3 7 2 3 2 6" xfId="26893" xr:uid="{00000000-0005-0000-0000-0000E5110000}"/>
    <cellStyle name="Calculation 2 3 7 2 3 2 7" xfId="26894" xr:uid="{00000000-0005-0000-0000-0000E6110000}"/>
    <cellStyle name="Calculation 2 3 7 2 3 3" xfId="1575" xr:uid="{00000000-0005-0000-0000-0000E7110000}"/>
    <cellStyle name="Calculation 2 3 7 2 3 3 2" xfId="1576" xr:uid="{00000000-0005-0000-0000-0000E8110000}"/>
    <cellStyle name="Calculation 2 3 7 2 3 3 3" xfId="26895" xr:uid="{00000000-0005-0000-0000-0000E9110000}"/>
    <cellStyle name="Calculation 2 3 7 2 3 3 4" xfId="26896" xr:uid="{00000000-0005-0000-0000-0000EA110000}"/>
    <cellStyle name="Calculation 2 3 7 2 3 3 5" xfId="26897" xr:uid="{00000000-0005-0000-0000-0000EB110000}"/>
    <cellStyle name="Calculation 2 3 7 2 3 3 6" xfId="26898" xr:uid="{00000000-0005-0000-0000-0000EC110000}"/>
    <cellStyle name="Calculation 2 3 7 2 3 3 7" xfId="26899" xr:uid="{00000000-0005-0000-0000-0000ED110000}"/>
    <cellStyle name="Calculation 2 3 7 2 3 4" xfId="1577" xr:uid="{00000000-0005-0000-0000-0000EE110000}"/>
    <cellStyle name="Calculation 2 3 7 2 3 4 2" xfId="1578" xr:uid="{00000000-0005-0000-0000-0000EF110000}"/>
    <cellStyle name="Calculation 2 3 7 2 3 4 3" xfId="26900" xr:uid="{00000000-0005-0000-0000-0000F0110000}"/>
    <cellStyle name="Calculation 2 3 7 2 3 4 4" xfId="26901" xr:uid="{00000000-0005-0000-0000-0000F1110000}"/>
    <cellStyle name="Calculation 2 3 7 2 3 4 5" xfId="26902" xr:uid="{00000000-0005-0000-0000-0000F2110000}"/>
    <cellStyle name="Calculation 2 3 7 2 3 4 6" xfId="26903" xr:uid="{00000000-0005-0000-0000-0000F3110000}"/>
    <cellStyle name="Calculation 2 3 7 2 3 4 7" xfId="26904" xr:uid="{00000000-0005-0000-0000-0000F4110000}"/>
    <cellStyle name="Calculation 2 3 7 2 3 5" xfId="1579" xr:uid="{00000000-0005-0000-0000-0000F5110000}"/>
    <cellStyle name="Calculation 2 3 7 2 3 5 2" xfId="1580" xr:uid="{00000000-0005-0000-0000-0000F6110000}"/>
    <cellStyle name="Calculation 2 3 7 2 3 5 3" xfId="26905" xr:uid="{00000000-0005-0000-0000-0000F7110000}"/>
    <cellStyle name="Calculation 2 3 7 2 3 5 4" xfId="26906" xr:uid="{00000000-0005-0000-0000-0000F8110000}"/>
    <cellStyle name="Calculation 2 3 7 2 3 5 5" xfId="26907" xr:uid="{00000000-0005-0000-0000-0000F9110000}"/>
    <cellStyle name="Calculation 2 3 7 2 3 5 6" xfId="26908" xr:uid="{00000000-0005-0000-0000-0000FA110000}"/>
    <cellStyle name="Calculation 2 3 7 2 3 5 7" xfId="26909" xr:uid="{00000000-0005-0000-0000-0000FB110000}"/>
    <cellStyle name="Calculation 2 3 7 2 3 6" xfId="1581" xr:uid="{00000000-0005-0000-0000-0000FC110000}"/>
    <cellStyle name="Calculation 2 3 7 2 3 6 2" xfId="1582" xr:uid="{00000000-0005-0000-0000-0000FD110000}"/>
    <cellStyle name="Calculation 2 3 7 2 3 6 3" xfId="26910" xr:uid="{00000000-0005-0000-0000-0000FE110000}"/>
    <cellStyle name="Calculation 2 3 7 2 3 6 4" xfId="26911" xr:uid="{00000000-0005-0000-0000-0000FF110000}"/>
    <cellStyle name="Calculation 2 3 7 2 3 6 5" xfId="26912" xr:uid="{00000000-0005-0000-0000-000000120000}"/>
    <cellStyle name="Calculation 2 3 7 2 3 6 6" xfId="26913" xr:uid="{00000000-0005-0000-0000-000001120000}"/>
    <cellStyle name="Calculation 2 3 7 2 3 6 7" xfId="26914" xr:uid="{00000000-0005-0000-0000-000002120000}"/>
    <cellStyle name="Calculation 2 3 7 2 3 7" xfId="1583" xr:uid="{00000000-0005-0000-0000-000003120000}"/>
    <cellStyle name="Calculation 2 3 7 2 3 7 2" xfId="1584" xr:uid="{00000000-0005-0000-0000-000004120000}"/>
    <cellStyle name="Calculation 2 3 7 2 3 7 3" xfId="26915" xr:uid="{00000000-0005-0000-0000-000005120000}"/>
    <cellStyle name="Calculation 2 3 7 2 3 7 4" xfId="26916" xr:uid="{00000000-0005-0000-0000-000006120000}"/>
    <cellStyle name="Calculation 2 3 7 2 3 7 5" xfId="26917" xr:uid="{00000000-0005-0000-0000-000007120000}"/>
    <cellStyle name="Calculation 2 3 7 2 3 7 6" xfId="26918" xr:uid="{00000000-0005-0000-0000-000008120000}"/>
    <cellStyle name="Calculation 2 3 7 2 3 7 7" xfId="26919" xr:uid="{00000000-0005-0000-0000-000009120000}"/>
    <cellStyle name="Calculation 2 3 7 2 3 8" xfId="1585" xr:uid="{00000000-0005-0000-0000-00000A120000}"/>
    <cellStyle name="Calculation 2 3 7 2 3 8 2" xfId="1586" xr:uid="{00000000-0005-0000-0000-00000B120000}"/>
    <cellStyle name="Calculation 2 3 7 2 3 8 3" xfId="26920" xr:uid="{00000000-0005-0000-0000-00000C120000}"/>
    <cellStyle name="Calculation 2 3 7 2 3 8 4" xfId="26921" xr:uid="{00000000-0005-0000-0000-00000D120000}"/>
    <cellStyle name="Calculation 2 3 7 2 3 8 5" xfId="26922" xr:uid="{00000000-0005-0000-0000-00000E120000}"/>
    <cellStyle name="Calculation 2 3 7 2 3 8 6" xfId="26923" xr:uid="{00000000-0005-0000-0000-00000F120000}"/>
    <cellStyle name="Calculation 2 3 7 2 3 8 7" xfId="26924" xr:uid="{00000000-0005-0000-0000-000010120000}"/>
    <cellStyle name="Calculation 2 3 7 2 3 9" xfId="1587" xr:uid="{00000000-0005-0000-0000-000011120000}"/>
    <cellStyle name="Calculation 2 3 7 2 3 9 2" xfId="1588" xr:uid="{00000000-0005-0000-0000-000012120000}"/>
    <cellStyle name="Calculation 2 3 7 2 3 9 3" xfId="26925" xr:uid="{00000000-0005-0000-0000-000013120000}"/>
    <cellStyle name="Calculation 2 3 7 2 3 9 4" xfId="26926" xr:uid="{00000000-0005-0000-0000-000014120000}"/>
    <cellStyle name="Calculation 2 3 7 2 3 9 5" xfId="26927" xr:uid="{00000000-0005-0000-0000-000015120000}"/>
    <cellStyle name="Calculation 2 3 7 2 3 9 6" xfId="26928" xr:uid="{00000000-0005-0000-0000-000016120000}"/>
    <cellStyle name="Calculation 2 3 7 2 3 9 7" xfId="26929" xr:uid="{00000000-0005-0000-0000-000017120000}"/>
    <cellStyle name="Calculation 2 3 7 2 4" xfId="1589" xr:uid="{00000000-0005-0000-0000-000018120000}"/>
    <cellStyle name="Calculation 2 3 7 2 4 2" xfId="1590" xr:uid="{00000000-0005-0000-0000-000019120000}"/>
    <cellStyle name="Calculation 2 3 7 2 4 3" xfId="26930" xr:uid="{00000000-0005-0000-0000-00001A120000}"/>
    <cellStyle name="Calculation 2 3 7 2 4 4" xfId="26931" xr:uid="{00000000-0005-0000-0000-00001B120000}"/>
    <cellStyle name="Calculation 2 3 7 2 4 5" xfId="26932" xr:uid="{00000000-0005-0000-0000-00001C120000}"/>
    <cellStyle name="Calculation 2 3 7 2 4 6" xfId="26933" xr:uid="{00000000-0005-0000-0000-00001D120000}"/>
    <cellStyle name="Calculation 2 3 7 2 4 7" xfId="26934" xr:uid="{00000000-0005-0000-0000-00001E120000}"/>
    <cellStyle name="Calculation 2 3 7 2 5" xfId="26935" xr:uid="{00000000-0005-0000-0000-00001F120000}"/>
    <cellStyle name="Calculation 2 3 7 2 6" xfId="26936" xr:uid="{00000000-0005-0000-0000-000020120000}"/>
    <cellStyle name="Calculation 2 3 7 2 7" xfId="26937" xr:uid="{00000000-0005-0000-0000-000021120000}"/>
    <cellStyle name="Calculation 2 3 7 2 8" xfId="26938" xr:uid="{00000000-0005-0000-0000-000022120000}"/>
    <cellStyle name="Calculation 2 3 7 3" xfId="1591" xr:uid="{00000000-0005-0000-0000-000023120000}"/>
    <cellStyle name="Calculation 2 3 7 3 10" xfId="26939" xr:uid="{00000000-0005-0000-0000-000024120000}"/>
    <cellStyle name="Calculation 2 3 7 3 2" xfId="1592" xr:uid="{00000000-0005-0000-0000-000025120000}"/>
    <cellStyle name="Calculation 2 3 7 3 2 2" xfId="1593" xr:uid="{00000000-0005-0000-0000-000026120000}"/>
    <cellStyle name="Calculation 2 3 7 3 2 3" xfId="26940" xr:uid="{00000000-0005-0000-0000-000027120000}"/>
    <cellStyle name="Calculation 2 3 7 3 2 4" xfId="26941" xr:uid="{00000000-0005-0000-0000-000028120000}"/>
    <cellStyle name="Calculation 2 3 7 3 2 5" xfId="26942" xr:uid="{00000000-0005-0000-0000-000029120000}"/>
    <cellStyle name="Calculation 2 3 7 3 2 6" xfId="26943" xr:uid="{00000000-0005-0000-0000-00002A120000}"/>
    <cellStyle name="Calculation 2 3 7 3 2 7" xfId="26944" xr:uid="{00000000-0005-0000-0000-00002B120000}"/>
    <cellStyle name="Calculation 2 3 7 3 3" xfId="1594" xr:uid="{00000000-0005-0000-0000-00002C120000}"/>
    <cellStyle name="Calculation 2 3 7 3 3 2" xfId="1595" xr:uid="{00000000-0005-0000-0000-00002D120000}"/>
    <cellStyle name="Calculation 2 3 7 3 3 3" xfId="26945" xr:uid="{00000000-0005-0000-0000-00002E120000}"/>
    <cellStyle name="Calculation 2 3 7 3 3 4" xfId="26946" xr:uid="{00000000-0005-0000-0000-00002F120000}"/>
    <cellStyle name="Calculation 2 3 7 3 3 5" xfId="26947" xr:uid="{00000000-0005-0000-0000-000030120000}"/>
    <cellStyle name="Calculation 2 3 7 3 3 6" xfId="26948" xr:uid="{00000000-0005-0000-0000-000031120000}"/>
    <cellStyle name="Calculation 2 3 7 3 3 7" xfId="26949" xr:uid="{00000000-0005-0000-0000-000032120000}"/>
    <cellStyle name="Calculation 2 3 7 3 4" xfId="1596" xr:uid="{00000000-0005-0000-0000-000033120000}"/>
    <cellStyle name="Calculation 2 3 7 3 4 2" xfId="1597" xr:uid="{00000000-0005-0000-0000-000034120000}"/>
    <cellStyle name="Calculation 2 3 7 3 4 3" xfId="26950" xr:uid="{00000000-0005-0000-0000-000035120000}"/>
    <cellStyle name="Calculation 2 3 7 3 4 4" xfId="26951" xr:uid="{00000000-0005-0000-0000-000036120000}"/>
    <cellStyle name="Calculation 2 3 7 3 4 5" xfId="26952" xr:uid="{00000000-0005-0000-0000-000037120000}"/>
    <cellStyle name="Calculation 2 3 7 3 4 6" xfId="26953" xr:uid="{00000000-0005-0000-0000-000038120000}"/>
    <cellStyle name="Calculation 2 3 7 3 4 7" xfId="26954" xr:uid="{00000000-0005-0000-0000-000039120000}"/>
    <cellStyle name="Calculation 2 3 7 3 5" xfId="1598" xr:uid="{00000000-0005-0000-0000-00003A120000}"/>
    <cellStyle name="Calculation 2 3 7 3 5 2" xfId="1599" xr:uid="{00000000-0005-0000-0000-00003B120000}"/>
    <cellStyle name="Calculation 2 3 7 3 5 3" xfId="26955" xr:uid="{00000000-0005-0000-0000-00003C120000}"/>
    <cellStyle name="Calculation 2 3 7 3 5 4" xfId="26956" xr:uid="{00000000-0005-0000-0000-00003D120000}"/>
    <cellStyle name="Calculation 2 3 7 3 5 5" xfId="26957" xr:uid="{00000000-0005-0000-0000-00003E120000}"/>
    <cellStyle name="Calculation 2 3 7 3 5 6" xfId="26958" xr:uid="{00000000-0005-0000-0000-00003F120000}"/>
    <cellStyle name="Calculation 2 3 7 3 5 7" xfId="26959" xr:uid="{00000000-0005-0000-0000-000040120000}"/>
    <cellStyle name="Calculation 2 3 7 3 6" xfId="1600" xr:uid="{00000000-0005-0000-0000-000041120000}"/>
    <cellStyle name="Calculation 2 3 7 3 6 2" xfId="1601" xr:uid="{00000000-0005-0000-0000-000042120000}"/>
    <cellStyle name="Calculation 2 3 7 3 6 3" xfId="26960" xr:uid="{00000000-0005-0000-0000-000043120000}"/>
    <cellStyle name="Calculation 2 3 7 3 6 4" xfId="26961" xr:uid="{00000000-0005-0000-0000-000044120000}"/>
    <cellStyle name="Calculation 2 3 7 3 6 5" xfId="26962" xr:uid="{00000000-0005-0000-0000-000045120000}"/>
    <cellStyle name="Calculation 2 3 7 3 6 6" xfId="26963" xr:uid="{00000000-0005-0000-0000-000046120000}"/>
    <cellStyle name="Calculation 2 3 7 3 6 7" xfId="26964" xr:uid="{00000000-0005-0000-0000-000047120000}"/>
    <cellStyle name="Calculation 2 3 7 3 7" xfId="26965" xr:uid="{00000000-0005-0000-0000-000048120000}"/>
    <cellStyle name="Calculation 2 3 7 3 8" xfId="26966" xr:uid="{00000000-0005-0000-0000-000049120000}"/>
    <cellStyle name="Calculation 2 3 7 3 9" xfId="26967" xr:uid="{00000000-0005-0000-0000-00004A120000}"/>
    <cellStyle name="Calculation 2 3 7 4" xfId="1602" xr:uid="{00000000-0005-0000-0000-00004B120000}"/>
    <cellStyle name="Calculation 2 3 7 4 10" xfId="1603" xr:uid="{00000000-0005-0000-0000-00004C120000}"/>
    <cellStyle name="Calculation 2 3 7 4 11" xfId="26968" xr:uid="{00000000-0005-0000-0000-00004D120000}"/>
    <cellStyle name="Calculation 2 3 7 4 12" xfId="26969" xr:uid="{00000000-0005-0000-0000-00004E120000}"/>
    <cellStyle name="Calculation 2 3 7 4 2" xfId="1604" xr:uid="{00000000-0005-0000-0000-00004F120000}"/>
    <cellStyle name="Calculation 2 3 7 4 2 2" xfId="1605" xr:uid="{00000000-0005-0000-0000-000050120000}"/>
    <cellStyle name="Calculation 2 3 7 4 2 3" xfId="26970" xr:uid="{00000000-0005-0000-0000-000051120000}"/>
    <cellStyle name="Calculation 2 3 7 4 2 4" xfId="26971" xr:uid="{00000000-0005-0000-0000-000052120000}"/>
    <cellStyle name="Calculation 2 3 7 4 2 5" xfId="26972" xr:uid="{00000000-0005-0000-0000-000053120000}"/>
    <cellStyle name="Calculation 2 3 7 4 2 6" xfId="26973" xr:uid="{00000000-0005-0000-0000-000054120000}"/>
    <cellStyle name="Calculation 2 3 7 4 2 7" xfId="26974" xr:uid="{00000000-0005-0000-0000-000055120000}"/>
    <cellStyle name="Calculation 2 3 7 4 3" xfId="1606" xr:uid="{00000000-0005-0000-0000-000056120000}"/>
    <cellStyle name="Calculation 2 3 7 4 3 2" xfId="1607" xr:uid="{00000000-0005-0000-0000-000057120000}"/>
    <cellStyle name="Calculation 2 3 7 4 3 3" xfId="26975" xr:uid="{00000000-0005-0000-0000-000058120000}"/>
    <cellStyle name="Calculation 2 3 7 4 3 4" xfId="26976" xr:uid="{00000000-0005-0000-0000-000059120000}"/>
    <cellStyle name="Calculation 2 3 7 4 3 5" xfId="26977" xr:uid="{00000000-0005-0000-0000-00005A120000}"/>
    <cellStyle name="Calculation 2 3 7 4 3 6" xfId="26978" xr:uid="{00000000-0005-0000-0000-00005B120000}"/>
    <cellStyle name="Calculation 2 3 7 4 3 7" xfId="26979" xr:uid="{00000000-0005-0000-0000-00005C120000}"/>
    <cellStyle name="Calculation 2 3 7 4 4" xfId="1608" xr:uid="{00000000-0005-0000-0000-00005D120000}"/>
    <cellStyle name="Calculation 2 3 7 4 4 2" xfId="1609" xr:uid="{00000000-0005-0000-0000-00005E120000}"/>
    <cellStyle name="Calculation 2 3 7 4 4 3" xfId="26980" xr:uid="{00000000-0005-0000-0000-00005F120000}"/>
    <cellStyle name="Calculation 2 3 7 4 4 4" xfId="26981" xr:uid="{00000000-0005-0000-0000-000060120000}"/>
    <cellStyle name="Calculation 2 3 7 4 4 5" xfId="26982" xr:uid="{00000000-0005-0000-0000-000061120000}"/>
    <cellStyle name="Calculation 2 3 7 4 4 6" xfId="26983" xr:uid="{00000000-0005-0000-0000-000062120000}"/>
    <cellStyle name="Calculation 2 3 7 4 4 7" xfId="26984" xr:uid="{00000000-0005-0000-0000-000063120000}"/>
    <cellStyle name="Calculation 2 3 7 4 5" xfId="1610" xr:uid="{00000000-0005-0000-0000-000064120000}"/>
    <cellStyle name="Calculation 2 3 7 4 5 2" xfId="1611" xr:uid="{00000000-0005-0000-0000-000065120000}"/>
    <cellStyle name="Calculation 2 3 7 4 5 3" xfId="26985" xr:uid="{00000000-0005-0000-0000-000066120000}"/>
    <cellStyle name="Calculation 2 3 7 4 5 4" xfId="26986" xr:uid="{00000000-0005-0000-0000-000067120000}"/>
    <cellStyle name="Calculation 2 3 7 4 5 5" xfId="26987" xr:uid="{00000000-0005-0000-0000-000068120000}"/>
    <cellStyle name="Calculation 2 3 7 4 5 6" xfId="26988" xr:uid="{00000000-0005-0000-0000-000069120000}"/>
    <cellStyle name="Calculation 2 3 7 4 5 7" xfId="26989" xr:uid="{00000000-0005-0000-0000-00006A120000}"/>
    <cellStyle name="Calculation 2 3 7 4 6" xfId="1612" xr:uid="{00000000-0005-0000-0000-00006B120000}"/>
    <cellStyle name="Calculation 2 3 7 4 6 2" xfId="1613" xr:uid="{00000000-0005-0000-0000-00006C120000}"/>
    <cellStyle name="Calculation 2 3 7 4 6 3" xfId="26990" xr:uid="{00000000-0005-0000-0000-00006D120000}"/>
    <cellStyle name="Calculation 2 3 7 4 6 4" xfId="26991" xr:uid="{00000000-0005-0000-0000-00006E120000}"/>
    <cellStyle name="Calculation 2 3 7 4 6 5" xfId="26992" xr:uid="{00000000-0005-0000-0000-00006F120000}"/>
    <cellStyle name="Calculation 2 3 7 4 6 6" xfId="26993" xr:uid="{00000000-0005-0000-0000-000070120000}"/>
    <cellStyle name="Calculation 2 3 7 4 6 7" xfId="26994" xr:uid="{00000000-0005-0000-0000-000071120000}"/>
    <cellStyle name="Calculation 2 3 7 4 7" xfId="1614" xr:uid="{00000000-0005-0000-0000-000072120000}"/>
    <cellStyle name="Calculation 2 3 7 4 7 2" xfId="1615" xr:uid="{00000000-0005-0000-0000-000073120000}"/>
    <cellStyle name="Calculation 2 3 7 4 7 3" xfId="26995" xr:uid="{00000000-0005-0000-0000-000074120000}"/>
    <cellStyle name="Calculation 2 3 7 4 7 4" xfId="26996" xr:uid="{00000000-0005-0000-0000-000075120000}"/>
    <cellStyle name="Calculation 2 3 7 4 7 5" xfId="26997" xr:uid="{00000000-0005-0000-0000-000076120000}"/>
    <cellStyle name="Calculation 2 3 7 4 7 6" xfId="26998" xr:uid="{00000000-0005-0000-0000-000077120000}"/>
    <cellStyle name="Calculation 2 3 7 4 7 7" xfId="26999" xr:uid="{00000000-0005-0000-0000-000078120000}"/>
    <cellStyle name="Calculation 2 3 7 4 8" xfId="1616" xr:uid="{00000000-0005-0000-0000-000079120000}"/>
    <cellStyle name="Calculation 2 3 7 4 8 2" xfId="1617" xr:uid="{00000000-0005-0000-0000-00007A120000}"/>
    <cellStyle name="Calculation 2 3 7 4 8 3" xfId="27000" xr:uid="{00000000-0005-0000-0000-00007B120000}"/>
    <cellStyle name="Calculation 2 3 7 4 8 4" xfId="27001" xr:uid="{00000000-0005-0000-0000-00007C120000}"/>
    <cellStyle name="Calculation 2 3 7 4 8 5" xfId="27002" xr:uid="{00000000-0005-0000-0000-00007D120000}"/>
    <cellStyle name="Calculation 2 3 7 4 8 6" xfId="27003" xr:uid="{00000000-0005-0000-0000-00007E120000}"/>
    <cellStyle name="Calculation 2 3 7 4 8 7" xfId="27004" xr:uid="{00000000-0005-0000-0000-00007F120000}"/>
    <cellStyle name="Calculation 2 3 7 4 9" xfId="1618" xr:uid="{00000000-0005-0000-0000-000080120000}"/>
    <cellStyle name="Calculation 2 3 7 4 9 2" xfId="1619" xr:uid="{00000000-0005-0000-0000-000081120000}"/>
    <cellStyle name="Calculation 2 3 7 4 9 3" xfId="27005" xr:uid="{00000000-0005-0000-0000-000082120000}"/>
    <cellStyle name="Calculation 2 3 7 4 9 4" xfId="27006" xr:uid="{00000000-0005-0000-0000-000083120000}"/>
    <cellStyle name="Calculation 2 3 7 4 9 5" xfId="27007" xr:uid="{00000000-0005-0000-0000-000084120000}"/>
    <cellStyle name="Calculation 2 3 7 4 9 6" xfId="27008" xr:uid="{00000000-0005-0000-0000-000085120000}"/>
    <cellStyle name="Calculation 2 3 7 4 9 7" xfId="27009" xr:uid="{00000000-0005-0000-0000-000086120000}"/>
    <cellStyle name="Calculation 2 3 7 5" xfId="1620" xr:uid="{00000000-0005-0000-0000-000087120000}"/>
    <cellStyle name="Calculation 2 3 7 5 10" xfId="27010" xr:uid="{00000000-0005-0000-0000-000088120000}"/>
    <cellStyle name="Calculation 2 3 7 5 11" xfId="27011" xr:uid="{00000000-0005-0000-0000-000089120000}"/>
    <cellStyle name="Calculation 2 3 7 5 12" xfId="27012" xr:uid="{00000000-0005-0000-0000-00008A120000}"/>
    <cellStyle name="Calculation 2 3 7 5 2" xfId="1621" xr:uid="{00000000-0005-0000-0000-00008B120000}"/>
    <cellStyle name="Calculation 2 3 7 5 2 2" xfId="1622" xr:uid="{00000000-0005-0000-0000-00008C120000}"/>
    <cellStyle name="Calculation 2 3 7 5 2 3" xfId="27013" xr:uid="{00000000-0005-0000-0000-00008D120000}"/>
    <cellStyle name="Calculation 2 3 7 5 2 4" xfId="27014" xr:uid="{00000000-0005-0000-0000-00008E120000}"/>
    <cellStyle name="Calculation 2 3 7 5 2 5" xfId="27015" xr:uid="{00000000-0005-0000-0000-00008F120000}"/>
    <cellStyle name="Calculation 2 3 7 5 2 6" xfId="27016" xr:uid="{00000000-0005-0000-0000-000090120000}"/>
    <cellStyle name="Calculation 2 3 7 5 2 7" xfId="27017" xr:uid="{00000000-0005-0000-0000-000091120000}"/>
    <cellStyle name="Calculation 2 3 7 5 3" xfId="1623" xr:uid="{00000000-0005-0000-0000-000092120000}"/>
    <cellStyle name="Calculation 2 3 7 5 3 2" xfId="1624" xr:uid="{00000000-0005-0000-0000-000093120000}"/>
    <cellStyle name="Calculation 2 3 7 5 3 3" xfId="27018" xr:uid="{00000000-0005-0000-0000-000094120000}"/>
    <cellStyle name="Calculation 2 3 7 5 3 4" xfId="27019" xr:uid="{00000000-0005-0000-0000-000095120000}"/>
    <cellStyle name="Calculation 2 3 7 5 3 5" xfId="27020" xr:uid="{00000000-0005-0000-0000-000096120000}"/>
    <cellStyle name="Calculation 2 3 7 5 3 6" xfId="27021" xr:uid="{00000000-0005-0000-0000-000097120000}"/>
    <cellStyle name="Calculation 2 3 7 5 3 7" xfId="27022" xr:uid="{00000000-0005-0000-0000-000098120000}"/>
    <cellStyle name="Calculation 2 3 7 5 4" xfId="1625" xr:uid="{00000000-0005-0000-0000-000099120000}"/>
    <cellStyle name="Calculation 2 3 7 5 4 2" xfId="1626" xr:uid="{00000000-0005-0000-0000-00009A120000}"/>
    <cellStyle name="Calculation 2 3 7 5 4 3" xfId="27023" xr:uid="{00000000-0005-0000-0000-00009B120000}"/>
    <cellStyle name="Calculation 2 3 7 5 4 4" xfId="27024" xr:uid="{00000000-0005-0000-0000-00009C120000}"/>
    <cellStyle name="Calculation 2 3 7 5 4 5" xfId="27025" xr:uid="{00000000-0005-0000-0000-00009D120000}"/>
    <cellStyle name="Calculation 2 3 7 5 4 6" xfId="27026" xr:uid="{00000000-0005-0000-0000-00009E120000}"/>
    <cellStyle name="Calculation 2 3 7 5 4 7" xfId="27027" xr:uid="{00000000-0005-0000-0000-00009F120000}"/>
    <cellStyle name="Calculation 2 3 7 5 5" xfId="1627" xr:uid="{00000000-0005-0000-0000-0000A0120000}"/>
    <cellStyle name="Calculation 2 3 7 5 5 2" xfId="1628" xr:uid="{00000000-0005-0000-0000-0000A1120000}"/>
    <cellStyle name="Calculation 2 3 7 5 5 3" xfId="27028" xr:uid="{00000000-0005-0000-0000-0000A2120000}"/>
    <cellStyle name="Calculation 2 3 7 5 5 4" xfId="27029" xr:uid="{00000000-0005-0000-0000-0000A3120000}"/>
    <cellStyle name="Calculation 2 3 7 5 5 5" xfId="27030" xr:uid="{00000000-0005-0000-0000-0000A4120000}"/>
    <cellStyle name="Calculation 2 3 7 5 5 6" xfId="27031" xr:uid="{00000000-0005-0000-0000-0000A5120000}"/>
    <cellStyle name="Calculation 2 3 7 5 5 7" xfId="27032" xr:uid="{00000000-0005-0000-0000-0000A6120000}"/>
    <cellStyle name="Calculation 2 3 7 5 6" xfId="1629" xr:uid="{00000000-0005-0000-0000-0000A7120000}"/>
    <cellStyle name="Calculation 2 3 7 5 6 2" xfId="1630" xr:uid="{00000000-0005-0000-0000-0000A8120000}"/>
    <cellStyle name="Calculation 2 3 7 5 6 3" xfId="27033" xr:uid="{00000000-0005-0000-0000-0000A9120000}"/>
    <cellStyle name="Calculation 2 3 7 5 6 4" xfId="27034" xr:uid="{00000000-0005-0000-0000-0000AA120000}"/>
    <cellStyle name="Calculation 2 3 7 5 6 5" xfId="27035" xr:uid="{00000000-0005-0000-0000-0000AB120000}"/>
    <cellStyle name="Calculation 2 3 7 5 6 6" xfId="27036" xr:uid="{00000000-0005-0000-0000-0000AC120000}"/>
    <cellStyle name="Calculation 2 3 7 5 6 7" xfId="27037" xr:uid="{00000000-0005-0000-0000-0000AD120000}"/>
    <cellStyle name="Calculation 2 3 7 5 7" xfId="1631" xr:uid="{00000000-0005-0000-0000-0000AE120000}"/>
    <cellStyle name="Calculation 2 3 7 5 7 2" xfId="1632" xr:uid="{00000000-0005-0000-0000-0000AF120000}"/>
    <cellStyle name="Calculation 2 3 7 5 7 3" xfId="27038" xr:uid="{00000000-0005-0000-0000-0000B0120000}"/>
    <cellStyle name="Calculation 2 3 7 5 7 4" xfId="27039" xr:uid="{00000000-0005-0000-0000-0000B1120000}"/>
    <cellStyle name="Calculation 2 3 7 5 7 5" xfId="27040" xr:uid="{00000000-0005-0000-0000-0000B2120000}"/>
    <cellStyle name="Calculation 2 3 7 5 7 6" xfId="27041" xr:uid="{00000000-0005-0000-0000-0000B3120000}"/>
    <cellStyle name="Calculation 2 3 7 5 7 7" xfId="27042" xr:uid="{00000000-0005-0000-0000-0000B4120000}"/>
    <cellStyle name="Calculation 2 3 7 5 8" xfId="1633" xr:uid="{00000000-0005-0000-0000-0000B5120000}"/>
    <cellStyle name="Calculation 2 3 7 5 8 2" xfId="1634" xr:uid="{00000000-0005-0000-0000-0000B6120000}"/>
    <cellStyle name="Calculation 2 3 7 5 8 3" xfId="27043" xr:uid="{00000000-0005-0000-0000-0000B7120000}"/>
    <cellStyle name="Calculation 2 3 7 5 8 4" xfId="27044" xr:uid="{00000000-0005-0000-0000-0000B8120000}"/>
    <cellStyle name="Calculation 2 3 7 5 8 5" xfId="27045" xr:uid="{00000000-0005-0000-0000-0000B9120000}"/>
    <cellStyle name="Calculation 2 3 7 5 8 6" xfId="27046" xr:uid="{00000000-0005-0000-0000-0000BA120000}"/>
    <cellStyle name="Calculation 2 3 7 5 8 7" xfId="27047" xr:uid="{00000000-0005-0000-0000-0000BB120000}"/>
    <cellStyle name="Calculation 2 3 7 5 9" xfId="1635" xr:uid="{00000000-0005-0000-0000-0000BC120000}"/>
    <cellStyle name="Calculation 2 3 7 5 9 2" xfId="1636" xr:uid="{00000000-0005-0000-0000-0000BD120000}"/>
    <cellStyle name="Calculation 2 3 7 5 9 3" xfId="27048" xr:uid="{00000000-0005-0000-0000-0000BE120000}"/>
    <cellStyle name="Calculation 2 3 7 5 9 4" xfId="27049" xr:uid="{00000000-0005-0000-0000-0000BF120000}"/>
    <cellStyle name="Calculation 2 3 7 5 9 5" xfId="27050" xr:uid="{00000000-0005-0000-0000-0000C0120000}"/>
    <cellStyle name="Calculation 2 3 7 5 9 6" xfId="27051" xr:uid="{00000000-0005-0000-0000-0000C1120000}"/>
    <cellStyle name="Calculation 2 3 7 5 9 7" xfId="27052" xr:uid="{00000000-0005-0000-0000-0000C2120000}"/>
    <cellStyle name="Calculation 2 3 7 6" xfId="1637" xr:uid="{00000000-0005-0000-0000-0000C3120000}"/>
    <cellStyle name="Calculation 2 3 7 6 10" xfId="1638" xr:uid="{00000000-0005-0000-0000-0000C4120000}"/>
    <cellStyle name="Calculation 2 3 7 6 11" xfId="27053" xr:uid="{00000000-0005-0000-0000-0000C5120000}"/>
    <cellStyle name="Calculation 2 3 7 6 12" xfId="27054" xr:uid="{00000000-0005-0000-0000-0000C6120000}"/>
    <cellStyle name="Calculation 2 3 7 6 13" xfId="27055" xr:uid="{00000000-0005-0000-0000-0000C7120000}"/>
    <cellStyle name="Calculation 2 3 7 6 14" xfId="27056" xr:uid="{00000000-0005-0000-0000-0000C8120000}"/>
    <cellStyle name="Calculation 2 3 7 6 15" xfId="27057" xr:uid="{00000000-0005-0000-0000-0000C9120000}"/>
    <cellStyle name="Calculation 2 3 7 6 2" xfId="1639" xr:uid="{00000000-0005-0000-0000-0000CA120000}"/>
    <cellStyle name="Calculation 2 3 7 6 2 2" xfId="1640" xr:uid="{00000000-0005-0000-0000-0000CB120000}"/>
    <cellStyle name="Calculation 2 3 7 6 2 3" xfId="27058" xr:uid="{00000000-0005-0000-0000-0000CC120000}"/>
    <cellStyle name="Calculation 2 3 7 6 2 4" xfId="27059" xr:uid="{00000000-0005-0000-0000-0000CD120000}"/>
    <cellStyle name="Calculation 2 3 7 6 2 5" xfId="27060" xr:uid="{00000000-0005-0000-0000-0000CE120000}"/>
    <cellStyle name="Calculation 2 3 7 6 2 6" xfId="27061" xr:uid="{00000000-0005-0000-0000-0000CF120000}"/>
    <cellStyle name="Calculation 2 3 7 6 2 7" xfId="27062" xr:uid="{00000000-0005-0000-0000-0000D0120000}"/>
    <cellStyle name="Calculation 2 3 7 6 3" xfId="1641" xr:uid="{00000000-0005-0000-0000-0000D1120000}"/>
    <cellStyle name="Calculation 2 3 7 6 3 2" xfId="1642" xr:uid="{00000000-0005-0000-0000-0000D2120000}"/>
    <cellStyle name="Calculation 2 3 7 6 3 3" xfId="27063" xr:uid="{00000000-0005-0000-0000-0000D3120000}"/>
    <cellStyle name="Calculation 2 3 7 6 3 4" xfId="27064" xr:uid="{00000000-0005-0000-0000-0000D4120000}"/>
    <cellStyle name="Calculation 2 3 7 6 3 5" xfId="27065" xr:uid="{00000000-0005-0000-0000-0000D5120000}"/>
    <cellStyle name="Calculation 2 3 7 6 3 6" xfId="27066" xr:uid="{00000000-0005-0000-0000-0000D6120000}"/>
    <cellStyle name="Calculation 2 3 7 6 3 7" xfId="27067" xr:uid="{00000000-0005-0000-0000-0000D7120000}"/>
    <cellStyle name="Calculation 2 3 7 6 4" xfId="1643" xr:uid="{00000000-0005-0000-0000-0000D8120000}"/>
    <cellStyle name="Calculation 2 3 7 6 4 2" xfId="1644" xr:uid="{00000000-0005-0000-0000-0000D9120000}"/>
    <cellStyle name="Calculation 2 3 7 6 4 3" xfId="27068" xr:uid="{00000000-0005-0000-0000-0000DA120000}"/>
    <cellStyle name="Calculation 2 3 7 6 4 4" xfId="27069" xr:uid="{00000000-0005-0000-0000-0000DB120000}"/>
    <cellStyle name="Calculation 2 3 7 6 4 5" xfId="27070" xr:uid="{00000000-0005-0000-0000-0000DC120000}"/>
    <cellStyle name="Calculation 2 3 7 6 4 6" xfId="27071" xr:uid="{00000000-0005-0000-0000-0000DD120000}"/>
    <cellStyle name="Calculation 2 3 7 6 4 7" xfId="27072" xr:uid="{00000000-0005-0000-0000-0000DE120000}"/>
    <cellStyle name="Calculation 2 3 7 6 5" xfId="1645" xr:uid="{00000000-0005-0000-0000-0000DF120000}"/>
    <cellStyle name="Calculation 2 3 7 6 5 2" xfId="1646" xr:uid="{00000000-0005-0000-0000-0000E0120000}"/>
    <cellStyle name="Calculation 2 3 7 6 5 3" xfId="27073" xr:uid="{00000000-0005-0000-0000-0000E1120000}"/>
    <cellStyle name="Calculation 2 3 7 6 5 4" xfId="27074" xr:uid="{00000000-0005-0000-0000-0000E2120000}"/>
    <cellStyle name="Calculation 2 3 7 6 5 5" xfId="27075" xr:uid="{00000000-0005-0000-0000-0000E3120000}"/>
    <cellStyle name="Calculation 2 3 7 6 5 6" xfId="27076" xr:uid="{00000000-0005-0000-0000-0000E4120000}"/>
    <cellStyle name="Calculation 2 3 7 6 5 7" xfId="27077" xr:uid="{00000000-0005-0000-0000-0000E5120000}"/>
    <cellStyle name="Calculation 2 3 7 6 6" xfId="1647" xr:uid="{00000000-0005-0000-0000-0000E6120000}"/>
    <cellStyle name="Calculation 2 3 7 6 6 2" xfId="1648" xr:uid="{00000000-0005-0000-0000-0000E7120000}"/>
    <cellStyle name="Calculation 2 3 7 6 6 3" xfId="27078" xr:uid="{00000000-0005-0000-0000-0000E8120000}"/>
    <cellStyle name="Calculation 2 3 7 6 6 4" xfId="27079" xr:uid="{00000000-0005-0000-0000-0000E9120000}"/>
    <cellStyle name="Calculation 2 3 7 6 6 5" xfId="27080" xr:uid="{00000000-0005-0000-0000-0000EA120000}"/>
    <cellStyle name="Calculation 2 3 7 6 6 6" xfId="27081" xr:uid="{00000000-0005-0000-0000-0000EB120000}"/>
    <cellStyle name="Calculation 2 3 7 6 6 7" xfId="27082" xr:uid="{00000000-0005-0000-0000-0000EC120000}"/>
    <cellStyle name="Calculation 2 3 7 6 7" xfId="1649" xr:uid="{00000000-0005-0000-0000-0000ED120000}"/>
    <cellStyle name="Calculation 2 3 7 6 7 2" xfId="1650" xr:uid="{00000000-0005-0000-0000-0000EE120000}"/>
    <cellStyle name="Calculation 2 3 7 6 7 3" xfId="27083" xr:uid="{00000000-0005-0000-0000-0000EF120000}"/>
    <cellStyle name="Calculation 2 3 7 6 7 4" xfId="27084" xr:uid="{00000000-0005-0000-0000-0000F0120000}"/>
    <cellStyle name="Calculation 2 3 7 6 7 5" xfId="27085" xr:uid="{00000000-0005-0000-0000-0000F1120000}"/>
    <cellStyle name="Calculation 2 3 7 6 7 6" xfId="27086" xr:uid="{00000000-0005-0000-0000-0000F2120000}"/>
    <cellStyle name="Calculation 2 3 7 6 7 7" xfId="27087" xr:uid="{00000000-0005-0000-0000-0000F3120000}"/>
    <cellStyle name="Calculation 2 3 7 6 8" xfId="1651" xr:uid="{00000000-0005-0000-0000-0000F4120000}"/>
    <cellStyle name="Calculation 2 3 7 6 8 2" xfId="1652" xr:uid="{00000000-0005-0000-0000-0000F5120000}"/>
    <cellStyle name="Calculation 2 3 7 6 8 3" xfId="27088" xr:uid="{00000000-0005-0000-0000-0000F6120000}"/>
    <cellStyle name="Calculation 2 3 7 6 8 4" xfId="27089" xr:uid="{00000000-0005-0000-0000-0000F7120000}"/>
    <cellStyle name="Calculation 2 3 7 6 8 5" xfId="27090" xr:uid="{00000000-0005-0000-0000-0000F8120000}"/>
    <cellStyle name="Calculation 2 3 7 6 8 6" xfId="27091" xr:uid="{00000000-0005-0000-0000-0000F9120000}"/>
    <cellStyle name="Calculation 2 3 7 6 8 7" xfId="27092" xr:uid="{00000000-0005-0000-0000-0000FA120000}"/>
    <cellStyle name="Calculation 2 3 7 6 9" xfId="1653" xr:uid="{00000000-0005-0000-0000-0000FB120000}"/>
    <cellStyle name="Calculation 2 3 7 6 9 2" xfId="1654" xr:uid="{00000000-0005-0000-0000-0000FC120000}"/>
    <cellStyle name="Calculation 2 3 7 6 9 3" xfId="27093" xr:uid="{00000000-0005-0000-0000-0000FD120000}"/>
    <cellStyle name="Calculation 2 3 7 6 9 4" xfId="27094" xr:uid="{00000000-0005-0000-0000-0000FE120000}"/>
    <cellStyle name="Calculation 2 3 7 6 9 5" xfId="27095" xr:uid="{00000000-0005-0000-0000-0000FF120000}"/>
    <cellStyle name="Calculation 2 3 7 6 9 6" xfId="27096" xr:uid="{00000000-0005-0000-0000-000000130000}"/>
    <cellStyle name="Calculation 2 3 7 6 9 7" xfId="27097" xr:uid="{00000000-0005-0000-0000-000001130000}"/>
    <cellStyle name="Calculation 2 3 7 7" xfId="27098" xr:uid="{00000000-0005-0000-0000-000002130000}"/>
    <cellStyle name="Calculation 2 3 8" xfId="1655" xr:uid="{00000000-0005-0000-0000-000003130000}"/>
    <cellStyle name="Calculation 2 3 8 2" xfId="1656" xr:uid="{00000000-0005-0000-0000-000004130000}"/>
    <cellStyle name="Calculation 2 3 8 2 10" xfId="27099" xr:uid="{00000000-0005-0000-0000-000005130000}"/>
    <cellStyle name="Calculation 2 3 8 2 2" xfId="1657" xr:uid="{00000000-0005-0000-0000-000006130000}"/>
    <cellStyle name="Calculation 2 3 8 2 2 2" xfId="1658" xr:uid="{00000000-0005-0000-0000-000007130000}"/>
    <cellStyle name="Calculation 2 3 8 2 2 3" xfId="27100" xr:uid="{00000000-0005-0000-0000-000008130000}"/>
    <cellStyle name="Calculation 2 3 8 2 2 4" xfId="27101" xr:uid="{00000000-0005-0000-0000-000009130000}"/>
    <cellStyle name="Calculation 2 3 8 2 2 5" xfId="27102" xr:uid="{00000000-0005-0000-0000-00000A130000}"/>
    <cellStyle name="Calculation 2 3 8 2 2 6" xfId="27103" xr:uid="{00000000-0005-0000-0000-00000B130000}"/>
    <cellStyle name="Calculation 2 3 8 2 2 7" xfId="27104" xr:uid="{00000000-0005-0000-0000-00000C130000}"/>
    <cellStyle name="Calculation 2 3 8 2 3" xfId="1659" xr:uid="{00000000-0005-0000-0000-00000D130000}"/>
    <cellStyle name="Calculation 2 3 8 2 3 2" xfId="1660" xr:uid="{00000000-0005-0000-0000-00000E130000}"/>
    <cellStyle name="Calculation 2 3 8 2 3 3" xfId="27105" xr:uid="{00000000-0005-0000-0000-00000F130000}"/>
    <cellStyle name="Calculation 2 3 8 2 3 4" xfId="27106" xr:uid="{00000000-0005-0000-0000-000010130000}"/>
    <cellStyle name="Calculation 2 3 8 2 3 5" xfId="27107" xr:uid="{00000000-0005-0000-0000-000011130000}"/>
    <cellStyle name="Calculation 2 3 8 2 3 6" xfId="27108" xr:uid="{00000000-0005-0000-0000-000012130000}"/>
    <cellStyle name="Calculation 2 3 8 2 3 7" xfId="27109" xr:uid="{00000000-0005-0000-0000-000013130000}"/>
    <cellStyle name="Calculation 2 3 8 2 4" xfId="1661" xr:uid="{00000000-0005-0000-0000-000014130000}"/>
    <cellStyle name="Calculation 2 3 8 2 4 2" xfId="1662" xr:uid="{00000000-0005-0000-0000-000015130000}"/>
    <cellStyle name="Calculation 2 3 8 2 4 3" xfId="27110" xr:uid="{00000000-0005-0000-0000-000016130000}"/>
    <cellStyle name="Calculation 2 3 8 2 4 4" xfId="27111" xr:uid="{00000000-0005-0000-0000-000017130000}"/>
    <cellStyle name="Calculation 2 3 8 2 4 5" xfId="27112" xr:uid="{00000000-0005-0000-0000-000018130000}"/>
    <cellStyle name="Calculation 2 3 8 2 4 6" xfId="27113" xr:uid="{00000000-0005-0000-0000-000019130000}"/>
    <cellStyle name="Calculation 2 3 8 2 4 7" xfId="27114" xr:uid="{00000000-0005-0000-0000-00001A130000}"/>
    <cellStyle name="Calculation 2 3 8 2 5" xfId="1663" xr:uid="{00000000-0005-0000-0000-00001B130000}"/>
    <cellStyle name="Calculation 2 3 8 2 5 2" xfId="1664" xr:uid="{00000000-0005-0000-0000-00001C130000}"/>
    <cellStyle name="Calculation 2 3 8 2 5 3" xfId="27115" xr:uid="{00000000-0005-0000-0000-00001D130000}"/>
    <cellStyle name="Calculation 2 3 8 2 5 4" xfId="27116" xr:uid="{00000000-0005-0000-0000-00001E130000}"/>
    <cellStyle name="Calculation 2 3 8 2 5 5" xfId="27117" xr:uid="{00000000-0005-0000-0000-00001F130000}"/>
    <cellStyle name="Calculation 2 3 8 2 5 6" xfId="27118" xr:uid="{00000000-0005-0000-0000-000020130000}"/>
    <cellStyle name="Calculation 2 3 8 2 5 7" xfId="27119" xr:uid="{00000000-0005-0000-0000-000021130000}"/>
    <cellStyle name="Calculation 2 3 8 2 6" xfId="1665" xr:uid="{00000000-0005-0000-0000-000022130000}"/>
    <cellStyle name="Calculation 2 3 8 2 6 2" xfId="1666" xr:uid="{00000000-0005-0000-0000-000023130000}"/>
    <cellStyle name="Calculation 2 3 8 2 6 3" xfId="27120" xr:uid="{00000000-0005-0000-0000-000024130000}"/>
    <cellStyle name="Calculation 2 3 8 2 6 4" xfId="27121" xr:uid="{00000000-0005-0000-0000-000025130000}"/>
    <cellStyle name="Calculation 2 3 8 2 6 5" xfId="27122" xr:uid="{00000000-0005-0000-0000-000026130000}"/>
    <cellStyle name="Calculation 2 3 8 2 6 6" xfId="27123" xr:uid="{00000000-0005-0000-0000-000027130000}"/>
    <cellStyle name="Calculation 2 3 8 2 6 7" xfId="27124" xr:uid="{00000000-0005-0000-0000-000028130000}"/>
    <cellStyle name="Calculation 2 3 8 2 7" xfId="27125" xr:uid="{00000000-0005-0000-0000-000029130000}"/>
    <cellStyle name="Calculation 2 3 8 2 8" xfId="27126" xr:uid="{00000000-0005-0000-0000-00002A130000}"/>
    <cellStyle name="Calculation 2 3 8 2 9" xfId="27127" xr:uid="{00000000-0005-0000-0000-00002B130000}"/>
    <cellStyle name="Calculation 2 3 8 3" xfId="1667" xr:uid="{00000000-0005-0000-0000-00002C130000}"/>
    <cellStyle name="Calculation 2 3 8 3 10" xfId="1668" xr:uid="{00000000-0005-0000-0000-00002D130000}"/>
    <cellStyle name="Calculation 2 3 8 3 11" xfId="27128" xr:uid="{00000000-0005-0000-0000-00002E130000}"/>
    <cellStyle name="Calculation 2 3 8 3 12" xfId="27129" xr:uid="{00000000-0005-0000-0000-00002F130000}"/>
    <cellStyle name="Calculation 2 3 8 3 13" xfId="27130" xr:uid="{00000000-0005-0000-0000-000030130000}"/>
    <cellStyle name="Calculation 2 3 8 3 14" xfId="27131" xr:uid="{00000000-0005-0000-0000-000031130000}"/>
    <cellStyle name="Calculation 2 3 8 3 15" xfId="27132" xr:uid="{00000000-0005-0000-0000-000032130000}"/>
    <cellStyle name="Calculation 2 3 8 3 2" xfId="1669" xr:uid="{00000000-0005-0000-0000-000033130000}"/>
    <cellStyle name="Calculation 2 3 8 3 2 2" xfId="1670" xr:uid="{00000000-0005-0000-0000-000034130000}"/>
    <cellStyle name="Calculation 2 3 8 3 2 3" xfId="27133" xr:uid="{00000000-0005-0000-0000-000035130000}"/>
    <cellStyle name="Calculation 2 3 8 3 2 4" xfId="27134" xr:uid="{00000000-0005-0000-0000-000036130000}"/>
    <cellStyle name="Calculation 2 3 8 3 2 5" xfId="27135" xr:uid="{00000000-0005-0000-0000-000037130000}"/>
    <cellStyle name="Calculation 2 3 8 3 2 6" xfId="27136" xr:uid="{00000000-0005-0000-0000-000038130000}"/>
    <cellStyle name="Calculation 2 3 8 3 2 7" xfId="27137" xr:uid="{00000000-0005-0000-0000-000039130000}"/>
    <cellStyle name="Calculation 2 3 8 3 3" xfId="1671" xr:uid="{00000000-0005-0000-0000-00003A130000}"/>
    <cellStyle name="Calculation 2 3 8 3 3 2" xfId="1672" xr:uid="{00000000-0005-0000-0000-00003B130000}"/>
    <cellStyle name="Calculation 2 3 8 3 3 3" xfId="27138" xr:uid="{00000000-0005-0000-0000-00003C130000}"/>
    <cellStyle name="Calculation 2 3 8 3 3 4" xfId="27139" xr:uid="{00000000-0005-0000-0000-00003D130000}"/>
    <cellStyle name="Calculation 2 3 8 3 3 5" xfId="27140" xr:uid="{00000000-0005-0000-0000-00003E130000}"/>
    <cellStyle name="Calculation 2 3 8 3 3 6" xfId="27141" xr:uid="{00000000-0005-0000-0000-00003F130000}"/>
    <cellStyle name="Calculation 2 3 8 3 3 7" xfId="27142" xr:uid="{00000000-0005-0000-0000-000040130000}"/>
    <cellStyle name="Calculation 2 3 8 3 4" xfId="1673" xr:uid="{00000000-0005-0000-0000-000041130000}"/>
    <cellStyle name="Calculation 2 3 8 3 4 2" xfId="1674" xr:uid="{00000000-0005-0000-0000-000042130000}"/>
    <cellStyle name="Calculation 2 3 8 3 4 3" xfId="27143" xr:uid="{00000000-0005-0000-0000-000043130000}"/>
    <cellStyle name="Calculation 2 3 8 3 4 4" xfId="27144" xr:uid="{00000000-0005-0000-0000-000044130000}"/>
    <cellStyle name="Calculation 2 3 8 3 4 5" xfId="27145" xr:uid="{00000000-0005-0000-0000-000045130000}"/>
    <cellStyle name="Calculation 2 3 8 3 4 6" xfId="27146" xr:uid="{00000000-0005-0000-0000-000046130000}"/>
    <cellStyle name="Calculation 2 3 8 3 4 7" xfId="27147" xr:uid="{00000000-0005-0000-0000-000047130000}"/>
    <cellStyle name="Calculation 2 3 8 3 5" xfId="1675" xr:uid="{00000000-0005-0000-0000-000048130000}"/>
    <cellStyle name="Calculation 2 3 8 3 5 2" xfId="1676" xr:uid="{00000000-0005-0000-0000-000049130000}"/>
    <cellStyle name="Calculation 2 3 8 3 5 3" xfId="27148" xr:uid="{00000000-0005-0000-0000-00004A130000}"/>
    <cellStyle name="Calculation 2 3 8 3 5 4" xfId="27149" xr:uid="{00000000-0005-0000-0000-00004B130000}"/>
    <cellStyle name="Calculation 2 3 8 3 5 5" xfId="27150" xr:uid="{00000000-0005-0000-0000-00004C130000}"/>
    <cellStyle name="Calculation 2 3 8 3 5 6" xfId="27151" xr:uid="{00000000-0005-0000-0000-00004D130000}"/>
    <cellStyle name="Calculation 2 3 8 3 5 7" xfId="27152" xr:uid="{00000000-0005-0000-0000-00004E130000}"/>
    <cellStyle name="Calculation 2 3 8 3 6" xfId="1677" xr:uid="{00000000-0005-0000-0000-00004F130000}"/>
    <cellStyle name="Calculation 2 3 8 3 6 2" xfId="1678" xr:uid="{00000000-0005-0000-0000-000050130000}"/>
    <cellStyle name="Calculation 2 3 8 3 6 3" xfId="27153" xr:uid="{00000000-0005-0000-0000-000051130000}"/>
    <cellStyle name="Calculation 2 3 8 3 6 4" xfId="27154" xr:uid="{00000000-0005-0000-0000-000052130000}"/>
    <cellStyle name="Calculation 2 3 8 3 6 5" xfId="27155" xr:uid="{00000000-0005-0000-0000-000053130000}"/>
    <cellStyle name="Calculation 2 3 8 3 6 6" xfId="27156" xr:uid="{00000000-0005-0000-0000-000054130000}"/>
    <cellStyle name="Calculation 2 3 8 3 6 7" xfId="27157" xr:uid="{00000000-0005-0000-0000-000055130000}"/>
    <cellStyle name="Calculation 2 3 8 3 7" xfId="1679" xr:uid="{00000000-0005-0000-0000-000056130000}"/>
    <cellStyle name="Calculation 2 3 8 3 7 2" xfId="1680" xr:uid="{00000000-0005-0000-0000-000057130000}"/>
    <cellStyle name="Calculation 2 3 8 3 7 3" xfId="27158" xr:uid="{00000000-0005-0000-0000-000058130000}"/>
    <cellStyle name="Calculation 2 3 8 3 7 4" xfId="27159" xr:uid="{00000000-0005-0000-0000-000059130000}"/>
    <cellStyle name="Calculation 2 3 8 3 7 5" xfId="27160" xr:uid="{00000000-0005-0000-0000-00005A130000}"/>
    <cellStyle name="Calculation 2 3 8 3 7 6" xfId="27161" xr:uid="{00000000-0005-0000-0000-00005B130000}"/>
    <cellStyle name="Calculation 2 3 8 3 7 7" xfId="27162" xr:uid="{00000000-0005-0000-0000-00005C130000}"/>
    <cellStyle name="Calculation 2 3 8 3 8" xfId="1681" xr:uid="{00000000-0005-0000-0000-00005D130000}"/>
    <cellStyle name="Calculation 2 3 8 3 8 2" xfId="1682" xr:uid="{00000000-0005-0000-0000-00005E130000}"/>
    <cellStyle name="Calculation 2 3 8 3 8 3" xfId="27163" xr:uid="{00000000-0005-0000-0000-00005F130000}"/>
    <cellStyle name="Calculation 2 3 8 3 8 4" xfId="27164" xr:uid="{00000000-0005-0000-0000-000060130000}"/>
    <cellStyle name="Calculation 2 3 8 3 8 5" xfId="27165" xr:uid="{00000000-0005-0000-0000-000061130000}"/>
    <cellStyle name="Calculation 2 3 8 3 8 6" xfId="27166" xr:uid="{00000000-0005-0000-0000-000062130000}"/>
    <cellStyle name="Calculation 2 3 8 3 8 7" xfId="27167" xr:uid="{00000000-0005-0000-0000-000063130000}"/>
    <cellStyle name="Calculation 2 3 8 3 9" xfId="1683" xr:uid="{00000000-0005-0000-0000-000064130000}"/>
    <cellStyle name="Calculation 2 3 8 3 9 2" xfId="1684" xr:uid="{00000000-0005-0000-0000-000065130000}"/>
    <cellStyle name="Calculation 2 3 8 3 9 3" xfId="27168" xr:uid="{00000000-0005-0000-0000-000066130000}"/>
    <cellStyle name="Calculation 2 3 8 3 9 4" xfId="27169" xr:uid="{00000000-0005-0000-0000-000067130000}"/>
    <cellStyle name="Calculation 2 3 8 3 9 5" xfId="27170" xr:uid="{00000000-0005-0000-0000-000068130000}"/>
    <cellStyle name="Calculation 2 3 8 3 9 6" xfId="27171" xr:uid="{00000000-0005-0000-0000-000069130000}"/>
    <cellStyle name="Calculation 2 3 8 3 9 7" xfId="27172" xr:uid="{00000000-0005-0000-0000-00006A130000}"/>
    <cellStyle name="Calculation 2 3 8 4" xfId="1685" xr:uid="{00000000-0005-0000-0000-00006B130000}"/>
    <cellStyle name="Calculation 2 3 8 4 2" xfId="1686" xr:uid="{00000000-0005-0000-0000-00006C130000}"/>
    <cellStyle name="Calculation 2 3 8 4 3" xfId="27173" xr:uid="{00000000-0005-0000-0000-00006D130000}"/>
    <cellStyle name="Calculation 2 3 8 4 4" xfId="27174" xr:uid="{00000000-0005-0000-0000-00006E130000}"/>
    <cellStyle name="Calculation 2 3 8 4 5" xfId="27175" xr:uid="{00000000-0005-0000-0000-00006F130000}"/>
    <cellStyle name="Calculation 2 3 8 4 6" xfId="27176" xr:uid="{00000000-0005-0000-0000-000070130000}"/>
    <cellStyle name="Calculation 2 3 8 4 7" xfId="27177" xr:uid="{00000000-0005-0000-0000-000071130000}"/>
    <cellStyle name="Calculation 2 3 8 5" xfId="27178" xr:uid="{00000000-0005-0000-0000-000072130000}"/>
    <cellStyle name="Calculation 2 3 8 6" xfId="27179" xr:uid="{00000000-0005-0000-0000-000073130000}"/>
    <cellStyle name="Calculation 2 3 8 7" xfId="27180" xr:uid="{00000000-0005-0000-0000-000074130000}"/>
    <cellStyle name="Calculation 2 3 8 8" xfId="27181" xr:uid="{00000000-0005-0000-0000-000075130000}"/>
    <cellStyle name="Calculation 2 3 9" xfId="1687" xr:uid="{00000000-0005-0000-0000-000076130000}"/>
    <cellStyle name="Calculation 2 3 9 10" xfId="27182" xr:uid="{00000000-0005-0000-0000-000077130000}"/>
    <cellStyle name="Calculation 2 3 9 2" xfId="1688" xr:uid="{00000000-0005-0000-0000-000078130000}"/>
    <cellStyle name="Calculation 2 3 9 2 2" xfId="1689" xr:uid="{00000000-0005-0000-0000-000079130000}"/>
    <cellStyle name="Calculation 2 3 9 2 3" xfId="27183" xr:uid="{00000000-0005-0000-0000-00007A130000}"/>
    <cellStyle name="Calculation 2 3 9 2 4" xfId="27184" xr:uid="{00000000-0005-0000-0000-00007B130000}"/>
    <cellStyle name="Calculation 2 3 9 2 5" xfId="27185" xr:uid="{00000000-0005-0000-0000-00007C130000}"/>
    <cellStyle name="Calculation 2 3 9 2 6" xfId="27186" xr:uid="{00000000-0005-0000-0000-00007D130000}"/>
    <cellStyle name="Calculation 2 3 9 2 7" xfId="27187" xr:uid="{00000000-0005-0000-0000-00007E130000}"/>
    <cellStyle name="Calculation 2 3 9 3" xfId="1690" xr:uid="{00000000-0005-0000-0000-00007F130000}"/>
    <cellStyle name="Calculation 2 3 9 3 2" xfId="1691" xr:uid="{00000000-0005-0000-0000-000080130000}"/>
    <cellStyle name="Calculation 2 3 9 3 3" xfId="27188" xr:uid="{00000000-0005-0000-0000-000081130000}"/>
    <cellStyle name="Calculation 2 3 9 3 4" xfId="27189" xr:uid="{00000000-0005-0000-0000-000082130000}"/>
    <cellStyle name="Calculation 2 3 9 3 5" xfId="27190" xr:uid="{00000000-0005-0000-0000-000083130000}"/>
    <cellStyle name="Calculation 2 3 9 3 6" xfId="27191" xr:uid="{00000000-0005-0000-0000-000084130000}"/>
    <cellStyle name="Calculation 2 3 9 3 7" xfId="27192" xr:uid="{00000000-0005-0000-0000-000085130000}"/>
    <cellStyle name="Calculation 2 3 9 4" xfId="1692" xr:uid="{00000000-0005-0000-0000-000086130000}"/>
    <cellStyle name="Calculation 2 3 9 4 2" xfId="1693" xr:uid="{00000000-0005-0000-0000-000087130000}"/>
    <cellStyle name="Calculation 2 3 9 4 3" xfId="27193" xr:uid="{00000000-0005-0000-0000-000088130000}"/>
    <cellStyle name="Calculation 2 3 9 4 4" xfId="27194" xr:uid="{00000000-0005-0000-0000-000089130000}"/>
    <cellStyle name="Calculation 2 3 9 4 5" xfId="27195" xr:uid="{00000000-0005-0000-0000-00008A130000}"/>
    <cellStyle name="Calculation 2 3 9 4 6" xfId="27196" xr:uid="{00000000-0005-0000-0000-00008B130000}"/>
    <cellStyle name="Calculation 2 3 9 4 7" xfId="27197" xr:uid="{00000000-0005-0000-0000-00008C130000}"/>
    <cellStyle name="Calculation 2 3 9 5" xfId="1694" xr:uid="{00000000-0005-0000-0000-00008D130000}"/>
    <cellStyle name="Calculation 2 3 9 5 2" xfId="1695" xr:uid="{00000000-0005-0000-0000-00008E130000}"/>
    <cellStyle name="Calculation 2 3 9 5 3" xfId="27198" xr:uid="{00000000-0005-0000-0000-00008F130000}"/>
    <cellStyle name="Calculation 2 3 9 5 4" xfId="27199" xr:uid="{00000000-0005-0000-0000-000090130000}"/>
    <cellStyle name="Calculation 2 3 9 5 5" xfId="27200" xr:uid="{00000000-0005-0000-0000-000091130000}"/>
    <cellStyle name="Calculation 2 3 9 5 6" xfId="27201" xr:uid="{00000000-0005-0000-0000-000092130000}"/>
    <cellStyle name="Calculation 2 3 9 5 7" xfId="27202" xr:uid="{00000000-0005-0000-0000-000093130000}"/>
    <cellStyle name="Calculation 2 3 9 6" xfId="1696" xr:uid="{00000000-0005-0000-0000-000094130000}"/>
    <cellStyle name="Calculation 2 3 9 6 2" xfId="1697" xr:uid="{00000000-0005-0000-0000-000095130000}"/>
    <cellStyle name="Calculation 2 3 9 6 3" xfId="27203" xr:uid="{00000000-0005-0000-0000-000096130000}"/>
    <cellStyle name="Calculation 2 3 9 6 4" xfId="27204" xr:uid="{00000000-0005-0000-0000-000097130000}"/>
    <cellStyle name="Calculation 2 3 9 6 5" xfId="27205" xr:uid="{00000000-0005-0000-0000-000098130000}"/>
    <cellStyle name="Calculation 2 3 9 6 6" xfId="27206" xr:uid="{00000000-0005-0000-0000-000099130000}"/>
    <cellStyle name="Calculation 2 3 9 6 7" xfId="27207" xr:uid="{00000000-0005-0000-0000-00009A130000}"/>
    <cellStyle name="Calculation 2 3 9 7" xfId="27208" xr:uid="{00000000-0005-0000-0000-00009B130000}"/>
    <cellStyle name="Calculation 2 3 9 8" xfId="27209" xr:uid="{00000000-0005-0000-0000-00009C130000}"/>
    <cellStyle name="Calculation 2 3 9 9" xfId="27210" xr:uid="{00000000-0005-0000-0000-00009D130000}"/>
    <cellStyle name="Calculation 2 4" xfId="1698" xr:uid="{00000000-0005-0000-0000-00009E130000}"/>
    <cellStyle name="Calculation 2 4 2" xfId="1699" xr:uid="{00000000-0005-0000-0000-00009F130000}"/>
    <cellStyle name="Calculation 2 4 2 10" xfId="27211" xr:uid="{00000000-0005-0000-0000-0000A0130000}"/>
    <cellStyle name="Calculation 2 4 2 2" xfId="1700" xr:uid="{00000000-0005-0000-0000-0000A1130000}"/>
    <cellStyle name="Calculation 2 4 2 2 2" xfId="1701" xr:uid="{00000000-0005-0000-0000-0000A2130000}"/>
    <cellStyle name="Calculation 2 4 2 2 3" xfId="27212" xr:uid="{00000000-0005-0000-0000-0000A3130000}"/>
    <cellStyle name="Calculation 2 4 2 2 4" xfId="27213" xr:uid="{00000000-0005-0000-0000-0000A4130000}"/>
    <cellStyle name="Calculation 2 4 2 2 5" xfId="27214" xr:uid="{00000000-0005-0000-0000-0000A5130000}"/>
    <cellStyle name="Calculation 2 4 2 2 6" xfId="27215" xr:uid="{00000000-0005-0000-0000-0000A6130000}"/>
    <cellStyle name="Calculation 2 4 2 2 7" xfId="27216" xr:uid="{00000000-0005-0000-0000-0000A7130000}"/>
    <cellStyle name="Calculation 2 4 2 3" xfId="1702" xr:uid="{00000000-0005-0000-0000-0000A8130000}"/>
    <cellStyle name="Calculation 2 4 2 3 2" xfId="1703" xr:uid="{00000000-0005-0000-0000-0000A9130000}"/>
    <cellStyle name="Calculation 2 4 2 3 3" xfId="27217" xr:uid="{00000000-0005-0000-0000-0000AA130000}"/>
    <cellStyle name="Calculation 2 4 2 3 4" xfId="27218" xr:uid="{00000000-0005-0000-0000-0000AB130000}"/>
    <cellStyle name="Calculation 2 4 2 3 5" xfId="27219" xr:uid="{00000000-0005-0000-0000-0000AC130000}"/>
    <cellStyle name="Calculation 2 4 2 3 6" xfId="27220" xr:uid="{00000000-0005-0000-0000-0000AD130000}"/>
    <cellStyle name="Calculation 2 4 2 3 7" xfId="27221" xr:uid="{00000000-0005-0000-0000-0000AE130000}"/>
    <cellStyle name="Calculation 2 4 2 4" xfId="1704" xr:uid="{00000000-0005-0000-0000-0000AF130000}"/>
    <cellStyle name="Calculation 2 4 2 4 2" xfId="1705" xr:uid="{00000000-0005-0000-0000-0000B0130000}"/>
    <cellStyle name="Calculation 2 4 2 4 3" xfId="27222" xr:uid="{00000000-0005-0000-0000-0000B1130000}"/>
    <cellStyle name="Calculation 2 4 2 4 4" xfId="27223" xr:uid="{00000000-0005-0000-0000-0000B2130000}"/>
    <cellStyle name="Calculation 2 4 2 4 5" xfId="27224" xr:uid="{00000000-0005-0000-0000-0000B3130000}"/>
    <cellStyle name="Calculation 2 4 2 4 6" xfId="27225" xr:uid="{00000000-0005-0000-0000-0000B4130000}"/>
    <cellStyle name="Calculation 2 4 2 4 7" xfId="27226" xr:uid="{00000000-0005-0000-0000-0000B5130000}"/>
    <cellStyle name="Calculation 2 4 2 5" xfId="1706" xr:uid="{00000000-0005-0000-0000-0000B6130000}"/>
    <cellStyle name="Calculation 2 4 2 5 2" xfId="1707" xr:uid="{00000000-0005-0000-0000-0000B7130000}"/>
    <cellStyle name="Calculation 2 4 2 5 3" xfId="27227" xr:uid="{00000000-0005-0000-0000-0000B8130000}"/>
    <cellStyle name="Calculation 2 4 2 5 4" xfId="27228" xr:uid="{00000000-0005-0000-0000-0000B9130000}"/>
    <cellStyle name="Calculation 2 4 2 5 5" xfId="27229" xr:uid="{00000000-0005-0000-0000-0000BA130000}"/>
    <cellStyle name="Calculation 2 4 2 5 6" xfId="27230" xr:uid="{00000000-0005-0000-0000-0000BB130000}"/>
    <cellStyle name="Calculation 2 4 2 5 7" xfId="27231" xr:uid="{00000000-0005-0000-0000-0000BC130000}"/>
    <cellStyle name="Calculation 2 4 2 6" xfId="1708" xr:uid="{00000000-0005-0000-0000-0000BD130000}"/>
    <cellStyle name="Calculation 2 4 2 6 2" xfId="1709" xr:uid="{00000000-0005-0000-0000-0000BE130000}"/>
    <cellStyle name="Calculation 2 4 2 6 3" xfId="27232" xr:uid="{00000000-0005-0000-0000-0000BF130000}"/>
    <cellStyle name="Calculation 2 4 2 6 4" xfId="27233" xr:uid="{00000000-0005-0000-0000-0000C0130000}"/>
    <cellStyle name="Calculation 2 4 2 6 5" xfId="27234" xr:uid="{00000000-0005-0000-0000-0000C1130000}"/>
    <cellStyle name="Calculation 2 4 2 6 6" xfId="27235" xr:uid="{00000000-0005-0000-0000-0000C2130000}"/>
    <cellStyle name="Calculation 2 4 2 6 7" xfId="27236" xr:uid="{00000000-0005-0000-0000-0000C3130000}"/>
    <cellStyle name="Calculation 2 4 2 7" xfId="27237" xr:uid="{00000000-0005-0000-0000-0000C4130000}"/>
    <cellStyle name="Calculation 2 4 2 8" xfId="27238" xr:uid="{00000000-0005-0000-0000-0000C5130000}"/>
    <cellStyle name="Calculation 2 4 2 9" xfId="27239" xr:uid="{00000000-0005-0000-0000-0000C6130000}"/>
    <cellStyle name="Calculation 2 4 3" xfId="1710" xr:uid="{00000000-0005-0000-0000-0000C7130000}"/>
    <cellStyle name="Calculation 2 4 3 10" xfId="1711" xr:uid="{00000000-0005-0000-0000-0000C8130000}"/>
    <cellStyle name="Calculation 2 4 3 11" xfId="27240" xr:uid="{00000000-0005-0000-0000-0000C9130000}"/>
    <cellStyle name="Calculation 2 4 3 12" xfId="27241" xr:uid="{00000000-0005-0000-0000-0000CA130000}"/>
    <cellStyle name="Calculation 2 4 3 13" xfId="27242" xr:uid="{00000000-0005-0000-0000-0000CB130000}"/>
    <cellStyle name="Calculation 2 4 3 14" xfId="27243" xr:uid="{00000000-0005-0000-0000-0000CC130000}"/>
    <cellStyle name="Calculation 2 4 3 15" xfId="27244" xr:uid="{00000000-0005-0000-0000-0000CD130000}"/>
    <cellStyle name="Calculation 2 4 3 2" xfId="1712" xr:uid="{00000000-0005-0000-0000-0000CE130000}"/>
    <cellStyle name="Calculation 2 4 3 2 2" xfId="1713" xr:uid="{00000000-0005-0000-0000-0000CF130000}"/>
    <cellStyle name="Calculation 2 4 3 2 3" xfId="27245" xr:uid="{00000000-0005-0000-0000-0000D0130000}"/>
    <cellStyle name="Calculation 2 4 3 2 4" xfId="27246" xr:uid="{00000000-0005-0000-0000-0000D1130000}"/>
    <cellStyle name="Calculation 2 4 3 2 5" xfId="27247" xr:uid="{00000000-0005-0000-0000-0000D2130000}"/>
    <cellStyle name="Calculation 2 4 3 2 6" xfId="27248" xr:uid="{00000000-0005-0000-0000-0000D3130000}"/>
    <cellStyle name="Calculation 2 4 3 2 7" xfId="27249" xr:uid="{00000000-0005-0000-0000-0000D4130000}"/>
    <cellStyle name="Calculation 2 4 3 3" xfId="1714" xr:uid="{00000000-0005-0000-0000-0000D5130000}"/>
    <cellStyle name="Calculation 2 4 3 3 2" xfId="1715" xr:uid="{00000000-0005-0000-0000-0000D6130000}"/>
    <cellStyle name="Calculation 2 4 3 3 3" xfId="27250" xr:uid="{00000000-0005-0000-0000-0000D7130000}"/>
    <cellStyle name="Calculation 2 4 3 3 4" xfId="27251" xr:uid="{00000000-0005-0000-0000-0000D8130000}"/>
    <cellStyle name="Calculation 2 4 3 3 5" xfId="27252" xr:uid="{00000000-0005-0000-0000-0000D9130000}"/>
    <cellStyle name="Calculation 2 4 3 3 6" xfId="27253" xr:uid="{00000000-0005-0000-0000-0000DA130000}"/>
    <cellStyle name="Calculation 2 4 3 3 7" xfId="27254" xr:uid="{00000000-0005-0000-0000-0000DB130000}"/>
    <cellStyle name="Calculation 2 4 3 4" xfId="1716" xr:uid="{00000000-0005-0000-0000-0000DC130000}"/>
    <cellStyle name="Calculation 2 4 3 4 2" xfId="1717" xr:uid="{00000000-0005-0000-0000-0000DD130000}"/>
    <cellStyle name="Calculation 2 4 3 4 3" xfId="27255" xr:uid="{00000000-0005-0000-0000-0000DE130000}"/>
    <cellStyle name="Calculation 2 4 3 4 4" xfId="27256" xr:uid="{00000000-0005-0000-0000-0000DF130000}"/>
    <cellStyle name="Calculation 2 4 3 4 5" xfId="27257" xr:uid="{00000000-0005-0000-0000-0000E0130000}"/>
    <cellStyle name="Calculation 2 4 3 4 6" xfId="27258" xr:uid="{00000000-0005-0000-0000-0000E1130000}"/>
    <cellStyle name="Calculation 2 4 3 4 7" xfId="27259" xr:uid="{00000000-0005-0000-0000-0000E2130000}"/>
    <cellStyle name="Calculation 2 4 3 5" xfId="1718" xr:uid="{00000000-0005-0000-0000-0000E3130000}"/>
    <cellStyle name="Calculation 2 4 3 5 2" xfId="1719" xr:uid="{00000000-0005-0000-0000-0000E4130000}"/>
    <cellStyle name="Calculation 2 4 3 5 3" xfId="27260" xr:uid="{00000000-0005-0000-0000-0000E5130000}"/>
    <cellStyle name="Calculation 2 4 3 5 4" xfId="27261" xr:uid="{00000000-0005-0000-0000-0000E6130000}"/>
    <cellStyle name="Calculation 2 4 3 5 5" xfId="27262" xr:uid="{00000000-0005-0000-0000-0000E7130000}"/>
    <cellStyle name="Calculation 2 4 3 5 6" xfId="27263" xr:uid="{00000000-0005-0000-0000-0000E8130000}"/>
    <cellStyle name="Calculation 2 4 3 5 7" xfId="27264" xr:uid="{00000000-0005-0000-0000-0000E9130000}"/>
    <cellStyle name="Calculation 2 4 3 6" xfId="1720" xr:uid="{00000000-0005-0000-0000-0000EA130000}"/>
    <cellStyle name="Calculation 2 4 3 6 2" xfId="1721" xr:uid="{00000000-0005-0000-0000-0000EB130000}"/>
    <cellStyle name="Calculation 2 4 3 6 3" xfId="27265" xr:uid="{00000000-0005-0000-0000-0000EC130000}"/>
    <cellStyle name="Calculation 2 4 3 6 4" xfId="27266" xr:uid="{00000000-0005-0000-0000-0000ED130000}"/>
    <cellStyle name="Calculation 2 4 3 6 5" xfId="27267" xr:uid="{00000000-0005-0000-0000-0000EE130000}"/>
    <cellStyle name="Calculation 2 4 3 6 6" xfId="27268" xr:uid="{00000000-0005-0000-0000-0000EF130000}"/>
    <cellStyle name="Calculation 2 4 3 6 7" xfId="27269" xr:uid="{00000000-0005-0000-0000-0000F0130000}"/>
    <cellStyle name="Calculation 2 4 3 7" xfId="1722" xr:uid="{00000000-0005-0000-0000-0000F1130000}"/>
    <cellStyle name="Calculation 2 4 3 7 2" xfId="1723" xr:uid="{00000000-0005-0000-0000-0000F2130000}"/>
    <cellStyle name="Calculation 2 4 3 7 3" xfId="27270" xr:uid="{00000000-0005-0000-0000-0000F3130000}"/>
    <cellStyle name="Calculation 2 4 3 7 4" xfId="27271" xr:uid="{00000000-0005-0000-0000-0000F4130000}"/>
    <cellStyle name="Calculation 2 4 3 7 5" xfId="27272" xr:uid="{00000000-0005-0000-0000-0000F5130000}"/>
    <cellStyle name="Calculation 2 4 3 7 6" xfId="27273" xr:uid="{00000000-0005-0000-0000-0000F6130000}"/>
    <cellStyle name="Calculation 2 4 3 7 7" xfId="27274" xr:uid="{00000000-0005-0000-0000-0000F7130000}"/>
    <cellStyle name="Calculation 2 4 3 8" xfId="1724" xr:uid="{00000000-0005-0000-0000-0000F8130000}"/>
    <cellStyle name="Calculation 2 4 3 8 2" xfId="1725" xr:uid="{00000000-0005-0000-0000-0000F9130000}"/>
    <cellStyle name="Calculation 2 4 3 8 3" xfId="27275" xr:uid="{00000000-0005-0000-0000-0000FA130000}"/>
    <cellStyle name="Calculation 2 4 3 8 4" xfId="27276" xr:uid="{00000000-0005-0000-0000-0000FB130000}"/>
    <cellStyle name="Calculation 2 4 3 8 5" xfId="27277" xr:uid="{00000000-0005-0000-0000-0000FC130000}"/>
    <cellStyle name="Calculation 2 4 3 8 6" xfId="27278" xr:uid="{00000000-0005-0000-0000-0000FD130000}"/>
    <cellStyle name="Calculation 2 4 3 8 7" xfId="27279" xr:uid="{00000000-0005-0000-0000-0000FE130000}"/>
    <cellStyle name="Calculation 2 4 3 9" xfId="1726" xr:uid="{00000000-0005-0000-0000-0000FF130000}"/>
    <cellStyle name="Calculation 2 4 3 9 2" xfId="1727" xr:uid="{00000000-0005-0000-0000-000000140000}"/>
    <cellStyle name="Calculation 2 4 3 9 3" xfId="27280" xr:uid="{00000000-0005-0000-0000-000001140000}"/>
    <cellStyle name="Calculation 2 4 3 9 4" xfId="27281" xr:uid="{00000000-0005-0000-0000-000002140000}"/>
    <cellStyle name="Calculation 2 4 3 9 5" xfId="27282" xr:uid="{00000000-0005-0000-0000-000003140000}"/>
    <cellStyle name="Calculation 2 4 3 9 6" xfId="27283" xr:uid="{00000000-0005-0000-0000-000004140000}"/>
    <cellStyle name="Calculation 2 4 3 9 7" xfId="27284" xr:uid="{00000000-0005-0000-0000-000005140000}"/>
    <cellStyle name="Calculation 2 4 4" xfId="1728" xr:uid="{00000000-0005-0000-0000-000006140000}"/>
    <cellStyle name="Calculation 2 4 4 2" xfId="1729" xr:uid="{00000000-0005-0000-0000-000007140000}"/>
    <cellStyle name="Calculation 2 4 4 3" xfId="27285" xr:uid="{00000000-0005-0000-0000-000008140000}"/>
    <cellStyle name="Calculation 2 4 4 4" xfId="27286" xr:uid="{00000000-0005-0000-0000-000009140000}"/>
    <cellStyle name="Calculation 2 4 4 5" xfId="27287" xr:uid="{00000000-0005-0000-0000-00000A140000}"/>
    <cellStyle name="Calculation 2 4 4 6" xfId="27288" xr:uid="{00000000-0005-0000-0000-00000B140000}"/>
    <cellStyle name="Calculation 2 4 4 7" xfId="27289" xr:uid="{00000000-0005-0000-0000-00000C140000}"/>
    <cellStyle name="Calculation 2 4 5" xfId="27290" xr:uid="{00000000-0005-0000-0000-00000D140000}"/>
    <cellStyle name="Calculation 2 4 6" xfId="27291" xr:uid="{00000000-0005-0000-0000-00000E140000}"/>
    <cellStyle name="Calculation 2 4 7" xfId="27292" xr:uid="{00000000-0005-0000-0000-00000F140000}"/>
    <cellStyle name="Calculation 2 4 8" xfId="27293" xr:uid="{00000000-0005-0000-0000-000010140000}"/>
    <cellStyle name="Calculation 2 5" xfId="1730" xr:uid="{00000000-0005-0000-0000-000011140000}"/>
    <cellStyle name="Calculation 2 5 2" xfId="1731" xr:uid="{00000000-0005-0000-0000-000012140000}"/>
    <cellStyle name="Calculation 2 5 2 10" xfId="27294" xr:uid="{00000000-0005-0000-0000-000013140000}"/>
    <cellStyle name="Calculation 2 5 2 2" xfId="1732" xr:uid="{00000000-0005-0000-0000-000014140000}"/>
    <cellStyle name="Calculation 2 5 2 2 2" xfId="1733" xr:uid="{00000000-0005-0000-0000-000015140000}"/>
    <cellStyle name="Calculation 2 5 2 2 3" xfId="27295" xr:uid="{00000000-0005-0000-0000-000016140000}"/>
    <cellStyle name="Calculation 2 5 2 2 4" xfId="27296" xr:uid="{00000000-0005-0000-0000-000017140000}"/>
    <cellStyle name="Calculation 2 5 2 2 5" xfId="27297" xr:uid="{00000000-0005-0000-0000-000018140000}"/>
    <cellStyle name="Calculation 2 5 2 2 6" xfId="27298" xr:uid="{00000000-0005-0000-0000-000019140000}"/>
    <cellStyle name="Calculation 2 5 2 2 7" xfId="27299" xr:uid="{00000000-0005-0000-0000-00001A140000}"/>
    <cellStyle name="Calculation 2 5 2 3" xfId="1734" xr:uid="{00000000-0005-0000-0000-00001B140000}"/>
    <cellStyle name="Calculation 2 5 2 3 2" xfId="1735" xr:uid="{00000000-0005-0000-0000-00001C140000}"/>
    <cellStyle name="Calculation 2 5 2 3 3" xfId="27300" xr:uid="{00000000-0005-0000-0000-00001D140000}"/>
    <cellStyle name="Calculation 2 5 2 3 4" xfId="27301" xr:uid="{00000000-0005-0000-0000-00001E140000}"/>
    <cellStyle name="Calculation 2 5 2 3 5" xfId="27302" xr:uid="{00000000-0005-0000-0000-00001F140000}"/>
    <cellStyle name="Calculation 2 5 2 3 6" xfId="27303" xr:uid="{00000000-0005-0000-0000-000020140000}"/>
    <cellStyle name="Calculation 2 5 2 3 7" xfId="27304" xr:uid="{00000000-0005-0000-0000-000021140000}"/>
    <cellStyle name="Calculation 2 5 2 4" xfId="1736" xr:uid="{00000000-0005-0000-0000-000022140000}"/>
    <cellStyle name="Calculation 2 5 2 4 2" xfId="1737" xr:uid="{00000000-0005-0000-0000-000023140000}"/>
    <cellStyle name="Calculation 2 5 2 4 3" xfId="27305" xr:uid="{00000000-0005-0000-0000-000024140000}"/>
    <cellStyle name="Calculation 2 5 2 4 4" xfId="27306" xr:uid="{00000000-0005-0000-0000-000025140000}"/>
    <cellStyle name="Calculation 2 5 2 4 5" xfId="27307" xr:uid="{00000000-0005-0000-0000-000026140000}"/>
    <cellStyle name="Calculation 2 5 2 4 6" xfId="27308" xr:uid="{00000000-0005-0000-0000-000027140000}"/>
    <cellStyle name="Calculation 2 5 2 4 7" xfId="27309" xr:uid="{00000000-0005-0000-0000-000028140000}"/>
    <cellStyle name="Calculation 2 5 2 5" xfId="1738" xr:uid="{00000000-0005-0000-0000-000029140000}"/>
    <cellStyle name="Calculation 2 5 2 5 2" xfId="1739" xr:uid="{00000000-0005-0000-0000-00002A140000}"/>
    <cellStyle name="Calculation 2 5 2 5 3" xfId="27310" xr:uid="{00000000-0005-0000-0000-00002B140000}"/>
    <cellStyle name="Calculation 2 5 2 5 4" xfId="27311" xr:uid="{00000000-0005-0000-0000-00002C140000}"/>
    <cellStyle name="Calculation 2 5 2 5 5" xfId="27312" xr:uid="{00000000-0005-0000-0000-00002D140000}"/>
    <cellStyle name="Calculation 2 5 2 5 6" xfId="27313" xr:uid="{00000000-0005-0000-0000-00002E140000}"/>
    <cellStyle name="Calculation 2 5 2 5 7" xfId="27314" xr:uid="{00000000-0005-0000-0000-00002F140000}"/>
    <cellStyle name="Calculation 2 5 2 6" xfId="1740" xr:uid="{00000000-0005-0000-0000-000030140000}"/>
    <cellStyle name="Calculation 2 5 2 6 2" xfId="1741" xr:uid="{00000000-0005-0000-0000-000031140000}"/>
    <cellStyle name="Calculation 2 5 2 6 3" xfId="27315" xr:uid="{00000000-0005-0000-0000-000032140000}"/>
    <cellStyle name="Calculation 2 5 2 6 4" xfId="27316" xr:uid="{00000000-0005-0000-0000-000033140000}"/>
    <cellStyle name="Calculation 2 5 2 6 5" xfId="27317" xr:uid="{00000000-0005-0000-0000-000034140000}"/>
    <cellStyle name="Calculation 2 5 2 6 6" xfId="27318" xr:uid="{00000000-0005-0000-0000-000035140000}"/>
    <cellStyle name="Calculation 2 5 2 6 7" xfId="27319" xr:uid="{00000000-0005-0000-0000-000036140000}"/>
    <cellStyle name="Calculation 2 5 2 7" xfId="27320" xr:uid="{00000000-0005-0000-0000-000037140000}"/>
    <cellStyle name="Calculation 2 5 2 8" xfId="27321" xr:uid="{00000000-0005-0000-0000-000038140000}"/>
    <cellStyle name="Calculation 2 5 2 9" xfId="27322" xr:uid="{00000000-0005-0000-0000-000039140000}"/>
    <cellStyle name="Calculation 2 5 3" xfId="1742" xr:uid="{00000000-0005-0000-0000-00003A140000}"/>
    <cellStyle name="Calculation 2 5 3 10" xfId="1743" xr:uid="{00000000-0005-0000-0000-00003B140000}"/>
    <cellStyle name="Calculation 2 5 3 11" xfId="27323" xr:uid="{00000000-0005-0000-0000-00003C140000}"/>
    <cellStyle name="Calculation 2 5 3 12" xfId="27324" xr:uid="{00000000-0005-0000-0000-00003D140000}"/>
    <cellStyle name="Calculation 2 5 3 13" xfId="27325" xr:uid="{00000000-0005-0000-0000-00003E140000}"/>
    <cellStyle name="Calculation 2 5 3 14" xfId="27326" xr:uid="{00000000-0005-0000-0000-00003F140000}"/>
    <cellStyle name="Calculation 2 5 3 15" xfId="27327" xr:uid="{00000000-0005-0000-0000-000040140000}"/>
    <cellStyle name="Calculation 2 5 3 2" xfId="1744" xr:uid="{00000000-0005-0000-0000-000041140000}"/>
    <cellStyle name="Calculation 2 5 3 2 2" xfId="1745" xr:uid="{00000000-0005-0000-0000-000042140000}"/>
    <cellStyle name="Calculation 2 5 3 2 3" xfId="27328" xr:uid="{00000000-0005-0000-0000-000043140000}"/>
    <cellStyle name="Calculation 2 5 3 2 4" xfId="27329" xr:uid="{00000000-0005-0000-0000-000044140000}"/>
    <cellStyle name="Calculation 2 5 3 2 5" xfId="27330" xr:uid="{00000000-0005-0000-0000-000045140000}"/>
    <cellStyle name="Calculation 2 5 3 2 6" xfId="27331" xr:uid="{00000000-0005-0000-0000-000046140000}"/>
    <cellStyle name="Calculation 2 5 3 2 7" xfId="27332" xr:uid="{00000000-0005-0000-0000-000047140000}"/>
    <cellStyle name="Calculation 2 5 3 3" xfId="1746" xr:uid="{00000000-0005-0000-0000-000048140000}"/>
    <cellStyle name="Calculation 2 5 3 3 2" xfId="1747" xr:uid="{00000000-0005-0000-0000-000049140000}"/>
    <cellStyle name="Calculation 2 5 3 3 3" xfId="27333" xr:uid="{00000000-0005-0000-0000-00004A140000}"/>
    <cellStyle name="Calculation 2 5 3 3 4" xfId="27334" xr:uid="{00000000-0005-0000-0000-00004B140000}"/>
    <cellStyle name="Calculation 2 5 3 3 5" xfId="27335" xr:uid="{00000000-0005-0000-0000-00004C140000}"/>
    <cellStyle name="Calculation 2 5 3 3 6" xfId="27336" xr:uid="{00000000-0005-0000-0000-00004D140000}"/>
    <cellStyle name="Calculation 2 5 3 3 7" xfId="27337" xr:uid="{00000000-0005-0000-0000-00004E140000}"/>
    <cellStyle name="Calculation 2 5 3 4" xfId="1748" xr:uid="{00000000-0005-0000-0000-00004F140000}"/>
    <cellStyle name="Calculation 2 5 3 4 2" xfId="1749" xr:uid="{00000000-0005-0000-0000-000050140000}"/>
    <cellStyle name="Calculation 2 5 3 4 3" xfId="27338" xr:uid="{00000000-0005-0000-0000-000051140000}"/>
    <cellStyle name="Calculation 2 5 3 4 4" xfId="27339" xr:uid="{00000000-0005-0000-0000-000052140000}"/>
    <cellStyle name="Calculation 2 5 3 4 5" xfId="27340" xr:uid="{00000000-0005-0000-0000-000053140000}"/>
    <cellStyle name="Calculation 2 5 3 4 6" xfId="27341" xr:uid="{00000000-0005-0000-0000-000054140000}"/>
    <cellStyle name="Calculation 2 5 3 4 7" xfId="27342" xr:uid="{00000000-0005-0000-0000-000055140000}"/>
    <cellStyle name="Calculation 2 5 3 5" xfId="1750" xr:uid="{00000000-0005-0000-0000-000056140000}"/>
    <cellStyle name="Calculation 2 5 3 5 2" xfId="1751" xr:uid="{00000000-0005-0000-0000-000057140000}"/>
    <cellStyle name="Calculation 2 5 3 5 3" xfId="27343" xr:uid="{00000000-0005-0000-0000-000058140000}"/>
    <cellStyle name="Calculation 2 5 3 5 4" xfId="27344" xr:uid="{00000000-0005-0000-0000-000059140000}"/>
    <cellStyle name="Calculation 2 5 3 5 5" xfId="27345" xr:uid="{00000000-0005-0000-0000-00005A140000}"/>
    <cellStyle name="Calculation 2 5 3 5 6" xfId="27346" xr:uid="{00000000-0005-0000-0000-00005B140000}"/>
    <cellStyle name="Calculation 2 5 3 5 7" xfId="27347" xr:uid="{00000000-0005-0000-0000-00005C140000}"/>
    <cellStyle name="Calculation 2 5 3 6" xfId="1752" xr:uid="{00000000-0005-0000-0000-00005D140000}"/>
    <cellStyle name="Calculation 2 5 3 6 2" xfId="1753" xr:uid="{00000000-0005-0000-0000-00005E140000}"/>
    <cellStyle name="Calculation 2 5 3 6 3" xfId="27348" xr:uid="{00000000-0005-0000-0000-00005F140000}"/>
    <cellStyle name="Calculation 2 5 3 6 4" xfId="27349" xr:uid="{00000000-0005-0000-0000-000060140000}"/>
    <cellStyle name="Calculation 2 5 3 6 5" xfId="27350" xr:uid="{00000000-0005-0000-0000-000061140000}"/>
    <cellStyle name="Calculation 2 5 3 6 6" xfId="27351" xr:uid="{00000000-0005-0000-0000-000062140000}"/>
    <cellStyle name="Calculation 2 5 3 6 7" xfId="27352" xr:uid="{00000000-0005-0000-0000-000063140000}"/>
    <cellStyle name="Calculation 2 5 3 7" xfId="1754" xr:uid="{00000000-0005-0000-0000-000064140000}"/>
    <cellStyle name="Calculation 2 5 3 7 2" xfId="1755" xr:uid="{00000000-0005-0000-0000-000065140000}"/>
    <cellStyle name="Calculation 2 5 3 7 3" xfId="27353" xr:uid="{00000000-0005-0000-0000-000066140000}"/>
    <cellStyle name="Calculation 2 5 3 7 4" xfId="27354" xr:uid="{00000000-0005-0000-0000-000067140000}"/>
    <cellStyle name="Calculation 2 5 3 7 5" xfId="27355" xr:uid="{00000000-0005-0000-0000-000068140000}"/>
    <cellStyle name="Calculation 2 5 3 7 6" xfId="27356" xr:uid="{00000000-0005-0000-0000-000069140000}"/>
    <cellStyle name="Calculation 2 5 3 7 7" xfId="27357" xr:uid="{00000000-0005-0000-0000-00006A140000}"/>
    <cellStyle name="Calculation 2 5 3 8" xfId="1756" xr:uid="{00000000-0005-0000-0000-00006B140000}"/>
    <cellStyle name="Calculation 2 5 3 8 2" xfId="1757" xr:uid="{00000000-0005-0000-0000-00006C140000}"/>
    <cellStyle name="Calculation 2 5 3 8 3" xfId="27358" xr:uid="{00000000-0005-0000-0000-00006D140000}"/>
    <cellStyle name="Calculation 2 5 3 8 4" xfId="27359" xr:uid="{00000000-0005-0000-0000-00006E140000}"/>
    <cellStyle name="Calculation 2 5 3 8 5" xfId="27360" xr:uid="{00000000-0005-0000-0000-00006F140000}"/>
    <cellStyle name="Calculation 2 5 3 8 6" xfId="27361" xr:uid="{00000000-0005-0000-0000-000070140000}"/>
    <cellStyle name="Calculation 2 5 3 8 7" xfId="27362" xr:uid="{00000000-0005-0000-0000-000071140000}"/>
    <cellStyle name="Calculation 2 5 3 9" xfId="1758" xr:uid="{00000000-0005-0000-0000-000072140000}"/>
    <cellStyle name="Calculation 2 5 3 9 2" xfId="1759" xr:uid="{00000000-0005-0000-0000-000073140000}"/>
    <cellStyle name="Calculation 2 5 3 9 3" xfId="27363" xr:uid="{00000000-0005-0000-0000-000074140000}"/>
    <cellStyle name="Calculation 2 5 3 9 4" xfId="27364" xr:uid="{00000000-0005-0000-0000-000075140000}"/>
    <cellStyle name="Calculation 2 5 3 9 5" xfId="27365" xr:uid="{00000000-0005-0000-0000-000076140000}"/>
    <cellStyle name="Calculation 2 5 3 9 6" xfId="27366" xr:uid="{00000000-0005-0000-0000-000077140000}"/>
    <cellStyle name="Calculation 2 5 3 9 7" xfId="27367" xr:uid="{00000000-0005-0000-0000-000078140000}"/>
    <cellStyle name="Calculation 2 5 4" xfId="1760" xr:uid="{00000000-0005-0000-0000-000079140000}"/>
    <cellStyle name="Calculation 2 5 4 2" xfId="1761" xr:uid="{00000000-0005-0000-0000-00007A140000}"/>
    <cellStyle name="Calculation 2 5 4 3" xfId="27368" xr:uid="{00000000-0005-0000-0000-00007B140000}"/>
    <cellStyle name="Calculation 2 5 4 4" xfId="27369" xr:uid="{00000000-0005-0000-0000-00007C140000}"/>
    <cellStyle name="Calculation 2 5 4 5" xfId="27370" xr:uid="{00000000-0005-0000-0000-00007D140000}"/>
    <cellStyle name="Calculation 2 5 4 6" xfId="27371" xr:uid="{00000000-0005-0000-0000-00007E140000}"/>
    <cellStyle name="Calculation 2 5 4 7" xfId="27372" xr:uid="{00000000-0005-0000-0000-00007F140000}"/>
    <cellStyle name="Calculation 2 5 5" xfId="27373" xr:uid="{00000000-0005-0000-0000-000080140000}"/>
    <cellStyle name="Calculation 2 5 6" xfId="27374" xr:uid="{00000000-0005-0000-0000-000081140000}"/>
    <cellStyle name="Calculation 2 5 7" xfId="27375" xr:uid="{00000000-0005-0000-0000-000082140000}"/>
    <cellStyle name="Calculation 2 5 8" xfId="27376" xr:uid="{00000000-0005-0000-0000-000083140000}"/>
    <cellStyle name="Calculation 2 6" xfId="1762" xr:uid="{00000000-0005-0000-0000-000084140000}"/>
    <cellStyle name="Calculation 2 6 10" xfId="27377" xr:uid="{00000000-0005-0000-0000-000085140000}"/>
    <cellStyle name="Calculation 2 6 2" xfId="1763" xr:uid="{00000000-0005-0000-0000-000086140000}"/>
    <cellStyle name="Calculation 2 6 2 2" xfId="1764" xr:uid="{00000000-0005-0000-0000-000087140000}"/>
    <cellStyle name="Calculation 2 6 2 3" xfId="27378" xr:uid="{00000000-0005-0000-0000-000088140000}"/>
    <cellStyle name="Calculation 2 6 2 4" xfId="27379" xr:uid="{00000000-0005-0000-0000-000089140000}"/>
    <cellStyle name="Calculation 2 6 2 5" xfId="27380" xr:uid="{00000000-0005-0000-0000-00008A140000}"/>
    <cellStyle name="Calculation 2 6 2 6" xfId="27381" xr:uid="{00000000-0005-0000-0000-00008B140000}"/>
    <cellStyle name="Calculation 2 6 2 7" xfId="27382" xr:uid="{00000000-0005-0000-0000-00008C140000}"/>
    <cellStyle name="Calculation 2 6 3" xfId="1765" xr:uid="{00000000-0005-0000-0000-00008D140000}"/>
    <cellStyle name="Calculation 2 6 3 2" xfId="1766" xr:uid="{00000000-0005-0000-0000-00008E140000}"/>
    <cellStyle name="Calculation 2 6 3 3" xfId="27383" xr:uid="{00000000-0005-0000-0000-00008F140000}"/>
    <cellStyle name="Calculation 2 6 3 4" xfId="27384" xr:uid="{00000000-0005-0000-0000-000090140000}"/>
    <cellStyle name="Calculation 2 6 3 5" xfId="27385" xr:uid="{00000000-0005-0000-0000-000091140000}"/>
    <cellStyle name="Calculation 2 6 3 6" xfId="27386" xr:uid="{00000000-0005-0000-0000-000092140000}"/>
    <cellStyle name="Calculation 2 6 3 7" xfId="27387" xr:uid="{00000000-0005-0000-0000-000093140000}"/>
    <cellStyle name="Calculation 2 6 4" xfId="1767" xr:uid="{00000000-0005-0000-0000-000094140000}"/>
    <cellStyle name="Calculation 2 6 4 2" xfId="1768" xr:uid="{00000000-0005-0000-0000-000095140000}"/>
    <cellStyle name="Calculation 2 6 4 3" xfId="27388" xr:uid="{00000000-0005-0000-0000-000096140000}"/>
    <cellStyle name="Calculation 2 6 4 4" xfId="27389" xr:uid="{00000000-0005-0000-0000-000097140000}"/>
    <cellStyle name="Calculation 2 6 4 5" xfId="27390" xr:uid="{00000000-0005-0000-0000-000098140000}"/>
    <cellStyle name="Calculation 2 6 4 6" xfId="27391" xr:uid="{00000000-0005-0000-0000-000099140000}"/>
    <cellStyle name="Calculation 2 6 4 7" xfId="27392" xr:uid="{00000000-0005-0000-0000-00009A140000}"/>
    <cellStyle name="Calculation 2 6 5" xfId="1769" xr:uid="{00000000-0005-0000-0000-00009B140000}"/>
    <cellStyle name="Calculation 2 6 5 2" xfId="1770" xr:uid="{00000000-0005-0000-0000-00009C140000}"/>
    <cellStyle name="Calculation 2 6 5 3" xfId="27393" xr:uid="{00000000-0005-0000-0000-00009D140000}"/>
    <cellStyle name="Calculation 2 6 5 4" xfId="27394" xr:uid="{00000000-0005-0000-0000-00009E140000}"/>
    <cellStyle name="Calculation 2 6 5 5" xfId="27395" xr:uid="{00000000-0005-0000-0000-00009F140000}"/>
    <cellStyle name="Calculation 2 6 5 6" xfId="27396" xr:uid="{00000000-0005-0000-0000-0000A0140000}"/>
    <cellStyle name="Calculation 2 6 5 7" xfId="27397" xr:uid="{00000000-0005-0000-0000-0000A1140000}"/>
    <cellStyle name="Calculation 2 6 6" xfId="1771" xr:uid="{00000000-0005-0000-0000-0000A2140000}"/>
    <cellStyle name="Calculation 2 6 6 2" xfId="1772" xr:uid="{00000000-0005-0000-0000-0000A3140000}"/>
    <cellStyle name="Calculation 2 6 6 3" xfId="27398" xr:uid="{00000000-0005-0000-0000-0000A4140000}"/>
    <cellStyle name="Calculation 2 6 6 4" xfId="27399" xr:uid="{00000000-0005-0000-0000-0000A5140000}"/>
    <cellStyle name="Calculation 2 6 6 5" xfId="27400" xr:uid="{00000000-0005-0000-0000-0000A6140000}"/>
    <cellStyle name="Calculation 2 6 6 6" xfId="27401" xr:uid="{00000000-0005-0000-0000-0000A7140000}"/>
    <cellStyle name="Calculation 2 6 6 7" xfId="27402" xr:uid="{00000000-0005-0000-0000-0000A8140000}"/>
    <cellStyle name="Calculation 2 6 7" xfId="27403" xr:uid="{00000000-0005-0000-0000-0000A9140000}"/>
    <cellStyle name="Calculation 2 6 8" xfId="27404" xr:uid="{00000000-0005-0000-0000-0000AA140000}"/>
    <cellStyle name="Calculation 2 6 9" xfId="27405" xr:uid="{00000000-0005-0000-0000-0000AB140000}"/>
    <cellStyle name="Calculation 2 7" xfId="1773" xr:uid="{00000000-0005-0000-0000-0000AC140000}"/>
    <cellStyle name="Calculation 2 7 10" xfId="1774" xr:uid="{00000000-0005-0000-0000-0000AD140000}"/>
    <cellStyle name="Calculation 2 7 11" xfId="27406" xr:uid="{00000000-0005-0000-0000-0000AE140000}"/>
    <cellStyle name="Calculation 2 7 12" xfId="27407" xr:uid="{00000000-0005-0000-0000-0000AF140000}"/>
    <cellStyle name="Calculation 2 7 13" xfId="27408" xr:uid="{00000000-0005-0000-0000-0000B0140000}"/>
    <cellStyle name="Calculation 2 7 14" xfId="27409" xr:uid="{00000000-0005-0000-0000-0000B1140000}"/>
    <cellStyle name="Calculation 2 7 15" xfId="27410" xr:uid="{00000000-0005-0000-0000-0000B2140000}"/>
    <cellStyle name="Calculation 2 7 2" xfId="1775" xr:uid="{00000000-0005-0000-0000-0000B3140000}"/>
    <cellStyle name="Calculation 2 7 2 2" xfId="1776" xr:uid="{00000000-0005-0000-0000-0000B4140000}"/>
    <cellStyle name="Calculation 2 7 2 3" xfId="27411" xr:uid="{00000000-0005-0000-0000-0000B5140000}"/>
    <cellStyle name="Calculation 2 7 2 4" xfId="27412" xr:uid="{00000000-0005-0000-0000-0000B6140000}"/>
    <cellStyle name="Calculation 2 7 2 5" xfId="27413" xr:uid="{00000000-0005-0000-0000-0000B7140000}"/>
    <cellStyle name="Calculation 2 7 2 6" xfId="27414" xr:uid="{00000000-0005-0000-0000-0000B8140000}"/>
    <cellStyle name="Calculation 2 7 2 7" xfId="27415" xr:uid="{00000000-0005-0000-0000-0000B9140000}"/>
    <cellStyle name="Calculation 2 7 3" xfId="1777" xr:uid="{00000000-0005-0000-0000-0000BA140000}"/>
    <cellStyle name="Calculation 2 7 3 2" xfId="1778" xr:uid="{00000000-0005-0000-0000-0000BB140000}"/>
    <cellStyle name="Calculation 2 7 3 3" xfId="27416" xr:uid="{00000000-0005-0000-0000-0000BC140000}"/>
    <cellStyle name="Calculation 2 7 3 4" xfId="27417" xr:uid="{00000000-0005-0000-0000-0000BD140000}"/>
    <cellStyle name="Calculation 2 7 3 5" xfId="27418" xr:uid="{00000000-0005-0000-0000-0000BE140000}"/>
    <cellStyle name="Calculation 2 7 3 6" xfId="27419" xr:uid="{00000000-0005-0000-0000-0000BF140000}"/>
    <cellStyle name="Calculation 2 7 3 7" xfId="27420" xr:uid="{00000000-0005-0000-0000-0000C0140000}"/>
    <cellStyle name="Calculation 2 7 4" xfId="1779" xr:uid="{00000000-0005-0000-0000-0000C1140000}"/>
    <cellStyle name="Calculation 2 7 4 2" xfId="1780" xr:uid="{00000000-0005-0000-0000-0000C2140000}"/>
    <cellStyle name="Calculation 2 7 4 3" xfId="27421" xr:uid="{00000000-0005-0000-0000-0000C3140000}"/>
    <cellStyle name="Calculation 2 7 4 4" xfId="27422" xr:uid="{00000000-0005-0000-0000-0000C4140000}"/>
    <cellStyle name="Calculation 2 7 4 5" xfId="27423" xr:uid="{00000000-0005-0000-0000-0000C5140000}"/>
    <cellStyle name="Calculation 2 7 4 6" xfId="27424" xr:uid="{00000000-0005-0000-0000-0000C6140000}"/>
    <cellStyle name="Calculation 2 7 4 7" xfId="27425" xr:uid="{00000000-0005-0000-0000-0000C7140000}"/>
    <cellStyle name="Calculation 2 7 5" xfId="1781" xr:uid="{00000000-0005-0000-0000-0000C8140000}"/>
    <cellStyle name="Calculation 2 7 5 2" xfId="1782" xr:uid="{00000000-0005-0000-0000-0000C9140000}"/>
    <cellStyle name="Calculation 2 7 5 3" xfId="27426" xr:uid="{00000000-0005-0000-0000-0000CA140000}"/>
    <cellStyle name="Calculation 2 7 5 4" xfId="27427" xr:uid="{00000000-0005-0000-0000-0000CB140000}"/>
    <cellStyle name="Calculation 2 7 5 5" xfId="27428" xr:uid="{00000000-0005-0000-0000-0000CC140000}"/>
    <cellStyle name="Calculation 2 7 5 6" xfId="27429" xr:uid="{00000000-0005-0000-0000-0000CD140000}"/>
    <cellStyle name="Calculation 2 7 5 7" xfId="27430" xr:uid="{00000000-0005-0000-0000-0000CE140000}"/>
    <cellStyle name="Calculation 2 7 6" xfId="1783" xr:uid="{00000000-0005-0000-0000-0000CF140000}"/>
    <cellStyle name="Calculation 2 7 6 2" xfId="1784" xr:uid="{00000000-0005-0000-0000-0000D0140000}"/>
    <cellStyle name="Calculation 2 7 6 3" xfId="27431" xr:uid="{00000000-0005-0000-0000-0000D1140000}"/>
    <cellStyle name="Calculation 2 7 6 4" xfId="27432" xr:uid="{00000000-0005-0000-0000-0000D2140000}"/>
    <cellStyle name="Calculation 2 7 6 5" xfId="27433" xr:uid="{00000000-0005-0000-0000-0000D3140000}"/>
    <cellStyle name="Calculation 2 7 6 6" xfId="27434" xr:uid="{00000000-0005-0000-0000-0000D4140000}"/>
    <cellStyle name="Calculation 2 7 6 7" xfId="27435" xr:uid="{00000000-0005-0000-0000-0000D5140000}"/>
    <cellStyle name="Calculation 2 7 7" xfId="1785" xr:uid="{00000000-0005-0000-0000-0000D6140000}"/>
    <cellStyle name="Calculation 2 7 7 2" xfId="1786" xr:uid="{00000000-0005-0000-0000-0000D7140000}"/>
    <cellStyle name="Calculation 2 7 7 3" xfId="27436" xr:uid="{00000000-0005-0000-0000-0000D8140000}"/>
    <cellStyle name="Calculation 2 7 7 4" xfId="27437" xr:uid="{00000000-0005-0000-0000-0000D9140000}"/>
    <cellStyle name="Calculation 2 7 7 5" xfId="27438" xr:uid="{00000000-0005-0000-0000-0000DA140000}"/>
    <cellStyle name="Calculation 2 7 7 6" xfId="27439" xr:uid="{00000000-0005-0000-0000-0000DB140000}"/>
    <cellStyle name="Calculation 2 7 7 7" xfId="27440" xr:uid="{00000000-0005-0000-0000-0000DC140000}"/>
    <cellStyle name="Calculation 2 7 8" xfId="1787" xr:uid="{00000000-0005-0000-0000-0000DD140000}"/>
    <cellStyle name="Calculation 2 7 8 2" xfId="1788" xr:uid="{00000000-0005-0000-0000-0000DE140000}"/>
    <cellStyle name="Calculation 2 7 8 3" xfId="27441" xr:uid="{00000000-0005-0000-0000-0000DF140000}"/>
    <cellStyle name="Calculation 2 7 8 4" xfId="27442" xr:uid="{00000000-0005-0000-0000-0000E0140000}"/>
    <cellStyle name="Calculation 2 7 8 5" xfId="27443" xr:uid="{00000000-0005-0000-0000-0000E1140000}"/>
    <cellStyle name="Calculation 2 7 8 6" xfId="27444" xr:uid="{00000000-0005-0000-0000-0000E2140000}"/>
    <cellStyle name="Calculation 2 7 8 7" xfId="27445" xr:uid="{00000000-0005-0000-0000-0000E3140000}"/>
    <cellStyle name="Calculation 2 7 9" xfId="1789" xr:uid="{00000000-0005-0000-0000-0000E4140000}"/>
    <cellStyle name="Calculation 2 7 9 2" xfId="1790" xr:uid="{00000000-0005-0000-0000-0000E5140000}"/>
    <cellStyle name="Calculation 2 7 9 3" xfId="27446" xr:uid="{00000000-0005-0000-0000-0000E6140000}"/>
    <cellStyle name="Calculation 2 7 9 4" xfId="27447" xr:uid="{00000000-0005-0000-0000-0000E7140000}"/>
    <cellStyle name="Calculation 2 7 9 5" xfId="27448" xr:uid="{00000000-0005-0000-0000-0000E8140000}"/>
    <cellStyle name="Calculation 2 7 9 6" xfId="27449" xr:uid="{00000000-0005-0000-0000-0000E9140000}"/>
    <cellStyle name="Calculation 2 7 9 7" xfId="27450" xr:uid="{00000000-0005-0000-0000-0000EA140000}"/>
    <cellStyle name="Calculation 2 8" xfId="1791" xr:uid="{00000000-0005-0000-0000-0000EB140000}"/>
    <cellStyle name="Calculation 2 8 10" xfId="1792" xr:uid="{00000000-0005-0000-0000-0000EC140000}"/>
    <cellStyle name="Calculation 2 8 11" xfId="27451" xr:uid="{00000000-0005-0000-0000-0000ED140000}"/>
    <cellStyle name="Calculation 2 8 12" xfId="27452" xr:uid="{00000000-0005-0000-0000-0000EE140000}"/>
    <cellStyle name="Calculation 2 8 2" xfId="1793" xr:uid="{00000000-0005-0000-0000-0000EF140000}"/>
    <cellStyle name="Calculation 2 8 2 2" xfId="1794" xr:uid="{00000000-0005-0000-0000-0000F0140000}"/>
    <cellStyle name="Calculation 2 8 2 3" xfId="27453" xr:uid="{00000000-0005-0000-0000-0000F1140000}"/>
    <cellStyle name="Calculation 2 8 2 4" xfId="27454" xr:uid="{00000000-0005-0000-0000-0000F2140000}"/>
    <cellStyle name="Calculation 2 8 2 5" xfId="27455" xr:uid="{00000000-0005-0000-0000-0000F3140000}"/>
    <cellStyle name="Calculation 2 8 2 6" xfId="27456" xr:uid="{00000000-0005-0000-0000-0000F4140000}"/>
    <cellStyle name="Calculation 2 8 2 7" xfId="27457" xr:uid="{00000000-0005-0000-0000-0000F5140000}"/>
    <cellStyle name="Calculation 2 8 3" xfId="1795" xr:uid="{00000000-0005-0000-0000-0000F6140000}"/>
    <cellStyle name="Calculation 2 8 3 2" xfId="1796" xr:uid="{00000000-0005-0000-0000-0000F7140000}"/>
    <cellStyle name="Calculation 2 8 3 3" xfId="27458" xr:uid="{00000000-0005-0000-0000-0000F8140000}"/>
    <cellStyle name="Calculation 2 8 3 4" xfId="27459" xr:uid="{00000000-0005-0000-0000-0000F9140000}"/>
    <cellStyle name="Calculation 2 8 3 5" xfId="27460" xr:uid="{00000000-0005-0000-0000-0000FA140000}"/>
    <cellStyle name="Calculation 2 8 3 6" xfId="27461" xr:uid="{00000000-0005-0000-0000-0000FB140000}"/>
    <cellStyle name="Calculation 2 8 3 7" xfId="27462" xr:uid="{00000000-0005-0000-0000-0000FC140000}"/>
    <cellStyle name="Calculation 2 8 4" xfId="1797" xr:uid="{00000000-0005-0000-0000-0000FD140000}"/>
    <cellStyle name="Calculation 2 8 4 2" xfId="1798" xr:uid="{00000000-0005-0000-0000-0000FE140000}"/>
    <cellStyle name="Calculation 2 8 4 3" xfId="27463" xr:uid="{00000000-0005-0000-0000-0000FF140000}"/>
    <cellStyle name="Calculation 2 8 4 4" xfId="27464" xr:uid="{00000000-0005-0000-0000-000000150000}"/>
    <cellStyle name="Calculation 2 8 4 5" xfId="27465" xr:uid="{00000000-0005-0000-0000-000001150000}"/>
    <cellStyle name="Calculation 2 8 4 6" xfId="27466" xr:uid="{00000000-0005-0000-0000-000002150000}"/>
    <cellStyle name="Calculation 2 8 4 7" xfId="27467" xr:uid="{00000000-0005-0000-0000-000003150000}"/>
    <cellStyle name="Calculation 2 8 5" xfId="1799" xr:uid="{00000000-0005-0000-0000-000004150000}"/>
    <cellStyle name="Calculation 2 8 5 2" xfId="1800" xr:uid="{00000000-0005-0000-0000-000005150000}"/>
    <cellStyle name="Calculation 2 8 5 3" xfId="27468" xr:uid="{00000000-0005-0000-0000-000006150000}"/>
    <cellStyle name="Calculation 2 8 5 4" xfId="27469" xr:uid="{00000000-0005-0000-0000-000007150000}"/>
    <cellStyle name="Calculation 2 8 5 5" xfId="27470" xr:uid="{00000000-0005-0000-0000-000008150000}"/>
    <cellStyle name="Calculation 2 8 5 6" xfId="27471" xr:uid="{00000000-0005-0000-0000-000009150000}"/>
    <cellStyle name="Calculation 2 8 5 7" xfId="27472" xr:uid="{00000000-0005-0000-0000-00000A150000}"/>
    <cellStyle name="Calculation 2 8 6" xfId="1801" xr:uid="{00000000-0005-0000-0000-00000B150000}"/>
    <cellStyle name="Calculation 2 8 6 2" xfId="1802" xr:uid="{00000000-0005-0000-0000-00000C150000}"/>
    <cellStyle name="Calculation 2 8 6 3" xfId="27473" xr:uid="{00000000-0005-0000-0000-00000D150000}"/>
    <cellStyle name="Calculation 2 8 6 4" xfId="27474" xr:uid="{00000000-0005-0000-0000-00000E150000}"/>
    <cellStyle name="Calculation 2 8 6 5" xfId="27475" xr:uid="{00000000-0005-0000-0000-00000F150000}"/>
    <cellStyle name="Calculation 2 8 6 6" xfId="27476" xr:uid="{00000000-0005-0000-0000-000010150000}"/>
    <cellStyle name="Calculation 2 8 6 7" xfId="27477" xr:uid="{00000000-0005-0000-0000-000011150000}"/>
    <cellStyle name="Calculation 2 8 7" xfId="1803" xr:uid="{00000000-0005-0000-0000-000012150000}"/>
    <cellStyle name="Calculation 2 8 7 2" xfId="1804" xr:uid="{00000000-0005-0000-0000-000013150000}"/>
    <cellStyle name="Calculation 2 8 7 3" xfId="27478" xr:uid="{00000000-0005-0000-0000-000014150000}"/>
    <cellStyle name="Calculation 2 8 7 4" xfId="27479" xr:uid="{00000000-0005-0000-0000-000015150000}"/>
    <cellStyle name="Calculation 2 8 7 5" xfId="27480" xr:uid="{00000000-0005-0000-0000-000016150000}"/>
    <cellStyle name="Calculation 2 8 7 6" xfId="27481" xr:uid="{00000000-0005-0000-0000-000017150000}"/>
    <cellStyle name="Calculation 2 8 7 7" xfId="27482" xr:uid="{00000000-0005-0000-0000-000018150000}"/>
    <cellStyle name="Calculation 2 8 8" xfId="1805" xr:uid="{00000000-0005-0000-0000-000019150000}"/>
    <cellStyle name="Calculation 2 8 8 2" xfId="1806" xr:uid="{00000000-0005-0000-0000-00001A150000}"/>
    <cellStyle name="Calculation 2 8 8 3" xfId="27483" xr:uid="{00000000-0005-0000-0000-00001B150000}"/>
    <cellStyle name="Calculation 2 8 8 4" xfId="27484" xr:uid="{00000000-0005-0000-0000-00001C150000}"/>
    <cellStyle name="Calculation 2 8 8 5" xfId="27485" xr:uid="{00000000-0005-0000-0000-00001D150000}"/>
    <cellStyle name="Calculation 2 8 8 6" xfId="27486" xr:uid="{00000000-0005-0000-0000-00001E150000}"/>
    <cellStyle name="Calculation 2 8 8 7" xfId="27487" xr:uid="{00000000-0005-0000-0000-00001F150000}"/>
    <cellStyle name="Calculation 2 8 9" xfId="1807" xr:uid="{00000000-0005-0000-0000-000020150000}"/>
    <cellStyle name="Calculation 2 8 9 2" xfId="1808" xr:uid="{00000000-0005-0000-0000-000021150000}"/>
    <cellStyle name="Calculation 2 8 9 3" xfId="27488" xr:uid="{00000000-0005-0000-0000-000022150000}"/>
    <cellStyle name="Calculation 2 8 9 4" xfId="27489" xr:uid="{00000000-0005-0000-0000-000023150000}"/>
    <cellStyle name="Calculation 2 8 9 5" xfId="27490" xr:uid="{00000000-0005-0000-0000-000024150000}"/>
    <cellStyle name="Calculation 2 8 9 6" xfId="27491" xr:uid="{00000000-0005-0000-0000-000025150000}"/>
    <cellStyle name="Calculation 2 8 9 7" xfId="27492" xr:uid="{00000000-0005-0000-0000-000026150000}"/>
    <cellStyle name="Calculation 2 9" xfId="1809" xr:uid="{00000000-0005-0000-0000-000027150000}"/>
    <cellStyle name="Calculation 2 9 10" xfId="27493" xr:uid="{00000000-0005-0000-0000-000028150000}"/>
    <cellStyle name="Calculation 2 9 11" xfId="27494" xr:uid="{00000000-0005-0000-0000-000029150000}"/>
    <cellStyle name="Calculation 2 9 12" xfId="27495" xr:uid="{00000000-0005-0000-0000-00002A150000}"/>
    <cellStyle name="Calculation 2 9 2" xfId="1810" xr:uid="{00000000-0005-0000-0000-00002B150000}"/>
    <cellStyle name="Calculation 2 9 2 2" xfId="1811" xr:uid="{00000000-0005-0000-0000-00002C150000}"/>
    <cellStyle name="Calculation 2 9 2 3" xfId="27496" xr:uid="{00000000-0005-0000-0000-00002D150000}"/>
    <cellStyle name="Calculation 2 9 2 4" xfId="27497" xr:uid="{00000000-0005-0000-0000-00002E150000}"/>
    <cellStyle name="Calculation 2 9 2 5" xfId="27498" xr:uid="{00000000-0005-0000-0000-00002F150000}"/>
    <cellStyle name="Calculation 2 9 2 6" xfId="27499" xr:uid="{00000000-0005-0000-0000-000030150000}"/>
    <cellStyle name="Calculation 2 9 2 7" xfId="27500" xr:uid="{00000000-0005-0000-0000-000031150000}"/>
    <cellStyle name="Calculation 2 9 3" xfId="1812" xr:uid="{00000000-0005-0000-0000-000032150000}"/>
    <cellStyle name="Calculation 2 9 3 2" xfId="1813" xr:uid="{00000000-0005-0000-0000-000033150000}"/>
    <cellStyle name="Calculation 2 9 3 3" xfId="27501" xr:uid="{00000000-0005-0000-0000-000034150000}"/>
    <cellStyle name="Calculation 2 9 3 4" xfId="27502" xr:uid="{00000000-0005-0000-0000-000035150000}"/>
    <cellStyle name="Calculation 2 9 3 5" xfId="27503" xr:uid="{00000000-0005-0000-0000-000036150000}"/>
    <cellStyle name="Calculation 2 9 3 6" xfId="27504" xr:uid="{00000000-0005-0000-0000-000037150000}"/>
    <cellStyle name="Calculation 2 9 3 7" xfId="27505" xr:uid="{00000000-0005-0000-0000-000038150000}"/>
    <cellStyle name="Calculation 2 9 4" xfId="1814" xr:uid="{00000000-0005-0000-0000-000039150000}"/>
    <cellStyle name="Calculation 2 9 4 2" xfId="1815" xr:uid="{00000000-0005-0000-0000-00003A150000}"/>
    <cellStyle name="Calculation 2 9 4 3" xfId="27506" xr:uid="{00000000-0005-0000-0000-00003B150000}"/>
    <cellStyle name="Calculation 2 9 4 4" xfId="27507" xr:uid="{00000000-0005-0000-0000-00003C150000}"/>
    <cellStyle name="Calculation 2 9 4 5" xfId="27508" xr:uid="{00000000-0005-0000-0000-00003D150000}"/>
    <cellStyle name="Calculation 2 9 4 6" xfId="27509" xr:uid="{00000000-0005-0000-0000-00003E150000}"/>
    <cellStyle name="Calculation 2 9 4 7" xfId="27510" xr:uid="{00000000-0005-0000-0000-00003F150000}"/>
    <cellStyle name="Calculation 2 9 5" xfId="1816" xr:uid="{00000000-0005-0000-0000-000040150000}"/>
    <cellStyle name="Calculation 2 9 5 2" xfId="1817" xr:uid="{00000000-0005-0000-0000-000041150000}"/>
    <cellStyle name="Calculation 2 9 5 3" xfId="27511" xr:uid="{00000000-0005-0000-0000-000042150000}"/>
    <cellStyle name="Calculation 2 9 5 4" xfId="27512" xr:uid="{00000000-0005-0000-0000-000043150000}"/>
    <cellStyle name="Calculation 2 9 5 5" xfId="27513" xr:uid="{00000000-0005-0000-0000-000044150000}"/>
    <cellStyle name="Calculation 2 9 5 6" xfId="27514" xr:uid="{00000000-0005-0000-0000-000045150000}"/>
    <cellStyle name="Calculation 2 9 5 7" xfId="27515" xr:uid="{00000000-0005-0000-0000-000046150000}"/>
    <cellStyle name="Calculation 2 9 6" xfId="1818" xr:uid="{00000000-0005-0000-0000-000047150000}"/>
    <cellStyle name="Calculation 2 9 6 2" xfId="1819" xr:uid="{00000000-0005-0000-0000-000048150000}"/>
    <cellStyle name="Calculation 2 9 6 3" xfId="27516" xr:uid="{00000000-0005-0000-0000-000049150000}"/>
    <cellStyle name="Calculation 2 9 6 4" xfId="27517" xr:uid="{00000000-0005-0000-0000-00004A150000}"/>
    <cellStyle name="Calculation 2 9 6 5" xfId="27518" xr:uid="{00000000-0005-0000-0000-00004B150000}"/>
    <cellStyle name="Calculation 2 9 6 6" xfId="27519" xr:uid="{00000000-0005-0000-0000-00004C150000}"/>
    <cellStyle name="Calculation 2 9 6 7" xfId="27520" xr:uid="{00000000-0005-0000-0000-00004D150000}"/>
    <cellStyle name="Calculation 2 9 7" xfId="1820" xr:uid="{00000000-0005-0000-0000-00004E150000}"/>
    <cellStyle name="Calculation 2 9 7 2" xfId="1821" xr:uid="{00000000-0005-0000-0000-00004F150000}"/>
    <cellStyle name="Calculation 2 9 7 3" xfId="27521" xr:uid="{00000000-0005-0000-0000-000050150000}"/>
    <cellStyle name="Calculation 2 9 7 4" xfId="27522" xr:uid="{00000000-0005-0000-0000-000051150000}"/>
    <cellStyle name="Calculation 2 9 7 5" xfId="27523" xr:uid="{00000000-0005-0000-0000-000052150000}"/>
    <cellStyle name="Calculation 2 9 7 6" xfId="27524" xr:uid="{00000000-0005-0000-0000-000053150000}"/>
    <cellStyle name="Calculation 2 9 7 7" xfId="27525" xr:uid="{00000000-0005-0000-0000-000054150000}"/>
    <cellStyle name="Calculation 2 9 8" xfId="1822" xr:uid="{00000000-0005-0000-0000-000055150000}"/>
    <cellStyle name="Calculation 2 9 8 2" xfId="1823" xr:uid="{00000000-0005-0000-0000-000056150000}"/>
    <cellStyle name="Calculation 2 9 8 3" xfId="27526" xr:uid="{00000000-0005-0000-0000-000057150000}"/>
    <cellStyle name="Calculation 2 9 8 4" xfId="27527" xr:uid="{00000000-0005-0000-0000-000058150000}"/>
    <cellStyle name="Calculation 2 9 8 5" xfId="27528" xr:uid="{00000000-0005-0000-0000-000059150000}"/>
    <cellStyle name="Calculation 2 9 8 6" xfId="27529" xr:uid="{00000000-0005-0000-0000-00005A150000}"/>
    <cellStyle name="Calculation 2 9 8 7" xfId="27530" xr:uid="{00000000-0005-0000-0000-00005B150000}"/>
    <cellStyle name="Calculation 2 9 9" xfId="1824" xr:uid="{00000000-0005-0000-0000-00005C150000}"/>
    <cellStyle name="Calculation 2 9 9 2" xfId="1825" xr:uid="{00000000-0005-0000-0000-00005D150000}"/>
    <cellStyle name="Calculation 2 9 9 3" xfId="27531" xr:uid="{00000000-0005-0000-0000-00005E150000}"/>
    <cellStyle name="Calculation 2 9 9 4" xfId="27532" xr:uid="{00000000-0005-0000-0000-00005F150000}"/>
    <cellStyle name="Calculation 2 9 9 5" xfId="27533" xr:uid="{00000000-0005-0000-0000-000060150000}"/>
    <cellStyle name="Calculation 2 9 9 6" xfId="27534" xr:uid="{00000000-0005-0000-0000-000061150000}"/>
    <cellStyle name="Calculation 2 9 9 7" xfId="27535" xr:uid="{00000000-0005-0000-0000-000062150000}"/>
    <cellStyle name="Calculation 3" xfId="58" xr:uid="{00000000-0005-0000-0000-000063150000}"/>
    <cellStyle name="Calculation 3 10" xfId="1826" xr:uid="{00000000-0005-0000-0000-000064150000}"/>
    <cellStyle name="Calculation 3 10 2" xfId="1827" xr:uid="{00000000-0005-0000-0000-000065150000}"/>
    <cellStyle name="Calculation 3 10 2 10" xfId="27536" xr:uid="{00000000-0005-0000-0000-000066150000}"/>
    <cellStyle name="Calculation 3 10 2 2" xfId="1828" xr:uid="{00000000-0005-0000-0000-000067150000}"/>
    <cellStyle name="Calculation 3 10 2 2 2" xfId="1829" xr:uid="{00000000-0005-0000-0000-000068150000}"/>
    <cellStyle name="Calculation 3 10 2 2 3" xfId="27537" xr:uid="{00000000-0005-0000-0000-000069150000}"/>
    <cellStyle name="Calculation 3 10 2 2 4" xfId="27538" xr:uid="{00000000-0005-0000-0000-00006A150000}"/>
    <cellStyle name="Calculation 3 10 2 2 5" xfId="27539" xr:uid="{00000000-0005-0000-0000-00006B150000}"/>
    <cellStyle name="Calculation 3 10 2 2 6" xfId="27540" xr:uid="{00000000-0005-0000-0000-00006C150000}"/>
    <cellStyle name="Calculation 3 10 2 2 7" xfId="27541" xr:uid="{00000000-0005-0000-0000-00006D150000}"/>
    <cellStyle name="Calculation 3 10 2 3" xfId="1830" xr:uid="{00000000-0005-0000-0000-00006E150000}"/>
    <cellStyle name="Calculation 3 10 2 3 2" xfId="1831" xr:uid="{00000000-0005-0000-0000-00006F150000}"/>
    <cellStyle name="Calculation 3 10 2 3 3" xfId="27542" xr:uid="{00000000-0005-0000-0000-000070150000}"/>
    <cellStyle name="Calculation 3 10 2 3 4" xfId="27543" xr:uid="{00000000-0005-0000-0000-000071150000}"/>
    <cellStyle name="Calculation 3 10 2 3 5" xfId="27544" xr:uid="{00000000-0005-0000-0000-000072150000}"/>
    <cellStyle name="Calculation 3 10 2 3 6" xfId="27545" xr:uid="{00000000-0005-0000-0000-000073150000}"/>
    <cellStyle name="Calculation 3 10 2 3 7" xfId="27546" xr:uid="{00000000-0005-0000-0000-000074150000}"/>
    <cellStyle name="Calculation 3 10 2 4" xfId="1832" xr:uid="{00000000-0005-0000-0000-000075150000}"/>
    <cellStyle name="Calculation 3 10 2 4 2" xfId="1833" xr:uid="{00000000-0005-0000-0000-000076150000}"/>
    <cellStyle name="Calculation 3 10 2 4 3" xfId="27547" xr:uid="{00000000-0005-0000-0000-000077150000}"/>
    <cellStyle name="Calculation 3 10 2 4 4" xfId="27548" xr:uid="{00000000-0005-0000-0000-000078150000}"/>
    <cellStyle name="Calculation 3 10 2 4 5" xfId="27549" xr:uid="{00000000-0005-0000-0000-000079150000}"/>
    <cellStyle name="Calculation 3 10 2 4 6" xfId="27550" xr:uid="{00000000-0005-0000-0000-00007A150000}"/>
    <cellStyle name="Calculation 3 10 2 4 7" xfId="27551" xr:uid="{00000000-0005-0000-0000-00007B150000}"/>
    <cellStyle name="Calculation 3 10 2 5" xfId="1834" xr:uid="{00000000-0005-0000-0000-00007C150000}"/>
    <cellStyle name="Calculation 3 10 2 5 2" xfId="1835" xr:uid="{00000000-0005-0000-0000-00007D150000}"/>
    <cellStyle name="Calculation 3 10 2 5 3" xfId="27552" xr:uid="{00000000-0005-0000-0000-00007E150000}"/>
    <cellStyle name="Calculation 3 10 2 5 4" xfId="27553" xr:uid="{00000000-0005-0000-0000-00007F150000}"/>
    <cellStyle name="Calculation 3 10 2 5 5" xfId="27554" xr:uid="{00000000-0005-0000-0000-000080150000}"/>
    <cellStyle name="Calculation 3 10 2 5 6" xfId="27555" xr:uid="{00000000-0005-0000-0000-000081150000}"/>
    <cellStyle name="Calculation 3 10 2 5 7" xfId="27556" xr:uid="{00000000-0005-0000-0000-000082150000}"/>
    <cellStyle name="Calculation 3 10 2 6" xfId="1836" xr:uid="{00000000-0005-0000-0000-000083150000}"/>
    <cellStyle name="Calculation 3 10 2 6 2" xfId="1837" xr:uid="{00000000-0005-0000-0000-000084150000}"/>
    <cellStyle name="Calculation 3 10 2 6 3" xfId="27557" xr:uid="{00000000-0005-0000-0000-000085150000}"/>
    <cellStyle name="Calculation 3 10 2 6 4" xfId="27558" xr:uid="{00000000-0005-0000-0000-000086150000}"/>
    <cellStyle name="Calculation 3 10 2 6 5" xfId="27559" xr:uid="{00000000-0005-0000-0000-000087150000}"/>
    <cellStyle name="Calculation 3 10 2 6 6" xfId="27560" xr:uid="{00000000-0005-0000-0000-000088150000}"/>
    <cellStyle name="Calculation 3 10 2 6 7" xfId="27561" xr:uid="{00000000-0005-0000-0000-000089150000}"/>
    <cellStyle name="Calculation 3 10 2 7" xfId="27562" xr:uid="{00000000-0005-0000-0000-00008A150000}"/>
    <cellStyle name="Calculation 3 10 2 8" xfId="27563" xr:uid="{00000000-0005-0000-0000-00008B150000}"/>
    <cellStyle name="Calculation 3 10 2 9" xfId="27564" xr:uid="{00000000-0005-0000-0000-00008C150000}"/>
    <cellStyle name="Calculation 3 10 3" xfId="1838" xr:uid="{00000000-0005-0000-0000-00008D150000}"/>
    <cellStyle name="Calculation 3 10 3 10" xfId="1839" xr:uid="{00000000-0005-0000-0000-00008E150000}"/>
    <cellStyle name="Calculation 3 10 3 11" xfId="27565" xr:uid="{00000000-0005-0000-0000-00008F150000}"/>
    <cellStyle name="Calculation 3 10 3 12" xfId="27566" xr:uid="{00000000-0005-0000-0000-000090150000}"/>
    <cellStyle name="Calculation 3 10 3 13" xfId="27567" xr:uid="{00000000-0005-0000-0000-000091150000}"/>
    <cellStyle name="Calculation 3 10 3 14" xfId="27568" xr:uid="{00000000-0005-0000-0000-000092150000}"/>
    <cellStyle name="Calculation 3 10 3 15" xfId="27569" xr:uid="{00000000-0005-0000-0000-000093150000}"/>
    <cellStyle name="Calculation 3 10 3 2" xfId="1840" xr:uid="{00000000-0005-0000-0000-000094150000}"/>
    <cellStyle name="Calculation 3 10 3 2 2" xfId="1841" xr:uid="{00000000-0005-0000-0000-000095150000}"/>
    <cellStyle name="Calculation 3 10 3 2 3" xfId="27570" xr:uid="{00000000-0005-0000-0000-000096150000}"/>
    <cellStyle name="Calculation 3 10 3 2 4" xfId="27571" xr:uid="{00000000-0005-0000-0000-000097150000}"/>
    <cellStyle name="Calculation 3 10 3 2 5" xfId="27572" xr:uid="{00000000-0005-0000-0000-000098150000}"/>
    <cellStyle name="Calculation 3 10 3 2 6" xfId="27573" xr:uid="{00000000-0005-0000-0000-000099150000}"/>
    <cellStyle name="Calculation 3 10 3 2 7" xfId="27574" xr:uid="{00000000-0005-0000-0000-00009A150000}"/>
    <cellStyle name="Calculation 3 10 3 3" xfId="1842" xr:uid="{00000000-0005-0000-0000-00009B150000}"/>
    <cellStyle name="Calculation 3 10 3 3 2" xfId="1843" xr:uid="{00000000-0005-0000-0000-00009C150000}"/>
    <cellStyle name="Calculation 3 10 3 3 3" xfId="27575" xr:uid="{00000000-0005-0000-0000-00009D150000}"/>
    <cellStyle name="Calculation 3 10 3 3 4" xfId="27576" xr:uid="{00000000-0005-0000-0000-00009E150000}"/>
    <cellStyle name="Calculation 3 10 3 3 5" xfId="27577" xr:uid="{00000000-0005-0000-0000-00009F150000}"/>
    <cellStyle name="Calculation 3 10 3 3 6" xfId="27578" xr:uid="{00000000-0005-0000-0000-0000A0150000}"/>
    <cellStyle name="Calculation 3 10 3 3 7" xfId="27579" xr:uid="{00000000-0005-0000-0000-0000A1150000}"/>
    <cellStyle name="Calculation 3 10 3 4" xfId="1844" xr:uid="{00000000-0005-0000-0000-0000A2150000}"/>
    <cellStyle name="Calculation 3 10 3 4 2" xfId="1845" xr:uid="{00000000-0005-0000-0000-0000A3150000}"/>
    <cellStyle name="Calculation 3 10 3 4 3" xfId="27580" xr:uid="{00000000-0005-0000-0000-0000A4150000}"/>
    <cellStyle name="Calculation 3 10 3 4 4" xfId="27581" xr:uid="{00000000-0005-0000-0000-0000A5150000}"/>
    <cellStyle name="Calculation 3 10 3 4 5" xfId="27582" xr:uid="{00000000-0005-0000-0000-0000A6150000}"/>
    <cellStyle name="Calculation 3 10 3 4 6" xfId="27583" xr:uid="{00000000-0005-0000-0000-0000A7150000}"/>
    <cellStyle name="Calculation 3 10 3 4 7" xfId="27584" xr:uid="{00000000-0005-0000-0000-0000A8150000}"/>
    <cellStyle name="Calculation 3 10 3 5" xfId="1846" xr:uid="{00000000-0005-0000-0000-0000A9150000}"/>
    <cellStyle name="Calculation 3 10 3 5 2" xfId="1847" xr:uid="{00000000-0005-0000-0000-0000AA150000}"/>
    <cellStyle name="Calculation 3 10 3 5 3" xfId="27585" xr:uid="{00000000-0005-0000-0000-0000AB150000}"/>
    <cellStyle name="Calculation 3 10 3 5 4" xfId="27586" xr:uid="{00000000-0005-0000-0000-0000AC150000}"/>
    <cellStyle name="Calculation 3 10 3 5 5" xfId="27587" xr:uid="{00000000-0005-0000-0000-0000AD150000}"/>
    <cellStyle name="Calculation 3 10 3 5 6" xfId="27588" xr:uid="{00000000-0005-0000-0000-0000AE150000}"/>
    <cellStyle name="Calculation 3 10 3 5 7" xfId="27589" xr:uid="{00000000-0005-0000-0000-0000AF150000}"/>
    <cellStyle name="Calculation 3 10 3 6" xfId="1848" xr:uid="{00000000-0005-0000-0000-0000B0150000}"/>
    <cellStyle name="Calculation 3 10 3 6 2" xfId="1849" xr:uid="{00000000-0005-0000-0000-0000B1150000}"/>
    <cellStyle name="Calculation 3 10 3 6 3" xfId="27590" xr:uid="{00000000-0005-0000-0000-0000B2150000}"/>
    <cellStyle name="Calculation 3 10 3 6 4" xfId="27591" xr:uid="{00000000-0005-0000-0000-0000B3150000}"/>
    <cellStyle name="Calculation 3 10 3 6 5" xfId="27592" xr:uid="{00000000-0005-0000-0000-0000B4150000}"/>
    <cellStyle name="Calculation 3 10 3 6 6" xfId="27593" xr:uid="{00000000-0005-0000-0000-0000B5150000}"/>
    <cellStyle name="Calculation 3 10 3 6 7" xfId="27594" xr:uid="{00000000-0005-0000-0000-0000B6150000}"/>
    <cellStyle name="Calculation 3 10 3 7" xfId="1850" xr:uid="{00000000-0005-0000-0000-0000B7150000}"/>
    <cellStyle name="Calculation 3 10 3 7 2" xfId="1851" xr:uid="{00000000-0005-0000-0000-0000B8150000}"/>
    <cellStyle name="Calculation 3 10 3 7 3" xfId="27595" xr:uid="{00000000-0005-0000-0000-0000B9150000}"/>
    <cellStyle name="Calculation 3 10 3 7 4" xfId="27596" xr:uid="{00000000-0005-0000-0000-0000BA150000}"/>
    <cellStyle name="Calculation 3 10 3 7 5" xfId="27597" xr:uid="{00000000-0005-0000-0000-0000BB150000}"/>
    <cellStyle name="Calculation 3 10 3 7 6" xfId="27598" xr:uid="{00000000-0005-0000-0000-0000BC150000}"/>
    <cellStyle name="Calculation 3 10 3 7 7" xfId="27599" xr:uid="{00000000-0005-0000-0000-0000BD150000}"/>
    <cellStyle name="Calculation 3 10 3 8" xfId="1852" xr:uid="{00000000-0005-0000-0000-0000BE150000}"/>
    <cellStyle name="Calculation 3 10 3 8 2" xfId="1853" xr:uid="{00000000-0005-0000-0000-0000BF150000}"/>
    <cellStyle name="Calculation 3 10 3 8 3" xfId="27600" xr:uid="{00000000-0005-0000-0000-0000C0150000}"/>
    <cellStyle name="Calculation 3 10 3 8 4" xfId="27601" xr:uid="{00000000-0005-0000-0000-0000C1150000}"/>
    <cellStyle name="Calculation 3 10 3 8 5" xfId="27602" xr:uid="{00000000-0005-0000-0000-0000C2150000}"/>
    <cellStyle name="Calculation 3 10 3 8 6" xfId="27603" xr:uid="{00000000-0005-0000-0000-0000C3150000}"/>
    <cellStyle name="Calculation 3 10 3 8 7" xfId="27604" xr:uid="{00000000-0005-0000-0000-0000C4150000}"/>
    <cellStyle name="Calculation 3 10 3 9" xfId="1854" xr:uid="{00000000-0005-0000-0000-0000C5150000}"/>
    <cellStyle name="Calculation 3 10 3 9 2" xfId="1855" xr:uid="{00000000-0005-0000-0000-0000C6150000}"/>
    <cellStyle name="Calculation 3 10 3 9 3" xfId="27605" xr:uid="{00000000-0005-0000-0000-0000C7150000}"/>
    <cellStyle name="Calculation 3 10 3 9 4" xfId="27606" xr:uid="{00000000-0005-0000-0000-0000C8150000}"/>
    <cellStyle name="Calculation 3 10 3 9 5" xfId="27607" xr:uid="{00000000-0005-0000-0000-0000C9150000}"/>
    <cellStyle name="Calculation 3 10 3 9 6" xfId="27608" xr:uid="{00000000-0005-0000-0000-0000CA150000}"/>
    <cellStyle name="Calculation 3 10 3 9 7" xfId="27609" xr:uid="{00000000-0005-0000-0000-0000CB150000}"/>
    <cellStyle name="Calculation 3 10 4" xfId="1856" xr:uid="{00000000-0005-0000-0000-0000CC150000}"/>
    <cellStyle name="Calculation 3 10 4 2" xfId="1857" xr:uid="{00000000-0005-0000-0000-0000CD150000}"/>
    <cellStyle name="Calculation 3 10 4 3" xfId="27610" xr:uid="{00000000-0005-0000-0000-0000CE150000}"/>
    <cellStyle name="Calculation 3 10 4 4" xfId="27611" xr:uid="{00000000-0005-0000-0000-0000CF150000}"/>
    <cellStyle name="Calculation 3 10 4 5" xfId="27612" xr:uid="{00000000-0005-0000-0000-0000D0150000}"/>
    <cellStyle name="Calculation 3 10 4 6" xfId="27613" xr:uid="{00000000-0005-0000-0000-0000D1150000}"/>
    <cellStyle name="Calculation 3 10 4 7" xfId="27614" xr:uid="{00000000-0005-0000-0000-0000D2150000}"/>
    <cellStyle name="Calculation 3 10 5" xfId="27615" xr:uid="{00000000-0005-0000-0000-0000D3150000}"/>
    <cellStyle name="Calculation 3 10 6" xfId="27616" xr:uid="{00000000-0005-0000-0000-0000D4150000}"/>
    <cellStyle name="Calculation 3 10 7" xfId="27617" xr:uid="{00000000-0005-0000-0000-0000D5150000}"/>
    <cellStyle name="Calculation 3 10 8" xfId="27618" xr:uid="{00000000-0005-0000-0000-0000D6150000}"/>
    <cellStyle name="Calculation 3 11" xfId="1858" xr:uid="{00000000-0005-0000-0000-0000D7150000}"/>
    <cellStyle name="Calculation 3 11 2" xfId="1859" xr:uid="{00000000-0005-0000-0000-0000D8150000}"/>
    <cellStyle name="Calculation 3 11 2 10" xfId="27619" xr:uid="{00000000-0005-0000-0000-0000D9150000}"/>
    <cellStyle name="Calculation 3 11 2 2" xfId="1860" xr:uid="{00000000-0005-0000-0000-0000DA150000}"/>
    <cellStyle name="Calculation 3 11 2 2 2" xfId="1861" xr:uid="{00000000-0005-0000-0000-0000DB150000}"/>
    <cellStyle name="Calculation 3 11 2 2 3" xfId="27620" xr:uid="{00000000-0005-0000-0000-0000DC150000}"/>
    <cellStyle name="Calculation 3 11 2 2 4" xfId="27621" xr:uid="{00000000-0005-0000-0000-0000DD150000}"/>
    <cellStyle name="Calculation 3 11 2 2 5" xfId="27622" xr:uid="{00000000-0005-0000-0000-0000DE150000}"/>
    <cellStyle name="Calculation 3 11 2 2 6" xfId="27623" xr:uid="{00000000-0005-0000-0000-0000DF150000}"/>
    <cellStyle name="Calculation 3 11 2 2 7" xfId="27624" xr:uid="{00000000-0005-0000-0000-0000E0150000}"/>
    <cellStyle name="Calculation 3 11 2 3" xfId="1862" xr:uid="{00000000-0005-0000-0000-0000E1150000}"/>
    <cellStyle name="Calculation 3 11 2 3 2" xfId="1863" xr:uid="{00000000-0005-0000-0000-0000E2150000}"/>
    <cellStyle name="Calculation 3 11 2 3 3" xfId="27625" xr:uid="{00000000-0005-0000-0000-0000E3150000}"/>
    <cellStyle name="Calculation 3 11 2 3 4" xfId="27626" xr:uid="{00000000-0005-0000-0000-0000E4150000}"/>
    <cellStyle name="Calculation 3 11 2 3 5" xfId="27627" xr:uid="{00000000-0005-0000-0000-0000E5150000}"/>
    <cellStyle name="Calculation 3 11 2 3 6" xfId="27628" xr:uid="{00000000-0005-0000-0000-0000E6150000}"/>
    <cellStyle name="Calculation 3 11 2 3 7" xfId="27629" xr:uid="{00000000-0005-0000-0000-0000E7150000}"/>
    <cellStyle name="Calculation 3 11 2 4" xfId="1864" xr:uid="{00000000-0005-0000-0000-0000E8150000}"/>
    <cellStyle name="Calculation 3 11 2 4 2" xfId="1865" xr:uid="{00000000-0005-0000-0000-0000E9150000}"/>
    <cellStyle name="Calculation 3 11 2 4 3" xfId="27630" xr:uid="{00000000-0005-0000-0000-0000EA150000}"/>
    <cellStyle name="Calculation 3 11 2 4 4" xfId="27631" xr:uid="{00000000-0005-0000-0000-0000EB150000}"/>
    <cellStyle name="Calculation 3 11 2 4 5" xfId="27632" xr:uid="{00000000-0005-0000-0000-0000EC150000}"/>
    <cellStyle name="Calculation 3 11 2 4 6" xfId="27633" xr:uid="{00000000-0005-0000-0000-0000ED150000}"/>
    <cellStyle name="Calculation 3 11 2 4 7" xfId="27634" xr:uid="{00000000-0005-0000-0000-0000EE150000}"/>
    <cellStyle name="Calculation 3 11 2 5" xfId="1866" xr:uid="{00000000-0005-0000-0000-0000EF150000}"/>
    <cellStyle name="Calculation 3 11 2 5 2" xfId="1867" xr:uid="{00000000-0005-0000-0000-0000F0150000}"/>
    <cellStyle name="Calculation 3 11 2 5 3" xfId="27635" xr:uid="{00000000-0005-0000-0000-0000F1150000}"/>
    <cellStyle name="Calculation 3 11 2 5 4" xfId="27636" xr:uid="{00000000-0005-0000-0000-0000F2150000}"/>
    <cellStyle name="Calculation 3 11 2 5 5" xfId="27637" xr:uid="{00000000-0005-0000-0000-0000F3150000}"/>
    <cellStyle name="Calculation 3 11 2 5 6" xfId="27638" xr:uid="{00000000-0005-0000-0000-0000F4150000}"/>
    <cellStyle name="Calculation 3 11 2 5 7" xfId="27639" xr:uid="{00000000-0005-0000-0000-0000F5150000}"/>
    <cellStyle name="Calculation 3 11 2 6" xfId="1868" xr:uid="{00000000-0005-0000-0000-0000F6150000}"/>
    <cellStyle name="Calculation 3 11 2 6 2" xfId="1869" xr:uid="{00000000-0005-0000-0000-0000F7150000}"/>
    <cellStyle name="Calculation 3 11 2 6 3" xfId="27640" xr:uid="{00000000-0005-0000-0000-0000F8150000}"/>
    <cellStyle name="Calculation 3 11 2 6 4" xfId="27641" xr:uid="{00000000-0005-0000-0000-0000F9150000}"/>
    <cellStyle name="Calculation 3 11 2 6 5" xfId="27642" xr:uid="{00000000-0005-0000-0000-0000FA150000}"/>
    <cellStyle name="Calculation 3 11 2 6 6" xfId="27643" xr:uid="{00000000-0005-0000-0000-0000FB150000}"/>
    <cellStyle name="Calculation 3 11 2 6 7" xfId="27644" xr:uid="{00000000-0005-0000-0000-0000FC150000}"/>
    <cellStyle name="Calculation 3 11 2 7" xfId="27645" xr:uid="{00000000-0005-0000-0000-0000FD150000}"/>
    <cellStyle name="Calculation 3 11 2 8" xfId="27646" xr:uid="{00000000-0005-0000-0000-0000FE150000}"/>
    <cellStyle name="Calculation 3 11 2 9" xfId="27647" xr:uid="{00000000-0005-0000-0000-0000FF150000}"/>
    <cellStyle name="Calculation 3 11 3" xfId="1870" xr:uid="{00000000-0005-0000-0000-000000160000}"/>
    <cellStyle name="Calculation 3 11 3 10" xfId="1871" xr:uid="{00000000-0005-0000-0000-000001160000}"/>
    <cellStyle name="Calculation 3 11 3 11" xfId="27648" xr:uid="{00000000-0005-0000-0000-000002160000}"/>
    <cellStyle name="Calculation 3 11 3 12" xfId="27649" xr:uid="{00000000-0005-0000-0000-000003160000}"/>
    <cellStyle name="Calculation 3 11 3 13" xfId="27650" xr:uid="{00000000-0005-0000-0000-000004160000}"/>
    <cellStyle name="Calculation 3 11 3 14" xfId="27651" xr:uid="{00000000-0005-0000-0000-000005160000}"/>
    <cellStyle name="Calculation 3 11 3 15" xfId="27652" xr:uid="{00000000-0005-0000-0000-000006160000}"/>
    <cellStyle name="Calculation 3 11 3 2" xfId="1872" xr:uid="{00000000-0005-0000-0000-000007160000}"/>
    <cellStyle name="Calculation 3 11 3 2 2" xfId="1873" xr:uid="{00000000-0005-0000-0000-000008160000}"/>
    <cellStyle name="Calculation 3 11 3 2 3" xfId="27653" xr:uid="{00000000-0005-0000-0000-000009160000}"/>
    <cellStyle name="Calculation 3 11 3 2 4" xfId="27654" xr:uid="{00000000-0005-0000-0000-00000A160000}"/>
    <cellStyle name="Calculation 3 11 3 2 5" xfId="27655" xr:uid="{00000000-0005-0000-0000-00000B160000}"/>
    <cellStyle name="Calculation 3 11 3 2 6" xfId="27656" xr:uid="{00000000-0005-0000-0000-00000C160000}"/>
    <cellStyle name="Calculation 3 11 3 2 7" xfId="27657" xr:uid="{00000000-0005-0000-0000-00000D160000}"/>
    <cellStyle name="Calculation 3 11 3 3" xfId="1874" xr:uid="{00000000-0005-0000-0000-00000E160000}"/>
    <cellStyle name="Calculation 3 11 3 3 2" xfId="1875" xr:uid="{00000000-0005-0000-0000-00000F160000}"/>
    <cellStyle name="Calculation 3 11 3 3 3" xfId="27658" xr:uid="{00000000-0005-0000-0000-000010160000}"/>
    <cellStyle name="Calculation 3 11 3 3 4" xfId="27659" xr:uid="{00000000-0005-0000-0000-000011160000}"/>
    <cellStyle name="Calculation 3 11 3 3 5" xfId="27660" xr:uid="{00000000-0005-0000-0000-000012160000}"/>
    <cellStyle name="Calculation 3 11 3 3 6" xfId="27661" xr:uid="{00000000-0005-0000-0000-000013160000}"/>
    <cellStyle name="Calculation 3 11 3 3 7" xfId="27662" xr:uid="{00000000-0005-0000-0000-000014160000}"/>
    <cellStyle name="Calculation 3 11 3 4" xfId="1876" xr:uid="{00000000-0005-0000-0000-000015160000}"/>
    <cellStyle name="Calculation 3 11 3 4 2" xfId="1877" xr:uid="{00000000-0005-0000-0000-000016160000}"/>
    <cellStyle name="Calculation 3 11 3 4 3" xfId="27663" xr:uid="{00000000-0005-0000-0000-000017160000}"/>
    <cellStyle name="Calculation 3 11 3 4 4" xfId="27664" xr:uid="{00000000-0005-0000-0000-000018160000}"/>
    <cellStyle name="Calculation 3 11 3 4 5" xfId="27665" xr:uid="{00000000-0005-0000-0000-000019160000}"/>
    <cellStyle name="Calculation 3 11 3 4 6" xfId="27666" xr:uid="{00000000-0005-0000-0000-00001A160000}"/>
    <cellStyle name="Calculation 3 11 3 4 7" xfId="27667" xr:uid="{00000000-0005-0000-0000-00001B160000}"/>
    <cellStyle name="Calculation 3 11 3 5" xfId="1878" xr:uid="{00000000-0005-0000-0000-00001C160000}"/>
    <cellStyle name="Calculation 3 11 3 5 2" xfId="1879" xr:uid="{00000000-0005-0000-0000-00001D160000}"/>
    <cellStyle name="Calculation 3 11 3 5 3" xfId="27668" xr:uid="{00000000-0005-0000-0000-00001E160000}"/>
    <cellStyle name="Calculation 3 11 3 5 4" xfId="27669" xr:uid="{00000000-0005-0000-0000-00001F160000}"/>
    <cellStyle name="Calculation 3 11 3 5 5" xfId="27670" xr:uid="{00000000-0005-0000-0000-000020160000}"/>
    <cellStyle name="Calculation 3 11 3 5 6" xfId="27671" xr:uid="{00000000-0005-0000-0000-000021160000}"/>
    <cellStyle name="Calculation 3 11 3 5 7" xfId="27672" xr:uid="{00000000-0005-0000-0000-000022160000}"/>
    <cellStyle name="Calculation 3 11 3 6" xfId="1880" xr:uid="{00000000-0005-0000-0000-000023160000}"/>
    <cellStyle name="Calculation 3 11 3 6 2" xfId="1881" xr:uid="{00000000-0005-0000-0000-000024160000}"/>
    <cellStyle name="Calculation 3 11 3 6 3" xfId="27673" xr:uid="{00000000-0005-0000-0000-000025160000}"/>
    <cellStyle name="Calculation 3 11 3 6 4" xfId="27674" xr:uid="{00000000-0005-0000-0000-000026160000}"/>
    <cellStyle name="Calculation 3 11 3 6 5" xfId="27675" xr:uid="{00000000-0005-0000-0000-000027160000}"/>
    <cellStyle name="Calculation 3 11 3 6 6" xfId="27676" xr:uid="{00000000-0005-0000-0000-000028160000}"/>
    <cellStyle name="Calculation 3 11 3 6 7" xfId="27677" xr:uid="{00000000-0005-0000-0000-000029160000}"/>
    <cellStyle name="Calculation 3 11 3 7" xfId="1882" xr:uid="{00000000-0005-0000-0000-00002A160000}"/>
    <cellStyle name="Calculation 3 11 3 7 2" xfId="1883" xr:uid="{00000000-0005-0000-0000-00002B160000}"/>
    <cellStyle name="Calculation 3 11 3 7 3" xfId="27678" xr:uid="{00000000-0005-0000-0000-00002C160000}"/>
    <cellStyle name="Calculation 3 11 3 7 4" xfId="27679" xr:uid="{00000000-0005-0000-0000-00002D160000}"/>
    <cellStyle name="Calculation 3 11 3 7 5" xfId="27680" xr:uid="{00000000-0005-0000-0000-00002E160000}"/>
    <cellStyle name="Calculation 3 11 3 7 6" xfId="27681" xr:uid="{00000000-0005-0000-0000-00002F160000}"/>
    <cellStyle name="Calculation 3 11 3 7 7" xfId="27682" xr:uid="{00000000-0005-0000-0000-000030160000}"/>
    <cellStyle name="Calculation 3 11 3 8" xfId="1884" xr:uid="{00000000-0005-0000-0000-000031160000}"/>
    <cellStyle name="Calculation 3 11 3 8 2" xfId="1885" xr:uid="{00000000-0005-0000-0000-000032160000}"/>
    <cellStyle name="Calculation 3 11 3 8 3" xfId="27683" xr:uid="{00000000-0005-0000-0000-000033160000}"/>
    <cellStyle name="Calculation 3 11 3 8 4" xfId="27684" xr:uid="{00000000-0005-0000-0000-000034160000}"/>
    <cellStyle name="Calculation 3 11 3 8 5" xfId="27685" xr:uid="{00000000-0005-0000-0000-000035160000}"/>
    <cellStyle name="Calculation 3 11 3 8 6" xfId="27686" xr:uid="{00000000-0005-0000-0000-000036160000}"/>
    <cellStyle name="Calculation 3 11 3 8 7" xfId="27687" xr:uid="{00000000-0005-0000-0000-000037160000}"/>
    <cellStyle name="Calculation 3 11 3 9" xfId="1886" xr:uid="{00000000-0005-0000-0000-000038160000}"/>
    <cellStyle name="Calculation 3 11 3 9 2" xfId="1887" xr:uid="{00000000-0005-0000-0000-000039160000}"/>
    <cellStyle name="Calculation 3 11 3 9 3" xfId="27688" xr:uid="{00000000-0005-0000-0000-00003A160000}"/>
    <cellStyle name="Calculation 3 11 3 9 4" xfId="27689" xr:uid="{00000000-0005-0000-0000-00003B160000}"/>
    <cellStyle name="Calculation 3 11 3 9 5" xfId="27690" xr:uid="{00000000-0005-0000-0000-00003C160000}"/>
    <cellStyle name="Calculation 3 11 3 9 6" xfId="27691" xr:uid="{00000000-0005-0000-0000-00003D160000}"/>
    <cellStyle name="Calculation 3 11 3 9 7" xfId="27692" xr:uid="{00000000-0005-0000-0000-00003E160000}"/>
    <cellStyle name="Calculation 3 11 4" xfId="1888" xr:uid="{00000000-0005-0000-0000-00003F160000}"/>
    <cellStyle name="Calculation 3 11 4 2" xfId="1889" xr:uid="{00000000-0005-0000-0000-000040160000}"/>
    <cellStyle name="Calculation 3 11 4 3" xfId="27693" xr:uid="{00000000-0005-0000-0000-000041160000}"/>
    <cellStyle name="Calculation 3 11 4 4" xfId="27694" xr:uid="{00000000-0005-0000-0000-000042160000}"/>
    <cellStyle name="Calculation 3 11 4 5" xfId="27695" xr:uid="{00000000-0005-0000-0000-000043160000}"/>
    <cellStyle name="Calculation 3 11 4 6" xfId="27696" xr:uid="{00000000-0005-0000-0000-000044160000}"/>
    <cellStyle name="Calculation 3 11 4 7" xfId="27697" xr:uid="{00000000-0005-0000-0000-000045160000}"/>
    <cellStyle name="Calculation 3 11 5" xfId="27698" xr:uid="{00000000-0005-0000-0000-000046160000}"/>
    <cellStyle name="Calculation 3 11 6" xfId="27699" xr:uid="{00000000-0005-0000-0000-000047160000}"/>
    <cellStyle name="Calculation 3 11 7" xfId="27700" xr:uid="{00000000-0005-0000-0000-000048160000}"/>
    <cellStyle name="Calculation 3 11 8" xfId="27701" xr:uid="{00000000-0005-0000-0000-000049160000}"/>
    <cellStyle name="Calculation 3 12" xfId="1890" xr:uid="{00000000-0005-0000-0000-00004A160000}"/>
    <cellStyle name="Calculation 3 12 10" xfId="27702" xr:uid="{00000000-0005-0000-0000-00004B160000}"/>
    <cellStyle name="Calculation 3 12 2" xfId="1891" xr:uid="{00000000-0005-0000-0000-00004C160000}"/>
    <cellStyle name="Calculation 3 12 2 2" xfId="1892" xr:uid="{00000000-0005-0000-0000-00004D160000}"/>
    <cellStyle name="Calculation 3 12 2 3" xfId="27703" xr:uid="{00000000-0005-0000-0000-00004E160000}"/>
    <cellStyle name="Calculation 3 12 2 4" xfId="27704" xr:uid="{00000000-0005-0000-0000-00004F160000}"/>
    <cellStyle name="Calculation 3 12 2 5" xfId="27705" xr:uid="{00000000-0005-0000-0000-000050160000}"/>
    <cellStyle name="Calculation 3 12 2 6" xfId="27706" xr:uid="{00000000-0005-0000-0000-000051160000}"/>
    <cellStyle name="Calculation 3 12 2 7" xfId="27707" xr:uid="{00000000-0005-0000-0000-000052160000}"/>
    <cellStyle name="Calculation 3 12 3" xfId="1893" xr:uid="{00000000-0005-0000-0000-000053160000}"/>
    <cellStyle name="Calculation 3 12 3 2" xfId="1894" xr:uid="{00000000-0005-0000-0000-000054160000}"/>
    <cellStyle name="Calculation 3 12 3 3" xfId="27708" xr:uid="{00000000-0005-0000-0000-000055160000}"/>
    <cellStyle name="Calculation 3 12 3 4" xfId="27709" xr:uid="{00000000-0005-0000-0000-000056160000}"/>
    <cellStyle name="Calculation 3 12 3 5" xfId="27710" xr:uid="{00000000-0005-0000-0000-000057160000}"/>
    <cellStyle name="Calculation 3 12 3 6" xfId="27711" xr:uid="{00000000-0005-0000-0000-000058160000}"/>
    <cellStyle name="Calculation 3 12 3 7" xfId="27712" xr:uid="{00000000-0005-0000-0000-000059160000}"/>
    <cellStyle name="Calculation 3 12 4" xfId="1895" xr:uid="{00000000-0005-0000-0000-00005A160000}"/>
    <cellStyle name="Calculation 3 12 4 2" xfId="1896" xr:uid="{00000000-0005-0000-0000-00005B160000}"/>
    <cellStyle name="Calculation 3 12 4 3" xfId="27713" xr:uid="{00000000-0005-0000-0000-00005C160000}"/>
    <cellStyle name="Calculation 3 12 4 4" xfId="27714" xr:uid="{00000000-0005-0000-0000-00005D160000}"/>
    <cellStyle name="Calculation 3 12 4 5" xfId="27715" xr:uid="{00000000-0005-0000-0000-00005E160000}"/>
    <cellStyle name="Calculation 3 12 4 6" xfId="27716" xr:uid="{00000000-0005-0000-0000-00005F160000}"/>
    <cellStyle name="Calculation 3 12 4 7" xfId="27717" xr:uid="{00000000-0005-0000-0000-000060160000}"/>
    <cellStyle name="Calculation 3 12 5" xfId="1897" xr:uid="{00000000-0005-0000-0000-000061160000}"/>
    <cellStyle name="Calculation 3 12 5 2" xfId="1898" xr:uid="{00000000-0005-0000-0000-000062160000}"/>
    <cellStyle name="Calculation 3 12 5 3" xfId="27718" xr:uid="{00000000-0005-0000-0000-000063160000}"/>
    <cellStyle name="Calculation 3 12 5 4" xfId="27719" xr:uid="{00000000-0005-0000-0000-000064160000}"/>
    <cellStyle name="Calculation 3 12 5 5" xfId="27720" xr:uid="{00000000-0005-0000-0000-000065160000}"/>
    <cellStyle name="Calculation 3 12 5 6" xfId="27721" xr:uid="{00000000-0005-0000-0000-000066160000}"/>
    <cellStyle name="Calculation 3 12 5 7" xfId="27722" xr:uid="{00000000-0005-0000-0000-000067160000}"/>
    <cellStyle name="Calculation 3 12 6" xfId="1899" xr:uid="{00000000-0005-0000-0000-000068160000}"/>
    <cellStyle name="Calculation 3 12 6 2" xfId="1900" xr:uid="{00000000-0005-0000-0000-000069160000}"/>
    <cellStyle name="Calculation 3 12 6 3" xfId="27723" xr:uid="{00000000-0005-0000-0000-00006A160000}"/>
    <cellStyle name="Calculation 3 12 6 4" xfId="27724" xr:uid="{00000000-0005-0000-0000-00006B160000}"/>
    <cellStyle name="Calculation 3 12 6 5" xfId="27725" xr:uid="{00000000-0005-0000-0000-00006C160000}"/>
    <cellStyle name="Calculation 3 12 6 6" xfId="27726" xr:uid="{00000000-0005-0000-0000-00006D160000}"/>
    <cellStyle name="Calculation 3 12 6 7" xfId="27727" xr:uid="{00000000-0005-0000-0000-00006E160000}"/>
    <cellStyle name="Calculation 3 12 7" xfId="27728" xr:uid="{00000000-0005-0000-0000-00006F160000}"/>
    <cellStyle name="Calculation 3 12 8" xfId="27729" xr:uid="{00000000-0005-0000-0000-000070160000}"/>
    <cellStyle name="Calculation 3 12 9" xfId="27730" xr:uid="{00000000-0005-0000-0000-000071160000}"/>
    <cellStyle name="Calculation 3 13" xfId="1901" xr:uid="{00000000-0005-0000-0000-000072160000}"/>
    <cellStyle name="Calculation 3 13 10" xfId="1902" xr:uid="{00000000-0005-0000-0000-000073160000}"/>
    <cellStyle name="Calculation 3 13 11" xfId="27731" xr:uid="{00000000-0005-0000-0000-000074160000}"/>
    <cellStyle name="Calculation 3 13 12" xfId="27732" xr:uid="{00000000-0005-0000-0000-000075160000}"/>
    <cellStyle name="Calculation 3 13 13" xfId="27733" xr:uid="{00000000-0005-0000-0000-000076160000}"/>
    <cellStyle name="Calculation 3 13 14" xfId="27734" xr:uid="{00000000-0005-0000-0000-000077160000}"/>
    <cellStyle name="Calculation 3 13 15" xfId="27735" xr:uid="{00000000-0005-0000-0000-000078160000}"/>
    <cellStyle name="Calculation 3 13 2" xfId="1903" xr:uid="{00000000-0005-0000-0000-000079160000}"/>
    <cellStyle name="Calculation 3 13 2 2" xfId="1904" xr:uid="{00000000-0005-0000-0000-00007A160000}"/>
    <cellStyle name="Calculation 3 13 2 3" xfId="27736" xr:uid="{00000000-0005-0000-0000-00007B160000}"/>
    <cellStyle name="Calculation 3 13 2 4" xfId="27737" xr:uid="{00000000-0005-0000-0000-00007C160000}"/>
    <cellStyle name="Calculation 3 13 2 5" xfId="27738" xr:uid="{00000000-0005-0000-0000-00007D160000}"/>
    <cellStyle name="Calculation 3 13 2 6" xfId="27739" xr:uid="{00000000-0005-0000-0000-00007E160000}"/>
    <cellStyle name="Calculation 3 13 2 7" xfId="27740" xr:uid="{00000000-0005-0000-0000-00007F160000}"/>
    <cellStyle name="Calculation 3 13 3" xfId="1905" xr:uid="{00000000-0005-0000-0000-000080160000}"/>
    <cellStyle name="Calculation 3 13 3 2" xfId="1906" xr:uid="{00000000-0005-0000-0000-000081160000}"/>
    <cellStyle name="Calculation 3 13 3 3" xfId="27741" xr:uid="{00000000-0005-0000-0000-000082160000}"/>
    <cellStyle name="Calculation 3 13 3 4" xfId="27742" xr:uid="{00000000-0005-0000-0000-000083160000}"/>
    <cellStyle name="Calculation 3 13 3 5" xfId="27743" xr:uid="{00000000-0005-0000-0000-000084160000}"/>
    <cellStyle name="Calculation 3 13 3 6" xfId="27744" xr:uid="{00000000-0005-0000-0000-000085160000}"/>
    <cellStyle name="Calculation 3 13 3 7" xfId="27745" xr:uid="{00000000-0005-0000-0000-000086160000}"/>
    <cellStyle name="Calculation 3 13 4" xfId="1907" xr:uid="{00000000-0005-0000-0000-000087160000}"/>
    <cellStyle name="Calculation 3 13 4 2" xfId="1908" xr:uid="{00000000-0005-0000-0000-000088160000}"/>
    <cellStyle name="Calculation 3 13 4 3" xfId="27746" xr:uid="{00000000-0005-0000-0000-000089160000}"/>
    <cellStyle name="Calculation 3 13 4 4" xfId="27747" xr:uid="{00000000-0005-0000-0000-00008A160000}"/>
    <cellStyle name="Calculation 3 13 4 5" xfId="27748" xr:uid="{00000000-0005-0000-0000-00008B160000}"/>
    <cellStyle name="Calculation 3 13 4 6" xfId="27749" xr:uid="{00000000-0005-0000-0000-00008C160000}"/>
    <cellStyle name="Calculation 3 13 4 7" xfId="27750" xr:uid="{00000000-0005-0000-0000-00008D160000}"/>
    <cellStyle name="Calculation 3 13 5" xfId="1909" xr:uid="{00000000-0005-0000-0000-00008E160000}"/>
    <cellStyle name="Calculation 3 13 5 2" xfId="1910" xr:uid="{00000000-0005-0000-0000-00008F160000}"/>
    <cellStyle name="Calculation 3 13 5 3" xfId="27751" xr:uid="{00000000-0005-0000-0000-000090160000}"/>
    <cellStyle name="Calculation 3 13 5 4" xfId="27752" xr:uid="{00000000-0005-0000-0000-000091160000}"/>
    <cellStyle name="Calculation 3 13 5 5" xfId="27753" xr:uid="{00000000-0005-0000-0000-000092160000}"/>
    <cellStyle name="Calculation 3 13 5 6" xfId="27754" xr:uid="{00000000-0005-0000-0000-000093160000}"/>
    <cellStyle name="Calculation 3 13 5 7" xfId="27755" xr:uid="{00000000-0005-0000-0000-000094160000}"/>
    <cellStyle name="Calculation 3 13 6" xfId="1911" xr:uid="{00000000-0005-0000-0000-000095160000}"/>
    <cellStyle name="Calculation 3 13 6 2" xfId="1912" xr:uid="{00000000-0005-0000-0000-000096160000}"/>
    <cellStyle name="Calculation 3 13 6 3" xfId="27756" xr:uid="{00000000-0005-0000-0000-000097160000}"/>
    <cellStyle name="Calculation 3 13 6 4" xfId="27757" xr:uid="{00000000-0005-0000-0000-000098160000}"/>
    <cellStyle name="Calculation 3 13 6 5" xfId="27758" xr:uid="{00000000-0005-0000-0000-000099160000}"/>
    <cellStyle name="Calculation 3 13 6 6" xfId="27759" xr:uid="{00000000-0005-0000-0000-00009A160000}"/>
    <cellStyle name="Calculation 3 13 6 7" xfId="27760" xr:uid="{00000000-0005-0000-0000-00009B160000}"/>
    <cellStyle name="Calculation 3 13 7" xfId="1913" xr:uid="{00000000-0005-0000-0000-00009C160000}"/>
    <cellStyle name="Calculation 3 13 7 2" xfId="1914" xr:uid="{00000000-0005-0000-0000-00009D160000}"/>
    <cellStyle name="Calculation 3 13 7 3" xfId="27761" xr:uid="{00000000-0005-0000-0000-00009E160000}"/>
    <cellStyle name="Calculation 3 13 7 4" xfId="27762" xr:uid="{00000000-0005-0000-0000-00009F160000}"/>
    <cellStyle name="Calculation 3 13 7 5" xfId="27763" xr:uid="{00000000-0005-0000-0000-0000A0160000}"/>
    <cellStyle name="Calculation 3 13 7 6" xfId="27764" xr:uid="{00000000-0005-0000-0000-0000A1160000}"/>
    <cellStyle name="Calculation 3 13 7 7" xfId="27765" xr:uid="{00000000-0005-0000-0000-0000A2160000}"/>
    <cellStyle name="Calculation 3 13 8" xfId="1915" xr:uid="{00000000-0005-0000-0000-0000A3160000}"/>
    <cellStyle name="Calculation 3 13 8 2" xfId="1916" xr:uid="{00000000-0005-0000-0000-0000A4160000}"/>
    <cellStyle name="Calculation 3 13 8 3" xfId="27766" xr:uid="{00000000-0005-0000-0000-0000A5160000}"/>
    <cellStyle name="Calculation 3 13 8 4" xfId="27767" xr:uid="{00000000-0005-0000-0000-0000A6160000}"/>
    <cellStyle name="Calculation 3 13 8 5" xfId="27768" xr:uid="{00000000-0005-0000-0000-0000A7160000}"/>
    <cellStyle name="Calculation 3 13 8 6" xfId="27769" xr:uid="{00000000-0005-0000-0000-0000A8160000}"/>
    <cellStyle name="Calculation 3 13 8 7" xfId="27770" xr:uid="{00000000-0005-0000-0000-0000A9160000}"/>
    <cellStyle name="Calculation 3 13 9" xfId="1917" xr:uid="{00000000-0005-0000-0000-0000AA160000}"/>
    <cellStyle name="Calculation 3 13 9 2" xfId="1918" xr:uid="{00000000-0005-0000-0000-0000AB160000}"/>
    <cellStyle name="Calculation 3 13 9 3" xfId="27771" xr:uid="{00000000-0005-0000-0000-0000AC160000}"/>
    <cellStyle name="Calculation 3 13 9 4" xfId="27772" xr:uid="{00000000-0005-0000-0000-0000AD160000}"/>
    <cellStyle name="Calculation 3 13 9 5" xfId="27773" xr:uid="{00000000-0005-0000-0000-0000AE160000}"/>
    <cellStyle name="Calculation 3 13 9 6" xfId="27774" xr:uid="{00000000-0005-0000-0000-0000AF160000}"/>
    <cellStyle name="Calculation 3 13 9 7" xfId="27775" xr:uid="{00000000-0005-0000-0000-0000B0160000}"/>
    <cellStyle name="Calculation 3 14" xfId="1919" xr:uid="{00000000-0005-0000-0000-0000B1160000}"/>
    <cellStyle name="Calculation 3 14 10" xfId="1920" xr:uid="{00000000-0005-0000-0000-0000B2160000}"/>
    <cellStyle name="Calculation 3 14 11" xfId="27776" xr:uid="{00000000-0005-0000-0000-0000B3160000}"/>
    <cellStyle name="Calculation 3 14 12" xfId="27777" xr:uid="{00000000-0005-0000-0000-0000B4160000}"/>
    <cellStyle name="Calculation 3 14 2" xfId="1921" xr:uid="{00000000-0005-0000-0000-0000B5160000}"/>
    <cellStyle name="Calculation 3 14 2 2" xfId="1922" xr:uid="{00000000-0005-0000-0000-0000B6160000}"/>
    <cellStyle name="Calculation 3 14 2 3" xfId="27778" xr:uid="{00000000-0005-0000-0000-0000B7160000}"/>
    <cellStyle name="Calculation 3 14 2 4" xfId="27779" xr:uid="{00000000-0005-0000-0000-0000B8160000}"/>
    <cellStyle name="Calculation 3 14 2 5" xfId="27780" xr:uid="{00000000-0005-0000-0000-0000B9160000}"/>
    <cellStyle name="Calculation 3 14 2 6" xfId="27781" xr:uid="{00000000-0005-0000-0000-0000BA160000}"/>
    <cellStyle name="Calculation 3 14 2 7" xfId="27782" xr:uid="{00000000-0005-0000-0000-0000BB160000}"/>
    <cellStyle name="Calculation 3 14 3" xfId="1923" xr:uid="{00000000-0005-0000-0000-0000BC160000}"/>
    <cellStyle name="Calculation 3 14 3 2" xfId="1924" xr:uid="{00000000-0005-0000-0000-0000BD160000}"/>
    <cellStyle name="Calculation 3 14 3 3" xfId="27783" xr:uid="{00000000-0005-0000-0000-0000BE160000}"/>
    <cellStyle name="Calculation 3 14 3 4" xfId="27784" xr:uid="{00000000-0005-0000-0000-0000BF160000}"/>
    <cellStyle name="Calculation 3 14 3 5" xfId="27785" xr:uid="{00000000-0005-0000-0000-0000C0160000}"/>
    <cellStyle name="Calculation 3 14 3 6" xfId="27786" xr:uid="{00000000-0005-0000-0000-0000C1160000}"/>
    <cellStyle name="Calculation 3 14 3 7" xfId="27787" xr:uid="{00000000-0005-0000-0000-0000C2160000}"/>
    <cellStyle name="Calculation 3 14 4" xfId="1925" xr:uid="{00000000-0005-0000-0000-0000C3160000}"/>
    <cellStyle name="Calculation 3 14 4 2" xfId="1926" xr:uid="{00000000-0005-0000-0000-0000C4160000}"/>
    <cellStyle name="Calculation 3 14 4 3" xfId="27788" xr:uid="{00000000-0005-0000-0000-0000C5160000}"/>
    <cellStyle name="Calculation 3 14 4 4" xfId="27789" xr:uid="{00000000-0005-0000-0000-0000C6160000}"/>
    <cellStyle name="Calculation 3 14 4 5" xfId="27790" xr:uid="{00000000-0005-0000-0000-0000C7160000}"/>
    <cellStyle name="Calculation 3 14 4 6" xfId="27791" xr:uid="{00000000-0005-0000-0000-0000C8160000}"/>
    <cellStyle name="Calculation 3 14 4 7" xfId="27792" xr:uid="{00000000-0005-0000-0000-0000C9160000}"/>
    <cellStyle name="Calculation 3 14 5" xfId="1927" xr:uid="{00000000-0005-0000-0000-0000CA160000}"/>
    <cellStyle name="Calculation 3 14 5 2" xfId="1928" xr:uid="{00000000-0005-0000-0000-0000CB160000}"/>
    <cellStyle name="Calculation 3 14 5 3" xfId="27793" xr:uid="{00000000-0005-0000-0000-0000CC160000}"/>
    <cellStyle name="Calculation 3 14 5 4" xfId="27794" xr:uid="{00000000-0005-0000-0000-0000CD160000}"/>
    <cellStyle name="Calculation 3 14 5 5" xfId="27795" xr:uid="{00000000-0005-0000-0000-0000CE160000}"/>
    <cellStyle name="Calculation 3 14 5 6" xfId="27796" xr:uid="{00000000-0005-0000-0000-0000CF160000}"/>
    <cellStyle name="Calculation 3 14 5 7" xfId="27797" xr:uid="{00000000-0005-0000-0000-0000D0160000}"/>
    <cellStyle name="Calculation 3 14 6" xfId="1929" xr:uid="{00000000-0005-0000-0000-0000D1160000}"/>
    <cellStyle name="Calculation 3 14 6 2" xfId="1930" xr:uid="{00000000-0005-0000-0000-0000D2160000}"/>
    <cellStyle name="Calculation 3 14 6 3" xfId="27798" xr:uid="{00000000-0005-0000-0000-0000D3160000}"/>
    <cellStyle name="Calculation 3 14 6 4" xfId="27799" xr:uid="{00000000-0005-0000-0000-0000D4160000}"/>
    <cellStyle name="Calculation 3 14 6 5" xfId="27800" xr:uid="{00000000-0005-0000-0000-0000D5160000}"/>
    <cellStyle name="Calculation 3 14 6 6" xfId="27801" xr:uid="{00000000-0005-0000-0000-0000D6160000}"/>
    <cellStyle name="Calculation 3 14 6 7" xfId="27802" xr:uid="{00000000-0005-0000-0000-0000D7160000}"/>
    <cellStyle name="Calculation 3 14 7" xfId="1931" xr:uid="{00000000-0005-0000-0000-0000D8160000}"/>
    <cellStyle name="Calculation 3 14 7 2" xfId="1932" xr:uid="{00000000-0005-0000-0000-0000D9160000}"/>
    <cellStyle name="Calculation 3 14 7 3" xfId="27803" xr:uid="{00000000-0005-0000-0000-0000DA160000}"/>
    <cellStyle name="Calculation 3 14 7 4" xfId="27804" xr:uid="{00000000-0005-0000-0000-0000DB160000}"/>
    <cellStyle name="Calculation 3 14 7 5" xfId="27805" xr:uid="{00000000-0005-0000-0000-0000DC160000}"/>
    <cellStyle name="Calculation 3 14 7 6" xfId="27806" xr:uid="{00000000-0005-0000-0000-0000DD160000}"/>
    <cellStyle name="Calculation 3 14 7 7" xfId="27807" xr:uid="{00000000-0005-0000-0000-0000DE160000}"/>
    <cellStyle name="Calculation 3 14 8" xfId="1933" xr:uid="{00000000-0005-0000-0000-0000DF160000}"/>
    <cellStyle name="Calculation 3 14 8 2" xfId="1934" xr:uid="{00000000-0005-0000-0000-0000E0160000}"/>
    <cellStyle name="Calculation 3 14 8 3" xfId="27808" xr:uid="{00000000-0005-0000-0000-0000E1160000}"/>
    <cellStyle name="Calculation 3 14 8 4" xfId="27809" xr:uid="{00000000-0005-0000-0000-0000E2160000}"/>
    <cellStyle name="Calculation 3 14 8 5" xfId="27810" xr:uid="{00000000-0005-0000-0000-0000E3160000}"/>
    <cellStyle name="Calculation 3 14 8 6" xfId="27811" xr:uid="{00000000-0005-0000-0000-0000E4160000}"/>
    <cellStyle name="Calculation 3 14 8 7" xfId="27812" xr:uid="{00000000-0005-0000-0000-0000E5160000}"/>
    <cellStyle name="Calculation 3 14 9" xfId="1935" xr:uid="{00000000-0005-0000-0000-0000E6160000}"/>
    <cellStyle name="Calculation 3 14 9 2" xfId="1936" xr:uid="{00000000-0005-0000-0000-0000E7160000}"/>
    <cellStyle name="Calculation 3 14 9 3" xfId="27813" xr:uid="{00000000-0005-0000-0000-0000E8160000}"/>
    <cellStyle name="Calculation 3 14 9 4" xfId="27814" xr:uid="{00000000-0005-0000-0000-0000E9160000}"/>
    <cellStyle name="Calculation 3 14 9 5" xfId="27815" xr:uid="{00000000-0005-0000-0000-0000EA160000}"/>
    <cellStyle name="Calculation 3 14 9 6" xfId="27816" xr:uid="{00000000-0005-0000-0000-0000EB160000}"/>
    <cellStyle name="Calculation 3 14 9 7" xfId="27817" xr:uid="{00000000-0005-0000-0000-0000EC160000}"/>
    <cellStyle name="Calculation 3 15" xfId="1937" xr:uid="{00000000-0005-0000-0000-0000ED160000}"/>
    <cellStyle name="Calculation 3 15 10" xfId="27818" xr:uid="{00000000-0005-0000-0000-0000EE160000}"/>
    <cellStyle name="Calculation 3 15 11" xfId="27819" xr:uid="{00000000-0005-0000-0000-0000EF160000}"/>
    <cellStyle name="Calculation 3 15 12" xfId="27820" xr:uid="{00000000-0005-0000-0000-0000F0160000}"/>
    <cellStyle name="Calculation 3 15 2" xfId="1938" xr:uid="{00000000-0005-0000-0000-0000F1160000}"/>
    <cellStyle name="Calculation 3 15 2 2" xfId="1939" xr:uid="{00000000-0005-0000-0000-0000F2160000}"/>
    <cellStyle name="Calculation 3 15 2 3" xfId="27821" xr:uid="{00000000-0005-0000-0000-0000F3160000}"/>
    <cellStyle name="Calculation 3 15 2 4" xfId="27822" xr:uid="{00000000-0005-0000-0000-0000F4160000}"/>
    <cellStyle name="Calculation 3 15 2 5" xfId="27823" xr:uid="{00000000-0005-0000-0000-0000F5160000}"/>
    <cellStyle name="Calculation 3 15 2 6" xfId="27824" xr:uid="{00000000-0005-0000-0000-0000F6160000}"/>
    <cellStyle name="Calculation 3 15 2 7" xfId="27825" xr:uid="{00000000-0005-0000-0000-0000F7160000}"/>
    <cellStyle name="Calculation 3 15 3" xfId="1940" xr:uid="{00000000-0005-0000-0000-0000F8160000}"/>
    <cellStyle name="Calculation 3 15 3 2" xfId="1941" xr:uid="{00000000-0005-0000-0000-0000F9160000}"/>
    <cellStyle name="Calculation 3 15 3 3" xfId="27826" xr:uid="{00000000-0005-0000-0000-0000FA160000}"/>
    <cellStyle name="Calculation 3 15 3 4" xfId="27827" xr:uid="{00000000-0005-0000-0000-0000FB160000}"/>
    <cellStyle name="Calculation 3 15 3 5" xfId="27828" xr:uid="{00000000-0005-0000-0000-0000FC160000}"/>
    <cellStyle name="Calculation 3 15 3 6" xfId="27829" xr:uid="{00000000-0005-0000-0000-0000FD160000}"/>
    <cellStyle name="Calculation 3 15 3 7" xfId="27830" xr:uid="{00000000-0005-0000-0000-0000FE160000}"/>
    <cellStyle name="Calculation 3 15 4" xfId="1942" xr:uid="{00000000-0005-0000-0000-0000FF160000}"/>
    <cellStyle name="Calculation 3 15 4 2" xfId="1943" xr:uid="{00000000-0005-0000-0000-000000170000}"/>
    <cellStyle name="Calculation 3 15 4 3" xfId="27831" xr:uid="{00000000-0005-0000-0000-000001170000}"/>
    <cellStyle name="Calculation 3 15 4 4" xfId="27832" xr:uid="{00000000-0005-0000-0000-000002170000}"/>
    <cellStyle name="Calculation 3 15 4 5" xfId="27833" xr:uid="{00000000-0005-0000-0000-000003170000}"/>
    <cellStyle name="Calculation 3 15 4 6" xfId="27834" xr:uid="{00000000-0005-0000-0000-000004170000}"/>
    <cellStyle name="Calculation 3 15 4 7" xfId="27835" xr:uid="{00000000-0005-0000-0000-000005170000}"/>
    <cellStyle name="Calculation 3 15 5" xfId="1944" xr:uid="{00000000-0005-0000-0000-000006170000}"/>
    <cellStyle name="Calculation 3 15 5 2" xfId="1945" xr:uid="{00000000-0005-0000-0000-000007170000}"/>
    <cellStyle name="Calculation 3 15 5 3" xfId="27836" xr:uid="{00000000-0005-0000-0000-000008170000}"/>
    <cellStyle name="Calculation 3 15 5 4" xfId="27837" xr:uid="{00000000-0005-0000-0000-000009170000}"/>
    <cellStyle name="Calculation 3 15 5 5" xfId="27838" xr:uid="{00000000-0005-0000-0000-00000A170000}"/>
    <cellStyle name="Calculation 3 15 5 6" xfId="27839" xr:uid="{00000000-0005-0000-0000-00000B170000}"/>
    <cellStyle name="Calculation 3 15 5 7" xfId="27840" xr:uid="{00000000-0005-0000-0000-00000C170000}"/>
    <cellStyle name="Calculation 3 15 6" xfId="1946" xr:uid="{00000000-0005-0000-0000-00000D170000}"/>
    <cellStyle name="Calculation 3 15 6 2" xfId="1947" xr:uid="{00000000-0005-0000-0000-00000E170000}"/>
    <cellStyle name="Calculation 3 15 6 3" xfId="27841" xr:uid="{00000000-0005-0000-0000-00000F170000}"/>
    <cellStyle name="Calculation 3 15 6 4" xfId="27842" xr:uid="{00000000-0005-0000-0000-000010170000}"/>
    <cellStyle name="Calculation 3 15 6 5" xfId="27843" xr:uid="{00000000-0005-0000-0000-000011170000}"/>
    <cellStyle name="Calculation 3 15 6 6" xfId="27844" xr:uid="{00000000-0005-0000-0000-000012170000}"/>
    <cellStyle name="Calculation 3 15 6 7" xfId="27845" xr:uid="{00000000-0005-0000-0000-000013170000}"/>
    <cellStyle name="Calculation 3 15 7" xfId="1948" xr:uid="{00000000-0005-0000-0000-000014170000}"/>
    <cellStyle name="Calculation 3 15 7 2" xfId="1949" xr:uid="{00000000-0005-0000-0000-000015170000}"/>
    <cellStyle name="Calculation 3 15 7 3" xfId="27846" xr:uid="{00000000-0005-0000-0000-000016170000}"/>
    <cellStyle name="Calculation 3 15 7 4" xfId="27847" xr:uid="{00000000-0005-0000-0000-000017170000}"/>
    <cellStyle name="Calculation 3 15 7 5" xfId="27848" xr:uid="{00000000-0005-0000-0000-000018170000}"/>
    <cellStyle name="Calculation 3 15 7 6" xfId="27849" xr:uid="{00000000-0005-0000-0000-000019170000}"/>
    <cellStyle name="Calculation 3 15 7 7" xfId="27850" xr:uid="{00000000-0005-0000-0000-00001A170000}"/>
    <cellStyle name="Calculation 3 15 8" xfId="1950" xr:uid="{00000000-0005-0000-0000-00001B170000}"/>
    <cellStyle name="Calculation 3 15 8 2" xfId="1951" xr:uid="{00000000-0005-0000-0000-00001C170000}"/>
    <cellStyle name="Calculation 3 15 8 3" xfId="27851" xr:uid="{00000000-0005-0000-0000-00001D170000}"/>
    <cellStyle name="Calculation 3 15 8 4" xfId="27852" xr:uid="{00000000-0005-0000-0000-00001E170000}"/>
    <cellStyle name="Calculation 3 15 8 5" xfId="27853" xr:uid="{00000000-0005-0000-0000-00001F170000}"/>
    <cellStyle name="Calculation 3 15 8 6" xfId="27854" xr:uid="{00000000-0005-0000-0000-000020170000}"/>
    <cellStyle name="Calculation 3 15 8 7" xfId="27855" xr:uid="{00000000-0005-0000-0000-000021170000}"/>
    <cellStyle name="Calculation 3 15 9" xfId="1952" xr:uid="{00000000-0005-0000-0000-000022170000}"/>
    <cellStyle name="Calculation 3 15 9 2" xfId="1953" xr:uid="{00000000-0005-0000-0000-000023170000}"/>
    <cellStyle name="Calculation 3 15 9 3" xfId="27856" xr:uid="{00000000-0005-0000-0000-000024170000}"/>
    <cellStyle name="Calculation 3 15 9 4" xfId="27857" xr:uid="{00000000-0005-0000-0000-000025170000}"/>
    <cellStyle name="Calculation 3 15 9 5" xfId="27858" xr:uid="{00000000-0005-0000-0000-000026170000}"/>
    <cellStyle name="Calculation 3 15 9 6" xfId="27859" xr:uid="{00000000-0005-0000-0000-000027170000}"/>
    <cellStyle name="Calculation 3 15 9 7" xfId="27860" xr:uid="{00000000-0005-0000-0000-000028170000}"/>
    <cellStyle name="Calculation 3 16" xfId="1954" xr:uid="{00000000-0005-0000-0000-000029170000}"/>
    <cellStyle name="Calculation 3 16 10" xfId="1955" xr:uid="{00000000-0005-0000-0000-00002A170000}"/>
    <cellStyle name="Calculation 3 16 11" xfId="27861" xr:uid="{00000000-0005-0000-0000-00002B170000}"/>
    <cellStyle name="Calculation 3 16 12" xfId="27862" xr:uid="{00000000-0005-0000-0000-00002C170000}"/>
    <cellStyle name="Calculation 3 16 13" xfId="27863" xr:uid="{00000000-0005-0000-0000-00002D170000}"/>
    <cellStyle name="Calculation 3 16 14" xfId="27864" xr:uid="{00000000-0005-0000-0000-00002E170000}"/>
    <cellStyle name="Calculation 3 16 15" xfId="27865" xr:uid="{00000000-0005-0000-0000-00002F170000}"/>
    <cellStyle name="Calculation 3 16 2" xfId="1956" xr:uid="{00000000-0005-0000-0000-000030170000}"/>
    <cellStyle name="Calculation 3 16 2 2" xfId="1957" xr:uid="{00000000-0005-0000-0000-000031170000}"/>
    <cellStyle name="Calculation 3 16 2 3" xfId="27866" xr:uid="{00000000-0005-0000-0000-000032170000}"/>
    <cellStyle name="Calculation 3 16 2 4" xfId="27867" xr:uid="{00000000-0005-0000-0000-000033170000}"/>
    <cellStyle name="Calculation 3 16 2 5" xfId="27868" xr:uid="{00000000-0005-0000-0000-000034170000}"/>
    <cellStyle name="Calculation 3 16 2 6" xfId="27869" xr:uid="{00000000-0005-0000-0000-000035170000}"/>
    <cellStyle name="Calculation 3 16 2 7" xfId="27870" xr:uid="{00000000-0005-0000-0000-000036170000}"/>
    <cellStyle name="Calculation 3 16 3" xfId="1958" xr:uid="{00000000-0005-0000-0000-000037170000}"/>
    <cellStyle name="Calculation 3 16 3 2" xfId="1959" xr:uid="{00000000-0005-0000-0000-000038170000}"/>
    <cellStyle name="Calculation 3 16 3 3" xfId="27871" xr:uid="{00000000-0005-0000-0000-000039170000}"/>
    <cellStyle name="Calculation 3 16 3 4" xfId="27872" xr:uid="{00000000-0005-0000-0000-00003A170000}"/>
    <cellStyle name="Calculation 3 16 3 5" xfId="27873" xr:uid="{00000000-0005-0000-0000-00003B170000}"/>
    <cellStyle name="Calculation 3 16 3 6" xfId="27874" xr:uid="{00000000-0005-0000-0000-00003C170000}"/>
    <cellStyle name="Calculation 3 16 3 7" xfId="27875" xr:uid="{00000000-0005-0000-0000-00003D170000}"/>
    <cellStyle name="Calculation 3 16 4" xfId="1960" xr:uid="{00000000-0005-0000-0000-00003E170000}"/>
    <cellStyle name="Calculation 3 16 4 2" xfId="1961" xr:uid="{00000000-0005-0000-0000-00003F170000}"/>
    <cellStyle name="Calculation 3 16 4 3" xfId="27876" xr:uid="{00000000-0005-0000-0000-000040170000}"/>
    <cellStyle name="Calculation 3 16 4 4" xfId="27877" xr:uid="{00000000-0005-0000-0000-000041170000}"/>
    <cellStyle name="Calculation 3 16 4 5" xfId="27878" xr:uid="{00000000-0005-0000-0000-000042170000}"/>
    <cellStyle name="Calculation 3 16 4 6" xfId="27879" xr:uid="{00000000-0005-0000-0000-000043170000}"/>
    <cellStyle name="Calculation 3 16 4 7" xfId="27880" xr:uid="{00000000-0005-0000-0000-000044170000}"/>
    <cellStyle name="Calculation 3 16 5" xfId="1962" xr:uid="{00000000-0005-0000-0000-000045170000}"/>
    <cellStyle name="Calculation 3 16 5 2" xfId="1963" xr:uid="{00000000-0005-0000-0000-000046170000}"/>
    <cellStyle name="Calculation 3 16 5 3" xfId="27881" xr:uid="{00000000-0005-0000-0000-000047170000}"/>
    <cellStyle name="Calculation 3 16 5 4" xfId="27882" xr:uid="{00000000-0005-0000-0000-000048170000}"/>
    <cellStyle name="Calculation 3 16 5 5" xfId="27883" xr:uid="{00000000-0005-0000-0000-000049170000}"/>
    <cellStyle name="Calculation 3 16 5 6" xfId="27884" xr:uid="{00000000-0005-0000-0000-00004A170000}"/>
    <cellStyle name="Calculation 3 16 5 7" xfId="27885" xr:uid="{00000000-0005-0000-0000-00004B170000}"/>
    <cellStyle name="Calculation 3 16 6" xfId="1964" xr:uid="{00000000-0005-0000-0000-00004C170000}"/>
    <cellStyle name="Calculation 3 16 6 2" xfId="1965" xr:uid="{00000000-0005-0000-0000-00004D170000}"/>
    <cellStyle name="Calculation 3 16 6 3" xfId="27886" xr:uid="{00000000-0005-0000-0000-00004E170000}"/>
    <cellStyle name="Calculation 3 16 6 4" xfId="27887" xr:uid="{00000000-0005-0000-0000-00004F170000}"/>
    <cellStyle name="Calculation 3 16 6 5" xfId="27888" xr:uid="{00000000-0005-0000-0000-000050170000}"/>
    <cellStyle name="Calculation 3 16 6 6" xfId="27889" xr:uid="{00000000-0005-0000-0000-000051170000}"/>
    <cellStyle name="Calculation 3 16 6 7" xfId="27890" xr:uid="{00000000-0005-0000-0000-000052170000}"/>
    <cellStyle name="Calculation 3 16 7" xfId="1966" xr:uid="{00000000-0005-0000-0000-000053170000}"/>
    <cellStyle name="Calculation 3 16 7 2" xfId="1967" xr:uid="{00000000-0005-0000-0000-000054170000}"/>
    <cellStyle name="Calculation 3 16 7 3" xfId="27891" xr:uid="{00000000-0005-0000-0000-000055170000}"/>
    <cellStyle name="Calculation 3 16 7 4" xfId="27892" xr:uid="{00000000-0005-0000-0000-000056170000}"/>
    <cellStyle name="Calculation 3 16 7 5" xfId="27893" xr:uid="{00000000-0005-0000-0000-000057170000}"/>
    <cellStyle name="Calculation 3 16 7 6" xfId="27894" xr:uid="{00000000-0005-0000-0000-000058170000}"/>
    <cellStyle name="Calculation 3 16 7 7" xfId="27895" xr:uid="{00000000-0005-0000-0000-000059170000}"/>
    <cellStyle name="Calculation 3 16 8" xfId="1968" xr:uid="{00000000-0005-0000-0000-00005A170000}"/>
    <cellStyle name="Calculation 3 16 8 2" xfId="1969" xr:uid="{00000000-0005-0000-0000-00005B170000}"/>
    <cellStyle name="Calculation 3 16 8 3" xfId="27896" xr:uid="{00000000-0005-0000-0000-00005C170000}"/>
    <cellStyle name="Calculation 3 16 8 4" xfId="27897" xr:uid="{00000000-0005-0000-0000-00005D170000}"/>
    <cellStyle name="Calculation 3 16 8 5" xfId="27898" xr:uid="{00000000-0005-0000-0000-00005E170000}"/>
    <cellStyle name="Calculation 3 16 8 6" xfId="27899" xr:uid="{00000000-0005-0000-0000-00005F170000}"/>
    <cellStyle name="Calculation 3 16 8 7" xfId="27900" xr:uid="{00000000-0005-0000-0000-000060170000}"/>
    <cellStyle name="Calculation 3 16 9" xfId="1970" xr:uid="{00000000-0005-0000-0000-000061170000}"/>
    <cellStyle name="Calculation 3 16 9 2" xfId="1971" xr:uid="{00000000-0005-0000-0000-000062170000}"/>
    <cellStyle name="Calculation 3 16 9 3" xfId="27901" xr:uid="{00000000-0005-0000-0000-000063170000}"/>
    <cellStyle name="Calculation 3 16 9 4" xfId="27902" xr:uid="{00000000-0005-0000-0000-000064170000}"/>
    <cellStyle name="Calculation 3 16 9 5" xfId="27903" xr:uid="{00000000-0005-0000-0000-000065170000}"/>
    <cellStyle name="Calculation 3 16 9 6" xfId="27904" xr:uid="{00000000-0005-0000-0000-000066170000}"/>
    <cellStyle name="Calculation 3 16 9 7" xfId="27905" xr:uid="{00000000-0005-0000-0000-000067170000}"/>
    <cellStyle name="Calculation 3 2" xfId="1972" xr:uid="{00000000-0005-0000-0000-000068170000}"/>
    <cellStyle name="Calculation 3 2 10" xfId="1973" xr:uid="{00000000-0005-0000-0000-000069170000}"/>
    <cellStyle name="Calculation 3 2 10 10" xfId="1974" xr:uid="{00000000-0005-0000-0000-00006A170000}"/>
    <cellStyle name="Calculation 3 2 10 11" xfId="27906" xr:uid="{00000000-0005-0000-0000-00006B170000}"/>
    <cellStyle name="Calculation 3 2 10 12" xfId="27907" xr:uid="{00000000-0005-0000-0000-00006C170000}"/>
    <cellStyle name="Calculation 3 2 10 2" xfId="1975" xr:uid="{00000000-0005-0000-0000-00006D170000}"/>
    <cellStyle name="Calculation 3 2 10 2 2" xfId="1976" xr:uid="{00000000-0005-0000-0000-00006E170000}"/>
    <cellStyle name="Calculation 3 2 10 2 3" xfId="27908" xr:uid="{00000000-0005-0000-0000-00006F170000}"/>
    <cellStyle name="Calculation 3 2 10 2 4" xfId="27909" xr:uid="{00000000-0005-0000-0000-000070170000}"/>
    <cellStyle name="Calculation 3 2 10 2 5" xfId="27910" xr:uid="{00000000-0005-0000-0000-000071170000}"/>
    <cellStyle name="Calculation 3 2 10 2 6" xfId="27911" xr:uid="{00000000-0005-0000-0000-000072170000}"/>
    <cellStyle name="Calculation 3 2 10 2 7" xfId="27912" xr:uid="{00000000-0005-0000-0000-000073170000}"/>
    <cellStyle name="Calculation 3 2 10 3" xfId="1977" xr:uid="{00000000-0005-0000-0000-000074170000}"/>
    <cellStyle name="Calculation 3 2 10 3 2" xfId="1978" xr:uid="{00000000-0005-0000-0000-000075170000}"/>
    <cellStyle name="Calculation 3 2 10 3 3" xfId="27913" xr:uid="{00000000-0005-0000-0000-000076170000}"/>
    <cellStyle name="Calculation 3 2 10 3 4" xfId="27914" xr:uid="{00000000-0005-0000-0000-000077170000}"/>
    <cellStyle name="Calculation 3 2 10 3 5" xfId="27915" xr:uid="{00000000-0005-0000-0000-000078170000}"/>
    <cellStyle name="Calculation 3 2 10 3 6" xfId="27916" xr:uid="{00000000-0005-0000-0000-000079170000}"/>
    <cellStyle name="Calculation 3 2 10 3 7" xfId="27917" xr:uid="{00000000-0005-0000-0000-00007A170000}"/>
    <cellStyle name="Calculation 3 2 10 4" xfId="1979" xr:uid="{00000000-0005-0000-0000-00007B170000}"/>
    <cellStyle name="Calculation 3 2 10 4 2" xfId="1980" xr:uid="{00000000-0005-0000-0000-00007C170000}"/>
    <cellStyle name="Calculation 3 2 10 4 3" xfId="27918" xr:uid="{00000000-0005-0000-0000-00007D170000}"/>
    <cellStyle name="Calculation 3 2 10 4 4" xfId="27919" xr:uid="{00000000-0005-0000-0000-00007E170000}"/>
    <cellStyle name="Calculation 3 2 10 4 5" xfId="27920" xr:uid="{00000000-0005-0000-0000-00007F170000}"/>
    <cellStyle name="Calculation 3 2 10 4 6" xfId="27921" xr:uid="{00000000-0005-0000-0000-000080170000}"/>
    <cellStyle name="Calculation 3 2 10 4 7" xfId="27922" xr:uid="{00000000-0005-0000-0000-000081170000}"/>
    <cellStyle name="Calculation 3 2 10 5" xfId="1981" xr:uid="{00000000-0005-0000-0000-000082170000}"/>
    <cellStyle name="Calculation 3 2 10 5 2" xfId="1982" xr:uid="{00000000-0005-0000-0000-000083170000}"/>
    <cellStyle name="Calculation 3 2 10 5 3" xfId="27923" xr:uid="{00000000-0005-0000-0000-000084170000}"/>
    <cellStyle name="Calculation 3 2 10 5 4" xfId="27924" xr:uid="{00000000-0005-0000-0000-000085170000}"/>
    <cellStyle name="Calculation 3 2 10 5 5" xfId="27925" xr:uid="{00000000-0005-0000-0000-000086170000}"/>
    <cellStyle name="Calculation 3 2 10 5 6" xfId="27926" xr:uid="{00000000-0005-0000-0000-000087170000}"/>
    <cellStyle name="Calculation 3 2 10 5 7" xfId="27927" xr:uid="{00000000-0005-0000-0000-000088170000}"/>
    <cellStyle name="Calculation 3 2 10 6" xfId="1983" xr:uid="{00000000-0005-0000-0000-000089170000}"/>
    <cellStyle name="Calculation 3 2 10 6 2" xfId="1984" xr:uid="{00000000-0005-0000-0000-00008A170000}"/>
    <cellStyle name="Calculation 3 2 10 6 3" xfId="27928" xr:uid="{00000000-0005-0000-0000-00008B170000}"/>
    <cellStyle name="Calculation 3 2 10 6 4" xfId="27929" xr:uid="{00000000-0005-0000-0000-00008C170000}"/>
    <cellStyle name="Calculation 3 2 10 6 5" xfId="27930" xr:uid="{00000000-0005-0000-0000-00008D170000}"/>
    <cellStyle name="Calculation 3 2 10 6 6" xfId="27931" xr:uid="{00000000-0005-0000-0000-00008E170000}"/>
    <cellStyle name="Calculation 3 2 10 6 7" xfId="27932" xr:uid="{00000000-0005-0000-0000-00008F170000}"/>
    <cellStyle name="Calculation 3 2 10 7" xfId="1985" xr:uid="{00000000-0005-0000-0000-000090170000}"/>
    <cellStyle name="Calculation 3 2 10 7 2" xfId="1986" xr:uid="{00000000-0005-0000-0000-000091170000}"/>
    <cellStyle name="Calculation 3 2 10 7 3" xfId="27933" xr:uid="{00000000-0005-0000-0000-000092170000}"/>
    <cellStyle name="Calculation 3 2 10 7 4" xfId="27934" xr:uid="{00000000-0005-0000-0000-000093170000}"/>
    <cellStyle name="Calculation 3 2 10 7 5" xfId="27935" xr:uid="{00000000-0005-0000-0000-000094170000}"/>
    <cellStyle name="Calculation 3 2 10 7 6" xfId="27936" xr:uid="{00000000-0005-0000-0000-000095170000}"/>
    <cellStyle name="Calculation 3 2 10 7 7" xfId="27937" xr:uid="{00000000-0005-0000-0000-000096170000}"/>
    <cellStyle name="Calculation 3 2 10 8" xfId="1987" xr:uid="{00000000-0005-0000-0000-000097170000}"/>
    <cellStyle name="Calculation 3 2 10 8 2" xfId="1988" xr:uid="{00000000-0005-0000-0000-000098170000}"/>
    <cellStyle name="Calculation 3 2 10 8 3" xfId="27938" xr:uid="{00000000-0005-0000-0000-000099170000}"/>
    <cellStyle name="Calculation 3 2 10 8 4" xfId="27939" xr:uid="{00000000-0005-0000-0000-00009A170000}"/>
    <cellStyle name="Calculation 3 2 10 8 5" xfId="27940" xr:uid="{00000000-0005-0000-0000-00009B170000}"/>
    <cellStyle name="Calculation 3 2 10 8 6" xfId="27941" xr:uid="{00000000-0005-0000-0000-00009C170000}"/>
    <cellStyle name="Calculation 3 2 10 8 7" xfId="27942" xr:uid="{00000000-0005-0000-0000-00009D170000}"/>
    <cellStyle name="Calculation 3 2 10 9" xfId="1989" xr:uid="{00000000-0005-0000-0000-00009E170000}"/>
    <cellStyle name="Calculation 3 2 10 9 2" xfId="1990" xr:uid="{00000000-0005-0000-0000-00009F170000}"/>
    <cellStyle name="Calculation 3 2 10 9 3" xfId="27943" xr:uid="{00000000-0005-0000-0000-0000A0170000}"/>
    <cellStyle name="Calculation 3 2 10 9 4" xfId="27944" xr:uid="{00000000-0005-0000-0000-0000A1170000}"/>
    <cellStyle name="Calculation 3 2 10 9 5" xfId="27945" xr:uid="{00000000-0005-0000-0000-0000A2170000}"/>
    <cellStyle name="Calculation 3 2 10 9 6" xfId="27946" xr:uid="{00000000-0005-0000-0000-0000A3170000}"/>
    <cellStyle name="Calculation 3 2 10 9 7" xfId="27947" xr:uid="{00000000-0005-0000-0000-0000A4170000}"/>
    <cellStyle name="Calculation 3 2 11" xfId="1991" xr:uid="{00000000-0005-0000-0000-0000A5170000}"/>
    <cellStyle name="Calculation 3 2 11 10" xfId="27948" xr:uid="{00000000-0005-0000-0000-0000A6170000}"/>
    <cellStyle name="Calculation 3 2 11 11" xfId="27949" xr:uid="{00000000-0005-0000-0000-0000A7170000}"/>
    <cellStyle name="Calculation 3 2 11 12" xfId="27950" xr:uid="{00000000-0005-0000-0000-0000A8170000}"/>
    <cellStyle name="Calculation 3 2 11 2" xfId="1992" xr:uid="{00000000-0005-0000-0000-0000A9170000}"/>
    <cellStyle name="Calculation 3 2 11 2 2" xfId="1993" xr:uid="{00000000-0005-0000-0000-0000AA170000}"/>
    <cellStyle name="Calculation 3 2 11 2 3" xfId="27951" xr:uid="{00000000-0005-0000-0000-0000AB170000}"/>
    <cellStyle name="Calculation 3 2 11 2 4" xfId="27952" xr:uid="{00000000-0005-0000-0000-0000AC170000}"/>
    <cellStyle name="Calculation 3 2 11 2 5" xfId="27953" xr:uid="{00000000-0005-0000-0000-0000AD170000}"/>
    <cellStyle name="Calculation 3 2 11 2 6" xfId="27954" xr:uid="{00000000-0005-0000-0000-0000AE170000}"/>
    <cellStyle name="Calculation 3 2 11 2 7" xfId="27955" xr:uid="{00000000-0005-0000-0000-0000AF170000}"/>
    <cellStyle name="Calculation 3 2 11 3" xfId="1994" xr:uid="{00000000-0005-0000-0000-0000B0170000}"/>
    <cellStyle name="Calculation 3 2 11 3 2" xfId="1995" xr:uid="{00000000-0005-0000-0000-0000B1170000}"/>
    <cellStyle name="Calculation 3 2 11 3 3" xfId="27956" xr:uid="{00000000-0005-0000-0000-0000B2170000}"/>
    <cellStyle name="Calculation 3 2 11 3 4" xfId="27957" xr:uid="{00000000-0005-0000-0000-0000B3170000}"/>
    <cellStyle name="Calculation 3 2 11 3 5" xfId="27958" xr:uid="{00000000-0005-0000-0000-0000B4170000}"/>
    <cellStyle name="Calculation 3 2 11 3 6" xfId="27959" xr:uid="{00000000-0005-0000-0000-0000B5170000}"/>
    <cellStyle name="Calculation 3 2 11 3 7" xfId="27960" xr:uid="{00000000-0005-0000-0000-0000B6170000}"/>
    <cellStyle name="Calculation 3 2 11 4" xfId="1996" xr:uid="{00000000-0005-0000-0000-0000B7170000}"/>
    <cellStyle name="Calculation 3 2 11 4 2" xfId="1997" xr:uid="{00000000-0005-0000-0000-0000B8170000}"/>
    <cellStyle name="Calculation 3 2 11 4 3" xfId="27961" xr:uid="{00000000-0005-0000-0000-0000B9170000}"/>
    <cellStyle name="Calculation 3 2 11 4 4" xfId="27962" xr:uid="{00000000-0005-0000-0000-0000BA170000}"/>
    <cellStyle name="Calculation 3 2 11 4 5" xfId="27963" xr:uid="{00000000-0005-0000-0000-0000BB170000}"/>
    <cellStyle name="Calculation 3 2 11 4 6" xfId="27964" xr:uid="{00000000-0005-0000-0000-0000BC170000}"/>
    <cellStyle name="Calculation 3 2 11 4 7" xfId="27965" xr:uid="{00000000-0005-0000-0000-0000BD170000}"/>
    <cellStyle name="Calculation 3 2 11 5" xfId="1998" xr:uid="{00000000-0005-0000-0000-0000BE170000}"/>
    <cellStyle name="Calculation 3 2 11 5 2" xfId="1999" xr:uid="{00000000-0005-0000-0000-0000BF170000}"/>
    <cellStyle name="Calculation 3 2 11 5 3" xfId="27966" xr:uid="{00000000-0005-0000-0000-0000C0170000}"/>
    <cellStyle name="Calculation 3 2 11 5 4" xfId="27967" xr:uid="{00000000-0005-0000-0000-0000C1170000}"/>
    <cellStyle name="Calculation 3 2 11 5 5" xfId="27968" xr:uid="{00000000-0005-0000-0000-0000C2170000}"/>
    <cellStyle name="Calculation 3 2 11 5 6" xfId="27969" xr:uid="{00000000-0005-0000-0000-0000C3170000}"/>
    <cellStyle name="Calculation 3 2 11 5 7" xfId="27970" xr:uid="{00000000-0005-0000-0000-0000C4170000}"/>
    <cellStyle name="Calculation 3 2 11 6" xfId="2000" xr:uid="{00000000-0005-0000-0000-0000C5170000}"/>
    <cellStyle name="Calculation 3 2 11 6 2" xfId="2001" xr:uid="{00000000-0005-0000-0000-0000C6170000}"/>
    <cellStyle name="Calculation 3 2 11 6 3" xfId="27971" xr:uid="{00000000-0005-0000-0000-0000C7170000}"/>
    <cellStyle name="Calculation 3 2 11 6 4" xfId="27972" xr:uid="{00000000-0005-0000-0000-0000C8170000}"/>
    <cellStyle name="Calculation 3 2 11 6 5" xfId="27973" xr:uid="{00000000-0005-0000-0000-0000C9170000}"/>
    <cellStyle name="Calculation 3 2 11 6 6" xfId="27974" xr:uid="{00000000-0005-0000-0000-0000CA170000}"/>
    <cellStyle name="Calculation 3 2 11 6 7" xfId="27975" xr:uid="{00000000-0005-0000-0000-0000CB170000}"/>
    <cellStyle name="Calculation 3 2 11 7" xfId="2002" xr:uid="{00000000-0005-0000-0000-0000CC170000}"/>
    <cellStyle name="Calculation 3 2 11 7 2" xfId="2003" xr:uid="{00000000-0005-0000-0000-0000CD170000}"/>
    <cellStyle name="Calculation 3 2 11 7 3" xfId="27976" xr:uid="{00000000-0005-0000-0000-0000CE170000}"/>
    <cellStyle name="Calculation 3 2 11 7 4" xfId="27977" xr:uid="{00000000-0005-0000-0000-0000CF170000}"/>
    <cellStyle name="Calculation 3 2 11 7 5" xfId="27978" xr:uid="{00000000-0005-0000-0000-0000D0170000}"/>
    <cellStyle name="Calculation 3 2 11 7 6" xfId="27979" xr:uid="{00000000-0005-0000-0000-0000D1170000}"/>
    <cellStyle name="Calculation 3 2 11 7 7" xfId="27980" xr:uid="{00000000-0005-0000-0000-0000D2170000}"/>
    <cellStyle name="Calculation 3 2 11 8" xfId="2004" xr:uid="{00000000-0005-0000-0000-0000D3170000}"/>
    <cellStyle name="Calculation 3 2 11 8 2" xfId="2005" xr:uid="{00000000-0005-0000-0000-0000D4170000}"/>
    <cellStyle name="Calculation 3 2 11 8 3" xfId="27981" xr:uid="{00000000-0005-0000-0000-0000D5170000}"/>
    <cellStyle name="Calculation 3 2 11 8 4" xfId="27982" xr:uid="{00000000-0005-0000-0000-0000D6170000}"/>
    <cellStyle name="Calculation 3 2 11 8 5" xfId="27983" xr:uid="{00000000-0005-0000-0000-0000D7170000}"/>
    <cellStyle name="Calculation 3 2 11 8 6" xfId="27984" xr:uid="{00000000-0005-0000-0000-0000D8170000}"/>
    <cellStyle name="Calculation 3 2 11 8 7" xfId="27985" xr:uid="{00000000-0005-0000-0000-0000D9170000}"/>
    <cellStyle name="Calculation 3 2 11 9" xfId="2006" xr:uid="{00000000-0005-0000-0000-0000DA170000}"/>
    <cellStyle name="Calculation 3 2 11 9 2" xfId="2007" xr:uid="{00000000-0005-0000-0000-0000DB170000}"/>
    <cellStyle name="Calculation 3 2 11 9 3" xfId="27986" xr:uid="{00000000-0005-0000-0000-0000DC170000}"/>
    <cellStyle name="Calculation 3 2 11 9 4" xfId="27987" xr:uid="{00000000-0005-0000-0000-0000DD170000}"/>
    <cellStyle name="Calculation 3 2 11 9 5" xfId="27988" xr:uid="{00000000-0005-0000-0000-0000DE170000}"/>
    <cellStyle name="Calculation 3 2 11 9 6" xfId="27989" xr:uid="{00000000-0005-0000-0000-0000DF170000}"/>
    <cellStyle name="Calculation 3 2 11 9 7" xfId="27990" xr:uid="{00000000-0005-0000-0000-0000E0170000}"/>
    <cellStyle name="Calculation 3 2 12" xfId="2008" xr:uid="{00000000-0005-0000-0000-0000E1170000}"/>
    <cellStyle name="Calculation 3 2 12 10" xfId="2009" xr:uid="{00000000-0005-0000-0000-0000E2170000}"/>
    <cellStyle name="Calculation 3 2 12 11" xfId="27991" xr:uid="{00000000-0005-0000-0000-0000E3170000}"/>
    <cellStyle name="Calculation 3 2 12 12" xfId="27992" xr:uid="{00000000-0005-0000-0000-0000E4170000}"/>
    <cellStyle name="Calculation 3 2 12 13" xfId="27993" xr:uid="{00000000-0005-0000-0000-0000E5170000}"/>
    <cellStyle name="Calculation 3 2 12 14" xfId="27994" xr:uid="{00000000-0005-0000-0000-0000E6170000}"/>
    <cellStyle name="Calculation 3 2 12 15" xfId="27995" xr:uid="{00000000-0005-0000-0000-0000E7170000}"/>
    <cellStyle name="Calculation 3 2 12 2" xfId="2010" xr:uid="{00000000-0005-0000-0000-0000E8170000}"/>
    <cellStyle name="Calculation 3 2 12 2 2" xfId="2011" xr:uid="{00000000-0005-0000-0000-0000E9170000}"/>
    <cellStyle name="Calculation 3 2 12 2 3" xfId="27996" xr:uid="{00000000-0005-0000-0000-0000EA170000}"/>
    <cellStyle name="Calculation 3 2 12 2 4" xfId="27997" xr:uid="{00000000-0005-0000-0000-0000EB170000}"/>
    <cellStyle name="Calculation 3 2 12 2 5" xfId="27998" xr:uid="{00000000-0005-0000-0000-0000EC170000}"/>
    <cellStyle name="Calculation 3 2 12 2 6" xfId="27999" xr:uid="{00000000-0005-0000-0000-0000ED170000}"/>
    <cellStyle name="Calculation 3 2 12 2 7" xfId="28000" xr:uid="{00000000-0005-0000-0000-0000EE170000}"/>
    <cellStyle name="Calculation 3 2 12 3" xfId="2012" xr:uid="{00000000-0005-0000-0000-0000EF170000}"/>
    <cellStyle name="Calculation 3 2 12 3 2" xfId="2013" xr:uid="{00000000-0005-0000-0000-0000F0170000}"/>
    <cellStyle name="Calculation 3 2 12 3 3" xfId="28001" xr:uid="{00000000-0005-0000-0000-0000F1170000}"/>
    <cellStyle name="Calculation 3 2 12 3 4" xfId="28002" xr:uid="{00000000-0005-0000-0000-0000F2170000}"/>
    <cellStyle name="Calculation 3 2 12 3 5" xfId="28003" xr:uid="{00000000-0005-0000-0000-0000F3170000}"/>
    <cellStyle name="Calculation 3 2 12 3 6" xfId="28004" xr:uid="{00000000-0005-0000-0000-0000F4170000}"/>
    <cellStyle name="Calculation 3 2 12 3 7" xfId="28005" xr:uid="{00000000-0005-0000-0000-0000F5170000}"/>
    <cellStyle name="Calculation 3 2 12 4" xfId="2014" xr:uid="{00000000-0005-0000-0000-0000F6170000}"/>
    <cellStyle name="Calculation 3 2 12 4 2" xfId="2015" xr:uid="{00000000-0005-0000-0000-0000F7170000}"/>
    <cellStyle name="Calculation 3 2 12 4 3" xfId="28006" xr:uid="{00000000-0005-0000-0000-0000F8170000}"/>
    <cellStyle name="Calculation 3 2 12 4 4" xfId="28007" xr:uid="{00000000-0005-0000-0000-0000F9170000}"/>
    <cellStyle name="Calculation 3 2 12 4 5" xfId="28008" xr:uid="{00000000-0005-0000-0000-0000FA170000}"/>
    <cellStyle name="Calculation 3 2 12 4 6" xfId="28009" xr:uid="{00000000-0005-0000-0000-0000FB170000}"/>
    <cellStyle name="Calculation 3 2 12 4 7" xfId="28010" xr:uid="{00000000-0005-0000-0000-0000FC170000}"/>
    <cellStyle name="Calculation 3 2 12 5" xfId="2016" xr:uid="{00000000-0005-0000-0000-0000FD170000}"/>
    <cellStyle name="Calculation 3 2 12 5 2" xfId="2017" xr:uid="{00000000-0005-0000-0000-0000FE170000}"/>
    <cellStyle name="Calculation 3 2 12 5 3" xfId="28011" xr:uid="{00000000-0005-0000-0000-0000FF170000}"/>
    <cellStyle name="Calculation 3 2 12 5 4" xfId="28012" xr:uid="{00000000-0005-0000-0000-000000180000}"/>
    <cellStyle name="Calculation 3 2 12 5 5" xfId="28013" xr:uid="{00000000-0005-0000-0000-000001180000}"/>
    <cellStyle name="Calculation 3 2 12 5 6" xfId="28014" xr:uid="{00000000-0005-0000-0000-000002180000}"/>
    <cellStyle name="Calculation 3 2 12 5 7" xfId="28015" xr:uid="{00000000-0005-0000-0000-000003180000}"/>
    <cellStyle name="Calculation 3 2 12 6" xfId="2018" xr:uid="{00000000-0005-0000-0000-000004180000}"/>
    <cellStyle name="Calculation 3 2 12 6 2" xfId="2019" xr:uid="{00000000-0005-0000-0000-000005180000}"/>
    <cellStyle name="Calculation 3 2 12 6 3" xfId="28016" xr:uid="{00000000-0005-0000-0000-000006180000}"/>
    <cellStyle name="Calculation 3 2 12 6 4" xfId="28017" xr:uid="{00000000-0005-0000-0000-000007180000}"/>
    <cellStyle name="Calculation 3 2 12 6 5" xfId="28018" xr:uid="{00000000-0005-0000-0000-000008180000}"/>
    <cellStyle name="Calculation 3 2 12 6 6" xfId="28019" xr:uid="{00000000-0005-0000-0000-000009180000}"/>
    <cellStyle name="Calculation 3 2 12 6 7" xfId="28020" xr:uid="{00000000-0005-0000-0000-00000A180000}"/>
    <cellStyle name="Calculation 3 2 12 7" xfId="2020" xr:uid="{00000000-0005-0000-0000-00000B180000}"/>
    <cellStyle name="Calculation 3 2 12 7 2" xfId="2021" xr:uid="{00000000-0005-0000-0000-00000C180000}"/>
    <cellStyle name="Calculation 3 2 12 7 3" xfId="28021" xr:uid="{00000000-0005-0000-0000-00000D180000}"/>
    <cellStyle name="Calculation 3 2 12 7 4" xfId="28022" xr:uid="{00000000-0005-0000-0000-00000E180000}"/>
    <cellStyle name="Calculation 3 2 12 7 5" xfId="28023" xr:uid="{00000000-0005-0000-0000-00000F180000}"/>
    <cellStyle name="Calculation 3 2 12 7 6" xfId="28024" xr:uid="{00000000-0005-0000-0000-000010180000}"/>
    <cellStyle name="Calculation 3 2 12 7 7" xfId="28025" xr:uid="{00000000-0005-0000-0000-000011180000}"/>
    <cellStyle name="Calculation 3 2 12 8" xfId="2022" xr:uid="{00000000-0005-0000-0000-000012180000}"/>
    <cellStyle name="Calculation 3 2 12 8 2" xfId="2023" xr:uid="{00000000-0005-0000-0000-000013180000}"/>
    <cellStyle name="Calculation 3 2 12 8 3" xfId="28026" xr:uid="{00000000-0005-0000-0000-000014180000}"/>
    <cellStyle name="Calculation 3 2 12 8 4" xfId="28027" xr:uid="{00000000-0005-0000-0000-000015180000}"/>
    <cellStyle name="Calculation 3 2 12 8 5" xfId="28028" xr:uid="{00000000-0005-0000-0000-000016180000}"/>
    <cellStyle name="Calculation 3 2 12 8 6" xfId="28029" xr:uid="{00000000-0005-0000-0000-000017180000}"/>
    <cellStyle name="Calculation 3 2 12 8 7" xfId="28030" xr:uid="{00000000-0005-0000-0000-000018180000}"/>
    <cellStyle name="Calculation 3 2 12 9" xfId="2024" xr:uid="{00000000-0005-0000-0000-000019180000}"/>
    <cellStyle name="Calculation 3 2 12 9 2" xfId="2025" xr:uid="{00000000-0005-0000-0000-00001A180000}"/>
    <cellStyle name="Calculation 3 2 12 9 3" xfId="28031" xr:uid="{00000000-0005-0000-0000-00001B180000}"/>
    <cellStyle name="Calculation 3 2 12 9 4" xfId="28032" xr:uid="{00000000-0005-0000-0000-00001C180000}"/>
    <cellStyle name="Calculation 3 2 12 9 5" xfId="28033" xr:uid="{00000000-0005-0000-0000-00001D180000}"/>
    <cellStyle name="Calculation 3 2 12 9 6" xfId="28034" xr:uid="{00000000-0005-0000-0000-00001E180000}"/>
    <cellStyle name="Calculation 3 2 12 9 7" xfId="28035" xr:uid="{00000000-0005-0000-0000-00001F180000}"/>
    <cellStyle name="Calculation 3 2 13" xfId="28036" xr:uid="{00000000-0005-0000-0000-000020180000}"/>
    <cellStyle name="Calculation 3 2 2" xfId="2026" xr:uid="{00000000-0005-0000-0000-000021180000}"/>
    <cellStyle name="Calculation 3 2 2 2" xfId="2027" xr:uid="{00000000-0005-0000-0000-000022180000}"/>
    <cellStyle name="Calculation 3 2 2 2 2" xfId="2028" xr:uid="{00000000-0005-0000-0000-000023180000}"/>
    <cellStyle name="Calculation 3 2 2 2 2 10" xfId="28037" xr:uid="{00000000-0005-0000-0000-000024180000}"/>
    <cellStyle name="Calculation 3 2 2 2 2 2" xfId="2029" xr:uid="{00000000-0005-0000-0000-000025180000}"/>
    <cellStyle name="Calculation 3 2 2 2 2 2 2" xfId="2030" xr:uid="{00000000-0005-0000-0000-000026180000}"/>
    <cellStyle name="Calculation 3 2 2 2 2 2 3" xfId="28038" xr:uid="{00000000-0005-0000-0000-000027180000}"/>
    <cellStyle name="Calculation 3 2 2 2 2 2 4" xfId="28039" xr:uid="{00000000-0005-0000-0000-000028180000}"/>
    <cellStyle name="Calculation 3 2 2 2 2 2 5" xfId="28040" xr:uid="{00000000-0005-0000-0000-000029180000}"/>
    <cellStyle name="Calculation 3 2 2 2 2 2 6" xfId="28041" xr:uid="{00000000-0005-0000-0000-00002A180000}"/>
    <cellStyle name="Calculation 3 2 2 2 2 2 7" xfId="28042" xr:uid="{00000000-0005-0000-0000-00002B180000}"/>
    <cellStyle name="Calculation 3 2 2 2 2 3" xfId="2031" xr:uid="{00000000-0005-0000-0000-00002C180000}"/>
    <cellStyle name="Calculation 3 2 2 2 2 3 2" xfId="2032" xr:uid="{00000000-0005-0000-0000-00002D180000}"/>
    <cellStyle name="Calculation 3 2 2 2 2 3 3" xfId="28043" xr:uid="{00000000-0005-0000-0000-00002E180000}"/>
    <cellStyle name="Calculation 3 2 2 2 2 3 4" xfId="28044" xr:uid="{00000000-0005-0000-0000-00002F180000}"/>
    <cellStyle name="Calculation 3 2 2 2 2 3 5" xfId="28045" xr:uid="{00000000-0005-0000-0000-000030180000}"/>
    <cellStyle name="Calculation 3 2 2 2 2 3 6" xfId="28046" xr:uid="{00000000-0005-0000-0000-000031180000}"/>
    <cellStyle name="Calculation 3 2 2 2 2 3 7" xfId="28047" xr:uid="{00000000-0005-0000-0000-000032180000}"/>
    <cellStyle name="Calculation 3 2 2 2 2 4" xfId="2033" xr:uid="{00000000-0005-0000-0000-000033180000}"/>
    <cellStyle name="Calculation 3 2 2 2 2 4 2" xfId="2034" xr:uid="{00000000-0005-0000-0000-000034180000}"/>
    <cellStyle name="Calculation 3 2 2 2 2 4 3" xfId="28048" xr:uid="{00000000-0005-0000-0000-000035180000}"/>
    <cellStyle name="Calculation 3 2 2 2 2 4 4" xfId="28049" xr:uid="{00000000-0005-0000-0000-000036180000}"/>
    <cellStyle name="Calculation 3 2 2 2 2 4 5" xfId="28050" xr:uid="{00000000-0005-0000-0000-000037180000}"/>
    <cellStyle name="Calculation 3 2 2 2 2 4 6" xfId="28051" xr:uid="{00000000-0005-0000-0000-000038180000}"/>
    <cellStyle name="Calculation 3 2 2 2 2 4 7" xfId="28052" xr:uid="{00000000-0005-0000-0000-000039180000}"/>
    <cellStyle name="Calculation 3 2 2 2 2 5" xfId="2035" xr:uid="{00000000-0005-0000-0000-00003A180000}"/>
    <cellStyle name="Calculation 3 2 2 2 2 5 2" xfId="2036" xr:uid="{00000000-0005-0000-0000-00003B180000}"/>
    <cellStyle name="Calculation 3 2 2 2 2 5 3" xfId="28053" xr:uid="{00000000-0005-0000-0000-00003C180000}"/>
    <cellStyle name="Calculation 3 2 2 2 2 5 4" xfId="28054" xr:uid="{00000000-0005-0000-0000-00003D180000}"/>
    <cellStyle name="Calculation 3 2 2 2 2 5 5" xfId="28055" xr:uid="{00000000-0005-0000-0000-00003E180000}"/>
    <cellStyle name="Calculation 3 2 2 2 2 5 6" xfId="28056" xr:uid="{00000000-0005-0000-0000-00003F180000}"/>
    <cellStyle name="Calculation 3 2 2 2 2 5 7" xfId="28057" xr:uid="{00000000-0005-0000-0000-000040180000}"/>
    <cellStyle name="Calculation 3 2 2 2 2 6" xfId="2037" xr:uid="{00000000-0005-0000-0000-000041180000}"/>
    <cellStyle name="Calculation 3 2 2 2 2 6 2" xfId="2038" xr:uid="{00000000-0005-0000-0000-000042180000}"/>
    <cellStyle name="Calculation 3 2 2 2 2 6 3" xfId="28058" xr:uid="{00000000-0005-0000-0000-000043180000}"/>
    <cellStyle name="Calculation 3 2 2 2 2 6 4" xfId="28059" xr:uid="{00000000-0005-0000-0000-000044180000}"/>
    <cellStyle name="Calculation 3 2 2 2 2 6 5" xfId="28060" xr:uid="{00000000-0005-0000-0000-000045180000}"/>
    <cellStyle name="Calculation 3 2 2 2 2 6 6" xfId="28061" xr:uid="{00000000-0005-0000-0000-000046180000}"/>
    <cellStyle name="Calculation 3 2 2 2 2 6 7" xfId="28062" xr:uid="{00000000-0005-0000-0000-000047180000}"/>
    <cellStyle name="Calculation 3 2 2 2 2 7" xfId="28063" xr:uid="{00000000-0005-0000-0000-000048180000}"/>
    <cellStyle name="Calculation 3 2 2 2 2 8" xfId="28064" xr:uid="{00000000-0005-0000-0000-000049180000}"/>
    <cellStyle name="Calculation 3 2 2 2 2 9" xfId="28065" xr:uid="{00000000-0005-0000-0000-00004A180000}"/>
    <cellStyle name="Calculation 3 2 2 2 3" xfId="2039" xr:uid="{00000000-0005-0000-0000-00004B180000}"/>
    <cellStyle name="Calculation 3 2 2 2 3 10" xfId="2040" xr:uid="{00000000-0005-0000-0000-00004C180000}"/>
    <cellStyle name="Calculation 3 2 2 2 3 11" xfId="28066" xr:uid="{00000000-0005-0000-0000-00004D180000}"/>
    <cellStyle name="Calculation 3 2 2 2 3 12" xfId="28067" xr:uid="{00000000-0005-0000-0000-00004E180000}"/>
    <cellStyle name="Calculation 3 2 2 2 3 13" xfId="28068" xr:uid="{00000000-0005-0000-0000-00004F180000}"/>
    <cellStyle name="Calculation 3 2 2 2 3 14" xfId="28069" xr:uid="{00000000-0005-0000-0000-000050180000}"/>
    <cellStyle name="Calculation 3 2 2 2 3 15" xfId="28070" xr:uid="{00000000-0005-0000-0000-000051180000}"/>
    <cellStyle name="Calculation 3 2 2 2 3 2" xfId="2041" xr:uid="{00000000-0005-0000-0000-000052180000}"/>
    <cellStyle name="Calculation 3 2 2 2 3 2 2" xfId="2042" xr:uid="{00000000-0005-0000-0000-000053180000}"/>
    <cellStyle name="Calculation 3 2 2 2 3 2 3" xfId="28071" xr:uid="{00000000-0005-0000-0000-000054180000}"/>
    <cellStyle name="Calculation 3 2 2 2 3 2 4" xfId="28072" xr:uid="{00000000-0005-0000-0000-000055180000}"/>
    <cellStyle name="Calculation 3 2 2 2 3 2 5" xfId="28073" xr:uid="{00000000-0005-0000-0000-000056180000}"/>
    <cellStyle name="Calculation 3 2 2 2 3 2 6" xfId="28074" xr:uid="{00000000-0005-0000-0000-000057180000}"/>
    <cellStyle name="Calculation 3 2 2 2 3 2 7" xfId="28075" xr:uid="{00000000-0005-0000-0000-000058180000}"/>
    <cellStyle name="Calculation 3 2 2 2 3 3" xfId="2043" xr:uid="{00000000-0005-0000-0000-000059180000}"/>
    <cellStyle name="Calculation 3 2 2 2 3 3 2" xfId="2044" xr:uid="{00000000-0005-0000-0000-00005A180000}"/>
    <cellStyle name="Calculation 3 2 2 2 3 3 3" xfId="28076" xr:uid="{00000000-0005-0000-0000-00005B180000}"/>
    <cellStyle name="Calculation 3 2 2 2 3 3 4" xfId="28077" xr:uid="{00000000-0005-0000-0000-00005C180000}"/>
    <cellStyle name="Calculation 3 2 2 2 3 3 5" xfId="28078" xr:uid="{00000000-0005-0000-0000-00005D180000}"/>
    <cellStyle name="Calculation 3 2 2 2 3 3 6" xfId="28079" xr:uid="{00000000-0005-0000-0000-00005E180000}"/>
    <cellStyle name="Calculation 3 2 2 2 3 3 7" xfId="28080" xr:uid="{00000000-0005-0000-0000-00005F180000}"/>
    <cellStyle name="Calculation 3 2 2 2 3 4" xfId="2045" xr:uid="{00000000-0005-0000-0000-000060180000}"/>
    <cellStyle name="Calculation 3 2 2 2 3 4 2" xfId="2046" xr:uid="{00000000-0005-0000-0000-000061180000}"/>
    <cellStyle name="Calculation 3 2 2 2 3 4 3" xfId="28081" xr:uid="{00000000-0005-0000-0000-000062180000}"/>
    <cellStyle name="Calculation 3 2 2 2 3 4 4" xfId="28082" xr:uid="{00000000-0005-0000-0000-000063180000}"/>
    <cellStyle name="Calculation 3 2 2 2 3 4 5" xfId="28083" xr:uid="{00000000-0005-0000-0000-000064180000}"/>
    <cellStyle name="Calculation 3 2 2 2 3 4 6" xfId="28084" xr:uid="{00000000-0005-0000-0000-000065180000}"/>
    <cellStyle name="Calculation 3 2 2 2 3 4 7" xfId="28085" xr:uid="{00000000-0005-0000-0000-000066180000}"/>
    <cellStyle name="Calculation 3 2 2 2 3 5" xfId="2047" xr:uid="{00000000-0005-0000-0000-000067180000}"/>
    <cellStyle name="Calculation 3 2 2 2 3 5 2" xfId="2048" xr:uid="{00000000-0005-0000-0000-000068180000}"/>
    <cellStyle name="Calculation 3 2 2 2 3 5 3" xfId="28086" xr:uid="{00000000-0005-0000-0000-000069180000}"/>
    <cellStyle name="Calculation 3 2 2 2 3 5 4" xfId="28087" xr:uid="{00000000-0005-0000-0000-00006A180000}"/>
    <cellStyle name="Calculation 3 2 2 2 3 5 5" xfId="28088" xr:uid="{00000000-0005-0000-0000-00006B180000}"/>
    <cellStyle name="Calculation 3 2 2 2 3 5 6" xfId="28089" xr:uid="{00000000-0005-0000-0000-00006C180000}"/>
    <cellStyle name="Calculation 3 2 2 2 3 5 7" xfId="28090" xr:uid="{00000000-0005-0000-0000-00006D180000}"/>
    <cellStyle name="Calculation 3 2 2 2 3 6" xfId="2049" xr:uid="{00000000-0005-0000-0000-00006E180000}"/>
    <cellStyle name="Calculation 3 2 2 2 3 6 2" xfId="2050" xr:uid="{00000000-0005-0000-0000-00006F180000}"/>
    <cellStyle name="Calculation 3 2 2 2 3 6 3" xfId="28091" xr:uid="{00000000-0005-0000-0000-000070180000}"/>
    <cellStyle name="Calculation 3 2 2 2 3 6 4" xfId="28092" xr:uid="{00000000-0005-0000-0000-000071180000}"/>
    <cellStyle name="Calculation 3 2 2 2 3 6 5" xfId="28093" xr:uid="{00000000-0005-0000-0000-000072180000}"/>
    <cellStyle name="Calculation 3 2 2 2 3 6 6" xfId="28094" xr:uid="{00000000-0005-0000-0000-000073180000}"/>
    <cellStyle name="Calculation 3 2 2 2 3 6 7" xfId="28095" xr:uid="{00000000-0005-0000-0000-000074180000}"/>
    <cellStyle name="Calculation 3 2 2 2 3 7" xfId="2051" xr:uid="{00000000-0005-0000-0000-000075180000}"/>
    <cellStyle name="Calculation 3 2 2 2 3 7 2" xfId="2052" xr:uid="{00000000-0005-0000-0000-000076180000}"/>
    <cellStyle name="Calculation 3 2 2 2 3 7 3" xfId="28096" xr:uid="{00000000-0005-0000-0000-000077180000}"/>
    <cellStyle name="Calculation 3 2 2 2 3 7 4" xfId="28097" xr:uid="{00000000-0005-0000-0000-000078180000}"/>
    <cellStyle name="Calculation 3 2 2 2 3 7 5" xfId="28098" xr:uid="{00000000-0005-0000-0000-000079180000}"/>
    <cellStyle name="Calculation 3 2 2 2 3 7 6" xfId="28099" xr:uid="{00000000-0005-0000-0000-00007A180000}"/>
    <cellStyle name="Calculation 3 2 2 2 3 7 7" xfId="28100" xr:uid="{00000000-0005-0000-0000-00007B180000}"/>
    <cellStyle name="Calculation 3 2 2 2 3 8" xfId="2053" xr:uid="{00000000-0005-0000-0000-00007C180000}"/>
    <cellStyle name="Calculation 3 2 2 2 3 8 2" xfId="2054" xr:uid="{00000000-0005-0000-0000-00007D180000}"/>
    <cellStyle name="Calculation 3 2 2 2 3 8 3" xfId="28101" xr:uid="{00000000-0005-0000-0000-00007E180000}"/>
    <cellStyle name="Calculation 3 2 2 2 3 8 4" xfId="28102" xr:uid="{00000000-0005-0000-0000-00007F180000}"/>
    <cellStyle name="Calculation 3 2 2 2 3 8 5" xfId="28103" xr:uid="{00000000-0005-0000-0000-000080180000}"/>
    <cellStyle name="Calculation 3 2 2 2 3 8 6" xfId="28104" xr:uid="{00000000-0005-0000-0000-000081180000}"/>
    <cellStyle name="Calculation 3 2 2 2 3 8 7" xfId="28105" xr:uid="{00000000-0005-0000-0000-000082180000}"/>
    <cellStyle name="Calculation 3 2 2 2 3 9" xfId="2055" xr:uid="{00000000-0005-0000-0000-000083180000}"/>
    <cellStyle name="Calculation 3 2 2 2 3 9 2" xfId="2056" xr:uid="{00000000-0005-0000-0000-000084180000}"/>
    <cellStyle name="Calculation 3 2 2 2 3 9 3" xfId="28106" xr:uid="{00000000-0005-0000-0000-000085180000}"/>
    <cellStyle name="Calculation 3 2 2 2 3 9 4" xfId="28107" xr:uid="{00000000-0005-0000-0000-000086180000}"/>
    <cellStyle name="Calculation 3 2 2 2 3 9 5" xfId="28108" xr:uid="{00000000-0005-0000-0000-000087180000}"/>
    <cellStyle name="Calculation 3 2 2 2 3 9 6" xfId="28109" xr:uid="{00000000-0005-0000-0000-000088180000}"/>
    <cellStyle name="Calculation 3 2 2 2 3 9 7" xfId="28110" xr:uid="{00000000-0005-0000-0000-000089180000}"/>
    <cellStyle name="Calculation 3 2 2 2 4" xfId="2057" xr:uid="{00000000-0005-0000-0000-00008A180000}"/>
    <cellStyle name="Calculation 3 2 2 2 4 2" xfId="2058" xr:uid="{00000000-0005-0000-0000-00008B180000}"/>
    <cellStyle name="Calculation 3 2 2 2 4 3" xfId="28111" xr:uid="{00000000-0005-0000-0000-00008C180000}"/>
    <cellStyle name="Calculation 3 2 2 2 4 4" xfId="28112" xr:uid="{00000000-0005-0000-0000-00008D180000}"/>
    <cellStyle name="Calculation 3 2 2 2 4 5" xfId="28113" xr:uid="{00000000-0005-0000-0000-00008E180000}"/>
    <cellStyle name="Calculation 3 2 2 2 4 6" xfId="28114" xr:uid="{00000000-0005-0000-0000-00008F180000}"/>
    <cellStyle name="Calculation 3 2 2 2 4 7" xfId="28115" xr:uid="{00000000-0005-0000-0000-000090180000}"/>
    <cellStyle name="Calculation 3 2 2 2 5" xfId="2059" xr:uid="{00000000-0005-0000-0000-000091180000}"/>
    <cellStyle name="Calculation 3 2 2 2 5 2" xfId="2060" xr:uid="{00000000-0005-0000-0000-000092180000}"/>
    <cellStyle name="Calculation 3 2 2 2 6" xfId="28116" xr:uid="{00000000-0005-0000-0000-000093180000}"/>
    <cellStyle name="Calculation 3 2 2 2 7" xfId="28117" xr:uid="{00000000-0005-0000-0000-000094180000}"/>
    <cellStyle name="Calculation 3 2 2 2 8" xfId="28118" xr:uid="{00000000-0005-0000-0000-000095180000}"/>
    <cellStyle name="Calculation 3 2 2 3" xfId="2061" xr:uid="{00000000-0005-0000-0000-000096180000}"/>
    <cellStyle name="Calculation 3 2 2 3 10" xfId="28119" xr:uid="{00000000-0005-0000-0000-000097180000}"/>
    <cellStyle name="Calculation 3 2 2 3 2" xfId="2062" xr:uid="{00000000-0005-0000-0000-000098180000}"/>
    <cellStyle name="Calculation 3 2 2 3 2 2" xfId="2063" xr:uid="{00000000-0005-0000-0000-000099180000}"/>
    <cellStyle name="Calculation 3 2 2 3 2 3" xfId="28120" xr:uid="{00000000-0005-0000-0000-00009A180000}"/>
    <cellStyle name="Calculation 3 2 2 3 2 4" xfId="28121" xr:uid="{00000000-0005-0000-0000-00009B180000}"/>
    <cellStyle name="Calculation 3 2 2 3 2 5" xfId="28122" xr:uid="{00000000-0005-0000-0000-00009C180000}"/>
    <cellStyle name="Calculation 3 2 2 3 2 6" xfId="28123" xr:uid="{00000000-0005-0000-0000-00009D180000}"/>
    <cellStyle name="Calculation 3 2 2 3 2 7" xfId="28124" xr:uid="{00000000-0005-0000-0000-00009E180000}"/>
    <cellStyle name="Calculation 3 2 2 3 3" xfId="2064" xr:uid="{00000000-0005-0000-0000-00009F180000}"/>
    <cellStyle name="Calculation 3 2 2 3 3 2" xfId="2065" xr:uid="{00000000-0005-0000-0000-0000A0180000}"/>
    <cellStyle name="Calculation 3 2 2 3 3 3" xfId="28125" xr:uid="{00000000-0005-0000-0000-0000A1180000}"/>
    <cellStyle name="Calculation 3 2 2 3 3 4" xfId="28126" xr:uid="{00000000-0005-0000-0000-0000A2180000}"/>
    <cellStyle name="Calculation 3 2 2 3 3 5" xfId="28127" xr:uid="{00000000-0005-0000-0000-0000A3180000}"/>
    <cellStyle name="Calculation 3 2 2 3 3 6" xfId="28128" xr:uid="{00000000-0005-0000-0000-0000A4180000}"/>
    <cellStyle name="Calculation 3 2 2 3 3 7" xfId="28129" xr:uid="{00000000-0005-0000-0000-0000A5180000}"/>
    <cellStyle name="Calculation 3 2 2 3 4" xfId="2066" xr:uid="{00000000-0005-0000-0000-0000A6180000}"/>
    <cellStyle name="Calculation 3 2 2 3 4 2" xfId="2067" xr:uid="{00000000-0005-0000-0000-0000A7180000}"/>
    <cellStyle name="Calculation 3 2 2 3 4 3" xfId="28130" xr:uid="{00000000-0005-0000-0000-0000A8180000}"/>
    <cellStyle name="Calculation 3 2 2 3 4 4" xfId="28131" xr:uid="{00000000-0005-0000-0000-0000A9180000}"/>
    <cellStyle name="Calculation 3 2 2 3 4 5" xfId="28132" xr:uid="{00000000-0005-0000-0000-0000AA180000}"/>
    <cellStyle name="Calculation 3 2 2 3 4 6" xfId="28133" xr:uid="{00000000-0005-0000-0000-0000AB180000}"/>
    <cellStyle name="Calculation 3 2 2 3 4 7" xfId="28134" xr:uid="{00000000-0005-0000-0000-0000AC180000}"/>
    <cellStyle name="Calculation 3 2 2 3 5" xfId="2068" xr:uid="{00000000-0005-0000-0000-0000AD180000}"/>
    <cellStyle name="Calculation 3 2 2 3 5 2" xfId="2069" xr:uid="{00000000-0005-0000-0000-0000AE180000}"/>
    <cellStyle name="Calculation 3 2 2 3 5 3" xfId="28135" xr:uid="{00000000-0005-0000-0000-0000AF180000}"/>
    <cellStyle name="Calculation 3 2 2 3 5 4" xfId="28136" xr:uid="{00000000-0005-0000-0000-0000B0180000}"/>
    <cellStyle name="Calculation 3 2 2 3 5 5" xfId="28137" xr:uid="{00000000-0005-0000-0000-0000B1180000}"/>
    <cellStyle name="Calculation 3 2 2 3 5 6" xfId="28138" xr:uid="{00000000-0005-0000-0000-0000B2180000}"/>
    <cellStyle name="Calculation 3 2 2 3 5 7" xfId="28139" xr:uid="{00000000-0005-0000-0000-0000B3180000}"/>
    <cellStyle name="Calculation 3 2 2 3 6" xfId="2070" xr:uid="{00000000-0005-0000-0000-0000B4180000}"/>
    <cellStyle name="Calculation 3 2 2 3 6 2" xfId="2071" xr:uid="{00000000-0005-0000-0000-0000B5180000}"/>
    <cellStyle name="Calculation 3 2 2 3 6 3" xfId="28140" xr:uid="{00000000-0005-0000-0000-0000B6180000}"/>
    <cellStyle name="Calculation 3 2 2 3 6 4" xfId="28141" xr:uid="{00000000-0005-0000-0000-0000B7180000}"/>
    <cellStyle name="Calculation 3 2 2 3 6 5" xfId="28142" xr:uid="{00000000-0005-0000-0000-0000B8180000}"/>
    <cellStyle name="Calculation 3 2 2 3 6 6" xfId="28143" xr:uid="{00000000-0005-0000-0000-0000B9180000}"/>
    <cellStyle name="Calculation 3 2 2 3 6 7" xfId="28144" xr:uid="{00000000-0005-0000-0000-0000BA180000}"/>
    <cellStyle name="Calculation 3 2 2 3 7" xfId="28145" xr:uid="{00000000-0005-0000-0000-0000BB180000}"/>
    <cellStyle name="Calculation 3 2 2 3 8" xfId="28146" xr:uid="{00000000-0005-0000-0000-0000BC180000}"/>
    <cellStyle name="Calculation 3 2 2 3 9" xfId="28147" xr:uid="{00000000-0005-0000-0000-0000BD180000}"/>
    <cellStyle name="Calculation 3 2 2 4" xfId="2072" xr:uid="{00000000-0005-0000-0000-0000BE180000}"/>
    <cellStyle name="Calculation 3 2 2 4 10" xfId="2073" xr:uid="{00000000-0005-0000-0000-0000BF180000}"/>
    <cellStyle name="Calculation 3 2 2 4 11" xfId="28148" xr:uid="{00000000-0005-0000-0000-0000C0180000}"/>
    <cellStyle name="Calculation 3 2 2 4 12" xfId="28149" xr:uid="{00000000-0005-0000-0000-0000C1180000}"/>
    <cellStyle name="Calculation 3 2 2 4 2" xfId="2074" xr:uid="{00000000-0005-0000-0000-0000C2180000}"/>
    <cellStyle name="Calculation 3 2 2 4 2 2" xfId="2075" xr:uid="{00000000-0005-0000-0000-0000C3180000}"/>
    <cellStyle name="Calculation 3 2 2 4 2 3" xfId="28150" xr:uid="{00000000-0005-0000-0000-0000C4180000}"/>
    <cellStyle name="Calculation 3 2 2 4 2 4" xfId="28151" xr:uid="{00000000-0005-0000-0000-0000C5180000}"/>
    <cellStyle name="Calculation 3 2 2 4 2 5" xfId="28152" xr:uid="{00000000-0005-0000-0000-0000C6180000}"/>
    <cellStyle name="Calculation 3 2 2 4 2 6" xfId="28153" xr:uid="{00000000-0005-0000-0000-0000C7180000}"/>
    <cellStyle name="Calculation 3 2 2 4 2 7" xfId="28154" xr:uid="{00000000-0005-0000-0000-0000C8180000}"/>
    <cellStyle name="Calculation 3 2 2 4 3" xfId="2076" xr:uid="{00000000-0005-0000-0000-0000C9180000}"/>
    <cellStyle name="Calculation 3 2 2 4 3 2" xfId="2077" xr:uid="{00000000-0005-0000-0000-0000CA180000}"/>
    <cellStyle name="Calculation 3 2 2 4 3 3" xfId="28155" xr:uid="{00000000-0005-0000-0000-0000CB180000}"/>
    <cellStyle name="Calculation 3 2 2 4 3 4" xfId="28156" xr:uid="{00000000-0005-0000-0000-0000CC180000}"/>
    <cellStyle name="Calculation 3 2 2 4 3 5" xfId="28157" xr:uid="{00000000-0005-0000-0000-0000CD180000}"/>
    <cellStyle name="Calculation 3 2 2 4 3 6" xfId="28158" xr:uid="{00000000-0005-0000-0000-0000CE180000}"/>
    <cellStyle name="Calculation 3 2 2 4 3 7" xfId="28159" xr:uid="{00000000-0005-0000-0000-0000CF180000}"/>
    <cellStyle name="Calculation 3 2 2 4 4" xfId="2078" xr:uid="{00000000-0005-0000-0000-0000D0180000}"/>
    <cellStyle name="Calculation 3 2 2 4 4 2" xfId="2079" xr:uid="{00000000-0005-0000-0000-0000D1180000}"/>
    <cellStyle name="Calculation 3 2 2 4 4 3" xfId="28160" xr:uid="{00000000-0005-0000-0000-0000D2180000}"/>
    <cellStyle name="Calculation 3 2 2 4 4 4" xfId="28161" xr:uid="{00000000-0005-0000-0000-0000D3180000}"/>
    <cellStyle name="Calculation 3 2 2 4 4 5" xfId="28162" xr:uid="{00000000-0005-0000-0000-0000D4180000}"/>
    <cellStyle name="Calculation 3 2 2 4 4 6" xfId="28163" xr:uid="{00000000-0005-0000-0000-0000D5180000}"/>
    <cellStyle name="Calculation 3 2 2 4 4 7" xfId="28164" xr:uid="{00000000-0005-0000-0000-0000D6180000}"/>
    <cellStyle name="Calculation 3 2 2 4 5" xfId="2080" xr:uid="{00000000-0005-0000-0000-0000D7180000}"/>
    <cellStyle name="Calculation 3 2 2 4 5 2" xfId="2081" xr:uid="{00000000-0005-0000-0000-0000D8180000}"/>
    <cellStyle name="Calculation 3 2 2 4 5 3" xfId="28165" xr:uid="{00000000-0005-0000-0000-0000D9180000}"/>
    <cellStyle name="Calculation 3 2 2 4 5 4" xfId="28166" xr:uid="{00000000-0005-0000-0000-0000DA180000}"/>
    <cellStyle name="Calculation 3 2 2 4 5 5" xfId="28167" xr:uid="{00000000-0005-0000-0000-0000DB180000}"/>
    <cellStyle name="Calculation 3 2 2 4 5 6" xfId="28168" xr:uid="{00000000-0005-0000-0000-0000DC180000}"/>
    <cellStyle name="Calculation 3 2 2 4 5 7" xfId="28169" xr:uid="{00000000-0005-0000-0000-0000DD180000}"/>
    <cellStyle name="Calculation 3 2 2 4 6" xfId="2082" xr:uid="{00000000-0005-0000-0000-0000DE180000}"/>
    <cellStyle name="Calculation 3 2 2 4 6 2" xfId="2083" xr:uid="{00000000-0005-0000-0000-0000DF180000}"/>
    <cellStyle name="Calculation 3 2 2 4 6 3" xfId="28170" xr:uid="{00000000-0005-0000-0000-0000E0180000}"/>
    <cellStyle name="Calculation 3 2 2 4 6 4" xfId="28171" xr:uid="{00000000-0005-0000-0000-0000E1180000}"/>
    <cellStyle name="Calculation 3 2 2 4 6 5" xfId="28172" xr:uid="{00000000-0005-0000-0000-0000E2180000}"/>
    <cellStyle name="Calculation 3 2 2 4 6 6" xfId="28173" xr:uid="{00000000-0005-0000-0000-0000E3180000}"/>
    <cellStyle name="Calculation 3 2 2 4 6 7" xfId="28174" xr:uid="{00000000-0005-0000-0000-0000E4180000}"/>
    <cellStyle name="Calculation 3 2 2 4 7" xfId="2084" xr:uid="{00000000-0005-0000-0000-0000E5180000}"/>
    <cellStyle name="Calculation 3 2 2 4 7 2" xfId="2085" xr:uid="{00000000-0005-0000-0000-0000E6180000}"/>
    <cellStyle name="Calculation 3 2 2 4 7 3" xfId="28175" xr:uid="{00000000-0005-0000-0000-0000E7180000}"/>
    <cellStyle name="Calculation 3 2 2 4 7 4" xfId="28176" xr:uid="{00000000-0005-0000-0000-0000E8180000}"/>
    <cellStyle name="Calculation 3 2 2 4 7 5" xfId="28177" xr:uid="{00000000-0005-0000-0000-0000E9180000}"/>
    <cellStyle name="Calculation 3 2 2 4 7 6" xfId="28178" xr:uid="{00000000-0005-0000-0000-0000EA180000}"/>
    <cellStyle name="Calculation 3 2 2 4 7 7" xfId="28179" xr:uid="{00000000-0005-0000-0000-0000EB180000}"/>
    <cellStyle name="Calculation 3 2 2 4 8" xfId="2086" xr:uid="{00000000-0005-0000-0000-0000EC180000}"/>
    <cellStyle name="Calculation 3 2 2 4 8 2" xfId="2087" xr:uid="{00000000-0005-0000-0000-0000ED180000}"/>
    <cellStyle name="Calculation 3 2 2 4 8 3" xfId="28180" xr:uid="{00000000-0005-0000-0000-0000EE180000}"/>
    <cellStyle name="Calculation 3 2 2 4 8 4" xfId="28181" xr:uid="{00000000-0005-0000-0000-0000EF180000}"/>
    <cellStyle name="Calculation 3 2 2 4 8 5" xfId="28182" xr:uid="{00000000-0005-0000-0000-0000F0180000}"/>
    <cellStyle name="Calculation 3 2 2 4 8 6" xfId="28183" xr:uid="{00000000-0005-0000-0000-0000F1180000}"/>
    <cellStyle name="Calculation 3 2 2 4 8 7" xfId="28184" xr:uid="{00000000-0005-0000-0000-0000F2180000}"/>
    <cellStyle name="Calculation 3 2 2 4 9" xfId="2088" xr:uid="{00000000-0005-0000-0000-0000F3180000}"/>
    <cellStyle name="Calculation 3 2 2 4 9 2" xfId="2089" xr:uid="{00000000-0005-0000-0000-0000F4180000}"/>
    <cellStyle name="Calculation 3 2 2 4 9 3" xfId="28185" xr:uid="{00000000-0005-0000-0000-0000F5180000}"/>
    <cellStyle name="Calculation 3 2 2 4 9 4" xfId="28186" xr:uid="{00000000-0005-0000-0000-0000F6180000}"/>
    <cellStyle name="Calculation 3 2 2 4 9 5" xfId="28187" xr:uid="{00000000-0005-0000-0000-0000F7180000}"/>
    <cellStyle name="Calculation 3 2 2 4 9 6" xfId="28188" xr:uid="{00000000-0005-0000-0000-0000F8180000}"/>
    <cellStyle name="Calculation 3 2 2 4 9 7" xfId="28189" xr:uid="{00000000-0005-0000-0000-0000F9180000}"/>
    <cellStyle name="Calculation 3 2 2 5" xfId="2090" xr:uid="{00000000-0005-0000-0000-0000FA180000}"/>
    <cellStyle name="Calculation 3 2 2 5 10" xfId="28190" xr:uid="{00000000-0005-0000-0000-0000FB180000}"/>
    <cellStyle name="Calculation 3 2 2 5 11" xfId="28191" xr:uid="{00000000-0005-0000-0000-0000FC180000}"/>
    <cellStyle name="Calculation 3 2 2 5 12" xfId="28192" xr:uid="{00000000-0005-0000-0000-0000FD180000}"/>
    <cellStyle name="Calculation 3 2 2 5 2" xfId="2091" xr:uid="{00000000-0005-0000-0000-0000FE180000}"/>
    <cellStyle name="Calculation 3 2 2 5 2 2" xfId="2092" xr:uid="{00000000-0005-0000-0000-0000FF180000}"/>
    <cellStyle name="Calculation 3 2 2 5 2 3" xfId="28193" xr:uid="{00000000-0005-0000-0000-000000190000}"/>
    <cellStyle name="Calculation 3 2 2 5 2 4" xfId="28194" xr:uid="{00000000-0005-0000-0000-000001190000}"/>
    <cellStyle name="Calculation 3 2 2 5 2 5" xfId="28195" xr:uid="{00000000-0005-0000-0000-000002190000}"/>
    <cellStyle name="Calculation 3 2 2 5 2 6" xfId="28196" xr:uid="{00000000-0005-0000-0000-000003190000}"/>
    <cellStyle name="Calculation 3 2 2 5 2 7" xfId="28197" xr:uid="{00000000-0005-0000-0000-000004190000}"/>
    <cellStyle name="Calculation 3 2 2 5 3" xfId="2093" xr:uid="{00000000-0005-0000-0000-000005190000}"/>
    <cellStyle name="Calculation 3 2 2 5 3 2" xfId="2094" xr:uid="{00000000-0005-0000-0000-000006190000}"/>
    <cellStyle name="Calculation 3 2 2 5 3 3" xfId="28198" xr:uid="{00000000-0005-0000-0000-000007190000}"/>
    <cellStyle name="Calculation 3 2 2 5 3 4" xfId="28199" xr:uid="{00000000-0005-0000-0000-000008190000}"/>
    <cellStyle name="Calculation 3 2 2 5 3 5" xfId="28200" xr:uid="{00000000-0005-0000-0000-000009190000}"/>
    <cellStyle name="Calculation 3 2 2 5 3 6" xfId="28201" xr:uid="{00000000-0005-0000-0000-00000A190000}"/>
    <cellStyle name="Calculation 3 2 2 5 3 7" xfId="28202" xr:uid="{00000000-0005-0000-0000-00000B190000}"/>
    <cellStyle name="Calculation 3 2 2 5 4" xfId="2095" xr:uid="{00000000-0005-0000-0000-00000C190000}"/>
    <cellStyle name="Calculation 3 2 2 5 4 2" xfId="2096" xr:uid="{00000000-0005-0000-0000-00000D190000}"/>
    <cellStyle name="Calculation 3 2 2 5 4 3" xfId="28203" xr:uid="{00000000-0005-0000-0000-00000E190000}"/>
    <cellStyle name="Calculation 3 2 2 5 4 4" xfId="28204" xr:uid="{00000000-0005-0000-0000-00000F190000}"/>
    <cellStyle name="Calculation 3 2 2 5 4 5" xfId="28205" xr:uid="{00000000-0005-0000-0000-000010190000}"/>
    <cellStyle name="Calculation 3 2 2 5 4 6" xfId="28206" xr:uid="{00000000-0005-0000-0000-000011190000}"/>
    <cellStyle name="Calculation 3 2 2 5 4 7" xfId="28207" xr:uid="{00000000-0005-0000-0000-000012190000}"/>
    <cellStyle name="Calculation 3 2 2 5 5" xfId="2097" xr:uid="{00000000-0005-0000-0000-000013190000}"/>
    <cellStyle name="Calculation 3 2 2 5 5 2" xfId="2098" xr:uid="{00000000-0005-0000-0000-000014190000}"/>
    <cellStyle name="Calculation 3 2 2 5 5 3" xfId="28208" xr:uid="{00000000-0005-0000-0000-000015190000}"/>
    <cellStyle name="Calculation 3 2 2 5 5 4" xfId="28209" xr:uid="{00000000-0005-0000-0000-000016190000}"/>
    <cellStyle name="Calculation 3 2 2 5 5 5" xfId="28210" xr:uid="{00000000-0005-0000-0000-000017190000}"/>
    <cellStyle name="Calculation 3 2 2 5 5 6" xfId="28211" xr:uid="{00000000-0005-0000-0000-000018190000}"/>
    <cellStyle name="Calculation 3 2 2 5 5 7" xfId="28212" xr:uid="{00000000-0005-0000-0000-000019190000}"/>
    <cellStyle name="Calculation 3 2 2 5 6" xfId="2099" xr:uid="{00000000-0005-0000-0000-00001A190000}"/>
    <cellStyle name="Calculation 3 2 2 5 6 2" xfId="2100" xr:uid="{00000000-0005-0000-0000-00001B190000}"/>
    <cellStyle name="Calculation 3 2 2 5 6 3" xfId="28213" xr:uid="{00000000-0005-0000-0000-00001C190000}"/>
    <cellStyle name="Calculation 3 2 2 5 6 4" xfId="28214" xr:uid="{00000000-0005-0000-0000-00001D190000}"/>
    <cellStyle name="Calculation 3 2 2 5 6 5" xfId="28215" xr:uid="{00000000-0005-0000-0000-00001E190000}"/>
    <cellStyle name="Calculation 3 2 2 5 6 6" xfId="28216" xr:uid="{00000000-0005-0000-0000-00001F190000}"/>
    <cellStyle name="Calculation 3 2 2 5 6 7" xfId="28217" xr:uid="{00000000-0005-0000-0000-000020190000}"/>
    <cellStyle name="Calculation 3 2 2 5 7" xfId="2101" xr:uid="{00000000-0005-0000-0000-000021190000}"/>
    <cellStyle name="Calculation 3 2 2 5 7 2" xfId="2102" xr:uid="{00000000-0005-0000-0000-000022190000}"/>
    <cellStyle name="Calculation 3 2 2 5 7 3" xfId="28218" xr:uid="{00000000-0005-0000-0000-000023190000}"/>
    <cellStyle name="Calculation 3 2 2 5 7 4" xfId="28219" xr:uid="{00000000-0005-0000-0000-000024190000}"/>
    <cellStyle name="Calculation 3 2 2 5 7 5" xfId="28220" xr:uid="{00000000-0005-0000-0000-000025190000}"/>
    <cellStyle name="Calculation 3 2 2 5 7 6" xfId="28221" xr:uid="{00000000-0005-0000-0000-000026190000}"/>
    <cellStyle name="Calculation 3 2 2 5 7 7" xfId="28222" xr:uid="{00000000-0005-0000-0000-000027190000}"/>
    <cellStyle name="Calculation 3 2 2 5 8" xfId="2103" xr:uid="{00000000-0005-0000-0000-000028190000}"/>
    <cellStyle name="Calculation 3 2 2 5 8 2" xfId="2104" xr:uid="{00000000-0005-0000-0000-000029190000}"/>
    <cellStyle name="Calculation 3 2 2 5 8 3" xfId="28223" xr:uid="{00000000-0005-0000-0000-00002A190000}"/>
    <cellStyle name="Calculation 3 2 2 5 8 4" xfId="28224" xr:uid="{00000000-0005-0000-0000-00002B190000}"/>
    <cellStyle name="Calculation 3 2 2 5 8 5" xfId="28225" xr:uid="{00000000-0005-0000-0000-00002C190000}"/>
    <cellStyle name="Calculation 3 2 2 5 8 6" xfId="28226" xr:uid="{00000000-0005-0000-0000-00002D190000}"/>
    <cellStyle name="Calculation 3 2 2 5 8 7" xfId="28227" xr:uid="{00000000-0005-0000-0000-00002E190000}"/>
    <cellStyle name="Calculation 3 2 2 5 9" xfId="2105" xr:uid="{00000000-0005-0000-0000-00002F190000}"/>
    <cellStyle name="Calculation 3 2 2 5 9 2" xfId="2106" xr:uid="{00000000-0005-0000-0000-000030190000}"/>
    <cellStyle name="Calculation 3 2 2 5 9 3" xfId="28228" xr:uid="{00000000-0005-0000-0000-000031190000}"/>
    <cellStyle name="Calculation 3 2 2 5 9 4" xfId="28229" xr:uid="{00000000-0005-0000-0000-000032190000}"/>
    <cellStyle name="Calculation 3 2 2 5 9 5" xfId="28230" xr:uid="{00000000-0005-0000-0000-000033190000}"/>
    <cellStyle name="Calculation 3 2 2 5 9 6" xfId="28231" xr:uid="{00000000-0005-0000-0000-000034190000}"/>
    <cellStyle name="Calculation 3 2 2 5 9 7" xfId="28232" xr:uid="{00000000-0005-0000-0000-000035190000}"/>
    <cellStyle name="Calculation 3 2 2 6" xfId="2107" xr:uid="{00000000-0005-0000-0000-000036190000}"/>
    <cellStyle name="Calculation 3 2 2 6 10" xfId="2108" xr:uid="{00000000-0005-0000-0000-000037190000}"/>
    <cellStyle name="Calculation 3 2 2 6 11" xfId="28233" xr:uid="{00000000-0005-0000-0000-000038190000}"/>
    <cellStyle name="Calculation 3 2 2 6 12" xfId="28234" xr:uid="{00000000-0005-0000-0000-000039190000}"/>
    <cellStyle name="Calculation 3 2 2 6 13" xfId="28235" xr:uid="{00000000-0005-0000-0000-00003A190000}"/>
    <cellStyle name="Calculation 3 2 2 6 14" xfId="28236" xr:uid="{00000000-0005-0000-0000-00003B190000}"/>
    <cellStyle name="Calculation 3 2 2 6 15" xfId="28237" xr:uid="{00000000-0005-0000-0000-00003C190000}"/>
    <cellStyle name="Calculation 3 2 2 6 2" xfId="2109" xr:uid="{00000000-0005-0000-0000-00003D190000}"/>
    <cellStyle name="Calculation 3 2 2 6 2 2" xfId="2110" xr:uid="{00000000-0005-0000-0000-00003E190000}"/>
    <cellStyle name="Calculation 3 2 2 6 2 3" xfId="28238" xr:uid="{00000000-0005-0000-0000-00003F190000}"/>
    <cellStyle name="Calculation 3 2 2 6 2 4" xfId="28239" xr:uid="{00000000-0005-0000-0000-000040190000}"/>
    <cellStyle name="Calculation 3 2 2 6 2 5" xfId="28240" xr:uid="{00000000-0005-0000-0000-000041190000}"/>
    <cellStyle name="Calculation 3 2 2 6 2 6" xfId="28241" xr:uid="{00000000-0005-0000-0000-000042190000}"/>
    <cellStyle name="Calculation 3 2 2 6 2 7" xfId="28242" xr:uid="{00000000-0005-0000-0000-000043190000}"/>
    <cellStyle name="Calculation 3 2 2 6 3" xfId="2111" xr:uid="{00000000-0005-0000-0000-000044190000}"/>
    <cellStyle name="Calculation 3 2 2 6 3 2" xfId="2112" xr:uid="{00000000-0005-0000-0000-000045190000}"/>
    <cellStyle name="Calculation 3 2 2 6 3 3" xfId="28243" xr:uid="{00000000-0005-0000-0000-000046190000}"/>
    <cellStyle name="Calculation 3 2 2 6 3 4" xfId="28244" xr:uid="{00000000-0005-0000-0000-000047190000}"/>
    <cellStyle name="Calculation 3 2 2 6 3 5" xfId="28245" xr:uid="{00000000-0005-0000-0000-000048190000}"/>
    <cellStyle name="Calculation 3 2 2 6 3 6" xfId="28246" xr:uid="{00000000-0005-0000-0000-000049190000}"/>
    <cellStyle name="Calculation 3 2 2 6 3 7" xfId="28247" xr:uid="{00000000-0005-0000-0000-00004A190000}"/>
    <cellStyle name="Calculation 3 2 2 6 4" xfId="2113" xr:uid="{00000000-0005-0000-0000-00004B190000}"/>
    <cellStyle name="Calculation 3 2 2 6 4 2" xfId="2114" xr:uid="{00000000-0005-0000-0000-00004C190000}"/>
    <cellStyle name="Calculation 3 2 2 6 4 3" xfId="28248" xr:uid="{00000000-0005-0000-0000-00004D190000}"/>
    <cellStyle name="Calculation 3 2 2 6 4 4" xfId="28249" xr:uid="{00000000-0005-0000-0000-00004E190000}"/>
    <cellStyle name="Calculation 3 2 2 6 4 5" xfId="28250" xr:uid="{00000000-0005-0000-0000-00004F190000}"/>
    <cellStyle name="Calculation 3 2 2 6 4 6" xfId="28251" xr:uid="{00000000-0005-0000-0000-000050190000}"/>
    <cellStyle name="Calculation 3 2 2 6 4 7" xfId="28252" xr:uid="{00000000-0005-0000-0000-000051190000}"/>
    <cellStyle name="Calculation 3 2 2 6 5" xfId="2115" xr:uid="{00000000-0005-0000-0000-000052190000}"/>
    <cellStyle name="Calculation 3 2 2 6 5 2" xfId="2116" xr:uid="{00000000-0005-0000-0000-000053190000}"/>
    <cellStyle name="Calculation 3 2 2 6 5 3" xfId="28253" xr:uid="{00000000-0005-0000-0000-000054190000}"/>
    <cellStyle name="Calculation 3 2 2 6 5 4" xfId="28254" xr:uid="{00000000-0005-0000-0000-000055190000}"/>
    <cellStyle name="Calculation 3 2 2 6 5 5" xfId="28255" xr:uid="{00000000-0005-0000-0000-000056190000}"/>
    <cellStyle name="Calculation 3 2 2 6 5 6" xfId="28256" xr:uid="{00000000-0005-0000-0000-000057190000}"/>
    <cellStyle name="Calculation 3 2 2 6 5 7" xfId="28257" xr:uid="{00000000-0005-0000-0000-000058190000}"/>
    <cellStyle name="Calculation 3 2 2 6 6" xfId="2117" xr:uid="{00000000-0005-0000-0000-000059190000}"/>
    <cellStyle name="Calculation 3 2 2 6 6 2" xfId="2118" xr:uid="{00000000-0005-0000-0000-00005A190000}"/>
    <cellStyle name="Calculation 3 2 2 6 6 3" xfId="28258" xr:uid="{00000000-0005-0000-0000-00005B190000}"/>
    <cellStyle name="Calculation 3 2 2 6 6 4" xfId="28259" xr:uid="{00000000-0005-0000-0000-00005C190000}"/>
    <cellStyle name="Calculation 3 2 2 6 6 5" xfId="28260" xr:uid="{00000000-0005-0000-0000-00005D190000}"/>
    <cellStyle name="Calculation 3 2 2 6 6 6" xfId="28261" xr:uid="{00000000-0005-0000-0000-00005E190000}"/>
    <cellStyle name="Calculation 3 2 2 6 6 7" xfId="28262" xr:uid="{00000000-0005-0000-0000-00005F190000}"/>
    <cellStyle name="Calculation 3 2 2 6 7" xfId="2119" xr:uid="{00000000-0005-0000-0000-000060190000}"/>
    <cellStyle name="Calculation 3 2 2 6 7 2" xfId="2120" xr:uid="{00000000-0005-0000-0000-000061190000}"/>
    <cellStyle name="Calculation 3 2 2 6 7 3" xfId="28263" xr:uid="{00000000-0005-0000-0000-000062190000}"/>
    <cellStyle name="Calculation 3 2 2 6 7 4" xfId="28264" xr:uid="{00000000-0005-0000-0000-000063190000}"/>
    <cellStyle name="Calculation 3 2 2 6 7 5" xfId="28265" xr:uid="{00000000-0005-0000-0000-000064190000}"/>
    <cellStyle name="Calculation 3 2 2 6 7 6" xfId="28266" xr:uid="{00000000-0005-0000-0000-000065190000}"/>
    <cellStyle name="Calculation 3 2 2 6 7 7" xfId="28267" xr:uid="{00000000-0005-0000-0000-000066190000}"/>
    <cellStyle name="Calculation 3 2 2 6 8" xfId="2121" xr:uid="{00000000-0005-0000-0000-000067190000}"/>
    <cellStyle name="Calculation 3 2 2 6 8 2" xfId="2122" xr:uid="{00000000-0005-0000-0000-000068190000}"/>
    <cellStyle name="Calculation 3 2 2 6 8 3" xfId="28268" xr:uid="{00000000-0005-0000-0000-000069190000}"/>
    <cellStyle name="Calculation 3 2 2 6 8 4" xfId="28269" xr:uid="{00000000-0005-0000-0000-00006A190000}"/>
    <cellStyle name="Calculation 3 2 2 6 8 5" xfId="28270" xr:uid="{00000000-0005-0000-0000-00006B190000}"/>
    <cellStyle name="Calculation 3 2 2 6 8 6" xfId="28271" xr:uid="{00000000-0005-0000-0000-00006C190000}"/>
    <cellStyle name="Calculation 3 2 2 6 8 7" xfId="28272" xr:uid="{00000000-0005-0000-0000-00006D190000}"/>
    <cellStyle name="Calculation 3 2 2 6 9" xfId="2123" xr:uid="{00000000-0005-0000-0000-00006E190000}"/>
    <cellStyle name="Calculation 3 2 2 6 9 2" xfId="2124" xr:uid="{00000000-0005-0000-0000-00006F190000}"/>
    <cellStyle name="Calculation 3 2 2 6 9 3" xfId="28273" xr:uid="{00000000-0005-0000-0000-000070190000}"/>
    <cellStyle name="Calculation 3 2 2 6 9 4" xfId="28274" xr:uid="{00000000-0005-0000-0000-000071190000}"/>
    <cellStyle name="Calculation 3 2 2 6 9 5" xfId="28275" xr:uid="{00000000-0005-0000-0000-000072190000}"/>
    <cellStyle name="Calculation 3 2 2 6 9 6" xfId="28276" xr:uid="{00000000-0005-0000-0000-000073190000}"/>
    <cellStyle name="Calculation 3 2 2 6 9 7" xfId="28277" xr:uid="{00000000-0005-0000-0000-000074190000}"/>
    <cellStyle name="Calculation 3 2 2 7" xfId="28278" xr:uid="{00000000-0005-0000-0000-000075190000}"/>
    <cellStyle name="Calculation 3 2 3" xfId="2125" xr:uid="{00000000-0005-0000-0000-000076190000}"/>
    <cellStyle name="Calculation 3 2 3 2" xfId="2126" xr:uid="{00000000-0005-0000-0000-000077190000}"/>
    <cellStyle name="Calculation 3 2 3 2 2" xfId="2127" xr:uid="{00000000-0005-0000-0000-000078190000}"/>
    <cellStyle name="Calculation 3 2 3 2 2 10" xfId="28279" xr:uid="{00000000-0005-0000-0000-000079190000}"/>
    <cellStyle name="Calculation 3 2 3 2 2 2" xfId="2128" xr:uid="{00000000-0005-0000-0000-00007A190000}"/>
    <cellStyle name="Calculation 3 2 3 2 2 2 2" xfId="2129" xr:uid="{00000000-0005-0000-0000-00007B190000}"/>
    <cellStyle name="Calculation 3 2 3 2 2 2 3" xfId="28280" xr:uid="{00000000-0005-0000-0000-00007C190000}"/>
    <cellStyle name="Calculation 3 2 3 2 2 2 4" xfId="28281" xr:uid="{00000000-0005-0000-0000-00007D190000}"/>
    <cellStyle name="Calculation 3 2 3 2 2 2 5" xfId="28282" xr:uid="{00000000-0005-0000-0000-00007E190000}"/>
    <cellStyle name="Calculation 3 2 3 2 2 2 6" xfId="28283" xr:uid="{00000000-0005-0000-0000-00007F190000}"/>
    <cellStyle name="Calculation 3 2 3 2 2 2 7" xfId="28284" xr:uid="{00000000-0005-0000-0000-000080190000}"/>
    <cellStyle name="Calculation 3 2 3 2 2 3" xfId="2130" xr:uid="{00000000-0005-0000-0000-000081190000}"/>
    <cellStyle name="Calculation 3 2 3 2 2 3 2" xfId="2131" xr:uid="{00000000-0005-0000-0000-000082190000}"/>
    <cellStyle name="Calculation 3 2 3 2 2 3 3" xfId="28285" xr:uid="{00000000-0005-0000-0000-000083190000}"/>
    <cellStyle name="Calculation 3 2 3 2 2 3 4" xfId="28286" xr:uid="{00000000-0005-0000-0000-000084190000}"/>
    <cellStyle name="Calculation 3 2 3 2 2 3 5" xfId="28287" xr:uid="{00000000-0005-0000-0000-000085190000}"/>
    <cellStyle name="Calculation 3 2 3 2 2 3 6" xfId="28288" xr:uid="{00000000-0005-0000-0000-000086190000}"/>
    <cellStyle name="Calculation 3 2 3 2 2 3 7" xfId="28289" xr:uid="{00000000-0005-0000-0000-000087190000}"/>
    <cellStyle name="Calculation 3 2 3 2 2 4" xfId="2132" xr:uid="{00000000-0005-0000-0000-000088190000}"/>
    <cellStyle name="Calculation 3 2 3 2 2 4 2" xfId="2133" xr:uid="{00000000-0005-0000-0000-000089190000}"/>
    <cellStyle name="Calculation 3 2 3 2 2 4 3" xfId="28290" xr:uid="{00000000-0005-0000-0000-00008A190000}"/>
    <cellStyle name="Calculation 3 2 3 2 2 4 4" xfId="28291" xr:uid="{00000000-0005-0000-0000-00008B190000}"/>
    <cellStyle name="Calculation 3 2 3 2 2 4 5" xfId="28292" xr:uid="{00000000-0005-0000-0000-00008C190000}"/>
    <cellStyle name="Calculation 3 2 3 2 2 4 6" xfId="28293" xr:uid="{00000000-0005-0000-0000-00008D190000}"/>
    <cellStyle name="Calculation 3 2 3 2 2 4 7" xfId="28294" xr:uid="{00000000-0005-0000-0000-00008E190000}"/>
    <cellStyle name="Calculation 3 2 3 2 2 5" xfId="2134" xr:uid="{00000000-0005-0000-0000-00008F190000}"/>
    <cellStyle name="Calculation 3 2 3 2 2 5 2" xfId="2135" xr:uid="{00000000-0005-0000-0000-000090190000}"/>
    <cellStyle name="Calculation 3 2 3 2 2 5 3" xfId="28295" xr:uid="{00000000-0005-0000-0000-000091190000}"/>
    <cellStyle name="Calculation 3 2 3 2 2 5 4" xfId="28296" xr:uid="{00000000-0005-0000-0000-000092190000}"/>
    <cellStyle name="Calculation 3 2 3 2 2 5 5" xfId="28297" xr:uid="{00000000-0005-0000-0000-000093190000}"/>
    <cellStyle name="Calculation 3 2 3 2 2 5 6" xfId="28298" xr:uid="{00000000-0005-0000-0000-000094190000}"/>
    <cellStyle name="Calculation 3 2 3 2 2 5 7" xfId="28299" xr:uid="{00000000-0005-0000-0000-000095190000}"/>
    <cellStyle name="Calculation 3 2 3 2 2 6" xfId="2136" xr:uid="{00000000-0005-0000-0000-000096190000}"/>
    <cellStyle name="Calculation 3 2 3 2 2 6 2" xfId="2137" xr:uid="{00000000-0005-0000-0000-000097190000}"/>
    <cellStyle name="Calculation 3 2 3 2 2 6 3" xfId="28300" xr:uid="{00000000-0005-0000-0000-000098190000}"/>
    <cellStyle name="Calculation 3 2 3 2 2 6 4" xfId="28301" xr:uid="{00000000-0005-0000-0000-000099190000}"/>
    <cellStyle name="Calculation 3 2 3 2 2 6 5" xfId="28302" xr:uid="{00000000-0005-0000-0000-00009A190000}"/>
    <cellStyle name="Calculation 3 2 3 2 2 6 6" xfId="28303" xr:uid="{00000000-0005-0000-0000-00009B190000}"/>
    <cellStyle name="Calculation 3 2 3 2 2 6 7" xfId="28304" xr:uid="{00000000-0005-0000-0000-00009C190000}"/>
    <cellStyle name="Calculation 3 2 3 2 2 7" xfId="28305" xr:uid="{00000000-0005-0000-0000-00009D190000}"/>
    <cellStyle name="Calculation 3 2 3 2 2 8" xfId="28306" xr:uid="{00000000-0005-0000-0000-00009E190000}"/>
    <cellStyle name="Calculation 3 2 3 2 2 9" xfId="28307" xr:uid="{00000000-0005-0000-0000-00009F190000}"/>
    <cellStyle name="Calculation 3 2 3 2 3" xfId="2138" xr:uid="{00000000-0005-0000-0000-0000A0190000}"/>
    <cellStyle name="Calculation 3 2 3 2 3 10" xfId="2139" xr:uid="{00000000-0005-0000-0000-0000A1190000}"/>
    <cellStyle name="Calculation 3 2 3 2 3 11" xfId="28308" xr:uid="{00000000-0005-0000-0000-0000A2190000}"/>
    <cellStyle name="Calculation 3 2 3 2 3 12" xfId="28309" xr:uid="{00000000-0005-0000-0000-0000A3190000}"/>
    <cellStyle name="Calculation 3 2 3 2 3 13" xfId="28310" xr:uid="{00000000-0005-0000-0000-0000A4190000}"/>
    <cellStyle name="Calculation 3 2 3 2 3 14" xfId="28311" xr:uid="{00000000-0005-0000-0000-0000A5190000}"/>
    <cellStyle name="Calculation 3 2 3 2 3 15" xfId="28312" xr:uid="{00000000-0005-0000-0000-0000A6190000}"/>
    <cellStyle name="Calculation 3 2 3 2 3 2" xfId="2140" xr:uid="{00000000-0005-0000-0000-0000A7190000}"/>
    <cellStyle name="Calculation 3 2 3 2 3 2 2" xfId="2141" xr:uid="{00000000-0005-0000-0000-0000A8190000}"/>
    <cellStyle name="Calculation 3 2 3 2 3 2 3" xfId="28313" xr:uid="{00000000-0005-0000-0000-0000A9190000}"/>
    <cellStyle name="Calculation 3 2 3 2 3 2 4" xfId="28314" xr:uid="{00000000-0005-0000-0000-0000AA190000}"/>
    <cellStyle name="Calculation 3 2 3 2 3 2 5" xfId="28315" xr:uid="{00000000-0005-0000-0000-0000AB190000}"/>
    <cellStyle name="Calculation 3 2 3 2 3 2 6" xfId="28316" xr:uid="{00000000-0005-0000-0000-0000AC190000}"/>
    <cellStyle name="Calculation 3 2 3 2 3 2 7" xfId="28317" xr:uid="{00000000-0005-0000-0000-0000AD190000}"/>
    <cellStyle name="Calculation 3 2 3 2 3 3" xfId="2142" xr:uid="{00000000-0005-0000-0000-0000AE190000}"/>
    <cellStyle name="Calculation 3 2 3 2 3 3 2" xfId="2143" xr:uid="{00000000-0005-0000-0000-0000AF190000}"/>
    <cellStyle name="Calculation 3 2 3 2 3 3 3" xfId="28318" xr:uid="{00000000-0005-0000-0000-0000B0190000}"/>
    <cellStyle name="Calculation 3 2 3 2 3 3 4" xfId="28319" xr:uid="{00000000-0005-0000-0000-0000B1190000}"/>
    <cellStyle name="Calculation 3 2 3 2 3 3 5" xfId="28320" xr:uid="{00000000-0005-0000-0000-0000B2190000}"/>
    <cellStyle name="Calculation 3 2 3 2 3 3 6" xfId="28321" xr:uid="{00000000-0005-0000-0000-0000B3190000}"/>
    <cellStyle name="Calculation 3 2 3 2 3 3 7" xfId="28322" xr:uid="{00000000-0005-0000-0000-0000B4190000}"/>
    <cellStyle name="Calculation 3 2 3 2 3 4" xfId="2144" xr:uid="{00000000-0005-0000-0000-0000B5190000}"/>
    <cellStyle name="Calculation 3 2 3 2 3 4 2" xfId="2145" xr:uid="{00000000-0005-0000-0000-0000B6190000}"/>
    <cellStyle name="Calculation 3 2 3 2 3 4 3" xfId="28323" xr:uid="{00000000-0005-0000-0000-0000B7190000}"/>
    <cellStyle name="Calculation 3 2 3 2 3 4 4" xfId="28324" xr:uid="{00000000-0005-0000-0000-0000B8190000}"/>
    <cellStyle name="Calculation 3 2 3 2 3 4 5" xfId="28325" xr:uid="{00000000-0005-0000-0000-0000B9190000}"/>
    <cellStyle name="Calculation 3 2 3 2 3 4 6" xfId="28326" xr:uid="{00000000-0005-0000-0000-0000BA190000}"/>
    <cellStyle name="Calculation 3 2 3 2 3 4 7" xfId="28327" xr:uid="{00000000-0005-0000-0000-0000BB190000}"/>
    <cellStyle name="Calculation 3 2 3 2 3 5" xfId="2146" xr:uid="{00000000-0005-0000-0000-0000BC190000}"/>
    <cellStyle name="Calculation 3 2 3 2 3 5 2" xfId="2147" xr:uid="{00000000-0005-0000-0000-0000BD190000}"/>
    <cellStyle name="Calculation 3 2 3 2 3 5 3" xfId="28328" xr:uid="{00000000-0005-0000-0000-0000BE190000}"/>
    <cellStyle name="Calculation 3 2 3 2 3 5 4" xfId="28329" xr:uid="{00000000-0005-0000-0000-0000BF190000}"/>
    <cellStyle name="Calculation 3 2 3 2 3 5 5" xfId="28330" xr:uid="{00000000-0005-0000-0000-0000C0190000}"/>
    <cellStyle name="Calculation 3 2 3 2 3 5 6" xfId="28331" xr:uid="{00000000-0005-0000-0000-0000C1190000}"/>
    <cellStyle name="Calculation 3 2 3 2 3 5 7" xfId="28332" xr:uid="{00000000-0005-0000-0000-0000C2190000}"/>
    <cellStyle name="Calculation 3 2 3 2 3 6" xfId="2148" xr:uid="{00000000-0005-0000-0000-0000C3190000}"/>
    <cellStyle name="Calculation 3 2 3 2 3 6 2" xfId="2149" xr:uid="{00000000-0005-0000-0000-0000C4190000}"/>
    <cellStyle name="Calculation 3 2 3 2 3 6 3" xfId="28333" xr:uid="{00000000-0005-0000-0000-0000C5190000}"/>
    <cellStyle name="Calculation 3 2 3 2 3 6 4" xfId="28334" xr:uid="{00000000-0005-0000-0000-0000C6190000}"/>
    <cellStyle name="Calculation 3 2 3 2 3 6 5" xfId="28335" xr:uid="{00000000-0005-0000-0000-0000C7190000}"/>
    <cellStyle name="Calculation 3 2 3 2 3 6 6" xfId="28336" xr:uid="{00000000-0005-0000-0000-0000C8190000}"/>
    <cellStyle name="Calculation 3 2 3 2 3 6 7" xfId="28337" xr:uid="{00000000-0005-0000-0000-0000C9190000}"/>
    <cellStyle name="Calculation 3 2 3 2 3 7" xfId="2150" xr:uid="{00000000-0005-0000-0000-0000CA190000}"/>
    <cellStyle name="Calculation 3 2 3 2 3 7 2" xfId="2151" xr:uid="{00000000-0005-0000-0000-0000CB190000}"/>
    <cellStyle name="Calculation 3 2 3 2 3 7 3" xfId="28338" xr:uid="{00000000-0005-0000-0000-0000CC190000}"/>
    <cellStyle name="Calculation 3 2 3 2 3 7 4" xfId="28339" xr:uid="{00000000-0005-0000-0000-0000CD190000}"/>
    <cellStyle name="Calculation 3 2 3 2 3 7 5" xfId="28340" xr:uid="{00000000-0005-0000-0000-0000CE190000}"/>
    <cellStyle name="Calculation 3 2 3 2 3 7 6" xfId="28341" xr:uid="{00000000-0005-0000-0000-0000CF190000}"/>
    <cellStyle name="Calculation 3 2 3 2 3 7 7" xfId="28342" xr:uid="{00000000-0005-0000-0000-0000D0190000}"/>
    <cellStyle name="Calculation 3 2 3 2 3 8" xfId="2152" xr:uid="{00000000-0005-0000-0000-0000D1190000}"/>
    <cellStyle name="Calculation 3 2 3 2 3 8 2" xfId="2153" xr:uid="{00000000-0005-0000-0000-0000D2190000}"/>
    <cellStyle name="Calculation 3 2 3 2 3 8 3" xfId="28343" xr:uid="{00000000-0005-0000-0000-0000D3190000}"/>
    <cellStyle name="Calculation 3 2 3 2 3 8 4" xfId="28344" xr:uid="{00000000-0005-0000-0000-0000D4190000}"/>
    <cellStyle name="Calculation 3 2 3 2 3 8 5" xfId="28345" xr:uid="{00000000-0005-0000-0000-0000D5190000}"/>
    <cellStyle name="Calculation 3 2 3 2 3 8 6" xfId="28346" xr:uid="{00000000-0005-0000-0000-0000D6190000}"/>
    <cellStyle name="Calculation 3 2 3 2 3 8 7" xfId="28347" xr:uid="{00000000-0005-0000-0000-0000D7190000}"/>
    <cellStyle name="Calculation 3 2 3 2 3 9" xfId="2154" xr:uid="{00000000-0005-0000-0000-0000D8190000}"/>
    <cellStyle name="Calculation 3 2 3 2 3 9 2" xfId="2155" xr:uid="{00000000-0005-0000-0000-0000D9190000}"/>
    <cellStyle name="Calculation 3 2 3 2 3 9 3" xfId="28348" xr:uid="{00000000-0005-0000-0000-0000DA190000}"/>
    <cellStyle name="Calculation 3 2 3 2 3 9 4" xfId="28349" xr:uid="{00000000-0005-0000-0000-0000DB190000}"/>
    <cellStyle name="Calculation 3 2 3 2 3 9 5" xfId="28350" xr:uid="{00000000-0005-0000-0000-0000DC190000}"/>
    <cellStyle name="Calculation 3 2 3 2 3 9 6" xfId="28351" xr:uid="{00000000-0005-0000-0000-0000DD190000}"/>
    <cellStyle name="Calculation 3 2 3 2 3 9 7" xfId="28352" xr:uid="{00000000-0005-0000-0000-0000DE190000}"/>
    <cellStyle name="Calculation 3 2 3 2 4" xfId="2156" xr:uid="{00000000-0005-0000-0000-0000DF190000}"/>
    <cellStyle name="Calculation 3 2 3 2 4 2" xfId="2157" xr:uid="{00000000-0005-0000-0000-0000E0190000}"/>
    <cellStyle name="Calculation 3 2 3 2 4 3" xfId="28353" xr:uid="{00000000-0005-0000-0000-0000E1190000}"/>
    <cellStyle name="Calculation 3 2 3 2 4 4" xfId="28354" xr:uid="{00000000-0005-0000-0000-0000E2190000}"/>
    <cellStyle name="Calculation 3 2 3 2 4 5" xfId="28355" xr:uid="{00000000-0005-0000-0000-0000E3190000}"/>
    <cellStyle name="Calculation 3 2 3 2 4 6" xfId="28356" xr:uid="{00000000-0005-0000-0000-0000E4190000}"/>
    <cellStyle name="Calculation 3 2 3 2 4 7" xfId="28357" xr:uid="{00000000-0005-0000-0000-0000E5190000}"/>
    <cellStyle name="Calculation 3 2 3 2 5" xfId="2158" xr:uid="{00000000-0005-0000-0000-0000E6190000}"/>
    <cellStyle name="Calculation 3 2 3 2 5 2" xfId="2159" xr:uid="{00000000-0005-0000-0000-0000E7190000}"/>
    <cellStyle name="Calculation 3 2 3 2 6" xfId="28358" xr:uid="{00000000-0005-0000-0000-0000E8190000}"/>
    <cellStyle name="Calculation 3 2 3 2 7" xfId="28359" xr:uid="{00000000-0005-0000-0000-0000E9190000}"/>
    <cellStyle name="Calculation 3 2 3 2 8" xfId="28360" xr:uid="{00000000-0005-0000-0000-0000EA190000}"/>
    <cellStyle name="Calculation 3 2 3 3" xfId="2160" xr:uid="{00000000-0005-0000-0000-0000EB190000}"/>
    <cellStyle name="Calculation 3 2 3 3 10" xfId="28361" xr:uid="{00000000-0005-0000-0000-0000EC190000}"/>
    <cellStyle name="Calculation 3 2 3 3 2" xfId="2161" xr:uid="{00000000-0005-0000-0000-0000ED190000}"/>
    <cellStyle name="Calculation 3 2 3 3 2 2" xfId="2162" xr:uid="{00000000-0005-0000-0000-0000EE190000}"/>
    <cellStyle name="Calculation 3 2 3 3 2 3" xfId="28362" xr:uid="{00000000-0005-0000-0000-0000EF190000}"/>
    <cellStyle name="Calculation 3 2 3 3 2 4" xfId="28363" xr:uid="{00000000-0005-0000-0000-0000F0190000}"/>
    <cellStyle name="Calculation 3 2 3 3 2 5" xfId="28364" xr:uid="{00000000-0005-0000-0000-0000F1190000}"/>
    <cellStyle name="Calculation 3 2 3 3 2 6" xfId="28365" xr:uid="{00000000-0005-0000-0000-0000F2190000}"/>
    <cellStyle name="Calculation 3 2 3 3 2 7" xfId="28366" xr:uid="{00000000-0005-0000-0000-0000F3190000}"/>
    <cellStyle name="Calculation 3 2 3 3 3" xfId="2163" xr:uid="{00000000-0005-0000-0000-0000F4190000}"/>
    <cellStyle name="Calculation 3 2 3 3 3 2" xfId="2164" xr:uid="{00000000-0005-0000-0000-0000F5190000}"/>
    <cellStyle name="Calculation 3 2 3 3 3 3" xfId="28367" xr:uid="{00000000-0005-0000-0000-0000F6190000}"/>
    <cellStyle name="Calculation 3 2 3 3 3 4" xfId="28368" xr:uid="{00000000-0005-0000-0000-0000F7190000}"/>
    <cellStyle name="Calculation 3 2 3 3 3 5" xfId="28369" xr:uid="{00000000-0005-0000-0000-0000F8190000}"/>
    <cellStyle name="Calculation 3 2 3 3 3 6" xfId="28370" xr:uid="{00000000-0005-0000-0000-0000F9190000}"/>
    <cellStyle name="Calculation 3 2 3 3 3 7" xfId="28371" xr:uid="{00000000-0005-0000-0000-0000FA190000}"/>
    <cellStyle name="Calculation 3 2 3 3 4" xfId="2165" xr:uid="{00000000-0005-0000-0000-0000FB190000}"/>
    <cellStyle name="Calculation 3 2 3 3 4 2" xfId="2166" xr:uid="{00000000-0005-0000-0000-0000FC190000}"/>
    <cellStyle name="Calculation 3 2 3 3 4 3" xfId="28372" xr:uid="{00000000-0005-0000-0000-0000FD190000}"/>
    <cellStyle name="Calculation 3 2 3 3 4 4" xfId="28373" xr:uid="{00000000-0005-0000-0000-0000FE190000}"/>
    <cellStyle name="Calculation 3 2 3 3 4 5" xfId="28374" xr:uid="{00000000-0005-0000-0000-0000FF190000}"/>
    <cellStyle name="Calculation 3 2 3 3 4 6" xfId="28375" xr:uid="{00000000-0005-0000-0000-0000001A0000}"/>
    <cellStyle name="Calculation 3 2 3 3 4 7" xfId="28376" xr:uid="{00000000-0005-0000-0000-0000011A0000}"/>
    <cellStyle name="Calculation 3 2 3 3 5" xfId="2167" xr:uid="{00000000-0005-0000-0000-0000021A0000}"/>
    <cellStyle name="Calculation 3 2 3 3 5 2" xfId="2168" xr:uid="{00000000-0005-0000-0000-0000031A0000}"/>
    <cellStyle name="Calculation 3 2 3 3 5 3" xfId="28377" xr:uid="{00000000-0005-0000-0000-0000041A0000}"/>
    <cellStyle name="Calculation 3 2 3 3 5 4" xfId="28378" xr:uid="{00000000-0005-0000-0000-0000051A0000}"/>
    <cellStyle name="Calculation 3 2 3 3 5 5" xfId="28379" xr:uid="{00000000-0005-0000-0000-0000061A0000}"/>
    <cellStyle name="Calculation 3 2 3 3 5 6" xfId="28380" xr:uid="{00000000-0005-0000-0000-0000071A0000}"/>
    <cellStyle name="Calculation 3 2 3 3 5 7" xfId="28381" xr:uid="{00000000-0005-0000-0000-0000081A0000}"/>
    <cellStyle name="Calculation 3 2 3 3 6" xfId="2169" xr:uid="{00000000-0005-0000-0000-0000091A0000}"/>
    <cellStyle name="Calculation 3 2 3 3 6 2" xfId="2170" xr:uid="{00000000-0005-0000-0000-00000A1A0000}"/>
    <cellStyle name="Calculation 3 2 3 3 6 3" xfId="28382" xr:uid="{00000000-0005-0000-0000-00000B1A0000}"/>
    <cellStyle name="Calculation 3 2 3 3 6 4" xfId="28383" xr:uid="{00000000-0005-0000-0000-00000C1A0000}"/>
    <cellStyle name="Calculation 3 2 3 3 6 5" xfId="28384" xr:uid="{00000000-0005-0000-0000-00000D1A0000}"/>
    <cellStyle name="Calculation 3 2 3 3 6 6" xfId="28385" xr:uid="{00000000-0005-0000-0000-00000E1A0000}"/>
    <cellStyle name="Calculation 3 2 3 3 6 7" xfId="28386" xr:uid="{00000000-0005-0000-0000-00000F1A0000}"/>
    <cellStyle name="Calculation 3 2 3 3 7" xfId="28387" xr:uid="{00000000-0005-0000-0000-0000101A0000}"/>
    <cellStyle name="Calculation 3 2 3 3 8" xfId="28388" xr:uid="{00000000-0005-0000-0000-0000111A0000}"/>
    <cellStyle name="Calculation 3 2 3 3 9" xfId="28389" xr:uid="{00000000-0005-0000-0000-0000121A0000}"/>
    <cellStyle name="Calculation 3 2 3 4" xfId="2171" xr:uid="{00000000-0005-0000-0000-0000131A0000}"/>
    <cellStyle name="Calculation 3 2 3 4 10" xfId="2172" xr:uid="{00000000-0005-0000-0000-0000141A0000}"/>
    <cellStyle name="Calculation 3 2 3 4 11" xfId="28390" xr:uid="{00000000-0005-0000-0000-0000151A0000}"/>
    <cellStyle name="Calculation 3 2 3 4 12" xfId="28391" xr:uid="{00000000-0005-0000-0000-0000161A0000}"/>
    <cellStyle name="Calculation 3 2 3 4 2" xfId="2173" xr:uid="{00000000-0005-0000-0000-0000171A0000}"/>
    <cellStyle name="Calculation 3 2 3 4 2 2" xfId="2174" xr:uid="{00000000-0005-0000-0000-0000181A0000}"/>
    <cellStyle name="Calculation 3 2 3 4 2 3" xfId="28392" xr:uid="{00000000-0005-0000-0000-0000191A0000}"/>
    <cellStyle name="Calculation 3 2 3 4 2 4" xfId="28393" xr:uid="{00000000-0005-0000-0000-00001A1A0000}"/>
    <cellStyle name="Calculation 3 2 3 4 2 5" xfId="28394" xr:uid="{00000000-0005-0000-0000-00001B1A0000}"/>
    <cellStyle name="Calculation 3 2 3 4 2 6" xfId="28395" xr:uid="{00000000-0005-0000-0000-00001C1A0000}"/>
    <cellStyle name="Calculation 3 2 3 4 2 7" xfId="28396" xr:uid="{00000000-0005-0000-0000-00001D1A0000}"/>
    <cellStyle name="Calculation 3 2 3 4 3" xfId="2175" xr:uid="{00000000-0005-0000-0000-00001E1A0000}"/>
    <cellStyle name="Calculation 3 2 3 4 3 2" xfId="2176" xr:uid="{00000000-0005-0000-0000-00001F1A0000}"/>
    <cellStyle name="Calculation 3 2 3 4 3 3" xfId="28397" xr:uid="{00000000-0005-0000-0000-0000201A0000}"/>
    <cellStyle name="Calculation 3 2 3 4 3 4" xfId="28398" xr:uid="{00000000-0005-0000-0000-0000211A0000}"/>
    <cellStyle name="Calculation 3 2 3 4 3 5" xfId="28399" xr:uid="{00000000-0005-0000-0000-0000221A0000}"/>
    <cellStyle name="Calculation 3 2 3 4 3 6" xfId="28400" xr:uid="{00000000-0005-0000-0000-0000231A0000}"/>
    <cellStyle name="Calculation 3 2 3 4 3 7" xfId="28401" xr:uid="{00000000-0005-0000-0000-0000241A0000}"/>
    <cellStyle name="Calculation 3 2 3 4 4" xfId="2177" xr:uid="{00000000-0005-0000-0000-0000251A0000}"/>
    <cellStyle name="Calculation 3 2 3 4 4 2" xfId="2178" xr:uid="{00000000-0005-0000-0000-0000261A0000}"/>
    <cellStyle name="Calculation 3 2 3 4 4 3" xfId="28402" xr:uid="{00000000-0005-0000-0000-0000271A0000}"/>
    <cellStyle name="Calculation 3 2 3 4 4 4" xfId="28403" xr:uid="{00000000-0005-0000-0000-0000281A0000}"/>
    <cellStyle name="Calculation 3 2 3 4 4 5" xfId="28404" xr:uid="{00000000-0005-0000-0000-0000291A0000}"/>
    <cellStyle name="Calculation 3 2 3 4 4 6" xfId="28405" xr:uid="{00000000-0005-0000-0000-00002A1A0000}"/>
    <cellStyle name="Calculation 3 2 3 4 4 7" xfId="28406" xr:uid="{00000000-0005-0000-0000-00002B1A0000}"/>
    <cellStyle name="Calculation 3 2 3 4 5" xfId="2179" xr:uid="{00000000-0005-0000-0000-00002C1A0000}"/>
    <cellStyle name="Calculation 3 2 3 4 5 2" xfId="2180" xr:uid="{00000000-0005-0000-0000-00002D1A0000}"/>
    <cellStyle name="Calculation 3 2 3 4 5 3" xfId="28407" xr:uid="{00000000-0005-0000-0000-00002E1A0000}"/>
    <cellStyle name="Calculation 3 2 3 4 5 4" xfId="28408" xr:uid="{00000000-0005-0000-0000-00002F1A0000}"/>
    <cellStyle name="Calculation 3 2 3 4 5 5" xfId="28409" xr:uid="{00000000-0005-0000-0000-0000301A0000}"/>
    <cellStyle name="Calculation 3 2 3 4 5 6" xfId="28410" xr:uid="{00000000-0005-0000-0000-0000311A0000}"/>
    <cellStyle name="Calculation 3 2 3 4 5 7" xfId="28411" xr:uid="{00000000-0005-0000-0000-0000321A0000}"/>
    <cellStyle name="Calculation 3 2 3 4 6" xfId="2181" xr:uid="{00000000-0005-0000-0000-0000331A0000}"/>
    <cellStyle name="Calculation 3 2 3 4 6 2" xfId="2182" xr:uid="{00000000-0005-0000-0000-0000341A0000}"/>
    <cellStyle name="Calculation 3 2 3 4 6 3" xfId="28412" xr:uid="{00000000-0005-0000-0000-0000351A0000}"/>
    <cellStyle name="Calculation 3 2 3 4 6 4" xfId="28413" xr:uid="{00000000-0005-0000-0000-0000361A0000}"/>
    <cellStyle name="Calculation 3 2 3 4 6 5" xfId="28414" xr:uid="{00000000-0005-0000-0000-0000371A0000}"/>
    <cellStyle name="Calculation 3 2 3 4 6 6" xfId="28415" xr:uid="{00000000-0005-0000-0000-0000381A0000}"/>
    <cellStyle name="Calculation 3 2 3 4 6 7" xfId="28416" xr:uid="{00000000-0005-0000-0000-0000391A0000}"/>
    <cellStyle name="Calculation 3 2 3 4 7" xfId="2183" xr:uid="{00000000-0005-0000-0000-00003A1A0000}"/>
    <cellStyle name="Calculation 3 2 3 4 7 2" xfId="2184" xr:uid="{00000000-0005-0000-0000-00003B1A0000}"/>
    <cellStyle name="Calculation 3 2 3 4 7 3" xfId="28417" xr:uid="{00000000-0005-0000-0000-00003C1A0000}"/>
    <cellStyle name="Calculation 3 2 3 4 7 4" xfId="28418" xr:uid="{00000000-0005-0000-0000-00003D1A0000}"/>
    <cellStyle name="Calculation 3 2 3 4 7 5" xfId="28419" xr:uid="{00000000-0005-0000-0000-00003E1A0000}"/>
    <cellStyle name="Calculation 3 2 3 4 7 6" xfId="28420" xr:uid="{00000000-0005-0000-0000-00003F1A0000}"/>
    <cellStyle name="Calculation 3 2 3 4 7 7" xfId="28421" xr:uid="{00000000-0005-0000-0000-0000401A0000}"/>
    <cellStyle name="Calculation 3 2 3 4 8" xfId="2185" xr:uid="{00000000-0005-0000-0000-0000411A0000}"/>
    <cellStyle name="Calculation 3 2 3 4 8 2" xfId="2186" xr:uid="{00000000-0005-0000-0000-0000421A0000}"/>
    <cellStyle name="Calculation 3 2 3 4 8 3" xfId="28422" xr:uid="{00000000-0005-0000-0000-0000431A0000}"/>
    <cellStyle name="Calculation 3 2 3 4 8 4" xfId="28423" xr:uid="{00000000-0005-0000-0000-0000441A0000}"/>
    <cellStyle name="Calculation 3 2 3 4 8 5" xfId="28424" xr:uid="{00000000-0005-0000-0000-0000451A0000}"/>
    <cellStyle name="Calculation 3 2 3 4 8 6" xfId="28425" xr:uid="{00000000-0005-0000-0000-0000461A0000}"/>
    <cellStyle name="Calculation 3 2 3 4 8 7" xfId="28426" xr:uid="{00000000-0005-0000-0000-0000471A0000}"/>
    <cellStyle name="Calculation 3 2 3 4 9" xfId="2187" xr:uid="{00000000-0005-0000-0000-0000481A0000}"/>
    <cellStyle name="Calculation 3 2 3 4 9 2" xfId="2188" xr:uid="{00000000-0005-0000-0000-0000491A0000}"/>
    <cellStyle name="Calculation 3 2 3 4 9 3" xfId="28427" xr:uid="{00000000-0005-0000-0000-00004A1A0000}"/>
    <cellStyle name="Calculation 3 2 3 4 9 4" xfId="28428" xr:uid="{00000000-0005-0000-0000-00004B1A0000}"/>
    <cellStyle name="Calculation 3 2 3 4 9 5" xfId="28429" xr:uid="{00000000-0005-0000-0000-00004C1A0000}"/>
    <cellStyle name="Calculation 3 2 3 4 9 6" xfId="28430" xr:uid="{00000000-0005-0000-0000-00004D1A0000}"/>
    <cellStyle name="Calculation 3 2 3 4 9 7" xfId="28431" xr:uid="{00000000-0005-0000-0000-00004E1A0000}"/>
    <cellStyle name="Calculation 3 2 3 5" xfId="2189" xr:uid="{00000000-0005-0000-0000-00004F1A0000}"/>
    <cellStyle name="Calculation 3 2 3 5 10" xfId="28432" xr:uid="{00000000-0005-0000-0000-0000501A0000}"/>
    <cellStyle name="Calculation 3 2 3 5 11" xfId="28433" xr:uid="{00000000-0005-0000-0000-0000511A0000}"/>
    <cellStyle name="Calculation 3 2 3 5 12" xfId="28434" xr:uid="{00000000-0005-0000-0000-0000521A0000}"/>
    <cellStyle name="Calculation 3 2 3 5 2" xfId="2190" xr:uid="{00000000-0005-0000-0000-0000531A0000}"/>
    <cellStyle name="Calculation 3 2 3 5 2 2" xfId="2191" xr:uid="{00000000-0005-0000-0000-0000541A0000}"/>
    <cellStyle name="Calculation 3 2 3 5 2 3" xfId="28435" xr:uid="{00000000-0005-0000-0000-0000551A0000}"/>
    <cellStyle name="Calculation 3 2 3 5 2 4" xfId="28436" xr:uid="{00000000-0005-0000-0000-0000561A0000}"/>
    <cellStyle name="Calculation 3 2 3 5 2 5" xfId="28437" xr:uid="{00000000-0005-0000-0000-0000571A0000}"/>
    <cellStyle name="Calculation 3 2 3 5 2 6" xfId="28438" xr:uid="{00000000-0005-0000-0000-0000581A0000}"/>
    <cellStyle name="Calculation 3 2 3 5 2 7" xfId="28439" xr:uid="{00000000-0005-0000-0000-0000591A0000}"/>
    <cellStyle name="Calculation 3 2 3 5 3" xfId="2192" xr:uid="{00000000-0005-0000-0000-00005A1A0000}"/>
    <cellStyle name="Calculation 3 2 3 5 3 2" xfId="2193" xr:uid="{00000000-0005-0000-0000-00005B1A0000}"/>
    <cellStyle name="Calculation 3 2 3 5 3 3" xfId="28440" xr:uid="{00000000-0005-0000-0000-00005C1A0000}"/>
    <cellStyle name="Calculation 3 2 3 5 3 4" xfId="28441" xr:uid="{00000000-0005-0000-0000-00005D1A0000}"/>
    <cellStyle name="Calculation 3 2 3 5 3 5" xfId="28442" xr:uid="{00000000-0005-0000-0000-00005E1A0000}"/>
    <cellStyle name="Calculation 3 2 3 5 3 6" xfId="28443" xr:uid="{00000000-0005-0000-0000-00005F1A0000}"/>
    <cellStyle name="Calculation 3 2 3 5 3 7" xfId="28444" xr:uid="{00000000-0005-0000-0000-0000601A0000}"/>
    <cellStyle name="Calculation 3 2 3 5 4" xfId="2194" xr:uid="{00000000-0005-0000-0000-0000611A0000}"/>
    <cellStyle name="Calculation 3 2 3 5 4 2" xfId="2195" xr:uid="{00000000-0005-0000-0000-0000621A0000}"/>
    <cellStyle name="Calculation 3 2 3 5 4 3" xfId="28445" xr:uid="{00000000-0005-0000-0000-0000631A0000}"/>
    <cellStyle name="Calculation 3 2 3 5 4 4" xfId="28446" xr:uid="{00000000-0005-0000-0000-0000641A0000}"/>
    <cellStyle name="Calculation 3 2 3 5 4 5" xfId="28447" xr:uid="{00000000-0005-0000-0000-0000651A0000}"/>
    <cellStyle name="Calculation 3 2 3 5 4 6" xfId="28448" xr:uid="{00000000-0005-0000-0000-0000661A0000}"/>
    <cellStyle name="Calculation 3 2 3 5 4 7" xfId="28449" xr:uid="{00000000-0005-0000-0000-0000671A0000}"/>
    <cellStyle name="Calculation 3 2 3 5 5" xfId="2196" xr:uid="{00000000-0005-0000-0000-0000681A0000}"/>
    <cellStyle name="Calculation 3 2 3 5 5 2" xfId="2197" xr:uid="{00000000-0005-0000-0000-0000691A0000}"/>
    <cellStyle name="Calculation 3 2 3 5 5 3" xfId="28450" xr:uid="{00000000-0005-0000-0000-00006A1A0000}"/>
    <cellStyle name="Calculation 3 2 3 5 5 4" xfId="28451" xr:uid="{00000000-0005-0000-0000-00006B1A0000}"/>
    <cellStyle name="Calculation 3 2 3 5 5 5" xfId="28452" xr:uid="{00000000-0005-0000-0000-00006C1A0000}"/>
    <cellStyle name="Calculation 3 2 3 5 5 6" xfId="28453" xr:uid="{00000000-0005-0000-0000-00006D1A0000}"/>
    <cellStyle name="Calculation 3 2 3 5 5 7" xfId="28454" xr:uid="{00000000-0005-0000-0000-00006E1A0000}"/>
    <cellStyle name="Calculation 3 2 3 5 6" xfId="2198" xr:uid="{00000000-0005-0000-0000-00006F1A0000}"/>
    <cellStyle name="Calculation 3 2 3 5 6 2" xfId="2199" xr:uid="{00000000-0005-0000-0000-0000701A0000}"/>
    <cellStyle name="Calculation 3 2 3 5 6 3" xfId="28455" xr:uid="{00000000-0005-0000-0000-0000711A0000}"/>
    <cellStyle name="Calculation 3 2 3 5 6 4" xfId="28456" xr:uid="{00000000-0005-0000-0000-0000721A0000}"/>
    <cellStyle name="Calculation 3 2 3 5 6 5" xfId="28457" xr:uid="{00000000-0005-0000-0000-0000731A0000}"/>
    <cellStyle name="Calculation 3 2 3 5 6 6" xfId="28458" xr:uid="{00000000-0005-0000-0000-0000741A0000}"/>
    <cellStyle name="Calculation 3 2 3 5 6 7" xfId="28459" xr:uid="{00000000-0005-0000-0000-0000751A0000}"/>
    <cellStyle name="Calculation 3 2 3 5 7" xfId="2200" xr:uid="{00000000-0005-0000-0000-0000761A0000}"/>
    <cellStyle name="Calculation 3 2 3 5 7 2" xfId="2201" xr:uid="{00000000-0005-0000-0000-0000771A0000}"/>
    <cellStyle name="Calculation 3 2 3 5 7 3" xfId="28460" xr:uid="{00000000-0005-0000-0000-0000781A0000}"/>
    <cellStyle name="Calculation 3 2 3 5 7 4" xfId="28461" xr:uid="{00000000-0005-0000-0000-0000791A0000}"/>
    <cellStyle name="Calculation 3 2 3 5 7 5" xfId="28462" xr:uid="{00000000-0005-0000-0000-00007A1A0000}"/>
    <cellStyle name="Calculation 3 2 3 5 7 6" xfId="28463" xr:uid="{00000000-0005-0000-0000-00007B1A0000}"/>
    <cellStyle name="Calculation 3 2 3 5 7 7" xfId="28464" xr:uid="{00000000-0005-0000-0000-00007C1A0000}"/>
    <cellStyle name="Calculation 3 2 3 5 8" xfId="2202" xr:uid="{00000000-0005-0000-0000-00007D1A0000}"/>
    <cellStyle name="Calculation 3 2 3 5 8 2" xfId="2203" xr:uid="{00000000-0005-0000-0000-00007E1A0000}"/>
    <cellStyle name="Calculation 3 2 3 5 8 3" xfId="28465" xr:uid="{00000000-0005-0000-0000-00007F1A0000}"/>
    <cellStyle name="Calculation 3 2 3 5 8 4" xfId="28466" xr:uid="{00000000-0005-0000-0000-0000801A0000}"/>
    <cellStyle name="Calculation 3 2 3 5 8 5" xfId="28467" xr:uid="{00000000-0005-0000-0000-0000811A0000}"/>
    <cellStyle name="Calculation 3 2 3 5 8 6" xfId="28468" xr:uid="{00000000-0005-0000-0000-0000821A0000}"/>
    <cellStyle name="Calculation 3 2 3 5 8 7" xfId="28469" xr:uid="{00000000-0005-0000-0000-0000831A0000}"/>
    <cellStyle name="Calculation 3 2 3 5 9" xfId="2204" xr:uid="{00000000-0005-0000-0000-0000841A0000}"/>
    <cellStyle name="Calculation 3 2 3 5 9 2" xfId="2205" xr:uid="{00000000-0005-0000-0000-0000851A0000}"/>
    <cellStyle name="Calculation 3 2 3 5 9 3" xfId="28470" xr:uid="{00000000-0005-0000-0000-0000861A0000}"/>
    <cellStyle name="Calculation 3 2 3 5 9 4" xfId="28471" xr:uid="{00000000-0005-0000-0000-0000871A0000}"/>
    <cellStyle name="Calculation 3 2 3 5 9 5" xfId="28472" xr:uid="{00000000-0005-0000-0000-0000881A0000}"/>
    <cellStyle name="Calculation 3 2 3 5 9 6" xfId="28473" xr:uid="{00000000-0005-0000-0000-0000891A0000}"/>
    <cellStyle name="Calculation 3 2 3 5 9 7" xfId="28474" xr:uid="{00000000-0005-0000-0000-00008A1A0000}"/>
    <cellStyle name="Calculation 3 2 3 6" xfId="2206" xr:uid="{00000000-0005-0000-0000-00008B1A0000}"/>
    <cellStyle name="Calculation 3 2 3 6 10" xfId="2207" xr:uid="{00000000-0005-0000-0000-00008C1A0000}"/>
    <cellStyle name="Calculation 3 2 3 6 11" xfId="28475" xr:uid="{00000000-0005-0000-0000-00008D1A0000}"/>
    <cellStyle name="Calculation 3 2 3 6 12" xfId="28476" xr:uid="{00000000-0005-0000-0000-00008E1A0000}"/>
    <cellStyle name="Calculation 3 2 3 6 13" xfId="28477" xr:uid="{00000000-0005-0000-0000-00008F1A0000}"/>
    <cellStyle name="Calculation 3 2 3 6 14" xfId="28478" xr:uid="{00000000-0005-0000-0000-0000901A0000}"/>
    <cellStyle name="Calculation 3 2 3 6 15" xfId="28479" xr:uid="{00000000-0005-0000-0000-0000911A0000}"/>
    <cellStyle name="Calculation 3 2 3 6 2" xfId="2208" xr:uid="{00000000-0005-0000-0000-0000921A0000}"/>
    <cellStyle name="Calculation 3 2 3 6 2 2" xfId="2209" xr:uid="{00000000-0005-0000-0000-0000931A0000}"/>
    <cellStyle name="Calculation 3 2 3 6 2 3" xfId="28480" xr:uid="{00000000-0005-0000-0000-0000941A0000}"/>
    <cellStyle name="Calculation 3 2 3 6 2 4" xfId="28481" xr:uid="{00000000-0005-0000-0000-0000951A0000}"/>
    <cellStyle name="Calculation 3 2 3 6 2 5" xfId="28482" xr:uid="{00000000-0005-0000-0000-0000961A0000}"/>
    <cellStyle name="Calculation 3 2 3 6 2 6" xfId="28483" xr:uid="{00000000-0005-0000-0000-0000971A0000}"/>
    <cellStyle name="Calculation 3 2 3 6 2 7" xfId="28484" xr:uid="{00000000-0005-0000-0000-0000981A0000}"/>
    <cellStyle name="Calculation 3 2 3 6 3" xfId="2210" xr:uid="{00000000-0005-0000-0000-0000991A0000}"/>
    <cellStyle name="Calculation 3 2 3 6 3 2" xfId="2211" xr:uid="{00000000-0005-0000-0000-00009A1A0000}"/>
    <cellStyle name="Calculation 3 2 3 6 3 3" xfId="28485" xr:uid="{00000000-0005-0000-0000-00009B1A0000}"/>
    <cellStyle name="Calculation 3 2 3 6 3 4" xfId="28486" xr:uid="{00000000-0005-0000-0000-00009C1A0000}"/>
    <cellStyle name="Calculation 3 2 3 6 3 5" xfId="28487" xr:uid="{00000000-0005-0000-0000-00009D1A0000}"/>
    <cellStyle name="Calculation 3 2 3 6 3 6" xfId="28488" xr:uid="{00000000-0005-0000-0000-00009E1A0000}"/>
    <cellStyle name="Calculation 3 2 3 6 3 7" xfId="28489" xr:uid="{00000000-0005-0000-0000-00009F1A0000}"/>
    <cellStyle name="Calculation 3 2 3 6 4" xfId="2212" xr:uid="{00000000-0005-0000-0000-0000A01A0000}"/>
    <cellStyle name="Calculation 3 2 3 6 4 2" xfId="2213" xr:uid="{00000000-0005-0000-0000-0000A11A0000}"/>
    <cellStyle name="Calculation 3 2 3 6 4 3" xfId="28490" xr:uid="{00000000-0005-0000-0000-0000A21A0000}"/>
    <cellStyle name="Calculation 3 2 3 6 4 4" xfId="28491" xr:uid="{00000000-0005-0000-0000-0000A31A0000}"/>
    <cellStyle name="Calculation 3 2 3 6 4 5" xfId="28492" xr:uid="{00000000-0005-0000-0000-0000A41A0000}"/>
    <cellStyle name="Calculation 3 2 3 6 4 6" xfId="28493" xr:uid="{00000000-0005-0000-0000-0000A51A0000}"/>
    <cellStyle name="Calculation 3 2 3 6 4 7" xfId="28494" xr:uid="{00000000-0005-0000-0000-0000A61A0000}"/>
    <cellStyle name="Calculation 3 2 3 6 5" xfId="2214" xr:uid="{00000000-0005-0000-0000-0000A71A0000}"/>
    <cellStyle name="Calculation 3 2 3 6 5 2" xfId="2215" xr:uid="{00000000-0005-0000-0000-0000A81A0000}"/>
    <cellStyle name="Calculation 3 2 3 6 5 3" xfId="28495" xr:uid="{00000000-0005-0000-0000-0000A91A0000}"/>
    <cellStyle name="Calculation 3 2 3 6 5 4" xfId="28496" xr:uid="{00000000-0005-0000-0000-0000AA1A0000}"/>
    <cellStyle name="Calculation 3 2 3 6 5 5" xfId="28497" xr:uid="{00000000-0005-0000-0000-0000AB1A0000}"/>
    <cellStyle name="Calculation 3 2 3 6 5 6" xfId="28498" xr:uid="{00000000-0005-0000-0000-0000AC1A0000}"/>
    <cellStyle name="Calculation 3 2 3 6 5 7" xfId="28499" xr:uid="{00000000-0005-0000-0000-0000AD1A0000}"/>
    <cellStyle name="Calculation 3 2 3 6 6" xfId="2216" xr:uid="{00000000-0005-0000-0000-0000AE1A0000}"/>
    <cellStyle name="Calculation 3 2 3 6 6 2" xfId="2217" xr:uid="{00000000-0005-0000-0000-0000AF1A0000}"/>
    <cellStyle name="Calculation 3 2 3 6 6 3" xfId="28500" xr:uid="{00000000-0005-0000-0000-0000B01A0000}"/>
    <cellStyle name="Calculation 3 2 3 6 6 4" xfId="28501" xr:uid="{00000000-0005-0000-0000-0000B11A0000}"/>
    <cellStyle name="Calculation 3 2 3 6 6 5" xfId="28502" xr:uid="{00000000-0005-0000-0000-0000B21A0000}"/>
    <cellStyle name="Calculation 3 2 3 6 6 6" xfId="28503" xr:uid="{00000000-0005-0000-0000-0000B31A0000}"/>
    <cellStyle name="Calculation 3 2 3 6 6 7" xfId="28504" xr:uid="{00000000-0005-0000-0000-0000B41A0000}"/>
    <cellStyle name="Calculation 3 2 3 6 7" xfId="2218" xr:uid="{00000000-0005-0000-0000-0000B51A0000}"/>
    <cellStyle name="Calculation 3 2 3 6 7 2" xfId="2219" xr:uid="{00000000-0005-0000-0000-0000B61A0000}"/>
    <cellStyle name="Calculation 3 2 3 6 7 3" xfId="28505" xr:uid="{00000000-0005-0000-0000-0000B71A0000}"/>
    <cellStyle name="Calculation 3 2 3 6 7 4" xfId="28506" xr:uid="{00000000-0005-0000-0000-0000B81A0000}"/>
    <cellStyle name="Calculation 3 2 3 6 7 5" xfId="28507" xr:uid="{00000000-0005-0000-0000-0000B91A0000}"/>
    <cellStyle name="Calculation 3 2 3 6 7 6" xfId="28508" xr:uid="{00000000-0005-0000-0000-0000BA1A0000}"/>
    <cellStyle name="Calculation 3 2 3 6 7 7" xfId="28509" xr:uid="{00000000-0005-0000-0000-0000BB1A0000}"/>
    <cellStyle name="Calculation 3 2 3 6 8" xfId="2220" xr:uid="{00000000-0005-0000-0000-0000BC1A0000}"/>
    <cellStyle name="Calculation 3 2 3 6 8 2" xfId="2221" xr:uid="{00000000-0005-0000-0000-0000BD1A0000}"/>
    <cellStyle name="Calculation 3 2 3 6 8 3" xfId="28510" xr:uid="{00000000-0005-0000-0000-0000BE1A0000}"/>
    <cellStyle name="Calculation 3 2 3 6 8 4" xfId="28511" xr:uid="{00000000-0005-0000-0000-0000BF1A0000}"/>
    <cellStyle name="Calculation 3 2 3 6 8 5" xfId="28512" xr:uid="{00000000-0005-0000-0000-0000C01A0000}"/>
    <cellStyle name="Calculation 3 2 3 6 8 6" xfId="28513" xr:uid="{00000000-0005-0000-0000-0000C11A0000}"/>
    <cellStyle name="Calculation 3 2 3 6 8 7" xfId="28514" xr:uid="{00000000-0005-0000-0000-0000C21A0000}"/>
    <cellStyle name="Calculation 3 2 3 6 9" xfId="2222" xr:uid="{00000000-0005-0000-0000-0000C31A0000}"/>
    <cellStyle name="Calculation 3 2 3 6 9 2" xfId="2223" xr:uid="{00000000-0005-0000-0000-0000C41A0000}"/>
    <cellStyle name="Calculation 3 2 3 6 9 3" xfId="28515" xr:uid="{00000000-0005-0000-0000-0000C51A0000}"/>
    <cellStyle name="Calculation 3 2 3 6 9 4" xfId="28516" xr:uid="{00000000-0005-0000-0000-0000C61A0000}"/>
    <cellStyle name="Calculation 3 2 3 6 9 5" xfId="28517" xr:uid="{00000000-0005-0000-0000-0000C71A0000}"/>
    <cellStyle name="Calculation 3 2 3 6 9 6" xfId="28518" xr:uid="{00000000-0005-0000-0000-0000C81A0000}"/>
    <cellStyle name="Calculation 3 2 3 6 9 7" xfId="28519" xr:uid="{00000000-0005-0000-0000-0000C91A0000}"/>
    <cellStyle name="Calculation 3 2 3 7" xfId="28520" xr:uid="{00000000-0005-0000-0000-0000CA1A0000}"/>
    <cellStyle name="Calculation 3 2 4" xfId="2224" xr:uid="{00000000-0005-0000-0000-0000CB1A0000}"/>
    <cellStyle name="Calculation 3 2 4 2" xfId="2225" xr:uid="{00000000-0005-0000-0000-0000CC1A0000}"/>
    <cellStyle name="Calculation 3 2 4 2 2" xfId="2226" xr:uid="{00000000-0005-0000-0000-0000CD1A0000}"/>
    <cellStyle name="Calculation 3 2 4 2 2 10" xfId="28521" xr:uid="{00000000-0005-0000-0000-0000CE1A0000}"/>
    <cellStyle name="Calculation 3 2 4 2 2 2" xfId="2227" xr:uid="{00000000-0005-0000-0000-0000CF1A0000}"/>
    <cellStyle name="Calculation 3 2 4 2 2 2 2" xfId="2228" xr:uid="{00000000-0005-0000-0000-0000D01A0000}"/>
    <cellStyle name="Calculation 3 2 4 2 2 2 3" xfId="28522" xr:uid="{00000000-0005-0000-0000-0000D11A0000}"/>
    <cellStyle name="Calculation 3 2 4 2 2 2 4" xfId="28523" xr:uid="{00000000-0005-0000-0000-0000D21A0000}"/>
    <cellStyle name="Calculation 3 2 4 2 2 2 5" xfId="28524" xr:uid="{00000000-0005-0000-0000-0000D31A0000}"/>
    <cellStyle name="Calculation 3 2 4 2 2 2 6" xfId="28525" xr:uid="{00000000-0005-0000-0000-0000D41A0000}"/>
    <cellStyle name="Calculation 3 2 4 2 2 2 7" xfId="28526" xr:uid="{00000000-0005-0000-0000-0000D51A0000}"/>
    <cellStyle name="Calculation 3 2 4 2 2 3" xfId="2229" xr:uid="{00000000-0005-0000-0000-0000D61A0000}"/>
    <cellStyle name="Calculation 3 2 4 2 2 3 2" xfId="2230" xr:uid="{00000000-0005-0000-0000-0000D71A0000}"/>
    <cellStyle name="Calculation 3 2 4 2 2 3 3" xfId="28527" xr:uid="{00000000-0005-0000-0000-0000D81A0000}"/>
    <cellStyle name="Calculation 3 2 4 2 2 3 4" xfId="28528" xr:uid="{00000000-0005-0000-0000-0000D91A0000}"/>
    <cellStyle name="Calculation 3 2 4 2 2 3 5" xfId="28529" xr:uid="{00000000-0005-0000-0000-0000DA1A0000}"/>
    <cellStyle name="Calculation 3 2 4 2 2 3 6" xfId="28530" xr:uid="{00000000-0005-0000-0000-0000DB1A0000}"/>
    <cellStyle name="Calculation 3 2 4 2 2 3 7" xfId="28531" xr:uid="{00000000-0005-0000-0000-0000DC1A0000}"/>
    <cellStyle name="Calculation 3 2 4 2 2 4" xfId="2231" xr:uid="{00000000-0005-0000-0000-0000DD1A0000}"/>
    <cellStyle name="Calculation 3 2 4 2 2 4 2" xfId="2232" xr:uid="{00000000-0005-0000-0000-0000DE1A0000}"/>
    <cellStyle name="Calculation 3 2 4 2 2 4 3" xfId="28532" xr:uid="{00000000-0005-0000-0000-0000DF1A0000}"/>
    <cellStyle name="Calculation 3 2 4 2 2 4 4" xfId="28533" xr:uid="{00000000-0005-0000-0000-0000E01A0000}"/>
    <cellStyle name="Calculation 3 2 4 2 2 4 5" xfId="28534" xr:uid="{00000000-0005-0000-0000-0000E11A0000}"/>
    <cellStyle name="Calculation 3 2 4 2 2 4 6" xfId="28535" xr:uid="{00000000-0005-0000-0000-0000E21A0000}"/>
    <cellStyle name="Calculation 3 2 4 2 2 4 7" xfId="28536" xr:uid="{00000000-0005-0000-0000-0000E31A0000}"/>
    <cellStyle name="Calculation 3 2 4 2 2 5" xfId="2233" xr:uid="{00000000-0005-0000-0000-0000E41A0000}"/>
    <cellStyle name="Calculation 3 2 4 2 2 5 2" xfId="2234" xr:uid="{00000000-0005-0000-0000-0000E51A0000}"/>
    <cellStyle name="Calculation 3 2 4 2 2 5 3" xfId="28537" xr:uid="{00000000-0005-0000-0000-0000E61A0000}"/>
    <cellStyle name="Calculation 3 2 4 2 2 5 4" xfId="28538" xr:uid="{00000000-0005-0000-0000-0000E71A0000}"/>
    <cellStyle name="Calculation 3 2 4 2 2 5 5" xfId="28539" xr:uid="{00000000-0005-0000-0000-0000E81A0000}"/>
    <cellStyle name="Calculation 3 2 4 2 2 5 6" xfId="28540" xr:uid="{00000000-0005-0000-0000-0000E91A0000}"/>
    <cellStyle name="Calculation 3 2 4 2 2 5 7" xfId="28541" xr:uid="{00000000-0005-0000-0000-0000EA1A0000}"/>
    <cellStyle name="Calculation 3 2 4 2 2 6" xfId="2235" xr:uid="{00000000-0005-0000-0000-0000EB1A0000}"/>
    <cellStyle name="Calculation 3 2 4 2 2 6 2" xfId="2236" xr:uid="{00000000-0005-0000-0000-0000EC1A0000}"/>
    <cellStyle name="Calculation 3 2 4 2 2 6 3" xfId="28542" xr:uid="{00000000-0005-0000-0000-0000ED1A0000}"/>
    <cellStyle name="Calculation 3 2 4 2 2 6 4" xfId="28543" xr:uid="{00000000-0005-0000-0000-0000EE1A0000}"/>
    <cellStyle name="Calculation 3 2 4 2 2 6 5" xfId="28544" xr:uid="{00000000-0005-0000-0000-0000EF1A0000}"/>
    <cellStyle name="Calculation 3 2 4 2 2 6 6" xfId="28545" xr:uid="{00000000-0005-0000-0000-0000F01A0000}"/>
    <cellStyle name="Calculation 3 2 4 2 2 6 7" xfId="28546" xr:uid="{00000000-0005-0000-0000-0000F11A0000}"/>
    <cellStyle name="Calculation 3 2 4 2 2 7" xfId="28547" xr:uid="{00000000-0005-0000-0000-0000F21A0000}"/>
    <cellStyle name="Calculation 3 2 4 2 2 8" xfId="28548" xr:uid="{00000000-0005-0000-0000-0000F31A0000}"/>
    <cellStyle name="Calculation 3 2 4 2 2 9" xfId="28549" xr:uid="{00000000-0005-0000-0000-0000F41A0000}"/>
    <cellStyle name="Calculation 3 2 4 2 3" xfId="2237" xr:uid="{00000000-0005-0000-0000-0000F51A0000}"/>
    <cellStyle name="Calculation 3 2 4 2 3 10" xfId="2238" xr:uid="{00000000-0005-0000-0000-0000F61A0000}"/>
    <cellStyle name="Calculation 3 2 4 2 3 11" xfId="28550" xr:uid="{00000000-0005-0000-0000-0000F71A0000}"/>
    <cellStyle name="Calculation 3 2 4 2 3 12" xfId="28551" xr:uid="{00000000-0005-0000-0000-0000F81A0000}"/>
    <cellStyle name="Calculation 3 2 4 2 3 13" xfId="28552" xr:uid="{00000000-0005-0000-0000-0000F91A0000}"/>
    <cellStyle name="Calculation 3 2 4 2 3 14" xfId="28553" xr:uid="{00000000-0005-0000-0000-0000FA1A0000}"/>
    <cellStyle name="Calculation 3 2 4 2 3 15" xfId="28554" xr:uid="{00000000-0005-0000-0000-0000FB1A0000}"/>
    <cellStyle name="Calculation 3 2 4 2 3 2" xfId="2239" xr:uid="{00000000-0005-0000-0000-0000FC1A0000}"/>
    <cellStyle name="Calculation 3 2 4 2 3 2 2" xfId="2240" xr:uid="{00000000-0005-0000-0000-0000FD1A0000}"/>
    <cellStyle name="Calculation 3 2 4 2 3 2 3" xfId="28555" xr:uid="{00000000-0005-0000-0000-0000FE1A0000}"/>
    <cellStyle name="Calculation 3 2 4 2 3 2 4" xfId="28556" xr:uid="{00000000-0005-0000-0000-0000FF1A0000}"/>
    <cellStyle name="Calculation 3 2 4 2 3 2 5" xfId="28557" xr:uid="{00000000-0005-0000-0000-0000001B0000}"/>
    <cellStyle name="Calculation 3 2 4 2 3 2 6" xfId="28558" xr:uid="{00000000-0005-0000-0000-0000011B0000}"/>
    <cellStyle name="Calculation 3 2 4 2 3 2 7" xfId="28559" xr:uid="{00000000-0005-0000-0000-0000021B0000}"/>
    <cellStyle name="Calculation 3 2 4 2 3 3" xfId="2241" xr:uid="{00000000-0005-0000-0000-0000031B0000}"/>
    <cellStyle name="Calculation 3 2 4 2 3 3 2" xfId="2242" xr:uid="{00000000-0005-0000-0000-0000041B0000}"/>
    <cellStyle name="Calculation 3 2 4 2 3 3 3" xfId="28560" xr:uid="{00000000-0005-0000-0000-0000051B0000}"/>
    <cellStyle name="Calculation 3 2 4 2 3 3 4" xfId="28561" xr:uid="{00000000-0005-0000-0000-0000061B0000}"/>
    <cellStyle name="Calculation 3 2 4 2 3 3 5" xfId="28562" xr:uid="{00000000-0005-0000-0000-0000071B0000}"/>
    <cellStyle name="Calculation 3 2 4 2 3 3 6" xfId="28563" xr:uid="{00000000-0005-0000-0000-0000081B0000}"/>
    <cellStyle name="Calculation 3 2 4 2 3 3 7" xfId="28564" xr:uid="{00000000-0005-0000-0000-0000091B0000}"/>
    <cellStyle name="Calculation 3 2 4 2 3 4" xfId="2243" xr:uid="{00000000-0005-0000-0000-00000A1B0000}"/>
    <cellStyle name="Calculation 3 2 4 2 3 4 2" xfId="2244" xr:uid="{00000000-0005-0000-0000-00000B1B0000}"/>
    <cellStyle name="Calculation 3 2 4 2 3 4 3" xfId="28565" xr:uid="{00000000-0005-0000-0000-00000C1B0000}"/>
    <cellStyle name="Calculation 3 2 4 2 3 4 4" xfId="28566" xr:uid="{00000000-0005-0000-0000-00000D1B0000}"/>
    <cellStyle name="Calculation 3 2 4 2 3 4 5" xfId="28567" xr:uid="{00000000-0005-0000-0000-00000E1B0000}"/>
    <cellStyle name="Calculation 3 2 4 2 3 4 6" xfId="28568" xr:uid="{00000000-0005-0000-0000-00000F1B0000}"/>
    <cellStyle name="Calculation 3 2 4 2 3 4 7" xfId="28569" xr:uid="{00000000-0005-0000-0000-0000101B0000}"/>
    <cellStyle name="Calculation 3 2 4 2 3 5" xfId="2245" xr:uid="{00000000-0005-0000-0000-0000111B0000}"/>
    <cellStyle name="Calculation 3 2 4 2 3 5 2" xfId="2246" xr:uid="{00000000-0005-0000-0000-0000121B0000}"/>
    <cellStyle name="Calculation 3 2 4 2 3 5 3" xfId="28570" xr:uid="{00000000-0005-0000-0000-0000131B0000}"/>
    <cellStyle name="Calculation 3 2 4 2 3 5 4" xfId="28571" xr:uid="{00000000-0005-0000-0000-0000141B0000}"/>
    <cellStyle name="Calculation 3 2 4 2 3 5 5" xfId="28572" xr:uid="{00000000-0005-0000-0000-0000151B0000}"/>
    <cellStyle name="Calculation 3 2 4 2 3 5 6" xfId="28573" xr:uid="{00000000-0005-0000-0000-0000161B0000}"/>
    <cellStyle name="Calculation 3 2 4 2 3 5 7" xfId="28574" xr:uid="{00000000-0005-0000-0000-0000171B0000}"/>
    <cellStyle name="Calculation 3 2 4 2 3 6" xfId="2247" xr:uid="{00000000-0005-0000-0000-0000181B0000}"/>
    <cellStyle name="Calculation 3 2 4 2 3 6 2" xfId="2248" xr:uid="{00000000-0005-0000-0000-0000191B0000}"/>
    <cellStyle name="Calculation 3 2 4 2 3 6 3" xfId="28575" xr:uid="{00000000-0005-0000-0000-00001A1B0000}"/>
    <cellStyle name="Calculation 3 2 4 2 3 6 4" xfId="28576" xr:uid="{00000000-0005-0000-0000-00001B1B0000}"/>
    <cellStyle name="Calculation 3 2 4 2 3 6 5" xfId="28577" xr:uid="{00000000-0005-0000-0000-00001C1B0000}"/>
    <cellStyle name="Calculation 3 2 4 2 3 6 6" xfId="28578" xr:uid="{00000000-0005-0000-0000-00001D1B0000}"/>
    <cellStyle name="Calculation 3 2 4 2 3 6 7" xfId="28579" xr:uid="{00000000-0005-0000-0000-00001E1B0000}"/>
    <cellStyle name="Calculation 3 2 4 2 3 7" xfId="2249" xr:uid="{00000000-0005-0000-0000-00001F1B0000}"/>
    <cellStyle name="Calculation 3 2 4 2 3 7 2" xfId="2250" xr:uid="{00000000-0005-0000-0000-0000201B0000}"/>
    <cellStyle name="Calculation 3 2 4 2 3 7 3" xfId="28580" xr:uid="{00000000-0005-0000-0000-0000211B0000}"/>
    <cellStyle name="Calculation 3 2 4 2 3 7 4" xfId="28581" xr:uid="{00000000-0005-0000-0000-0000221B0000}"/>
    <cellStyle name="Calculation 3 2 4 2 3 7 5" xfId="28582" xr:uid="{00000000-0005-0000-0000-0000231B0000}"/>
    <cellStyle name="Calculation 3 2 4 2 3 7 6" xfId="28583" xr:uid="{00000000-0005-0000-0000-0000241B0000}"/>
    <cellStyle name="Calculation 3 2 4 2 3 7 7" xfId="28584" xr:uid="{00000000-0005-0000-0000-0000251B0000}"/>
    <cellStyle name="Calculation 3 2 4 2 3 8" xfId="2251" xr:uid="{00000000-0005-0000-0000-0000261B0000}"/>
    <cellStyle name="Calculation 3 2 4 2 3 8 2" xfId="2252" xr:uid="{00000000-0005-0000-0000-0000271B0000}"/>
    <cellStyle name="Calculation 3 2 4 2 3 8 3" xfId="28585" xr:uid="{00000000-0005-0000-0000-0000281B0000}"/>
    <cellStyle name="Calculation 3 2 4 2 3 8 4" xfId="28586" xr:uid="{00000000-0005-0000-0000-0000291B0000}"/>
    <cellStyle name="Calculation 3 2 4 2 3 8 5" xfId="28587" xr:uid="{00000000-0005-0000-0000-00002A1B0000}"/>
    <cellStyle name="Calculation 3 2 4 2 3 8 6" xfId="28588" xr:uid="{00000000-0005-0000-0000-00002B1B0000}"/>
    <cellStyle name="Calculation 3 2 4 2 3 8 7" xfId="28589" xr:uid="{00000000-0005-0000-0000-00002C1B0000}"/>
    <cellStyle name="Calculation 3 2 4 2 3 9" xfId="2253" xr:uid="{00000000-0005-0000-0000-00002D1B0000}"/>
    <cellStyle name="Calculation 3 2 4 2 3 9 2" xfId="2254" xr:uid="{00000000-0005-0000-0000-00002E1B0000}"/>
    <cellStyle name="Calculation 3 2 4 2 3 9 3" xfId="28590" xr:uid="{00000000-0005-0000-0000-00002F1B0000}"/>
    <cellStyle name="Calculation 3 2 4 2 3 9 4" xfId="28591" xr:uid="{00000000-0005-0000-0000-0000301B0000}"/>
    <cellStyle name="Calculation 3 2 4 2 3 9 5" xfId="28592" xr:uid="{00000000-0005-0000-0000-0000311B0000}"/>
    <cellStyle name="Calculation 3 2 4 2 3 9 6" xfId="28593" xr:uid="{00000000-0005-0000-0000-0000321B0000}"/>
    <cellStyle name="Calculation 3 2 4 2 3 9 7" xfId="28594" xr:uid="{00000000-0005-0000-0000-0000331B0000}"/>
    <cellStyle name="Calculation 3 2 4 2 4" xfId="2255" xr:uid="{00000000-0005-0000-0000-0000341B0000}"/>
    <cellStyle name="Calculation 3 2 4 2 4 2" xfId="2256" xr:uid="{00000000-0005-0000-0000-0000351B0000}"/>
    <cellStyle name="Calculation 3 2 4 2 4 3" xfId="28595" xr:uid="{00000000-0005-0000-0000-0000361B0000}"/>
    <cellStyle name="Calculation 3 2 4 2 4 4" xfId="28596" xr:uid="{00000000-0005-0000-0000-0000371B0000}"/>
    <cellStyle name="Calculation 3 2 4 2 4 5" xfId="28597" xr:uid="{00000000-0005-0000-0000-0000381B0000}"/>
    <cellStyle name="Calculation 3 2 4 2 4 6" xfId="28598" xr:uid="{00000000-0005-0000-0000-0000391B0000}"/>
    <cellStyle name="Calculation 3 2 4 2 4 7" xfId="28599" xr:uid="{00000000-0005-0000-0000-00003A1B0000}"/>
    <cellStyle name="Calculation 3 2 4 2 5" xfId="2257" xr:uid="{00000000-0005-0000-0000-00003B1B0000}"/>
    <cellStyle name="Calculation 3 2 4 2 5 2" xfId="2258" xr:uid="{00000000-0005-0000-0000-00003C1B0000}"/>
    <cellStyle name="Calculation 3 2 4 2 6" xfId="28600" xr:uid="{00000000-0005-0000-0000-00003D1B0000}"/>
    <cellStyle name="Calculation 3 2 4 2 7" xfId="28601" xr:uid="{00000000-0005-0000-0000-00003E1B0000}"/>
    <cellStyle name="Calculation 3 2 4 2 8" xfId="28602" xr:uid="{00000000-0005-0000-0000-00003F1B0000}"/>
    <cellStyle name="Calculation 3 2 4 3" xfId="2259" xr:uid="{00000000-0005-0000-0000-0000401B0000}"/>
    <cellStyle name="Calculation 3 2 4 3 10" xfId="28603" xr:uid="{00000000-0005-0000-0000-0000411B0000}"/>
    <cellStyle name="Calculation 3 2 4 3 2" xfId="2260" xr:uid="{00000000-0005-0000-0000-0000421B0000}"/>
    <cellStyle name="Calculation 3 2 4 3 2 2" xfId="2261" xr:uid="{00000000-0005-0000-0000-0000431B0000}"/>
    <cellStyle name="Calculation 3 2 4 3 2 3" xfId="28604" xr:uid="{00000000-0005-0000-0000-0000441B0000}"/>
    <cellStyle name="Calculation 3 2 4 3 2 4" xfId="28605" xr:uid="{00000000-0005-0000-0000-0000451B0000}"/>
    <cellStyle name="Calculation 3 2 4 3 2 5" xfId="28606" xr:uid="{00000000-0005-0000-0000-0000461B0000}"/>
    <cellStyle name="Calculation 3 2 4 3 2 6" xfId="28607" xr:uid="{00000000-0005-0000-0000-0000471B0000}"/>
    <cellStyle name="Calculation 3 2 4 3 2 7" xfId="28608" xr:uid="{00000000-0005-0000-0000-0000481B0000}"/>
    <cellStyle name="Calculation 3 2 4 3 3" xfId="2262" xr:uid="{00000000-0005-0000-0000-0000491B0000}"/>
    <cellStyle name="Calculation 3 2 4 3 3 2" xfId="2263" xr:uid="{00000000-0005-0000-0000-00004A1B0000}"/>
    <cellStyle name="Calculation 3 2 4 3 3 3" xfId="28609" xr:uid="{00000000-0005-0000-0000-00004B1B0000}"/>
    <cellStyle name="Calculation 3 2 4 3 3 4" xfId="28610" xr:uid="{00000000-0005-0000-0000-00004C1B0000}"/>
    <cellStyle name="Calculation 3 2 4 3 3 5" xfId="28611" xr:uid="{00000000-0005-0000-0000-00004D1B0000}"/>
    <cellStyle name="Calculation 3 2 4 3 3 6" xfId="28612" xr:uid="{00000000-0005-0000-0000-00004E1B0000}"/>
    <cellStyle name="Calculation 3 2 4 3 3 7" xfId="28613" xr:uid="{00000000-0005-0000-0000-00004F1B0000}"/>
    <cellStyle name="Calculation 3 2 4 3 4" xfId="2264" xr:uid="{00000000-0005-0000-0000-0000501B0000}"/>
    <cellStyle name="Calculation 3 2 4 3 4 2" xfId="2265" xr:uid="{00000000-0005-0000-0000-0000511B0000}"/>
    <cellStyle name="Calculation 3 2 4 3 4 3" xfId="28614" xr:uid="{00000000-0005-0000-0000-0000521B0000}"/>
    <cellStyle name="Calculation 3 2 4 3 4 4" xfId="28615" xr:uid="{00000000-0005-0000-0000-0000531B0000}"/>
    <cellStyle name="Calculation 3 2 4 3 4 5" xfId="28616" xr:uid="{00000000-0005-0000-0000-0000541B0000}"/>
    <cellStyle name="Calculation 3 2 4 3 4 6" xfId="28617" xr:uid="{00000000-0005-0000-0000-0000551B0000}"/>
    <cellStyle name="Calculation 3 2 4 3 4 7" xfId="28618" xr:uid="{00000000-0005-0000-0000-0000561B0000}"/>
    <cellStyle name="Calculation 3 2 4 3 5" xfId="2266" xr:uid="{00000000-0005-0000-0000-0000571B0000}"/>
    <cellStyle name="Calculation 3 2 4 3 5 2" xfId="2267" xr:uid="{00000000-0005-0000-0000-0000581B0000}"/>
    <cellStyle name="Calculation 3 2 4 3 5 3" xfId="28619" xr:uid="{00000000-0005-0000-0000-0000591B0000}"/>
    <cellStyle name="Calculation 3 2 4 3 5 4" xfId="28620" xr:uid="{00000000-0005-0000-0000-00005A1B0000}"/>
    <cellStyle name="Calculation 3 2 4 3 5 5" xfId="28621" xr:uid="{00000000-0005-0000-0000-00005B1B0000}"/>
    <cellStyle name="Calculation 3 2 4 3 5 6" xfId="28622" xr:uid="{00000000-0005-0000-0000-00005C1B0000}"/>
    <cellStyle name="Calculation 3 2 4 3 5 7" xfId="28623" xr:uid="{00000000-0005-0000-0000-00005D1B0000}"/>
    <cellStyle name="Calculation 3 2 4 3 6" xfId="2268" xr:uid="{00000000-0005-0000-0000-00005E1B0000}"/>
    <cellStyle name="Calculation 3 2 4 3 6 2" xfId="2269" xr:uid="{00000000-0005-0000-0000-00005F1B0000}"/>
    <cellStyle name="Calculation 3 2 4 3 6 3" xfId="28624" xr:uid="{00000000-0005-0000-0000-0000601B0000}"/>
    <cellStyle name="Calculation 3 2 4 3 6 4" xfId="28625" xr:uid="{00000000-0005-0000-0000-0000611B0000}"/>
    <cellStyle name="Calculation 3 2 4 3 6 5" xfId="28626" xr:uid="{00000000-0005-0000-0000-0000621B0000}"/>
    <cellStyle name="Calculation 3 2 4 3 6 6" xfId="28627" xr:uid="{00000000-0005-0000-0000-0000631B0000}"/>
    <cellStyle name="Calculation 3 2 4 3 6 7" xfId="28628" xr:uid="{00000000-0005-0000-0000-0000641B0000}"/>
    <cellStyle name="Calculation 3 2 4 3 7" xfId="28629" xr:uid="{00000000-0005-0000-0000-0000651B0000}"/>
    <cellStyle name="Calculation 3 2 4 3 8" xfId="28630" xr:uid="{00000000-0005-0000-0000-0000661B0000}"/>
    <cellStyle name="Calculation 3 2 4 3 9" xfId="28631" xr:uid="{00000000-0005-0000-0000-0000671B0000}"/>
    <cellStyle name="Calculation 3 2 4 4" xfId="2270" xr:uid="{00000000-0005-0000-0000-0000681B0000}"/>
    <cellStyle name="Calculation 3 2 4 4 10" xfId="2271" xr:uid="{00000000-0005-0000-0000-0000691B0000}"/>
    <cellStyle name="Calculation 3 2 4 4 11" xfId="28632" xr:uid="{00000000-0005-0000-0000-00006A1B0000}"/>
    <cellStyle name="Calculation 3 2 4 4 12" xfId="28633" xr:uid="{00000000-0005-0000-0000-00006B1B0000}"/>
    <cellStyle name="Calculation 3 2 4 4 2" xfId="2272" xr:uid="{00000000-0005-0000-0000-00006C1B0000}"/>
    <cellStyle name="Calculation 3 2 4 4 2 2" xfId="2273" xr:uid="{00000000-0005-0000-0000-00006D1B0000}"/>
    <cellStyle name="Calculation 3 2 4 4 2 3" xfId="28634" xr:uid="{00000000-0005-0000-0000-00006E1B0000}"/>
    <cellStyle name="Calculation 3 2 4 4 2 4" xfId="28635" xr:uid="{00000000-0005-0000-0000-00006F1B0000}"/>
    <cellStyle name="Calculation 3 2 4 4 2 5" xfId="28636" xr:uid="{00000000-0005-0000-0000-0000701B0000}"/>
    <cellStyle name="Calculation 3 2 4 4 2 6" xfId="28637" xr:uid="{00000000-0005-0000-0000-0000711B0000}"/>
    <cellStyle name="Calculation 3 2 4 4 2 7" xfId="28638" xr:uid="{00000000-0005-0000-0000-0000721B0000}"/>
    <cellStyle name="Calculation 3 2 4 4 3" xfId="2274" xr:uid="{00000000-0005-0000-0000-0000731B0000}"/>
    <cellStyle name="Calculation 3 2 4 4 3 2" xfId="2275" xr:uid="{00000000-0005-0000-0000-0000741B0000}"/>
    <cellStyle name="Calculation 3 2 4 4 3 3" xfId="28639" xr:uid="{00000000-0005-0000-0000-0000751B0000}"/>
    <cellStyle name="Calculation 3 2 4 4 3 4" xfId="28640" xr:uid="{00000000-0005-0000-0000-0000761B0000}"/>
    <cellStyle name="Calculation 3 2 4 4 3 5" xfId="28641" xr:uid="{00000000-0005-0000-0000-0000771B0000}"/>
    <cellStyle name="Calculation 3 2 4 4 3 6" xfId="28642" xr:uid="{00000000-0005-0000-0000-0000781B0000}"/>
    <cellStyle name="Calculation 3 2 4 4 3 7" xfId="28643" xr:uid="{00000000-0005-0000-0000-0000791B0000}"/>
    <cellStyle name="Calculation 3 2 4 4 4" xfId="2276" xr:uid="{00000000-0005-0000-0000-00007A1B0000}"/>
    <cellStyle name="Calculation 3 2 4 4 4 2" xfId="2277" xr:uid="{00000000-0005-0000-0000-00007B1B0000}"/>
    <cellStyle name="Calculation 3 2 4 4 4 3" xfId="28644" xr:uid="{00000000-0005-0000-0000-00007C1B0000}"/>
    <cellStyle name="Calculation 3 2 4 4 4 4" xfId="28645" xr:uid="{00000000-0005-0000-0000-00007D1B0000}"/>
    <cellStyle name="Calculation 3 2 4 4 4 5" xfId="28646" xr:uid="{00000000-0005-0000-0000-00007E1B0000}"/>
    <cellStyle name="Calculation 3 2 4 4 4 6" xfId="28647" xr:uid="{00000000-0005-0000-0000-00007F1B0000}"/>
    <cellStyle name="Calculation 3 2 4 4 4 7" xfId="28648" xr:uid="{00000000-0005-0000-0000-0000801B0000}"/>
    <cellStyle name="Calculation 3 2 4 4 5" xfId="2278" xr:uid="{00000000-0005-0000-0000-0000811B0000}"/>
    <cellStyle name="Calculation 3 2 4 4 5 2" xfId="2279" xr:uid="{00000000-0005-0000-0000-0000821B0000}"/>
    <cellStyle name="Calculation 3 2 4 4 5 3" xfId="28649" xr:uid="{00000000-0005-0000-0000-0000831B0000}"/>
    <cellStyle name="Calculation 3 2 4 4 5 4" xfId="28650" xr:uid="{00000000-0005-0000-0000-0000841B0000}"/>
    <cellStyle name="Calculation 3 2 4 4 5 5" xfId="28651" xr:uid="{00000000-0005-0000-0000-0000851B0000}"/>
    <cellStyle name="Calculation 3 2 4 4 5 6" xfId="28652" xr:uid="{00000000-0005-0000-0000-0000861B0000}"/>
    <cellStyle name="Calculation 3 2 4 4 5 7" xfId="28653" xr:uid="{00000000-0005-0000-0000-0000871B0000}"/>
    <cellStyle name="Calculation 3 2 4 4 6" xfId="2280" xr:uid="{00000000-0005-0000-0000-0000881B0000}"/>
    <cellStyle name="Calculation 3 2 4 4 6 2" xfId="2281" xr:uid="{00000000-0005-0000-0000-0000891B0000}"/>
    <cellStyle name="Calculation 3 2 4 4 6 3" xfId="28654" xr:uid="{00000000-0005-0000-0000-00008A1B0000}"/>
    <cellStyle name="Calculation 3 2 4 4 6 4" xfId="28655" xr:uid="{00000000-0005-0000-0000-00008B1B0000}"/>
    <cellStyle name="Calculation 3 2 4 4 6 5" xfId="28656" xr:uid="{00000000-0005-0000-0000-00008C1B0000}"/>
    <cellStyle name="Calculation 3 2 4 4 6 6" xfId="28657" xr:uid="{00000000-0005-0000-0000-00008D1B0000}"/>
    <cellStyle name="Calculation 3 2 4 4 6 7" xfId="28658" xr:uid="{00000000-0005-0000-0000-00008E1B0000}"/>
    <cellStyle name="Calculation 3 2 4 4 7" xfId="2282" xr:uid="{00000000-0005-0000-0000-00008F1B0000}"/>
    <cellStyle name="Calculation 3 2 4 4 7 2" xfId="2283" xr:uid="{00000000-0005-0000-0000-0000901B0000}"/>
    <cellStyle name="Calculation 3 2 4 4 7 3" xfId="28659" xr:uid="{00000000-0005-0000-0000-0000911B0000}"/>
    <cellStyle name="Calculation 3 2 4 4 7 4" xfId="28660" xr:uid="{00000000-0005-0000-0000-0000921B0000}"/>
    <cellStyle name="Calculation 3 2 4 4 7 5" xfId="28661" xr:uid="{00000000-0005-0000-0000-0000931B0000}"/>
    <cellStyle name="Calculation 3 2 4 4 7 6" xfId="28662" xr:uid="{00000000-0005-0000-0000-0000941B0000}"/>
    <cellStyle name="Calculation 3 2 4 4 7 7" xfId="28663" xr:uid="{00000000-0005-0000-0000-0000951B0000}"/>
    <cellStyle name="Calculation 3 2 4 4 8" xfId="2284" xr:uid="{00000000-0005-0000-0000-0000961B0000}"/>
    <cellStyle name="Calculation 3 2 4 4 8 2" xfId="2285" xr:uid="{00000000-0005-0000-0000-0000971B0000}"/>
    <cellStyle name="Calculation 3 2 4 4 8 3" xfId="28664" xr:uid="{00000000-0005-0000-0000-0000981B0000}"/>
    <cellStyle name="Calculation 3 2 4 4 8 4" xfId="28665" xr:uid="{00000000-0005-0000-0000-0000991B0000}"/>
    <cellStyle name="Calculation 3 2 4 4 8 5" xfId="28666" xr:uid="{00000000-0005-0000-0000-00009A1B0000}"/>
    <cellStyle name="Calculation 3 2 4 4 8 6" xfId="28667" xr:uid="{00000000-0005-0000-0000-00009B1B0000}"/>
    <cellStyle name="Calculation 3 2 4 4 8 7" xfId="28668" xr:uid="{00000000-0005-0000-0000-00009C1B0000}"/>
    <cellStyle name="Calculation 3 2 4 4 9" xfId="2286" xr:uid="{00000000-0005-0000-0000-00009D1B0000}"/>
    <cellStyle name="Calculation 3 2 4 4 9 2" xfId="2287" xr:uid="{00000000-0005-0000-0000-00009E1B0000}"/>
    <cellStyle name="Calculation 3 2 4 4 9 3" xfId="28669" xr:uid="{00000000-0005-0000-0000-00009F1B0000}"/>
    <cellStyle name="Calculation 3 2 4 4 9 4" xfId="28670" xr:uid="{00000000-0005-0000-0000-0000A01B0000}"/>
    <cellStyle name="Calculation 3 2 4 4 9 5" xfId="28671" xr:uid="{00000000-0005-0000-0000-0000A11B0000}"/>
    <cellStyle name="Calculation 3 2 4 4 9 6" xfId="28672" xr:uid="{00000000-0005-0000-0000-0000A21B0000}"/>
    <cellStyle name="Calculation 3 2 4 4 9 7" xfId="28673" xr:uid="{00000000-0005-0000-0000-0000A31B0000}"/>
    <cellStyle name="Calculation 3 2 4 5" xfId="2288" xr:uid="{00000000-0005-0000-0000-0000A41B0000}"/>
    <cellStyle name="Calculation 3 2 4 5 10" xfId="28674" xr:uid="{00000000-0005-0000-0000-0000A51B0000}"/>
    <cellStyle name="Calculation 3 2 4 5 11" xfId="28675" xr:uid="{00000000-0005-0000-0000-0000A61B0000}"/>
    <cellStyle name="Calculation 3 2 4 5 12" xfId="28676" xr:uid="{00000000-0005-0000-0000-0000A71B0000}"/>
    <cellStyle name="Calculation 3 2 4 5 2" xfId="2289" xr:uid="{00000000-0005-0000-0000-0000A81B0000}"/>
    <cellStyle name="Calculation 3 2 4 5 2 2" xfId="2290" xr:uid="{00000000-0005-0000-0000-0000A91B0000}"/>
    <cellStyle name="Calculation 3 2 4 5 2 3" xfId="28677" xr:uid="{00000000-0005-0000-0000-0000AA1B0000}"/>
    <cellStyle name="Calculation 3 2 4 5 2 4" xfId="28678" xr:uid="{00000000-0005-0000-0000-0000AB1B0000}"/>
    <cellStyle name="Calculation 3 2 4 5 2 5" xfId="28679" xr:uid="{00000000-0005-0000-0000-0000AC1B0000}"/>
    <cellStyle name="Calculation 3 2 4 5 2 6" xfId="28680" xr:uid="{00000000-0005-0000-0000-0000AD1B0000}"/>
    <cellStyle name="Calculation 3 2 4 5 2 7" xfId="28681" xr:uid="{00000000-0005-0000-0000-0000AE1B0000}"/>
    <cellStyle name="Calculation 3 2 4 5 3" xfId="2291" xr:uid="{00000000-0005-0000-0000-0000AF1B0000}"/>
    <cellStyle name="Calculation 3 2 4 5 3 2" xfId="2292" xr:uid="{00000000-0005-0000-0000-0000B01B0000}"/>
    <cellStyle name="Calculation 3 2 4 5 3 3" xfId="28682" xr:uid="{00000000-0005-0000-0000-0000B11B0000}"/>
    <cellStyle name="Calculation 3 2 4 5 3 4" xfId="28683" xr:uid="{00000000-0005-0000-0000-0000B21B0000}"/>
    <cellStyle name="Calculation 3 2 4 5 3 5" xfId="28684" xr:uid="{00000000-0005-0000-0000-0000B31B0000}"/>
    <cellStyle name="Calculation 3 2 4 5 3 6" xfId="28685" xr:uid="{00000000-0005-0000-0000-0000B41B0000}"/>
    <cellStyle name="Calculation 3 2 4 5 3 7" xfId="28686" xr:uid="{00000000-0005-0000-0000-0000B51B0000}"/>
    <cellStyle name="Calculation 3 2 4 5 4" xfId="2293" xr:uid="{00000000-0005-0000-0000-0000B61B0000}"/>
    <cellStyle name="Calculation 3 2 4 5 4 2" xfId="2294" xr:uid="{00000000-0005-0000-0000-0000B71B0000}"/>
    <cellStyle name="Calculation 3 2 4 5 4 3" xfId="28687" xr:uid="{00000000-0005-0000-0000-0000B81B0000}"/>
    <cellStyle name="Calculation 3 2 4 5 4 4" xfId="28688" xr:uid="{00000000-0005-0000-0000-0000B91B0000}"/>
    <cellStyle name="Calculation 3 2 4 5 4 5" xfId="28689" xr:uid="{00000000-0005-0000-0000-0000BA1B0000}"/>
    <cellStyle name="Calculation 3 2 4 5 4 6" xfId="28690" xr:uid="{00000000-0005-0000-0000-0000BB1B0000}"/>
    <cellStyle name="Calculation 3 2 4 5 4 7" xfId="28691" xr:uid="{00000000-0005-0000-0000-0000BC1B0000}"/>
    <cellStyle name="Calculation 3 2 4 5 5" xfId="2295" xr:uid="{00000000-0005-0000-0000-0000BD1B0000}"/>
    <cellStyle name="Calculation 3 2 4 5 5 2" xfId="2296" xr:uid="{00000000-0005-0000-0000-0000BE1B0000}"/>
    <cellStyle name="Calculation 3 2 4 5 5 3" xfId="28692" xr:uid="{00000000-0005-0000-0000-0000BF1B0000}"/>
    <cellStyle name="Calculation 3 2 4 5 5 4" xfId="28693" xr:uid="{00000000-0005-0000-0000-0000C01B0000}"/>
    <cellStyle name="Calculation 3 2 4 5 5 5" xfId="28694" xr:uid="{00000000-0005-0000-0000-0000C11B0000}"/>
    <cellStyle name="Calculation 3 2 4 5 5 6" xfId="28695" xr:uid="{00000000-0005-0000-0000-0000C21B0000}"/>
    <cellStyle name="Calculation 3 2 4 5 5 7" xfId="28696" xr:uid="{00000000-0005-0000-0000-0000C31B0000}"/>
    <cellStyle name="Calculation 3 2 4 5 6" xfId="2297" xr:uid="{00000000-0005-0000-0000-0000C41B0000}"/>
    <cellStyle name="Calculation 3 2 4 5 6 2" xfId="2298" xr:uid="{00000000-0005-0000-0000-0000C51B0000}"/>
    <cellStyle name="Calculation 3 2 4 5 6 3" xfId="28697" xr:uid="{00000000-0005-0000-0000-0000C61B0000}"/>
    <cellStyle name="Calculation 3 2 4 5 6 4" xfId="28698" xr:uid="{00000000-0005-0000-0000-0000C71B0000}"/>
    <cellStyle name="Calculation 3 2 4 5 6 5" xfId="28699" xr:uid="{00000000-0005-0000-0000-0000C81B0000}"/>
    <cellStyle name="Calculation 3 2 4 5 6 6" xfId="28700" xr:uid="{00000000-0005-0000-0000-0000C91B0000}"/>
    <cellStyle name="Calculation 3 2 4 5 6 7" xfId="28701" xr:uid="{00000000-0005-0000-0000-0000CA1B0000}"/>
    <cellStyle name="Calculation 3 2 4 5 7" xfId="2299" xr:uid="{00000000-0005-0000-0000-0000CB1B0000}"/>
    <cellStyle name="Calculation 3 2 4 5 7 2" xfId="2300" xr:uid="{00000000-0005-0000-0000-0000CC1B0000}"/>
    <cellStyle name="Calculation 3 2 4 5 7 3" xfId="28702" xr:uid="{00000000-0005-0000-0000-0000CD1B0000}"/>
    <cellStyle name="Calculation 3 2 4 5 7 4" xfId="28703" xr:uid="{00000000-0005-0000-0000-0000CE1B0000}"/>
    <cellStyle name="Calculation 3 2 4 5 7 5" xfId="28704" xr:uid="{00000000-0005-0000-0000-0000CF1B0000}"/>
    <cellStyle name="Calculation 3 2 4 5 7 6" xfId="28705" xr:uid="{00000000-0005-0000-0000-0000D01B0000}"/>
    <cellStyle name="Calculation 3 2 4 5 7 7" xfId="28706" xr:uid="{00000000-0005-0000-0000-0000D11B0000}"/>
    <cellStyle name="Calculation 3 2 4 5 8" xfId="2301" xr:uid="{00000000-0005-0000-0000-0000D21B0000}"/>
    <cellStyle name="Calculation 3 2 4 5 8 2" xfId="2302" xr:uid="{00000000-0005-0000-0000-0000D31B0000}"/>
    <cellStyle name="Calculation 3 2 4 5 8 3" xfId="28707" xr:uid="{00000000-0005-0000-0000-0000D41B0000}"/>
    <cellStyle name="Calculation 3 2 4 5 8 4" xfId="28708" xr:uid="{00000000-0005-0000-0000-0000D51B0000}"/>
    <cellStyle name="Calculation 3 2 4 5 8 5" xfId="28709" xr:uid="{00000000-0005-0000-0000-0000D61B0000}"/>
    <cellStyle name="Calculation 3 2 4 5 8 6" xfId="28710" xr:uid="{00000000-0005-0000-0000-0000D71B0000}"/>
    <cellStyle name="Calculation 3 2 4 5 8 7" xfId="28711" xr:uid="{00000000-0005-0000-0000-0000D81B0000}"/>
    <cellStyle name="Calculation 3 2 4 5 9" xfId="2303" xr:uid="{00000000-0005-0000-0000-0000D91B0000}"/>
    <cellStyle name="Calculation 3 2 4 5 9 2" xfId="2304" xr:uid="{00000000-0005-0000-0000-0000DA1B0000}"/>
    <cellStyle name="Calculation 3 2 4 5 9 3" xfId="28712" xr:uid="{00000000-0005-0000-0000-0000DB1B0000}"/>
    <cellStyle name="Calculation 3 2 4 5 9 4" xfId="28713" xr:uid="{00000000-0005-0000-0000-0000DC1B0000}"/>
    <cellStyle name="Calculation 3 2 4 5 9 5" xfId="28714" xr:uid="{00000000-0005-0000-0000-0000DD1B0000}"/>
    <cellStyle name="Calculation 3 2 4 5 9 6" xfId="28715" xr:uid="{00000000-0005-0000-0000-0000DE1B0000}"/>
    <cellStyle name="Calculation 3 2 4 5 9 7" xfId="28716" xr:uid="{00000000-0005-0000-0000-0000DF1B0000}"/>
    <cellStyle name="Calculation 3 2 4 6" xfId="2305" xr:uid="{00000000-0005-0000-0000-0000E01B0000}"/>
    <cellStyle name="Calculation 3 2 4 6 10" xfId="2306" xr:uid="{00000000-0005-0000-0000-0000E11B0000}"/>
    <cellStyle name="Calculation 3 2 4 6 11" xfId="28717" xr:uid="{00000000-0005-0000-0000-0000E21B0000}"/>
    <cellStyle name="Calculation 3 2 4 6 12" xfId="28718" xr:uid="{00000000-0005-0000-0000-0000E31B0000}"/>
    <cellStyle name="Calculation 3 2 4 6 13" xfId="28719" xr:uid="{00000000-0005-0000-0000-0000E41B0000}"/>
    <cellStyle name="Calculation 3 2 4 6 14" xfId="28720" xr:uid="{00000000-0005-0000-0000-0000E51B0000}"/>
    <cellStyle name="Calculation 3 2 4 6 15" xfId="28721" xr:uid="{00000000-0005-0000-0000-0000E61B0000}"/>
    <cellStyle name="Calculation 3 2 4 6 2" xfId="2307" xr:uid="{00000000-0005-0000-0000-0000E71B0000}"/>
    <cellStyle name="Calculation 3 2 4 6 2 2" xfId="2308" xr:uid="{00000000-0005-0000-0000-0000E81B0000}"/>
    <cellStyle name="Calculation 3 2 4 6 2 3" xfId="28722" xr:uid="{00000000-0005-0000-0000-0000E91B0000}"/>
    <cellStyle name="Calculation 3 2 4 6 2 4" xfId="28723" xr:uid="{00000000-0005-0000-0000-0000EA1B0000}"/>
    <cellStyle name="Calculation 3 2 4 6 2 5" xfId="28724" xr:uid="{00000000-0005-0000-0000-0000EB1B0000}"/>
    <cellStyle name="Calculation 3 2 4 6 2 6" xfId="28725" xr:uid="{00000000-0005-0000-0000-0000EC1B0000}"/>
    <cellStyle name="Calculation 3 2 4 6 2 7" xfId="28726" xr:uid="{00000000-0005-0000-0000-0000ED1B0000}"/>
    <cellStyle name="Calculation 3 2 4 6 3" xfId="2309" xr:uid="{00000000-0005-0000-0000-0000EE1B0000}"/>
    <cellStyle name="Calculation 3 2 4 6 3 2" xfId="2310" xr:uid="{00000000-0005-0000-0000-0000EF1B0000}"/>
    <cellStyle name="Calculation 3 2 4 6 3 3" xfId="28727" xr:uid="{00000000-0005-0000-0000-0000F01B0000}"/>
    <cellStyle name="Calculation 3 2 4 6 3 4" xfId="28728" xr:uid="{00000000-0005-0000-0000-0000F11B0000}"/>
    <cellStyle name="Calculation 3 2 4 6 3 5" xfId="28729" xr:uid="{00000000-0005-0000-0000-0000F21B0000}"/>
    <cellStyle name="Calculation 3 2 4 6 3 6" xfId="28730" xr:uid="{00000000-0005-0000-0000-0000F31B0000}"/>
    <cellStyle name="Calculation 3 2 4 6 3 7" xfId="28731" xr:uid="{00000000-0005-0000-0000-0000F41B0000}"/>
    <cellStyle name="Calculation 3 2 4 6 4" xfId="2311" xr:uid="{00000000-0005-0000-0000-0000F51B0000}"/>
    <cellStyle name="Calculation 3 2 4 6 4 2" xfId="2312" xr:uid="{00000000-0005-0000-0000-0000F61B0000}"/>
    <cellStyle name="Calculation 3 2 4 6 4 3" xfId="28732" xr:uid="{00000000-0005-0000-0000-0000F71B0000}"/>
    <cellStyle name="Calculation 3 2 4 6 4 4" xfId="28733" xr:uid="{00000000-0005-0000-0000-0000F81B0000}"/>
    <cellStyle name="Calculation 3 2 4 6 4 5" xfId="28734" xr:uid="{00000000-0005-0000-0000-0000F91B0000}"/>
    <cellStyle name="Calculation 3 2 4 6 4 6" xfId="28735" xr:uid="{00000000-0005-0000-0000-0000FA1B0000}"/>
    <cellStyle name="Calculation 3 2 4 6 4 7" xfId="28736" xr:uid="{00000000-0005-0000-0000-0000FB1B0000}"/>
    <cellStyle name="Calculation 3 2 4 6 5" xfId="2313" xr:uid="{00000000-0005-0000-0000-0000FC1B0000}"/>
    <cellStyle name="Calculation 3 2 4 6 5 2" xfId="2314" xr:uid="{00000000-0005-0000-0000-0000FD1B0000}"/>
    <cellStyle name="Calculation 3 2 4 6 5 3" xfId="28737" xr:uid="{00000000-0005-0000-0000-0000FE1B0000}"/>
    <cellStyle name="Calculation 3 2 4 6 5 4" xfId="28738" xr:uid="{00000000-0005-0000-0000-0000FF1B0000}"/>
    <cellStyle name="Calculation 3 2 4 6 5 5" xfId="28739" xr:uid="{00000000-0005-0000-0000-0000001C0000}"/>
    <cellStyle name="Calculation 3 2 4 6 5 6" xfId="28740" xr:uid="{00000000-0005-0000-0000-0000011C0000}"/>
    <cellStyle name="Calculation 3 2 4 6 5 7" xfId="28741" xr:uid="{00000000-0005-0000-0000-0000021C0000}"/>
    <cellStyle name="Calculation 3 2 4 6 6" xfId="2315" xr:uid="{00000000-0005-0000-0000-0000031C0000}"/>
    <cellStyle name="Calculation 3 2 4 6 6 2" xfId="2316" xr:uid="{00000000-0005-0000-0000-0000041C0000}"/>
    <cellStyle name="Calculation 3 2 4 6 6 3" xfId="28742" xr:uid="{00000000-0005-0000-0000-0000051C0000}"/>
    <cellStyle name="Calculation 3 2 4 6 6 4" xfId="28743" xr:uid="{00000000-0005-0000-0000-0000061C0000}"/>
    <cellStyle name="Calculation 3 2 4 6 6 5" xfId="28744" xr:uid="{00000000-0005-0000-0000-0000071C0000}"/>
    <cellStyle name="Calculation 3 2 4 6 6 6" xfId="28745" xr:uid="{00000000-0005-0000-0000-0000081C0000}"/>
    <cellStyle name="Calculation 3 2 4 6 6 7" xfId="28746" xr:uid="{00000000-0005-0000-0000-0000091C0000}"/>
    <cellStyle name="Calculation 3 2 4 6 7" xfId="2317" xr:uid="{00000000-0005-0000-0000-00000A1C0000}"/>
    <cellStyle name="Calculation 3 2 4 6 7 2" xfId="2318" xr:uid="{00000000-0005-0000-0000-00000B1C0000}"/>
    <cellStyle name="Calculation 3 2 4 6 7 3" xfId="28747" xr:uid="{00000000-0005-0000-0000-00000C1C0000}"/>
    <cellStyle name="Calculation 3 2 4 6 7 4" xfId="28748" xr:uid="{00000000-0005-0000-0000-00000D1C0000}"/>
    <cellStyle name="Calculation 3 2 4 6 7 5" xfId="28749" xr:uid="{00000000-0005-0000-0000-00000E1C0000}"/>
    <cellStyle name="Calculation 3 2 4 6 7 6" xfId="28750" xr:uid="{00000000-0005-0000-0000-00000F1C0000}"/>
    <cellStyle name="Calculation 3 2 4 6 7 7" xfId="28751" xr:uid="{00000000-0005-0000-0000-0000101C0000}"/>
    <cellStyle name="Calculation 3 2 4 6 8" xfId="2319" xr:uid="{00000000-0005-0000-0000-0000111C0000}"/>
    <cellStyle name="Calculation 3 2 4 6 8 2" xfId="2320" xr:uid="{00000000-0005-0000-0000-0000121C0000}"/>
    <cellStyle name="Calculation 3 2 4 6 8 3" xfId="28752" xr:uid="{00000000-0005-0000-0000-0000131C0000}"/>
    <cellStyle name="Calculation 3 2 4 6 8 4" xfId="28753" xr:uid="{00000000-0005-0000-0000-0000141C0000}"/>
    <cellStyle name="Calculation 3 2 4 6 8 5" xfId="28754" xr:uid="{00000000-0005-0000-0000-0000151C0000}"/>
    <cellStyle name="Calculation 3 2 4 6 8 6" xfId="28755" xr:uid="{00000000-0005-0000-0000-0000161C0000}"/>
    <cellStyle name="Calculation 3 2 4 6 8 7" xfId="28756" xr:uid="{00000000-0005-0000-0000-0000171C0000}"/>
    <cellStyle name="Calculation 3 2 4 6 9" xfId="2321" xr:uid="{00000000-0005-0000-0000-0000181C0000}"/>
    <cellStyle name="Calculation 3 2 4 6 9 2" xfId="2322" xr:uid="{00000000-0005-0000-0000-0000191C0000}"/>
    <cellStyle name="Calculation 3 2 4 6 9 3" xfId="28757" xr:uid="{00000000-0005-0000-0000-00001A1C0000}"/>
    <cellStyle name="Calculation 3 2 4 6 9 4" xfId="28758" xr:uid="{00000000-0005-0000-0000-00001B1C0000}"/>
    <cellStyle name="Calculation 3 2 4 6 9 5" xfId="28759" xr:uid="{00000000-0005-0000-0000-00001C1C0000}"/>
    <cellStyle name="Calculation 3 2 4 6 9 6" xfId="28760" xr:uid="{00000000-0005-0000-0000-00001D1C0000}"/>
    <cellStyle name="Calculation 3 2 4 6 9 7" xfId="28761" xr:uid="{00000000-0005-0000-0000-00001E1C0000}"/>
    <cellStyle name="Calculation 3 2 4 7" xfId="28762" xr:uid="{00000000-0005-0000-0000-00001F1C0000}"/>
    <cellStyle name="Calculation 3 2 5" xfId="2323" xr:uid="{00000000-0005-0000-0000-0000201C0000}"/>
    <cellStyle name="Calculation 3 2 5 2" xfId="2324" xr:uid="{00000000-0005-0000-0000-0000211C0000}"/>
    <cellStyle name="Calculation 3 2 5 2 2" xfId="2325" xr:uid="{00000000-0005-0000-0000-0000221C0000}"/>
    <cellStyle name="Calculation 3 2 5 2 2 10" xfId="28763" xr:uid="{00000000-0005-0000-0000-0000231C0000}"/>
    <cellStyle name="Calculation 3 2 5 2 2 2" xfId="2326" xr:uid="{00000000-0005-0000-0000-0000241C0000}"/>
    <cellStyle name="Calculation 3 2 5 2 2 2 2" xfId="2327" xr:uid="{00000000-0005-0000-0000-0000251C0000}"/>
    <cellStyle name="Calculation 3 2 5 2 2 2 3" xfId="28764" xr:uid="{00000000-0005-0000-0000-0000261C0000}"/>
    <cellStyle name="Calculation 3 2 5 2 2 2 4" xfId="28765" xr:uid="{00000000-0005-0000-0000-0000271C0000}"/>
    <cellStyle name="Calculation 3 2 5 2 2 2 5" xfId="28766" xr:uid="{00000000-0005-0000-0000-0000281C0000}"/>
    <cellStyle name="Calculation 3 2 5 2 2 2 6" xfId="28767" xr:uid="{00000000-0005-0000-0000-0000291C0000}"/>
    <cellStyle name="Calculation 3 2 5 2 2 2 7" xfId="28768" xr:uid="{00000000-0005-0000-0000-00002A1C0000}"/>
    <cellStyle name="Calculation 3 2 5 2 2 3" xfId="2328" xr:uid="{00000000-0005-0000-0000-00002B1C0000}"/>
    <cellStyle name="Calculation 3 2 5 2 2 3 2" xfId="2329" xr:uid="{00000000-0005-0000-0000-00002C1C0000}"/>
    <cellStyle name="Calculation 3 2 5 2 2 3 3" xfId="28769" xr:uid="{00000000-0005-0000-0000-00002D1C0000}"/>
    <cellStyle name="Calculation 3 2 5 2 2 3 4" xfId="28770" xr:uid="{00000000-0005-0000-0000-00002E1C0000}"/>
    <cellStyle name="Calculation 3 2 5 2 2 3 5" xfId="28771" xr:uid="{00000000-0005-0000-0000-00002F1C0000}"/>
    <cellStyle name="Calculation 3 2 5 2 2 3 6" xfId="28772" xr:uid="{00000000-0005-0000-0000-0000301C0000}"/>
    <cellStyle name="Calculation 3 2 5 2 2 3 7" xfId="28773" xr:uid="{00000000-0005-0000-0000-0000311C0000}"/>
    <cellStyle name="Calculation 3 2 5 2 2 4" xfId="2330" xr:uid="{00000000-0005-0000-0000-0000321C0000}"/>
    <cellStyle name="Calculation 3 2 5 2 2 4 2" xfId="2331" xr:uid="{00000000-0005-0000-0000-0000331C0000}"/>
    <cellStyle name="Calculation 3 2 5 2 2 4 3" xfId="28774" xr:uid="{00000000-0005-0000-0000-0000341C0000}"/>
    <cellStyle name="Calculation 3 2 5 2 2 4 4" xfId="28775" xr:uid="{00000000-0005-0000-0000-0000351C0000}"/>
    <cellStyle name="Calculation 3 2 5 2 2 4 5" xfId="28776" xr:uid="{00000000-0005-0000-0000-0000361C0000}"/>
    <cellStyle name="Calculation 3 2 5 2 2 4 6" xfId="28777" xr:uid="{00000000-0005-0000-0000-0000371C0000}"/>
    <cellStyle name="Calculation 3 2 5 2 2 4 7" xfId="28778" xr:uid="{00000000-0005-0000-0000-0000381C0000}"/>
    <cellStyle name="Calculation 3 2 5 2 2 5" xfId="2332" xr:uid="{00000000-0005-0000-0000-0000391C0000}"/>
    <cellStyle name="Calculation 3 2 5 2 2 5 2" xfId="2333" xr:uid="{00000000-0005-0000-0000-00003A1C0000}"/>
    <cellStyle name="Calculation 3 2 5 2 2 5 3" xfId="28779" xr:uid="{00000000-0005-0000-0000-00003B1C0000}"/>
    <cellStyle name="Calculation 3 2 5 2 2 5 4" xfId="28780" xr:uid="{00000000-0005-0000-0000-00003C1C0000}"/>
    <cellStyle name="Calculation 3 2 5 2 2 5 5" xfId="28781" xr:uid="{00000000-0005-0000-0000-00003D1C0000}"/>
    <cellStyle name="Calculation 3 2 5 2 2 5 6" xfId="28782" xr:uid="{00000000-0005-0000-0000-00003E1C0000}"/>
    <cellStyle name="Calculation 3 2 5 2 2 5 7" xfId="28783" xr:uid="{00000000-0005-0000-0000-00003F1C0000}"/>
    <cellStyle name="Calculation 3 2 5 2 2 6" xfId="2334" xr:uid="{00000000-0005-0000-0000-0000401C0000}"/>
    <cellStyle name="Calculation 3 2 5 2 2 6 2" xfId="2335" xr:uid="{00000000-0005-0000-0000-0000411C0000}"/>
    <cellStyle name="Calculation 3 2 5 2 2 6 3" xfId="28784" xr:uid="{00000000-0005-0000-0000-0000421C0000}"/>
    <cellStyle name="Calculation 3 2 5 2 2 6 4" xfId="28785" xr:uid="{00000000-0005-0000-0000-0000431C0000}"/>
    <cellStyle name="Calculation 3 2 5 2 2 6 5" xfId="28786" xr:uid="{00000000-0005-0000-0000-0000441C0000}"/>
    <cellStyle name="Calculation 3 2 5 2 2 6 6" xfId="28787" xr:uid="{00000000-0005-0000-0000-0000451C0000}"/>
    <cellStyle name="Calculation 3 2 5 2 2 6 7" xfId="28788" xr:uid="{00000000-0005-0000-0000-0000461C0000}"/>
    <cellStyle name="Calculation 3 2 5 2 2 7" xfId="28789" xr:uid="{00000000-0005-0000-0000-0000471C0000}"/>
    <cellStyle name="Calculation 3 2 5 2 2 8" xfId="28790" xr:uid="{00000000-0005-0000-0000-0000481C0000}"/>
    <cellStyle name="Calculation 3 2 5 2 2 9" xfId="28791" xr:uid="{00000000-0005-0000-0000-0000491C0000}"/>
    <cellStyle name="Calculation 3 2 5 2 3" xfId="2336" xr:uid="{00000000-0005-0000-0000-00004A1C0000}"/>
    <cellStyle name="Calculation 3 2 5 2 3 10" xfId="2337" xr:uid="{00000000-0005-0000-0000-00004B1C0000}"/>
    <cellStyle name="Calculation 3 2 5 2 3 11" xfId="28792" xr:uid="{00000000-0005-0000-0000-00004C1C0000}"/>
    <cellStyle name="Calculation 3 2 5 2 3 12" xfId="28793" xr:uid="{00000000-0005-0000-0000-00004D1C0000}"/>
    <cellStyle name="Calculation 3 2 5 2 3 13" xfId="28794" xr:uid="{00000000-0005-0000-0000-00004E1C0000}"/>
    <cellStyle name="Calculation 3 2 5 2 3 14" xfId="28795" xr:uid="{00000000-0005-0000-0000-00004F1C0000}"/>
    <cellStyle name="Calculation 3 2 5 2 3 15" xfId="28796" xr:uid="{00000000-0005-0000-0000-0000501C0000}"/>
    <cellStyle name="Calculation 3 2 5 2 3 2" xfId="2338" xr:uid="{00000000-0005-0000-0000-0000511C0000}"/>
    <cellStyle name="Calculation 3 2 5 2 3 2 2" xfId="2339" xr:uid="{00000000-0005-0000-0000-0000521C0000}"/>
    <cellStyle name="Calculation 3 2 5 2 3 2 3" xfId="28797" xr:uid="{00000000-0005-0000-0000-0000531C0000}"/>
    <cellStyle name="Calculation 3 2 5 2 3 2 4" xfId="28798" xr:uid="{00000000-0005-0000-0000-0000541C0000}"/>
    <cellStyle name="Calculation 3 2 5 2 3 2 5" xfId="28799" xr:uid="{00000000-0005-0000-0000-0000551C0000}"/>
    <cellStyle name="Calculation 3 2 5 2 3 2 6" xfId="28800" xr:uid="{00000000-0005-0000-0000-0000561C0000}"/>
    <cellStyle name="Calculation 3 2 5 2 3 2 7" xfId="28801" xr:uid="{00000000-0005-0000-0000-0000571C0000}"/>
    <cellStyle name="Calculation 3 2 5 2 3 3" xfId="2340" xr:uid="{00000000-0005-0000-0000-0000581C0000}"/>
    <cellStyle name="Calculation 3 2 5 2 3 3 2" xfId="2341" xr:uid="{00000000-0005-0000-0000-0000591C0000}"/>
    <cellStyle name="Calculation 3 2 5 2 3 3 3" xfId="28802" xr:uid="{00000000-0005-0000-0000-00005A1C0000}"/>
    <cellStyle name="Calculation 3 2 5 2 3 3 4" xfId="28803" xr:uid="{00000000-0005-0000-0000-00005B1C0000}"/>
    <cellStyle name="Calculation 3 2 5 2 3 3 5" xfId="28804" xr:uid="{00000000-0005-0000-0000-00005C1C0000}"/>
    <cellStyle name="Calculation 3 2 5 2 3 3 6" xfId="28805" xr:uid="{00000000-0005-0000-0000-00005D1C0000}"/>
    <cellStyle name="Calculation 3 2 5 2 3 3 7" xfId="28806" xr:uid="{00000000-0005-0000-0000-00005E1C0000}"/>
    <cellStyle name="Calculation 3 2 5 2 3 4" xfId="2342" xr:uid="{00000000-0005-0000-0000-00005F1C0000}"/>
    <cellStyle name="Calculation 3 2 5 2 3 4 2" xfId="2343" xr:uid="{00000000-0005-0000-0000-0000601C0000}"/>
    <cellStyle name="Calculation 3 2 5 2 3 4 3" xfId="28807" xr:uid="{00000000-0005-0000-0000-0000611C0000}"/>
    <cellStyle name="Calculation 3 2 5 2 3 4 4" xfId="28808" xr:uid="{00000000-0005-0000-0000-0000621C0000}"/>
    <cellStyle name="Calculation 3 2 5 2 3 4 5" xfId="28809" xr:uid="{00000000-0005-0000-0000-0000631C0000}"/>
    <cellStyle name="Calculation 3 2 5 2 3 4 6" xfId="28810" xr:uid="{00000000-0005-0000-0000-0000641C0000}"/>
    <cellStyle name="Calculation 3 2 5 2 3 4 7" xfId="28811" xr:uid="{00000000-0005-0000-0000-0000651C0000}"/>
    <cellStyle name="Calculation 3 2 5 2 3 5" xfId="2344" xr:uid="{00000000-0005-0000-0000-0000661C0000}"/>
    <cellStyle name="Calculation 3 2 5 2 3 5 2" xfId="2345" xr:uid="{00000000-0005-0000-0000-0000671C0000}"/>
    <cellStyle name="Calculation 3 2 5 2 3 5 3" xfId="28812" xr:uid="{00000000-0005-0000-0000-0000681C0000}"/>
    <cellStyle name="Calculation 3 2 5 2 3 5 4" xfId="28813" xr:uid="{00000000-0005-0000-0000-0000691C0000}"/>
    <cellStyle name="Calculation 3 2 5 2 3 5 5" xfId="28814" xr:uid="{00000000-0005-0000-0000-00006A1C0000}"/>
    <cellStyle name="Calculation 3 2 5 2 3 5 6" xfId="28815" xr:uid="{00000000-0005-0000-0000-00006B1C0000}"/>
    <cellStyle name="Calculation 3 2 5 2 3 5 7" xfId="28816" xr:uid="{00000000-0005-0000-0000-00006C1C0000}"/>
    <cellStyle name="Calculation 3 2 5 2 3 6" xfId="2346" xr:uid="{00000000-0005-0000-0000-00006D1C0000}"/>
    <cellStyle name="Calculation 3 2 5 2 3 6 2" xfId="2347" xr:uid="{00000000-0005-0000-0000-00006E1C0000}"/>
    <cellStyle name="Calculation 3 2 5 2 3 6 3" xfId="28817" xr:uid="{00000000-0005-0000-0000-00006F1C0000}"/>
    <cellStyle name="Calculation 3 2 5 2 3 6 4" xfId="28818" xr:uid="{00000000-0005-0000-0000-0000701C0000}"/>
    <cellStyle name="Calculation 3 2 5 2 3 6 5" xfId="28819" xr:uid="{00000000-0005-0000-0000-0000711C0000}"/>
    <cellStyle name="Calculation 3 2 5 2 3 6 6" xfId="28820" xr:uid="{00000000-0005-0000-0000-0000721C0000}"/>
    <cellStyle name="Calculation 3 2 5 2 3 6 7" xfId="28821" xr:uid="{00000000-0005-0000-0000-0000731C0000}"/>
    <cellStyle name="Calculation 3 2 5 2 3 7" xfId="2348" xr:uid="{00000000-0005-0000-0000-0000741C0000}"/>
    <cellStyle name="Calculation 3 2 5 2 3 7 2" xfId="2349" xr:uid="{00000000-0005-0000-0000-0000751C0000}"/>
    <cellStyle name="Calculation 3 2 5 2 3 7 3" xfId="28822" xr:uid="{00000000-0005-0000-0000-0000761C0000}"/>
    <cellStyle name="Calculation 3 2 5 2 3 7 4" xfId="28823" xr:uid="{00000000-0005-0000-0000-0000771C0000}"/>
    <cellStyle name="Calculation 3 2 5 2 3 7 5" xfId="28824" xr:uid="{00000000-0005-0000-0000-0000781C0000}"/>
    <cellStyle name="Calculation 3 2 5 2 3 7 6" xfId="28825" xr:uid="{00000000-0005-0000-0000-0000791C0000}"/>
    <cellStyle name="Calculation 3 2 5 2 3 7 7" xfId="28826" xr:uid="{00000000-0005-0000-0000-00007A1C0000}"/>
    <cellStyle name="Calculation 3 2 5 2 3 8" xfId="2350" xr:uid="{00000000-0005-0000-0000-00007B1C0000}"/>
    <cellStyle name="Calculation 3 2 5 2 3 8 2" xfId="2351" xr:uid="{00000000-0005-0000-0000-00007C1C0000}"/>
    <cellStyle name="Calculation 3 2 5 2 3 8 3" xfId="28827" xr:uid="{00000000-0005-0000-0000-00007D1C0000}"/>
    <cellStyle name="Calculation 3 2 5 2 3 8 4" xfId="28828" xr:uid="{00000000-0005-0000-0000-00007E1C0000}"/>
    <cellStyle name="Calculation 3 2 5 2 3 8 5" xfId="28829" xr:uid="{00000000-0005-0000-0000-00007F1C0000}"/>
    <cellStyle name="Calculation 3 2 5 2 3 8 6" xfId="28830" xr:uid="{00000000-0005-0000-0000-0000801C0000}"/>
    <cellStyle name="Calculation 3 2 5 2 3 8 7" xfId="28831" xr:uid="{00000000-0005-0000-0000-0000811C0000}"/>
    <cellStyle name="Calculation 3 2 5 2 3 9" xfId="2352" xr:uid="{00000000-0005-0000-0000-0000821C0000}"/>
    <cellStyle name="Calculation 3 2 5 2 3 9 2" xfId="2353" xr:uid="{00000000-0005-0000-0000-0000831C0000}"/>
    <cellStyle name="Calculation 3 2 5 2 3 9 3" xfId="28832" xr:uid="{00000000-0005-0000-0000-0000841C0000}"/>
    <cellStyle name="Calculation 3 2 5 2 3 9 4" xfId="28833" xr:uid="{00000000-0005-0000-0000-0000851C0000}"/>
    <cellStyle name="Calculation 3 2 5 2 3 9 5" xfId="28834" xr:uid="{00000000-0005-0000-0000-0000861C0000}"/>
    <cellStyle name="Calculation 3 2 5 2 3 9 6" xfId="28835" xr:uid="{00000000-0005-0000-0000-0000871C0000}"/>
    <cellStyle name="Calculation 3 2 5 2 3 9 7" xfId="28836" xr:uid="{00000000-0005-0000-0000-0000881C0000}"/>
    <cellStyle name="Calculation 3 2 5 2 4" xfId="2354" xr:uid="{00000000-0005-0000-0000-0000891C0000}"/>
    <cellStyle name="Calculation 3 2 5 2 4 2" xfId="2355" xr:uid="{00000000-0005-0000-0000-00008A1C0000}"/>
    <cellStyle name="Calculation 3 2 5 2 4 3" xfId="28837" xr:uid="{00000000-0005-0000-0000-00008B1C0000}"/>
    <cellStyle name="Calculation 3 2 5 2 4 4" xfId="28838" xr:uid="{00000000-0005-0000-0000-00008C1C0000}"/>
    <cellStyle name="Calculation 3 2 5 2 4 5" xfId="28839" xr:uid="{00000000-0005-0000-0000-00008D1C0000}"/>
    <cellStyle name="Calculation 3 2 5 2 4 6" xfId="28840" xr:uid="{00000000-0005-0000-0000-00008E1C0000}"/>
    <cellStyle name="Calculation 3 2 5 2 4 7" xfId="28841" xr:uid="{00000000-0005-0000-0000-00008F1C0000}"/>
    <cellStyle name="Calculation 3 2 5 2 5" xfId="2356" xr:uid="{00000000-0005-0000-0000-0000901C0000}"/>
    <cellStyle name="Calculation 3 2 5 2 5 2" xfId="2357" xr:uid="{00000000-0005-0000-0000-0000911C0000}"/>
    <cellStyle name="Calculation 3 2 5 2 6" xfId="28842" xr:uid="{00000000-0005-0000-0000-0000921C0000}"/>
    <cellStyle name="Calculation 3 2 5 2 7" xfId="28843" xr:uid="{00000000-0005-0000-0000-0000931C0000}"/>
    <cellStyle name="Calculation 3 2 5 2 8" xfId="28844" xr:uid="{00000000-0005-0000-0000-0000941C0000}"/>
    <cellStyle name="Calculation 3 2 5 3" xfId="2358" xr:uid="{00000000-0005-0000-0000-0000951C0000}"/>
    <cellStyle name="Calculation 3 2 5 3 10" xfId="28845" xr:uid="{00000000-0005-0000-0000-0000961C0000}"/>
    <cellStyle name="Calculation 3 2 5 3 2" xfId="2359" xr:uid="{00000000-0005-0000-0000-0000971C0000}"/>
    <cellStyle name="Calculation 3 2 5 3 2 2" xfId="2360" xr:uid="{00000000-0005-0000-0000-0000981C0000}"/>
    <cellStyle name="Calculation 3 2 5 3 2 3" xfId="28846" xr:uid="{00000000-0005-0000-0000-0000991C0000}"/>
    <cellStyle name="Calculation 3 2 5 3 2 4" xfId="28847" xr:uid="{00000000-0005-0000-0000-00009A1C0000}"/>
    <cellStyle name="Calculation 3 2 5 3 2 5" xfId="28848" xr:uid="{00000000-0005-0000-0000-00009B1C0000}"/>
    <cellStyle name="Calculation 3 2 5 3 2 6" xfId="28849" xr:uid="{00000000-0005-0000-0000-00009C1C0000}"/>
    <cellStyle name="Calculation 3 2 5 3 2 7" xfId="28850" xr:uid="{00000000-0005-0000-0000-00009D1C0000}"/>
    <cellStyle name="Calculation 3 2 5 3 3" xfId="2361" xr:uid="{00000000-0005-0000-0000-00009E1C0000}"/>
    <cellStyle name="Calculation 3 2 5 3 3 2" xfId="2362" xr:uid="{00000000-0005-0000-0000-00009F1C0000}"/>
    <cellStyle name="Calculation 3 2 5 3 3 3" xfId="28851" xr:uid="{00000000-0005-0000-0000-0000A01C0000}"/>
    <cellStyle name="Calculation 3 2 5 3 3 4" xfId="28852" xr:uid="{00000000-0005-0000-0000-0000A11C0000}"/>
    <cellStyle name="Calculation 3 2 5 3 3 5" xfId="28853" xr:uid="{00000000-0005-0000-0000-0000A21C0000}"/>
    <cellStyle name="Calculation 3 2 5 3 3 6" xfId="28854" xr:uid="{00000000-0005-0000-0000-0000A31C0000}"/>
    <cellStyle name="Calculation 3 2 5 3 3 7" xfId="28855" xr:uid="{00000000-0005-0000-0000-0000A41C0000}"/>
    <cellStyle name="Calculation 3 2 5 3 4" xfId="2363" xr:uid="{00000000-0005-0000-0000-0000A51C0000}"/>
    <cellStyle name="Calculation 3 2 5 3 4 2" xfId="2364" xr:uid="{00000000-0005-0000-0000-0000A61C0000}"/>
    <cellStyle name="Calculation 3 2 5 3 4 3" xfId="28856" xr:uid="{00000000-0005-0000-0000-0000A71C0000}"/>
    <cellStyle name="Calculation 3 2 5 3 4 4" xfId="28857" xr:uid="{00000000-0005-0000-0000-0000A81C0000}"/>
    <cellStyle name="Calculation 3 2 5 3 4 5" xfId="28858" xr:uid="{00000000-0005-0000-0000-0000A91C0000}"/>
    <cellStyle name="Calculation 3 2 5 3 4 6" xfId="28859" xr:uid="{00000000-0005-0000-0000-0000AA1C0000}"/>
    <cellStyle name="Calculation 3 2 5 3 4 7" xfId="28860" xr:uid="{00000000-0005-0000-0000-0000AB1C0000}"/>
    <cellStyle name="Calculation 3 2 5 3 5" xfId="2365" xr:uid="{00000000-0005-0000-0000-0000AC1C0000}"/>
    <cellStyle name="Calculation 3 2 5 3 5 2" xfId="2366" xr:uid="{00000000-0005-0000-0000-0000AD1C0000}"/>
    <cellStyle name="Calculation 3 2 5 3 5 3" xfId="28861" xr:uid="{00000000-0005-0000-0000-0000AE1C0000}"/>
    <cellStyle name="Calculation 3 2 5 3 5 4" xfId="28862" xr:uid="{00000000-0005-0000-0000-0000AF1C0000}"/>
    <cellStyle name="Calculation 3 2 5 3 5 5" xfId="28863" xr:uid="{00000000-0005-0000-0000-0000B01C0000}"/>
    <cellStyle name="Calculation 3 2 5 3 5 6" xfId="28864" xr:uid="{00000000-0005-0000-0000-0000B11C0000}"/>
    <cellStyle name="Calculation 3 2 5 3 5 7" xfId="28865" xr:uid="{00000000-0005-0000-0000-0000B21C0000}"/>
    <cellStyle name="Calculation 3 2 5 3 6" xfId="2367" xr:uid="{00000000-0005-0000-0000-0000B31C0000}"/>
    <cellStyle name="Calculation 3 2 5 3 6 2" xfId="2368" xr:uid="{00000000-0005-0000-0000-0000B41C0000}"/>
    <cellStyle name="Calculation 3 2 5 3 6 3" xfId="28866" xr:uid="{00000000-0005-0000-0000-0000B51C0000}"/>
    <cellStyle name="Calculation 3 2 5 3 6 4" xfId="28867" xr:uid="{00000000-0005-0000-0000-0000B61C0000}"/>
    <cellStyle name="Calculation 3 2 5 3 6 5" xfId="28868" xr:uid="{00000000-0005-0000-0000-0000B71C0000}"/>
    <cellStyle name="Calculation 3 2 5 3 6 6" xfId="28869" xr:uid="{00000000-0005-0000-0000-0000B81C0000}"/>
    <cellStyle name="Calculation 3 2 5 3 6 7" xfId="28870" xr:uid="{00000000-0005-0000-0000-0000B91C0000}"/>
    <cellStyle name="Calculation 3 2 5 3 7" xfId="28871" xr:uid="{00000000-0005-0000-0000-0000BA1C0000}"/>
    <cellStyle name="Calculation 3 2 5 3 8" xfId="28872" xr:uid="{00000000-0005-0000-0000-0000BB1C0000}"/>
    <cellStyle name="Calculation 3 2 5 3 9" xfId="28873" xr:uid="{00000000-0005-0000-0000-0000BC1C0000}"/>
    <cellStyle name="Calculation 3 2 5 4" xfId="2369" xr:uid="{00000000-0005-0000-0000-0000BD1C0000}"/>
    <cellStyle name="Calculation 3 2 5 4 10" xfId="2370" xr:uid="{00000000-0005-0000-0000-0000BE1C0000}"/>
    <cellStyle name="Calculation 3 2 5 4 11" xfId="28874" xr:uid="{00000000-0005-0000-0000-0000BF1C0000}"/>
    <cellStyle name="Calculation 3 2 5 4 12" xfId="28875" xr:uid="{00000000-0005-0000-0000-0000C01C0000}"/>
    <cellStyle name="Calculation 3 2 5 4 2" xfId="2371" xr:uid="{00000000-0005-0000-0000-0000C11C0000}"/>
    <cellStyle name="Calculation 3 2 5 4 2 2" xfId="2372" xr:uid="{00000000-0005-0000-0000-0000C21C0000}"/>
    <cellStyle name="Calculation 3 2 5 4 2 3" xfId="28876" xr:uid="{00000000-0005-0000-0000-0000C31C0000}"/>
    <cellStyle name="Calculation 3 2 5 4 2 4" xfId="28877" xr:uid="{00000000-0005-0000-0000-0000C41C0000}"/>
    <cellStyle name="Calculation 3 2 5 4 2 5" xfId="28878" xr:uid="{00000000-0005-0000-0000-0000C51C0000}"/>
    <cellStyle name="Calculation 3 2 5 4 2 6" xfId="28879" xr:uid="{00000000-0005-0000-0000-0000C61C0000}"/>
    <cellStyle name="Calculation 3 2 5 4 2 7" xfId="28880" xr:uid="{00000000-0005-0000-0000-0000C71C0000}"/>
    <cellStyle name="Calculation 3 2 5 4 3" xfId="2373" xr:uid="{00000000-0005-0000-0000-0000C81C0000}"/>
    <cellStyle name="Calculation 3 2 5 4 3 2" xfId="2374" xr:uid="{00000000-0005-0000-0000-0000C91C0000}"/>
    <cellStyle name="Calculation 3 2 5 4 3 3" xfId="28881" xr:uid="{00000000-0005-0000-0000-0000CA1C0000}"/>
    <cellStyle name="Calculation 3 2 5 4 3 4" xfId="28882" xr:uid="{00000000-0005-0000-0000-0000CB1C0000}"/>
    <cellStyle name="Calculation 3 2 5 4 3 5" xfId="28883" xr:uid="{00000000-0005-0000-0000-0000CC1C0000}"/>
    <cellStyle name="Calculation 3 2 5 4 3 6" xfId="28884" xr:uid="{00000000-0005-0000-0000-0000CD1C0000}"/>
    <cellStyle name="Calculation 3 2 5 4 3 7" xfId="28885" xr:uid="{00000000-0005-0000-0000-0000CE1C0000}"/>
    <cellStyle name="Calculation 3 2 5 4 4" xfId="2375" xr:uid="{00000000-0005-0000-0000-0000CF1C0000}"/>
    <cellStyle name="Calculation 3 2 5 4 4 2" xfId="2376" xr:uid="{00000000-0005-0000-0000-0000D01C0000}"/>
    <cellStyle name="Calculation 3 2 5 4 4 3" xfId="28886" xr:uid="{00000000-0005-0000-0000-0000D11C0000}"/>
    <cellStyle name="Calculation 3 2 5 4 4 4" xfId="28887" xr:uid="{00000000-0005-0000-0000-0000D21C0000}"/>
    <cellStyle name="Calculation 3 2 5 4 4 5" xfId="28888" xr:uid="{00000000-0005-0000-0000-0000D31C0000}"/>
    <cellStyle name="Calculation 3 2 5 4 4 6" xfId="28889" xr:uid="{00000000-0005-0000-0000-0000D41C0000}"/>
    <cellStyle name="Calculation 3 2 5 4 4 7" xfId="28890" xr:uid="{00000000-0005-0000-0000-0000D51C0000}"/>
    <cellStyle name="Calculation 3 2 5 4 5" xfId="2377" xr:uid="{00000000-0005-0000-0000-0000D61C0000}"/>
    <cellStyle name="Calculation 3 2 5 4 5 2" xfId="2378" xr:uid="{00000000-0005-0000-0000-0000D71C0000}"/>
    <cellStyle name="Calculation 3 2 5 4 5 3" xfId="28891" xr:uid="{00000000-0005-0000-0000-0000D81C0000}"/>
    <cellStyle name="Calculation 3 2 5 4 5 4" xfId="28892" xr:uid="{00000000-0005-0000-0000-0000D91C0000}"/>
    <cellStyle name="Calculation 3 2 5 4 5 5" xfId="28893" xr:uid="{00000000-0005-0000-0000-0000DA1C0000}"/>
    <cellStyle name="Calculation 3 2 5 4 5 6" xfId="28894" xr:uid="{00000000-0005-0000-0000-0000DB1C0000}"/>
    <cellStyle name="Calculation 3 2 5 4 5 7" xfId="28895" xr:uid="{00000000-0005-0000-0000-0000DC1C0000}"/>
    <cellStyle name="Calculation 3 2 5 4 6" xfId="2379" xr:uid="{00000000-0005-0000-0000-0000DD1C0000}"/>
    <cellStyle name="Calculation 3 2 5 4 6 2" xfId="2380" xr:uid="{00000000-0005-0000-0000-0000DE1C0000}"/>
    <cellStyle name="Calculation 3 2 5 4 6 3" xfId="28896" xr:uid="{00000000-0005-0000-0000-0000DF1C0000}"/>
    <cellStyle name="Calculation 3 2 5 4 6 4" xfId="28897" xr:uid="{00000000-0005-0000-0000-0000E01C0000}"/>
    <cellStyle name="Calculation 3 2 5 4 6 5" xfId="28898" xr:uid="{00000000-0005-0000-0000-0000E11C0000}"/>
    <cellStyle name="Calculation 3 2 5 4 6 6" xfId="28899" xr:uid="{00000000-0005-0000-0000-0000E21C0000}"/>
    <cellStyle name="Calculation 3 2 5 4 6 7" xfId="28900" xr:uid="{00000000-0005-0000-0000-0000E31C0000}"/>
    <cellStyle name="Calculation 3 2 5 4 7" xfId="2381" xr:uid="{00000000-0005-0000-0000-0000E41C0000}"/>
    <cellStyle name="Calculation 3 2 5 4 7 2" xfId="2382" xr:uid="{00000000-0005-0000-0000-0000E51C0000}"/>
    <cellStyle name="Calculation 3 2 5 4 7 3" xfId="28901" xr:uid="{00000000-0005-0000-0000-0000E61C0000}"/>
    <cellStyle name="Calculation 3 2 5 4 7 4" xfId="28902" xr:uid="{00000000-0005-0000-0000-0000E71C0000}"/>
    <cellStyle name="Calculation 3 2 5 4 7 5" xfId="28903" xr:uid="{00000000-0005-0000-0000-0000E81C0000}"/>
    <cellStyle name="Calculation 3 2 5 4 7 6" xfId="28904" xr:uid="{00000000-0005-0000-0000-0000E91C0000}"/>
    <cellStyle name="Calculation 3 2 5 4 7 7" xfId="28905" xr:uid="{00000000-0005-0000-0000-0000EA1C0000}"/>
    <cellStyle name="Calculation 3 2 5 4 8" xfId="2383" xr:uid="{00000000-0005-0000-0000-0000EB1C0000}"/>
    <cellStyle name="Calculation 3 2 5 4 8 2" xfId="2384" xr:uid="{00000000-0005-0000-0000-0000EC1C0000}"/>
    <cellStyle name="Calculation 3 2 5 4 8 3" xfId="28906" xr:uid="{00000000-0005-0000-0000-0000ED1C0000}"/>
    <cellStyle name="Calculation 3 2 5 4 8 4" xfId="28907" xr:uid="{00000000-0005-0000-0000-0000EE1C0000}"/>
    <cellStyle name="Calculation 3 2 5 4 8 5" xfId="28908" xr:uid="{00000000-0005-0000-0000-0000EF1C0000}"/>
    <cellStyle name="Calculation 3 2 5 4 8 6" xfId="28909" xr:uid="{00000000-0005-0000-0000-0000F01C0000}"/>
    <cellStyle name="Calculation 3 2 5 4 8 7" xfId="28910" xr:uid="{00000000-0005-0000-0000-0000F11C0000}"/>
    <cellStyle name="Calculation 3 2 5 4 9" xfId="2385" xr:uid="{00000000-0005-0000-0000-0000F21C0000}"/>
    <cellStyle name="Calculation 3 2 5 4 9 2" xfId="2386" xr:uid="{00000000-0005-0000-0000-0000F31C0000}"/>
    <cellStyle name="Calculation 3 2 5 4 9 3" xfId="28911" xr:uid="{00000000-0005-0000-0000-0000F41C0000}"/>
    <cellStyle name="Calculation 3 2 5 4 9 4" xfId="28912" xr:uid="{00000000-0005-0000-0000-0000F51C0000}"/>
    <cellStyle name="Calculation 3 2 5 4 9 5" xfId="28913" xr:uid="{00000000-0005-0000-0000-0000F61C0000}"/>
    <cellStyle name="Calculation 3 2 5 4 9 6" xfId="28914" xr:uid="{00000000-0005-0000-0000-0000F71C0000}"/>
    <cellStyle name="Calculation 3 2 5 4 9 7" xfId="28915" xr:uid="{00000000-0005-0000-0000-0000F81C0000}"/>
    <cellStyle name="Calculation 3 2 5 5" xfId="2387" xr:uid="{00000000-0005-0000-0000-0000F91C0000}"/>
    <cellStyle name="Calculation 3 2 5 5 10" xfId="28916" xr:uid="{00000000-0005-0000-0000-0000FA1C0000}"/>
    <cellStyle name="Calculation 3 2 5 5 11" xfId="28917" xr:uid="{00000000-0005-0000-0000-0000FB1C0000}"/>
    <cellStyle name="Calculation 3 2 5 5 12" xfId="28918" xr:uid="{00000000-0005-0000-0000-0000FC1C0000}"/>
    <cellStyle name="Calculation 3 2 5 5 2" xfId="2388" xr:uid="{00000000-0005-0000-0000-0000FD1C0000}"/>
    <cellStyle name="Calculation 3 2 5 5 2 2" xfId="2389" xr:uid="{00000000-0005-0000-0000-0000FE1C0000}"/>
    <cellStyle name="Calculation 3 2 5 5 2 3" xfId="28919" xr:uid="{00000000-0005-0000-0000-0000FF1C0000}"/>
    <cellStyle name="Calculation 3 2 5 5 2 4" xfId="28920" xr:uid="{00000000-0005-0000-0000-0000001D0000}"/>
    <cellStyle name="Calculation 3 2 5 5 2 5" xfId="28921" xr:uid="{00000000-0005-0000-0000-0000011D0000}"/>
    <cellStyle name="Calculation 3 2 5 5 2 6" xfId="28922" xr:uid="{00000000-0005-0000-0000-0000021D0000}"/>
    <cellStyle name="Calculation 3 2 5 5 2 7" xfId="28923" xr:uid="{00000000-0005-0000-0000-0000031D0000}"/>
    <cellStyle name="Calculation 3 2 5 5 3" xfId="2390" xr:uid="{00000000-0005-0000-0000-0000041D0000}"/>
    <cellStyle name="Calculation 3 2 5 5 3 2" xfId="2391" xr:uid="{00000000-0005-0000-0000-0000051D0000}"/>
    <cellStyle name="Calculation 3 2 5 5 3 3" xfId="28924" xr:uid="{00000000-0005-0000-0000-0000061D0000}"/>
    <cellStyle name="Calculation 3 2 5 5 3 4" xfId="28925" xr:uid="{00000000-0005-0000-0000-0000071D0000}"/>
    <cellStyle name="Calculation 3 2 5 5 3 5" xfId="28926" xr:uid="{00000000-0005-0000-0000-0000081D0000}"/>
    <cellStyle name="Calculation 3 2 5 5 3 6" xfId="28927" xr:uid="{00000000-0005-0000-0000-0000091D0000}"/>
    <cellStyle name="Calculation 3 2 5 5 3 7" xfId="28928" xr:uid="{00000000-0005-0000-0000-00000A1D0000}"/>
    <cellStyle name="Calculation 3 2 5 5 4" xfId="2392" xr:uid="{00000000-0005-0000-0000-00000B1D0000}"/>
    <cellStyle name="Calculation 3 2 5 5 4 2" xfId="2393" xr:uid="{00000000-0005-0000-0000-00000C1D0000}"/>
    <cellStyle name="Calculation 3 2 5 5 4 3" xfId="28929" xr:uid="{00000000-0005-0000-0000-00000D1D0000}"/>
    <cellStyle name="Calculation 3 2 5 5 4 4" xfId="28930" xr:uid="{00000000-0005-0000-0000-00000E1D0000}"/>
    <cellStyle name="Calculation 3 2 5 5 4 5" xfId="28931" xr:uid="{00000000-0005-0000-0000-00000F1D0000}"/>
    <cellStyle name="Calculation 3 2 5 5 4 6" xfId="28932" xr:uid="{00000000-0005-0000-0000-0000101D0000}"/>
    <cellStyle name="Calculation 3 2 5 5 4 7" xfId="28933" xr:uid="{00000000-0005-0000-0000-0000111D0000}"/>
    <cellStyle name="Calculation 3 2 5 5 5" xfId="2394" xr:uid="{00000000-0005-0000-0000-0000121D0000}"/>
    <cellStyle name="Calculation 3 2 5 5 5 2" xfId="2395" xr:uid="{00000000-0005-0000-0000-0000131D0000}"/>
    <cellStyle name="Calculation 3 2 5 5 5 3" xfId="28934" xr:uid="{00000000-0005-0000-0000-0000141D0000}"/>
    <cellStyle name="Calculation 3 2 5 5 5 4" xfId="28935" xr:uid="{00000000-0005-0000-0000-0000151D0000}"/>
    <cellStyle name="Calculation 3 2 5 5 5 5" xfId="28936" xr:uid="{00000000-0005-0000-0000-0000161D0000}"/>
    <cellStyle name="Calculation 3 2 5 5 5 6" xfId="28937" xr:uid="{00000000-0005-0000-0000-0000171D0000}"/>
    <cellStyle name="Calculation 3 2 5 5 5 7" xfId="28938" xr:uid="{00000000-0005-0000-0000-0000181D0000}"/>
    <cellStyle name="Calculation 3 2 5 5 6" xfId="2396" xr:uid="{00000000-0005-0000-0000-0000191D0000}"/>
    <cellStyle name="Calculation 3 2 5 5 6 2" xfId="2397" xr:uid="{00000000-0005-0000-0000-00001A1D0000}"/>
    <cellStyle name="Calculation 3 2 5 5 6 3" xfId="28939" xr:uid="{00000000-0005-0000-0000-00001B1D0000}"/>
    <cellStyle name="Calculation 3 2 5 5 6 4" xfId="28940" xr:uid="{00000000-0005-0000-0000-00001C1D0000}"/>
    <cellStyle name="Calculation 3 2 5 5 6 5" xfId="28941" xr:uid="{00000000-0005-0000-0000-00001D1D0000}"/>
    <cellStyle name="Calculation 3 2 5 5 6 6" xfId="28942" xr:uid="{00000000-0005-0000-0000-00001E1D0000}"/>
    <cellStyle name="Calculation 3 2 5 5 6 7" xfId="28943" xr:uid="{00000000-0005-0000-0000-00001F1D0000}"/>
    <cellStyle name="Calculation 3 2 5 5 7" xfId="2398" xr:uid="{00000000-0005-0000-0000-0000201D0000}"/>
    <cellStyle name="Calculation 3 2 5 5 7 2" xfId="2399" xr:uid="{00000000-0005-0000-0000-0000211D0000}"/>
    <cellStyle name="Calculation 3 2 5 5 7 3" xfId="28944" xr:uid="{00000000-0005-0000-0000-0000221D0000}"/>
    <cellStyle name="Calculation 3 2 5 5 7 4" xfId="28945" xr:uid="{00000000-0005-0000-0000-0000231D0000}"/>
    <cellStyle name="Calculation 3 2 5 5 7 5" xfId="28946" xr:uid="{00000000-0005-0000-0000-0000241D0000}"/>
    <cellStyle name="Calculation 3 2 5 5 7 6" xfId="28947" xr:uid="{00000000-0005-0000-0000-0000251D0000}"/>
    <cellStyle name="Calculation 3 2 5 5 7 7" xfId="28948" xr:uid="{00000000-0005-0000-0000-0000261D0000}"/>
    <cellStyle name="Calculation 3 2 5 5 8" xfId="2400" xr:uid="{00000000-0005-0000-0000-0000271D0000}"/>
    <cellStyle name="Calculation 3 2 5 5 8 2" xfId="2401" xr:uid="{00000000-0005-0000-0000-0000281D0000}"/>
    <cellStyle name="Calculation 3 2 5 5 8 3" xfId="28949" xr:uid="{00000000-0005-0000-0000-0000291D0000}"/>
    <cellStyle name="Calculation 3 2 5 5 8 4" xfId="28950" xr:uid="{00000000-0005-0000-0000-00002A1D0000}"/>
    <cellStyle name="Calculation 3 2 5 5 8 5" xfId="28951" xr:uid="{00000000-0005-0000-0000-00002B1D0000}"/>
    <cellStyle name="Calculation 3 2 5 5 8 6" xfId="28952" xr:uid="{00000000-0005-0000-0000-00002C1D0000}"/>
    <cellStyle name="Calculation 3 2 5 5 8 7" xfId="28953" xr:uid="{00000000-0005-0000-0000-00002D1D0000}"/>
    <cellStyle name="Calculation 3 2 5 5 9" xfId="2402" xr:uid="{00000000-0005-0000-0000-00002E1D0000}"/>
    <cellStyle name="Calculation 3 2 5 5 9 2" xfId="2403" xr:uid="{00000000-0005-0000-0000-00002F1D0000}"/>
    <cellStyle name="Calculation 3 2 5 5 9 3" xfId="28954" xr:uid="{00000000-0005-0000-0000-0000301D0000}"/>
    <cellStyle name="Calculation 3 2 5 5 9 4" xfId="28955" xr:uid="{00000000-0005-0000-0000-0000311D0000}"/>
    <cellStyle name="Calculation 3 2 5 5 9 5" xfId="28956" xr:uid="{00000000-0005-0000-0000-0000321D0000}"/>
    <cellStyle name="Calculation 3 2 5 5 9 6" xfId="28957" xr:uid="{00000000-0005-0000-0000-0000331D0000}"/>
    <cellStyle name="Calculation 3 2 5 5 9 7" xfId="28958" xr:uid="{00000000-0005-0000-0000-0000341D0000}"/>
    <cellStyle name="Calculation 3 2 5 6" xfId="2404" xr:uid="{00000000-0005-0000-0000-0000351D0000}"/>
    <cellStyle name="Calculation 3 2 5 6 10" xfId="2405" xr:uid="{00000000-0005-0000-0000-0000361D0000}"/>
    <cellStyle name="Calculation 3 2 5 6 11" xfId="28959" xr:uid="{00000000-0005-0000-0000-0000371D0000}"/>
    <cellStyle name="Calculation 3 2 5 6 12" xfId="28960" xr:uid="{00000000-0005-0000-0000-0000381D0000}"/>
    <cellStyle name="Calculation 3 2 5 6 13" xfId="28961" xr:uid="{00000000-0005-0000-0000-0000391D0000}"/>
    <cellStyle name="Calculation 3 2 5 6 14" xfId="28962" xr:uid="{00000000-0005-0000-0000-00003A1D0000}"/>
    <cellStyle name="Calculation 3 2 5 6 15" xfId="28963" xr:uid="{00000000-0005-0000-0000-00003B1D0000}"/>
    <cellStyle name="Calculation 3 2 5 6 2" xfId="2406" xr:uid="{00000000-0005-0000-0000-00003C1D0000}"/>
    <cellStyle name="Calculation 3 2 5 6 2 2" xfId="2407" xr:uid="{00000000-0005-0000-0000-00003D1D0000}"/>
    <cellStyle name="Calculation 3 2 5 6 2 3" xfId="28964" xr:uid="{00000000-0005-0000-0000-00003E1D0000}"/>
    <cellStyle name="Calculation 3 2 5 6 2 4" xfId="28965" xr:uid="{00000000-0005-0000-0000-00003F1D0000}"/>
    <cellStyle name="Calculation 3 2 5 6 2 5" xfId="28966" xr:uid="{00000000-0005-0000-0000-0000401D0000}"/>
    <cellStyle name="Calculation 3 2 5 6 2 6" xfId="28967" xr:uid="{00000000-0005-0000-0000-0000411D0000}"/>
    <cellStyle name="Calculation 3 2 5 6 2 7" xfId="28968" xr:uid="{00000000-0005-0000-0000-0000421D0000}"/>
    <cellStyle name="Calculation 3 2 5 6 3" xfId="2408" xr:uid="{00000000-0005-0000-0000-0000431D0000}"/>
    <cellStyle name="Calculation 3 2 5 6 3 2" xfId="2409" xr:uid="{00000000-0005-0000-0000-0000441D0000}"/>
    <cellStyle name="Calculation 3 2 5 6 3 3" xfId="28969" xr:uid="{00000000-0005-0000-0000-0000451D0000}"/>
    <cellStyle name="Calculation 3 2 5 6 3 4" xfId="28970" xr:uid="{00000000-0005-0000-0000-0000461D0000}"/>
    <cellStyle name="Calculation 3 2 5 6 3 5" xfId="28971" xr:uid="{00000000-0005-0000-0000-0000471D0000}"/>
    <cellStyle name="Calculation 3 2 5 6 3 6" xfId="28972" xr:uid="{00000000-0005-0000-0000-0000481D0000}"/>
    <cellStyle name="Calculation 3 2 5 6 3 7" xfId="28973" xr:uid="{00000000-0005-0000-0000-0000491D0000}"/>
    <cellStyle name="Calculation 3 2 5 6 4" xfId="2410" xr:uid="{00000000-0005-0000-0000-00004A1D0000}"/>
    <cellStyle name="Calculation 3 2 5 6 4 2" xfId="2411" xr:uid="{00000000-0005-0000-0000-00004B1D0000}"/>
    <cellStyle name="Calculation 3 2 5 6 4 3" xfId="28974" xr:uid="{00000000-0005-0000-0000-00004C1D0000}"/>
    <cellStyle name="Calculation 3 2 5 6 4 4" xfId="28975" xr:uid="{00000000-0005-0000-0000-00004D1D0000}"/>
    <cellStyle name="Calculation 3 2 5 6 4 5" xfId="28976" xr:uid="{00000000-0005-0000-0000-00004E1D0000}"/>
    <cellStyle name="Calculation 3 2 5 6 4 6" xfId="28977" xr:uid="{00000000-0005-0000-0000-00004F1D0000}"/>
    <cellStyle name="Calculation 3 2 5 6 4 7" xfId="28978" xr:uid="{00000000-0005-0000-0000-0000501D0000}"/>
    <cellStyle name="Calculation 3 2 5 6 5" xfId="2412" xr:uid="{00000000-0005-0000-0000-0000511D0000}"/>
    <cellStyle name="Calculation 3 2 5 6 5 2" xfId="2413" xr:uid="{00000000-0005-0000-0000-0000521D0000}"/>
    <cellStyle name="Calculation 3 2 5 6 5 3" xfId="28979" xr:uid="{00000000-0005-0000-0000-0000531D0000}"/>
    <cellStyle name="Calculation 3 2 5 6 5 4" xfId="28980" xr:uid="{00000000-0005-0000-0000-0000541D0000}"/>
    <cellStyle name="Calculation 3 2 5 6 5 5" xfId="28981" xr:uid="{00000000-0005-0000-0000-0000551D0000}"/>
    <cellStyle name="Calculation 3 2 5 6 5 6" xfId="28982" xr:uid="{00000000-0005-0000-0000-0000561D0000}"/>
    <cellStyle name="Calculation 3 2 5 6 5 7" xfId="28983" xr:uid="{00000000-0005-0000-0000-0000571D0000}"/>
    <cellStyle name="Calculation 3 2 5 6 6" xfId="2414" xr:uid="{00000000-0005-0000-0000-0000581D0000}"/>
    <cellStyle name="Calculation 3 2 5 6 6 2" xfId="2415" xr:uid="{00000000-0005-0000-0000-0000591D0000}"/>
    <cellStyle name="Calculation 3 2 5 6 6 3" xfId="28984" xr:uid="{00000000-0005-0000-0000-00005A1D0000}"/>
    <cellStyle name="Calculation 3 2 5 6 6 4" xfId="28985" xr:uid="{00000000-0005-0000-0000-00005B1D0000}"/>
    <cellStyle name="Calculation 3 2 5 6 6 5" xfId="28986" xr:uid="{00000000-0005-0000-0000-00005C1D0000}"/>
    <cellStyle name="Calculation 3 2 5 6 6 6" xfId="28987" xr:uid="{00000000-0005-0000-0000-00005D1D0000}"/>
    <cellStyle name="Calculation 3 2 5 6 6 7" xfId="28988" xr:uid="{00000000-0005-0000-0000-00005E1D0000}"/>
    <cellStyle name="Calculation 3 2 5 6 7" xfId="2416" xr:uid="{00000000-0005-0000-0000-00005F1D0000}"/>
    <cellStyle name="Calculation 3 2 5 6 7 2" xfId="2417" xr:uid="{00000000-0005-0000-0000-0000601D0000}"/>
    <cellStyle name="Calculation 3 2 5 6 7 3" xfId="28989" xr:uid="{00000000-0005-0000-0000-0000611D0000}"/>
    <cellStyle name="Calculation 3 2 5 6 7 4" xfId="28990" xr:uid="{00000000-0005-0000-0000-0000621D0000}"/>
    <cellStyle name="Calculation 3 2 5 6 7 5" xfId="28991" xr:uid="{00000000-0005-0000-0000-0000631D0000}"/>
    <cellStyle name="Calculation 3 2 5 6 7 6" xfId="28992" xr:uid="{00000000-0005-0000-0000-0000641D0000}"/>
    <cellStyle name="Calculation 3 2 5 6 7 7" xfId="28993" xr:uid="{00000000-0005-0000-0000-0000651D0000}"/>
    <cellStyle name="Calculation 3 2 5 6 8" xfId="2418" xr:uid="{00000000-0005-0000-0000-0000661D0000}"/>
    <cellStyle name="Calculation 3 2 5 6 8 2" xfId="2419" xr:uid="{00000000-0005-0000-0000-0000671D0000}"/>
    <cellStyle name="Calculation 3 2 5 6 8 3" xfId="28994" xr:uid="{00000000-0005-0000-0000-0000681D0000}"/>
    <cellStyle name="Calculation 3 2 5 6 8 4" xfId="28995" xr:uid="{00000000-0005-0000-0000-0000691D0000}"/>
    <cellStyle name="Calculation 3 2 5 6 8 5" xfId="28996" xr:uid="{00000000-0005-0000-0000-00006A1D0000}"/>
    <cellStyle name="Calculation 3 2 5 6 8 6" xfId="28997" xr:uid="{00000000-0005-0000-0000-00006B1D0000}"/>
    <cellStyle name="Calculation 3 2 5 6 8 7" xfId="28998" xr:uid="{00000000-0005-0000-0000-00006C1D0000}"/>
    <cellStyle name="Calculation 3 2 5 6 9" xfId="2420" xr:uid="{00000000-0005-0000-0000-00006D1D0000}"/>
    <cellStyle name="Calculation 3 2 5 6 9 2" xfId="2421" xr:uid="{00000000-0005-0000-0000-00006E1D0000}"/>
    <cellStyle name="Calculation 3 2 5 6 9 3" xfId="28999" xr:uid="{00000000-0005-0000-0000-00006F1D0000}"/>
    <cellStyle name="Calculation 3 2 5 6 9 4" xfId="29000" xr:uid="{00000000-0005-0000-0000-0000701D0000}"/>
    <cellStyle name="Calculation 3 2 5 6 9 5" xfId="29001" xr:uid="{00000000-0005-0000-0000-0000711D0000}"/>
    <cellStyle name="Calculation 3 2 5 6 9 6" xfId="29002" xr:uid="{00000000-0005-0000-0000-0000721D0000}"/>
    <cellStyle name="Calculation 3 2 5 6 9 7" xfId="29003" xr:uid="{00000000-0005-0000-0000-0000731D0000}"/>
    <cellStyle name="Calculation 3 2 5 7" xfId="29004" xr:uid="{00000000-0005-0000-0000-0000741D0000}"/>
    <cellStyle name="Calculation 3 2 6" xfId="2422" xr:uid="{00000000-0005-0000-0000-0000751D0000}"/>
    <cellStyle name="Calculation 3 2 6 2" xfId="2423" xr:uid="{00000000-0005-0000-0000-0000761D0000}"/>
    <cellStyle name="Calculation 3 2 6 2 2" xfId="2424" xr:uid="{00000000-0005-0000-0000-0000771D0000}"/>
    <cellStyle name="Calculation 3 2 6 2 2 10" xfId="29005" xr:uid="{00000000-0005-0000-0000-0000781D0000}"/>
    <cellStyle name="Calculation 3 2 6 2 2 2" xfId="2425" xr:uid="{00000000-0005-0000-0000-0000791D0000}"/>
    <cellStyle name="Calculation 3 2 6 2 2 2 2" xfId="2426" xr:uid="{00000000-0005-0000-0000-00007A1D0000}"/>
    <cellStyle name="Calculation 3 2 6 2 2 2 3" xfId="29006" xr:uid="{00000000-0005-0000-0000-00007B1D0000}"/>
    <cellStyle name="Calculation 3 2 6 2 2 2 4" xfId="29007" xr:uid="{00000000-0005-0000-0000-00007C1D0000}"/>
    <cellStyle name="Calculation 3 2 6 2 2 2 5" xfId="29008" xr:uid="{00000000-0005-0000-0000-00007D1D0000}"/>
    <cellStyle name="Calculation 3 2 6 2 2 2 6" xfId="29009" xr:uid="{00000000-0005-0000-0000-00007E1D0000}"/>
    <cellStyle name="Calculation 3 2 6 2 2 2 7" xfId="29010" xr:uid="{00000000-0005-0000-0000-00007F1D0000}"/>
    <cellStyle name="Calculation 3 2 6 2 2 3" xfId="2427" xr:uid="{00000000-0005-0000-0000-0000801D0000}"/>
    <cellStyle name="Calculation 3 2 6 2 2 3 2" xfId="2428" xr:uid="{00000000-0005-0000-0000-0000811D0000}"/>
    <cellStyle name="Calculation 3 2 6 2 2 3 3" xfId="29011" xr:uid="{00000000-0005-0000-0000-0000821D0000}"/>
    <cellStyle name="Calculation 3 2 6 2 2 3 4" xfId="29012" xr:uid="{00000000-0005-0000-0000-0000831D0000}"/>
    <cellStyle name="Calculation 3 2 6 2 2 3 5" xfId="29013" xr:uid="{00000000-0005-0000-0000-0000841D0000}"/>
    <cellStyle name="Calculation 3 2 6 2 2 3 6" xfId="29014" xr:uid="{00000000-0005-0000-0000-0000851D0000}"/>
    <cellStyle name="Calculation 3 2 6 2 2 3 7" xfId="29015" xr:uid="{00000000-0005-0000-0000-0000861D0000}"/>
    <cellStyle name="Calculation 3 2 6 2 2 4" xfId="2429" xr:uid="{00000000-0005-0000-0000-0000871D0000}"/>
    <cellStyle name="Calculation 3 2 6 2 2 4 2" xfId="2430" xr:uid="{00000000-0005-0000-0000-0000881D0000}"/>
    <cellStyle name="Calculation 3 2 6 2 2 4 3" xfId="29016" xr:uid="{00000000-0005-0000-0000-0000891D0000}"/>
    <cellStyle name="Calculation 3 2 6 2 2 4 4" xfId="29017" xr:uid="{00000000-0005-0000-0000-00008A1D0000}"/>
    <cellStyle name="Calculation 3 2 6 2 2 4 5" xfId="29018" xr:uid="{00000000-0005-0000-0000-00008B1D0000}"/>
    <cellStyle name="Calculation 3 2 6 2 2 4 6" xfId="29019" xr:uid="{00000000-0005-0000-0000-00008C1D0000}"/>
    <cellStyle name="Calculation 3 2 6 2 2 4 7" xfId="29020" xr:uid="{00000000-0005-0000-0000-00008D1D0000}"/>
    <cellStyle name="Calculation 3 2 6 2 2 5" xfId="2431" xr:uid="{00000000-0005-0000-0000-00008E1D0000}"/>
    <cellStyle name="Calculation 3 2 6 2 2 5 2" xfId="2432" xr:uid="{00000000-0005-0000-0000-00008F1D0000}"/>
    <cellStyle name="Calculation 3 2 6 2 2 5 3" xfId="29021" xr:uid="{00000000-0005-0000-0000-0000901D0000}"/>
    <cellStyle name="Calculation 3 2 6 2 2 5 4" xfId="29022" xr:uid="{00000000-0005-0000-0000-0000911D0000}"/>
    <cellStyle name="Calculation 3 2 6 2 2 5 5" xfId="29023" xr:uid="{00000000-0005-0000-0000-0000921D0000}"/>
    <cellStyle name="Calculation 3 2 6 2 2 5 6" xfId="29024" xr:uid="{00000000-0005-0000-0000-0000931D0000}"/>
    <cellStyle name="Calculation 3 2 6 2 2 5 7" xfId="29025" xr:uid="{00000000-0005-0000-0000-0000941D0000}"/>
    <cellStyle name="Calculation 3 2 6 2 2 6" xfId="2433" xr:uid="{00000000-0005-0000-0000-0000951D0000}"/>
    <cellStyle name="Calculation 3 2 6 2 2 6 2" xfId="2434" xr:uid="{00000000-0005-0000-0000-0000961D0000}"/>
    <cellStyle name="Calculation 3 2 6 2 2 6 3" xfId="29026" xr:uid="{00000000-0005-0000-0000-0000971D0000}"/>
    <cellStyle name="Calculation 3 2 6 2 2 6 4" xfId="29027" xr:uid="{00000000-0005-0000-0000-0000981D0000}"/>
    <cellStyle name="Calculation 3 2 6 2 2 6 5" xfId="29028" xr:uid="{00000000-0005-0000-0000-0000991D0000}"/>
    <cellStyle name="Calculation 3 2 6 2 2 6 6" xfId="29029" xr:uid="{00000000-0005-0000-0000-00009A1D0000}"/>
    <cellStyle name="Calculation 3 2 6 2 2 6 7" xfId="29030" xr:uid="{00000000-0005-0000-0000-00009B1D0000}"/>
    <cellStyle name="Calculation 3 2 6 2 2 7" xfId="29031" xr:uid="{00000000-0005-0000-0000-00009C1D0000}"/>
    <cellStyle name="Calculation 3 2 6 2 2 8" xfId="29032" xr:uid="{00000000-0005-0000-0000-00009D1D0000}"/>
    <cellStyle name="Calculation 3 2 6 2 2 9" xfId="29033" xr:uid="{00000000-0005-0000-0000-00009E1D0000}"/>
    <cellStyle name="Calculation 3 2 6 2 3" xfId="2435" xr:uid="{00000000-0005-0000-0000-00009F1D0000}"/>
    <cellStyle name="Calculation 3 2 6 2 3 10" xfId="2436" xr:uid="{00000000-0005-0000-0000-0000A01D0000}"/>
    <cellStyle name="Calculation 3 2 6 2 3 11" xfId="29034" xr:uid="{00000000-0005-0000-0000-0000A11D0000}"/>
    <cellStyle name="Calculation 3 2 6 2 3 12" xfId="29035" xr:uid="{00000000-0005-0000-0000-0000A21D0000}"/>
    <cellStyle name="Calculation 3 2 6 2 3 13" xfId="29036" xr:uid="{00000000-0005-0000-0000-0000A31D0000}"/>
    <cellStyle name="Calculation 3 2 6 2 3 14" xfId="29037" xr:uid="{00000000-0005-0000-0000-0000A41D0000}"/>
    <cellStyle name="Calculation 3 2 6 2 3 15" xfId="29038" xr:uid="{00000000-0005-0000-0000-0000A51D0000}"/>
    <cellStyle name="Calculation 3 2 6 2 3 2" xfId="2437" xr:uid="{00000000-0005-0000-0000-0000A61D0000}"/>
    <cellStyle name="Calculation 3 2 6 2 3 2 2" xfId="2438" xr:uid="{00000000-0005-0000-0000-0000A71D0000}"/>
    <cellStyle name="Calculation 3 2 6 2 3 2 3" xfId="29039" xr:uid="{00000000-0005-0000-0000-0000A81D0000}"/>
    <cellStyle name="Calculation 3 2 6 2 3 2 4" xfId="29040" xr:uid="{00000000-0005-0000-0000-0000A91D0000}"/>
    <cellStyle name="Calculation 3 2 6 2 3 2 5" xfId="29041" xr:uid="{00000000-0005-0000-0000-0000AA1D0000}"/>
    <cellStyle name="Calculation 3 2 6 2 3 2 6" xfId="29042" xr:uid="{00000000-0005-0000-0000-0000AB1D0000}"/>
    <cellStyle name="Calculation 3 2 6 2 3 2 7" xfId="29043" xr:uid="{00000000-0005-0000-0000-0000AC1D0000}"/>
    <cellStyle name="Calculation 3 2 6 2 3 3" xfId="2439" xr:uid="{00000000-0005-0000-0000-0000AD1D0000}"/>
    <cellStyle name="Calculation 3 2 6 2 3 3 2" xfId="2440" xr:uid="{00000000-0005-0000-0000-0000AE1D0000}"/>
    <cellStyle name="Calculation 3 2 6 2 3 3 3" xfId="29044" xr:uid="{00000000-0005-0000-0000-0000AF1D0000}"/>
    <cellStyle name="Calculation 3 2 6 2 3 3 4" xfId="29045" xr:uid="{00000000-0005-0000-0000-0000B01D0000}"/>
    <cellStyle name="Calculation 3 2 6 2 3 3 5" xfId="29046" xr:uid="{00000000-0005-0000-0000-0000B11D0000}"/>
    <cellStyle name="Calculation 3 2 6 2 3 3 6" xfId="29047" xr:uid="{00000000-0005-0000-0000-0000B21D0000}"/>
    <cellStyle name="Calculation 3 2 6 2 3 3 7" xfId="29048" xr:uid="{00000000-0005-0000-0000-0000B31D0000}"/>
    <cellStyle name="Calculation 3 2 6 2 3 4" xfId="2441" xr:uid="{00000000-0005-0000-0000-0000B41D0000}"/>
    <cellStyle name="Calculation 3 2 6 2 3 4 2" xfId="2442" xr:uid="{00000000-0005-0000-0000-0000B51D0000}"/>
    <cellStyle name="Calculation 3 2 6 2 3 4 3" xfId="29049" xr:uid="{00000000-0005-0000-0000-0000B61D0000}"/>
    <cellStyle name="Calculation 3 2 6 2 3 4 4" xfId="29050" xr:uid="{00000000-0005-0000-0000-0000B71D0000}"/>
    <cellStyle name="Calculation 3 2 6 2 3 4 5" xfId="29051" xr:uid="{00000000-0005-0000-0000-0000B81D0000}"/>
    <cellStyle name="Calculation 3 2 6 2 3 4 6" xfId="29052" xr:uid="{00000000-0005-0000-0000-0000B91D0000}"/>
    <cellStyle name="Calculation 3 2 6 2 3 4 7" xfId="29053" xr:uid="{00000000-0005-0000-0000-0000BA1D0000}"/>
    <cellStyle name="Calculation 3 2 6 2 3 5" xfId="2443" xr:uid="{00000000-0005-0000-0000-0000BB1D0000}"/>
    <cellStyle name="Calculation 3 2 6 2 3 5 2" xfId="2444" xr:uid="{00000000-0005-0000-0000-0000BC1D0000}"/>
    <cellStyle name="Calculation 3 2 6 2 3 5 3" xfId="29054" xr:uid="{00000000-0005-0000-0000-0000BD1D0000}"/>
    <cellStyle name="Calculation 3 2 6 2 3 5 4" xfId="29055" xr:uid="{00000000-0005-0000-0000-0000BE1D0000}"/>
    <cellStyle name="Calculation 3 2 6 2 3 5 5" xfId="29056" xr:uid="{00000000-0005-0000-0000-0000BF1D0000}"/>
    <cellStyle name="Calculation 3 2 6 2 3 5 6" xfId="29057" xr:uid="{00000000-0005-0000-0000-0000C01D0000}"/>
    <cellStyle name="Calculation 3 2 6 2 3 5 7" xfId="29058" xr:uid="{00000000-0005-0000-0000-0000C11D0000}"/>
    <cellStyle name="Calculation 3 2 6 2 3 6" xfId="2445" xr:uid="{00000000-0005-0000-0000-0000C21D0000}"/>
    <cellStyle name="Calculation 3 2 6 2 3 6 2" xfId="2446" xr:uid="{00000000-0005-0000-0000-0000C31D0000}"/>
    <cellStyle name="Calculation 3 2 6 2 3 6 3" xfId="29059" xr:uid="{00000000-0005-0000-0000-0000C41D0000}"/>
    <cellStyle name="Calculation 3 2 6 2 3 6 4" xfId="29060" xr:uid="{00000000-0005-0000-0000-0000C51D0000}"/>
    <cellStyle name="Calculation 3 2 6 2 3 6 5" xfId="29061" xr:uid="{00000000-0005-0000-0000-0000C61D0000}"/>
    <cellStyle name="Calculation 3 2 6 2 3 6 6" xfId="29062" xr:uid="{00000000-0005-0000-0000-0000C71D0000}"/>
    <cellStyle name="Calculation 3 2 6 2 3 6 7" xfId="29063" xr:uid="{00000000-0005-0000-0000-0000C81D0000}"/>
    <cellStyle name="Calculation 3 2 6 2 3 7" xfId="2447" xr:uid="{00000000-0005-0000-0000-0000C91D0000}"/>
    <cellStyle name="Calculation 3 2 6 2 3 7 2" xfId="2448" xr:uid="{00000000-0005-0000-0000-0000CA1D0000}"/>
    <cellStyle name="Calculation 3 2 6 2 3 7 3" xfId="29064" xr:uid="{00000000-0005-0000-0000-0000CB1D0000}"/>
    <cellStyle name="Calculation 3 2 6 2 3 7 4" xfId="29065" xr:uid="{00000000-0005-0000-0000-0000CC1D0000}"/>
    <cellStyle name="Calculation 3 2 6 2 3 7 5" xfId="29066" xr:uid="{00000000-0005-0000-0000-0000CD1D0000}"/>
    <cellStyle name="Calculation 3 2 6 2 3 7 6" xfId="29067" xr:uid="{00000000-0005-0000-0000-0000CE1D0000}"/>
    <cellStyle name="Calculation 3 2 6 2 3 7 7" xfId="29068" xr:uid="{00000000-0005-0000-0000-0000CF1D0000}"/>
    <cellStyle name="Calculation 3 2 6 2 3 8" xfId="2449" xr:uid="{00000000-0005-0000-0000-0000D01D0000}"/>
    <cellStyle name="Calculation 3 2 6 2 3 8 2" xfId="2450" xr:uid="{00000000-0005-0000-0000-0000D11D0000}"/>
    <cellStyle name="Calculation 3 2 6 2 3 8 3" xfId="29069" xr:uid="{00000000-0005-0000-0000-0000D21D0000}"/>
    <cellStyle name="Calculation 3 2 6 2 3 8 4" xfId="29070" xr:uid="{00000000-0005-0000-0000-0000D31D0000}"/>
    <cellStyle name="Calculation 3 2 6 2 3 8 5" xfId="29071" xr:uid="{00000000-0005-0000-0000-0000D41D0000}"/>
    <cellStyle name="Calculation 3 2 6 2 3 8 6" xfId="29072" xr:uid="{00000000-0005-0000-0000-0000D51D0000}"/>
    <cellStyle name="Calculation 3 2 6 2 3 8 7" xfId="29073" xr:uid="{00000000-0005-0000-0000-0000D61D0000}"/>
    <cellStyle name="Calculation 3 2 6 2 3 9" xfId="2451" xr:uid="{00000000-0005-0000-0000-0000D71D0000}"/>
    <cellStyle name="Calculation 3 2 6 2 3 9 2" xfId="2452" xr:uid="{00000000-0005-0000-0000-0000D81D0000}"/>
    <cellStyle name="Calculation 3 2 6 2 3 9 3" xfId="29074" xr:uid="{00000000-0005-0000-0000-0000D91D0000}"/>
    <cellStyle name="Calculation 3 2 6 2 3 9 4" xfId="29075" xr:uid="{00000000-0005-0000-0000-0000DA1D0000}"/>
    <cellStyle name="Calculation 3 2 6 2 3 9 5" xfId="29076" xr:uid="{00000000-0005-0000-0000-0000DB1D0000}"/>
    <cellStyle name="Calculation 3 2 6 2 3 9 6" xfId="29077" xr:uid="{00000000-0005-0000-0000-0000DC1D0000}"/>
    <cellStyle name="Calculation 3 2 6 2 3 9 7" xfId="29078" xr:uid="{00000000-0005-0000-0000-0000DD1D0000}"/>
    <cellStyle name="Calculation 3 2 6 2 4" xfId="2453" xr:uid="{00000000-0005-0000-0000-0000DE1D0000}"/>
    <cellStyle name="Calculation 3 2 6 2 4 2" xfId="2454" xr:uid="{00000000-0005-0000-0000-0000DF1D0000}"/>
    <cellStyle name="Calculation 3 2 6 2 4 3" xfId="29079" xr:uid="{00000000-0005-0000-0000-0000E01D0000}"/>
    <cellStyle name="Calculation 3 2 6 2 4 4" xfId="29080" xr:uid="{00000000-0005-0000-0000-0000E11D0000}"/>
    <cellStyle name="Calculation 3 2 6 2 4 5" xfId="29081" xr:uid="{00000000-0005-0000-0000-0000E21D0000}"/>
    <cellStyle name="Calculation 3 2 6 2 4 6" xfId="29082" xr:uid="{00000000-0005-0000-0000-0000E31D0000}"/>
    <cellStyle name="Calculation 3 2 6 2 4 7" xfId="29083" xr:uid="{00000000-0005-0000-0000-0000E41D0000}"/>
    <cellStyle name="Calculation 3 2 6 2 5" xfId="2455" xr:uid="{00000000-0005-0000-0000-0000E51D0000}"/>
    <cellStyle name="Calculation 3 2 6 2 5 2" xfId="2456" xr:uid="{00000000-0005-0000-0000-0000E61D0000}"/>
    <cellStyle name="Calculation 3 2 6 2 6" xfId="29084" xr:uid="{00000000-0005-0000-0000-0000E71D0000}"/>
    <cellStyle name="Calculation 3 2 6 2 7" xfId="29085" xr:uid="{00000000-0005-0000-0000-0000E81D0000}"/>
    <cellStyle name="Calculation 3 2 6 2 8" xfId="29086" xr:uid="{00000000-0005-0000-0000-0000E91D0000}"/>
    <cellStyle name="Calculation 3 2 6 3" xfId="2457" xr:uid="{00000000-0005-0000-0000-0000EA1D0000}"/>
    <cellStyle name="Calculation 3 2 6 3 10" xfId="29087" xr:uid="{00000000-0005-0000-0000-0000EB1D0000}"/>
    <cellStyle name="Calculation 3 2 6 3 2" xfId="2458" xr:uid="{00000000-0005-0000-0000-0000EC1D0000}"/>
    <cellStyle name="Calculation 3 2 6 3 2 2" xfId="2459" xr:uid="{00000000-0005-0000-0000-0000ED1D0000}"/>
    <cellStyle name="Calculation 3 2 6 3 2 3" xfId="29088" xr:uid="{00000000-0005-0000-0000-0000EE1D0000}"/>
    <cellStyle name="Calculation 3 2 6 3 2 4" xfId="29089" xr:uid="{00000000-0005-0000-0000-0000EF1D0000}"/>
    <cellStyle name="Calculation 3 2 6 3 2 5" xfId="29090" xr:uid="{00000000-0005-0000-0000-0000F01D0000}"/>
    <cellStyle name="Calculation 3 2 6 3 2 6" xfId="29091" xr:uid="{00000000-0005-0000-0000-0000F11D0000}"/>
    <cellStyle name="Calculation 3 2 6 3 2 7" xfId="29092" xr:uid="{00000000-0005-0000-0000-0000F21D0000}"/>
    <cellStyle name="Calculation 3 2 6 3 3" xfId="2460" xr:uid="{00000000-0005-0000-0000-0000F31D0000}"/>
    <cellStyle name="Calculation 3 2 6 3 3 2" xfId="2461" xr:uid="{00000000-0005-0000-0000-0000F41D0000}"/>
    <cellStyle name="Calculation 3 2 6 3 3 3" xfId="29093" xr:uid="{00000000-0005-0000-0000-0000F51D0000}"/>
    <cellStyle name="Calculation 3 2 6 3 3 4" xfId="29094" xr:uid="{00000000-0005-0000-0000-0000F61D0000}"/>
    <cellStyle name="Calculation 3 2 6 3 3 5" xfId="29095" xr:uid="{00000000-0005-0000-0000-0000F71D0000}"/>
    <cellStyle name="Calculation 3 2 6 3 3 6" xfId="29096" xr:uid="{00000000-0005-0000-0000-0000F81D0000}"/>
    <cellStyle name="Calculation 3 2 6 3 3 7" xfId="29097" xr:uid="{00000000-0005-0000-0000-0000F91D0000}"/>
    <cellStyle name="Calculation 3 2 6 3 4" xfId="2462" xr:uid="{00000000-0005-0000-0000-0000FA1D0000}"/>
    <cellStyle name="Calculation 3 2 6 3 4 2" xfId="2463" xr:uid="{00000000-0005-0000-0000-0000FB1D0000}"/>
    <cellStyle name="Calculation 3 2 6 3 4 3" xfId="29098" xr:uid="{00000000-0005-0000-0000-0000FC1D0000}"/>
    <cellStyle name="Calculation 3 2 6 3 4 4" xfId="29099" xr:uid="{00000000-0005-0000-0000-0000FD1D0000}"/>
    <cellStyle name="Calculation 3 2 6 3 4 5" xfId="29100" xr:uid="{00000000-0005-0000-0000-0000FE1D0000}"/>
    <cellStyle name="Calculation 3 2 6 3 4 6" xfId="29101" xr:uid="{00000000-0005-0000-0000-0000FF1D0000}"/>
    <cellStyle name="Calculation 3 2 6 3 4 7" xfId="29102" xr:uid="{00000000-0005-0000-0000-0000001E0000}"/>
    <cellStyle name="Calculation 3 2 6 3 5" xfId="2464" xr:uid="{00000000-0005-0000-0000-0000011E0000}"/>
    <cellStyle name="Calculation 3 2 6 3 5 2" xfId="2465" xr:uid="{00000000-0005-0000-0000-0000021E0000}"/>
    <cellStyle name="Calculation 3 2 6 3 5 3" xfId="29103" xr:uid="{00000000-0005-0000-0000-0000031E0000}"/>
    <cellStyle name="Calculation 3 2 6 3 5 4" xfId="29104" xr:uid="{00000000-0005-0000-0000-0000041E0000}"/>
    <cellStyle name="Calculation 3 2 6 3 5 5" xfId="29105" xr:uid="{00000000-0005-0000-0000-0000051E0000}"/>
    <cellStyle name="Calculation 3 2 6 3 5 6" xfId="29106" xr:uid="{00000000-0005-0000-0000-0000061E0000}"/>
    <cellStyle name="Calculation 3 2 6 3 5 7" xfId="29107" xr:uid="{00000000-0005-0000-0000-0000071E0000}"/>
    <cellStyle name="Calculation 3 2 6 3 6" xfId="2466" xr:uid="{00000000-0005-0000-0000-0000081E0000}"/>
    <cellStyle name="Calculation 3 2 6 3 6 2" xfId="2467" xr:uid="{00000000-0005-0000-0000-0000091E0000}"/>
    <cellStyle name="Calculation 3 2 6 3 6 3" xfId="29108" xr:uid="{00000000-0005-0000-0000-00000A1E0000}"/>
    <cellStyle name="Calculation 3 2 6 3 6 4" xfId="29109" xr:uid="{00000000-0005-0000-0000-00000B1E0000}"/>
    <cellStyle name="Calculation 3 2 6 3 6 5" xfId="29110" xr:uid="{00000000-0005-0000-0000-00000C1E0000}"/>
    <cellStyle name="Calculation 3 2 6 3 6 6" xfId="29111" xr:uid="{00000000-0005-0000-0000-00000D1E0000}"/>
    <cellStyle name="Calculation 3 2 6 3 6 7" xfId="29112" xr:uid="{00000000-0005-0000-0000-00000E1E0000}"/>
    <cellStyle name="Calculation 3 2 6 3 7" xfId="29113" xr:uid="{00000000-0005-0000-0000-00000F1E0000}"/>
    <cellStyle name="Calculation 3 2 6 3 8" xfId="29114" xr:uid="{00000000-0005-0000-0000-0000101E0000}"/>
    <cellStyle name="Calculation 3 2 6 3 9" xfId="29115" xr:uid="{00000000-0005-0000-0000-0000111E0000}"/>
    <cellStyle name="Calculation 3 2 6 4" xfId="2468" xr:uid="{00000000-0005-0000-0000-0000121E0000}"/>
    <cellStyle name="Calculation 3 2 6 4 10" xfId="2469" xr:uid="{00000000-0005-0000-0000-0000131E0000}"/>
    <cellStyle name="Calculation 3 2 6 4 11" xfId="29116" xr:uid="{00000000-0005-0000-0000-0000141E0000}"/>
    <cellStyle name="Calculation 3 2 6 4 12" xfId="29117" xr:uid="{00000000-0005-0000-0000-0000151E0000}"/>
    <cellStyle name="Calculation 3 2 6 4 2" xfId="2470" xr:uid="{00000000-0005-0000-0000-0000161E0000}"/>
    <cellStyle name="Calculation 3 2 6 4 2 2" xfId="2471" xr:uid="{00000000-0005-0000-0000-0000171E0000}"/>
    <cellStyle name="Calculation 3 2 6 4 2 3" xfId="29118" xr:uid="{00000000-0005-0000-0000-0000181E0000}"/>
    <cellStyle name="Calculation 3 2 6 4 2 4" xfId="29119" xr:uid="{00000000-0005-0000-0000-0000191E0000}"/>
    <cellStyle name="Calculation 3 2 6 4 2 5" xfId="29120" xr:uid="{00000000-0005-0000-0000-00001A1E0000}"/>
    <cellStyle name="Calculation 3 2 6 4 2 6" xfId="29121" xr:uid="{00000000-0005-0000-0000-00001B1E0000}"/>
    <cellStyle name="Calculation 3 2 6 4 2 7" xfId="29122" xr:uid="{00000000-0005-0000-0000-00001C1E0000}"/>
    <cellStyle name="Calculation 3 2 6 4 3" xfId="2472" xr:uid="{00000000-0005-0000-0000-00001D1E0000}"/>
    <cellStyle name="Calculation 3 2 6 4 3 2" xfId="2473" xr:uid="{00000000-0005-0000-0000-00001E1E0000}"/>
    <cellStyle name="Calculation 3 2 6 4 3 3" xfId="29123" xr:uid="{00000000-0005-0000-0000-00001F1E0000}"/>
    <cellStyle name="Calculation 3 2 6 4 3 4" xfId="29124" xr:uid="{00000000-0005-0000-0000-0000201E0000}"/>
    <cellStyle name="Calculation 3 2 6 4 3 5" xfId="29125" xr:uid="{00000000-0005-0000-0000-0000211E0000}"/>
    <cellStyle name="Calculation 3 2 6 4 3 6" xfId="29126" xr:uid="{00000000-0005-0000-0000-0000221E0000}"/>
    <cellStyle name="Calculation 3 2 6 4 3 7" xfId="29127" xr:uid="{00000000-0005-0000-0000-0000231E0000}"/>
    <cellStyle name="Calculation 3 2 6 4 4" xfId="2474" xr:uid="{00000000-0005-0000-0000-0000241E0000}"/>
    <cellStyle name="Calculation 3 2 6 4 4 2" xfId="2475" xr:uid="{00000000-0005-0000-0000-0000251E0000}"/>
    <cellStyle name="Calculation 3 2 6 4 4 3" xfId="29128" xr:uid="{00000000-0005-0000-0000-0000261E0000}"/>
    <cellStyle name="Calculation 3 2 6 4 4 4" xfId="29129" xr:uid="{00000000-0005-0000-0000-0000271E0000}"/>
    <cellStyle name="Calculation 3 2 6 4 4 5" xfId="29130" xr:uid="{00000000-0005-0000-0000-0000281E0000}"/>
    <cellStyle name="Calculation 3 2 6 4 4 6" xfId="29131" xr:uid="{00000000-0005-0000-0000-0000291E0000}"/>
    <cellStyle name="Calculation 3 2 6 4 4 7" xfId="29132" xr:uid="{00000000-0005-0000-0000-00002A1E0000}"/>
    <cellStyle name="Calculation 3 2 6 4 5" xfId="2476" xr:uid="{00000000-0005-0000-0000-00002B1E0000}"/>
    <cellStyle name="Calculation 3 2 6 4 5 2" xfId="2477" xr:uid="{00000000-0005-0000-0000-00002C1E0000}"/>
    <cellStyle name="Calculation 3 2 6 4 5 3" xfId="29133" xr:uid="{00000000-0005-0000-0000-00002D1E0000}"/>
    <cellStyle name="Calculation 3 2 6 4 5 4" xfId="29134" xr:uid="{00000000-0005-0000-0000-00002E1E0000}"/>
    <cellStyle name="Calculation 3 2 6 4 5 5" xfId="29135" xr:uid="{00000000-0005-0000-0000-00002F1E0000}"/>
    <cellStyle name="Calculation 3 2 6 4 5 6" xfId="29136" xr:uid="{00000000-0005-0000-0000-0000301E0000}"/>
    <cellStyle name="Calculation 3 2 6 4 5 7" xfId="29137" xr:uid="{00000000-0005-0000-0000-0000311E0000}"/>
    <cellStyle name="Calculation 3 2 6 4 6" xfId="2478" xr:uid="{00000000-0005-0000-0000-0000321E0000}"/>
    <cellStyle name="Calculation 3 2 6 4 6 2" xfId="2479" xr:uid="{00000000-0005-0000-0000-0000331E0000}"/>
    <cellStyle name="Calculation 3 2 6 4 6 3" xfId="29138" xr:uid="{00000000-0005-0000-0000-0000341E0000}"/>
    <cellStyle name="Calculation 3 2 6 4 6 4" xfId="29139" xr:uid="{00000000-0005-0000-0000-0000351E0000}"/>
    <cellStyle name="Calculation 3 2 6 4 6 5" xfId="29140" xr:uid="{00000000-0005-0000-0000-0000361E0000}"/>
    <cellStyle name="Calculation 3 2 6 4 6 6" xfId="29141" xr:uid="{00000000-0005-0000-0000-0000371E0000}"/>
    <cellStyle name="Calculation 3 2 6 4 6 7" xfId="29142" xr:uid="{00000000-0005-0000-0000-0000381E0000}"/>
    <cellStyle name="Calculation 3 2 6 4 7" xfId="2480" xr:uid="{00000000-0005-0000-0000-0000391E0000}"/>
    <cellStyle name="Calculation 3 2 6 4 7 2" xfId="2481" xr:uid="{00000000-0005-0000-0000-00003A1E0000}"/>
    <cellStyle name="Calculation 3 2 6 4 7 3" xfId="29143" xr:uid="{00000000-0005-0000-0000-00003B1E0000}"/>
    <cellStyle name="Calculation 3 2 6 4 7 4" xfId="29144" xr:uid="{00000000-0005-0000-0000-00003C1E0000}"/>
    <cellStyle name="Calculation 3 2 6 4 7 5" xfId="29145" xr:uid="{00000000-0005-0000-0000-00003D1E0000}"/>
    <cellStyle name="Calculation 3 2 6 4 7 6" xfId="29146" xr:uid="{00000000-0005-0000-0000-00003E1E0000}"/>
    <cellStyle name="Calculation 3 2 6 4 7 7" xfId="29147" xr:uid="{00000000-0005-0000-0000-00003F1E0000}"/>
    <cellStyle name="Calculation 3 2 6 4 8" xfId="2482" xr:uid="{00000000-0005-0000-0000-0000401E0000}"/>
    <cellStyle name="Calculation 3 2 6 4 8 2" xfId="2483" xr:uid="{00000000-0005-0000-0000-0000411E0000}"/>
    <cellStyle name="Calculation 3 2 6 4 8 3" xfId="29148" xr:uid="{00000000-0005-0000-0000-0000421E0000}"/>
    <cellStyle name="Calculation 3 2 6 4 8 4" xfId="29149" xr:uid="{00000000-0005-0000-0000-0000431E0000}"/>
    <cellStyle name="Calculation 3 2 6 4 8 5" xfId="29150" xr:uid="{00000000-0005-0000-0000-0000441E0000}"/>
    <cellStyle name="Calculation 3 2 6 4 8 6" xfId="29151" xr:uid="{00000000-0005-0000-0000-0000451E0000}"/>
    <cellStyle name="Calculation 3 2 6 4 8 7" xfId="29152" xr:uid="{00000000-0005-0000-0000-0000461E0000}"/>
    <cellStyle name="Calculation 3 2 6 4 9" xfId="2484" xr:uid="{00000000-0005-0000-0000-0000471E0000}"/>
    <cellStyle name="Calculation 3 2 6 4 9 2" xfId="2485" xr:uid="{00000000-0005-0000-0000-0000481E0000}"/>
    <cellStyle name="Calculation 3 2 6 4 9 3" xfId="29153" xr:uid="{00000000-0005-0000-0000-0000491E0000}"/>
    <cellStyle name="Calculation 3 2 6 4 9 4" xfId="29154" xr:uid="{00000000-0005-0000-0000-00004A1E0000}"/>
    <cellStyle name="Calculation 3 2 6 4 9 5" xfId="29155" xr:uid="{00000000-0005-0000-0000-00004B1E0000}"/>
    <cellStyle name="Calculation 3 2 6 4 9 6" xfId="29156" xr:uid="{00000000-0005-0000-0000-00004C1E0000}"/>
    <cellStyle name="Calculation 3 2 6 4 9 7" xfId="29157" xr:uid="{00000000-0005-0000-0000-00004D1E0000}"/>
    <cellStyle name="Calculation 3 2 6 5" xfId="2486" xr:uid="{00000000-0005-0000-0000-00004E1E0000}"/>
    <cellStyle name="Calculation 3 2 6 5 10" xfId="29158" xr:uid="{00000000-0005-0000-0000-00004F1E0000}"/>
    <cellStyle name="Calculation 3 2 6 5 11" xfId="29159" xr:uid="{00000000-0005-0000-0000-0000501E0000}"/>
    <cellStyle name="Calculation 3 2 6 5 12" xfId="29160" xr:uid="{00000000-0005-0000-0000-0000511E0000}"/>
    <cellStyle name="Calculation 3 2 6 5 2" xfId="2487" xr:uid="{00000000-0005-0000-0000-0000521E0000}"/>
    <cellStyle name="Calculation 3 2 6 5 2 2" xfId="2488" xr:uid="{00000000-0005-0000-0000-0000531E0000}"/>
    <cellStyle name="Calculation 3 2 6 5 2 3" xfId="29161" xr:uid="{00000000-0005-0000-0000-0000541E0000}"/>
    <cellStyle name="Calculation 3 2 6 5 2 4" xfId="29162" xr:uid="{00000000-0005-0000-0000-0000551E0000}"/>
    <cellStyle name="Calculation 3 2 6 5 2 5" xfId="29163" xr:uid="{00000000-0005-0000-0000-0000561E0000}"/>
    <cellStyle name="Calculation 3 2 6 5 2 6" xfId="29164" xr:uid="{00000000-0005-0000-0000-0000571E0000}"/>
    <cellStyle name="Calculation 3 2 6 5 2 7" xfId="29165" xr:uid="{00000000-0005-0000-0000-0000581E0000}"/>
    <cellStyle name="Calculation 3 2 6 5 3" xfId="2489" xr:uid="{00000000-0005-0000-0000-0000591E0000}"/>
    <cellStyle name="Calculation 3 2 6 5 3 2" xfId="2490" xr:uid="{00000000-0005-0000-0000-00005A1E0000}"/>
    <cellStyle name="Calculation 3 2 6 5 3 3" xfId="29166" xr:uid="{00000000-0005-0000-0000-00005B1E0000}"/>
    <cellStyle name="Calculation 3 2 6 5 3 4" xfId="29167" xr:uid="{00000000-0005-0000-0000-00005C1E0000}"/>
    <cellStyle name="Calculation 3 2 6 5 3 5" xfId="29168" xr:uid="{00000000-0005-0000-0000-00005D1E0000}"/>
    <cellStyle name="Calculation 3 2 6 5 3 6" xfId="29169" xr:uid="{00000000-0005-0000-0000-00005E1E0000}"/>
    <cellStyle name="Calculation 3 2 6 5 3 7" xfId="29170" xr:uid="{00000000-0005-0000-0000-00005F1E0000}"/>
    <cellStyle name="Calculation 3 2 6 5 4" xfId="2491" xr:uid="{00000000-0005-0000-0000-0000601E0000}"/>
    <cellStyle name="Calculation 3 2 6 5 4 2" xfId="2492" xr:uid="{00000000-0005-0000-0000-0000611E0000}"/>
    <cellStyle name="Calculation 3 2 6 5 4 3" xfId="29171" xr:uid="{00000000-0005-0000-0000-0000621E0000}"/>
    <cellStyle name="Calculation 3 2 6 5 4 4" xfId="29172" xr:uid="{00000000-0005-0000-0000-0000631E0000}"/>
    <cellStyle name="Calculation 3 2 6 5 4 5" xfId="29173" xr:uid="{00000000-0005-0000-0000-0000641E0000}"/>
    <cellStyle name="Calculation 3 2 6 5 4 6" xfId="29174" xr:uid="{00000000-0005-0000-0000-0000651E0000}"/>
    <cellStyle name="Calculation 3 2 6 5 4 7" xfId="29175" xr:uid="{00000000-0005-0000-0000-0000661E0000}"/>
    <cellStyle name="Calculation 3 2 6 5 5" xfId="2493" xr:uid="{00000000-0005-0000-0000-0000671E0000}"/>
    <cellStyle name="Calculation 3 2 6 5 5 2" xfId="2494" xr:uid="{00000000-0005-0000-0000-0000681E0000}"/>
    <cellStyle name="Calculation 3 2 6 5 5 3" xfId="29176" xr:uid="{00000000-0005-0000-0000-0000691E0000}"/>
    <cellStyle name="Calculation 3 2 6 5 5 4" xfId="29177" xr:uid="{00000000-0005-0000-0000-00006A1E0000}"/>
    <cellStyle name="Calculation 3 2 6 5 5 5" xfId="29178" xr:uid="{00000000-0005-0000-0000-00006B1E0000}"/>
    <cellStyle name="Calculation 3 2 6 5 5 6" xfId="29179" xr:uid="{00000000-0005-0000-0000-00006C1E0000}"/>
    <cellStyle name="Calculation 3 2 6 5 5 7" xfId="29180" xr:uid="{00000000-0005-0000-0000-00006D1E0000}"/>
    <cellStyle name="Calculation 3 2 6 5 6" xfId="2495" xr:uid="{00000000-0005-0000-0000-00006E1E0000}"/>
    <cellStyle name="Calculation 3 2 6 5 6 2" xfId="2496" xr:uid="{00000000-0005-0000-0000-00006F1E0000}"/>
    <cellStyle name="Calculation 3 2 6 5 6 3" xfId="29181" xr:uid="{00000000-0005-0000-0000-0000701E0000}"/>
    <cellStyle name="Calculation 3 2 6 5 6 4" xfId="29182" xr:uid="{00000000-0005-0000-0000-0000711E0000}"/>
    <cellStyle name="Calculation 3 2 6 5 6 5" xfId="29183" xr:uid="{00000000-0005-0000-0000-0000721E0000}"/>
    <cellStyle name="Calculation 3 2 6 5 6 6" xfId="29184" xr:uid="{00000000-0005-0000-0000-0000731E0000}"/>
    <cellStyle name="Calculation 3 2 6 5 6 7" xfId="29185" xr:uid="{00000000-0005-0000-0000-0000741E0000}"/>
    <cellStyle name="Calculation 3 2 6 5 7" xfId="2497" xr:uid="{00000000-0005-0000-0000-0000751E0000}"/>
    <cellStyle name="Calculation 3 2 6 5 7 2" xfId="2498" xr:uid="{00000000-0005-0000-0000-0000761E0000}"/>
    <cellStyle name="Calculation 3 2 6 5 7 3" xfId="29186" xr:uid="{00000000-0005-0000-0000-0000771E0000}"/>
    <cellStyle name="Calculation 3 2 6 5 7 4" xfId="29187" xr:uid="{00000000-0005-0000-0000-0000781E0000}"/>
    <cellStyle name="Calculation 3 2 6 5 7 5" xfId="29188" xr:uid="{00000000-0005-0000-0000-0000791E0000}"/>
    <cellStyle name="Calculation 3 2 6 5 7 6" xfId="29189" xr:uid="{00000000-0005-0000-0000-00007A1E0000}"/>
    <cellStyle name="Calculation 3 2 6 5 7 7" xfId="29190" xr:uid="{00000000-0005-0000-0000-00007B1E0000}"/>
    <cellStyle name="Calculation 3 2 6 5 8" xfId="2499" xr:uid="{00000000-0005-0000-0000-00007C1E0000}"/>
    <cellStyle name="Calculation 3 2 6 5 8 2" xfId="2500" xr:uid="{00000000-0005-0000-0000-00007D1E0000}"/>
    <cellStyle name="Calculation 3 2 6 5 8 3" xfId="29191" xr:uid="{00000000-0005-0000-0000-00007E1E0000}"/>
    <cellStyle name="Calculation 3 2 6 5 8 4" xfId="29192" xr:uid="{00000000-0005-0000-0000-00007F1E0000}"/>
    <cellStyle name="Calculation 3 2 6 5 8 5" xfId="29193" xr:uid="{00000000-0005-0000-0000-0000801E0000}"/>
    <cellStyle name="Calculation 3 2 6 5 8 6" xfId="29194" xr:uid="{00000000-0005-0000-0000-0000811E0000}"/>
    <cellStyle name="Calculation 3 2 6 5 8 7" xfId="29195" xr:uid="{00000000-0005-0000-0000-0000821E0000}"/>
    <cellStyle name="Calculation 3 2 6 5 9" xfId="2501" xr:uid="{00000000-0005-0000-0000-0000831E0000}"/>
    <cellStyle name="Calculation 3 2 6 5 9 2" xfId="2502" xr:uid="{00000000-0005-0000-0000-0000841E0000}"/>
    <cellStyle name="Calculation 3 2 6 5 9 3" xfId="29196" xr:uid="{00000000-0005-0000-0000-0000851E0000}"/>
    <cellStyle name="Calculation 3 2 6 5 9 4" xfId="29197" xr:uid="{00000000-0005-0000-0000-0000861E0000}"/>
    <cellStyle name="Calculation 3 2 6 5 9 5" xfId="29198" xr:uid="{00000000-0005-0000-0000-0000871E0000}"/>
    <cellStyle name="Calculation 3 2 6 5 9 6" xfId="29199" xr:uid="{00000000-0005-0000-0000-0000881E0000}"/>
    <cellStyle name="Calculation 3 2 6 5 9 7" xfId="29200" xr:uid="{00000000-0005-0000-0000-0000891E0000}"/>
    <cellStyle name="Calculation 3 2 6 6" xfId="2503" xr:uid="{00000000-0005-0000-0000-00008A1E0000}"/>
    <cellStyle name="Calculation 3 2 6 6 10" xfId="2504" xr:uid="{00000000-0005-0000-0000-00008B1E0000}"/>
    <cellStyle name="Calculation 3 2 6 6 11" xfId="29201" xr:uid="{00000000-0005-0000-0000-00008C1E0000}"/>
    <cellStyle name="Calculation 3 2 6 6 12" xfId="29202" xr:uid="{00000000-0005-0000-0000-00008D1E0000}"/>
    <cellStyle name="Calculation 3 2 6 6 13" xfId="29203" xr:uid="{00000000-0005-0000-0000-00008E1E0000}"/>
    <cellStyle name="Calculation 3 2 6 6 14" xfId="29204" xr:uid="{00000000-0005-0000-0000-00008F1E0000}"/>
    <cellStyle name="Calculation 3 2 6 6 15" xfId="29205" xr:uid="{00000000-0005-0000-0000-0000901E0000}"/>
    <cellStyle name="Calculation 3 2 6 6 2" xfId="2505" xr:uid="{00000000-0005-0000-0000-0000911E0000}"/>
    <cellStyle name="Calculation 3 2 6 6 2 2" xfId="2506" xr:uid="{00000000-0005-0000-0000-0000921E0000}"/>
    <cellStyle name="Calculation 3 2 6 6 2 3" xfId="29206" xr:uid="{00000000-0005-0000-0000-0000931E0000}"/>
    <cellStyle name="Calculation 3 2 6 6 2 4" xfId="29207" xr:uid="{00000000-0005-0000-0000-0000941E0000}"/>
    <cellStyle name="Calculation 3 2 6 6 2 5" xfId="29208" xr:uid="{00000000-0005-0000-0000-0000951E0000}"/>
    <cellStyle name="Calculation 3 2 6 6 2 6" xfId="29209" xr:uid="{00000000-0005-0000-0000-0000961E0000}"/>
    <cellStyle name="Calculation 3 2 6 6 2 7" xfId="29210" xr:uid="{00000000-0005-0000-0000-0000971E0000}"/>
    <cellStyle name="Calculation 3 2 6 6 3" xfId="2507" xr:uid="{00000000-0005-0000-0000-0000981E0000}"/>
    <cellStyle name="Calculation 3 2 6 6 3 2" xfId="2508" xr:uid="{00000000-0005-0000-0000-0000991E0000}"/>
    <cellStyle name="Calculation 3 2 6 6 3 3" xfId="29211" xr:uid="{00000000-0005-0000-0000-00009A1E0000}"/>
    <cellStyle name="Calculation 3 2 6 6 3 4" xfId="29212" xr:uid="{00000000-0005-0000-0000-00009B1E0000}"/>
    <cellStyle name="Calculation 3 2 6 6 3 5" xfId="29213" xr:uid="{00000000-0005-0000-0000-00009C1E0000}"/>
    <cellStyle name="Calculation 3 2 6 6 3 6" xfId="29214" xr:uid="{00000000-0005-0000-0000-00009D1E0000}"/>
    <cellStyle name="Calculation 3 2 6 6 3 7" xfId="29215" xr:uid="{00000000-0005-0000-0000-00009E1E0000}"/>
    <cellStyle name="Calculation 3 2 6 6 4" xfId="2509" xr:uid="{00000000-0005-0000-0000-00009F1E0000}"/>
    <cellStyle name="Calculation 3 2 6 6 4 2" xfId="2510" xr:uid="{00000000-0005-0000-0000-0000A01E0000}"/>
    <cellStyle name="Calculation 3 2 6 6 4 3" xfId="29216" xr:uid="{00000000-0005-0000-0000-0000A11E0000}"/>
    <cellStyle name="Calculation 3 2 6 6 4 4" xfId="29217" xr:uid="{00000000-0005-0000-0000-0000A21E0000}"/>
    <cellStyle name="Calculation 3 2 6 6 4 5" xfId="29218" xr:uid="{00000000-0005-0000-0000-0000A31E0000}"/>
    <cellStyle name="Calculation 3 2 6 6 4 6" xfId="29219" xr:uid="{00000000-0005-0000-0000-0000A41E0000}"/>
    <cellStyle name="Calculation 3 2 6 6 4 7" xfId="29220" xr:uid="{00000000-0005-0000-0000-0000A51E0000}"/>
    <cellStyle name="Calculation 3 2 6 6 5" xfId="2511" xr:uid="{00000000-0005-0000-0000-0000A61E0000}"/>
    <cellStyle name="Calculation 3 2 6 6 5 2" xfId="2512" xr:uid="{00000000-0005-0000-0000-0000A71E0000}"/>
    <cellStyle name="Calculation 3 2 6 6 5 3" xfId="29221" xr:uid="{00000000-0005-0000-0000-0000A81E0000}"/>
    <cellStyle name="Calculation 3 2 6 6 5 4" xfId="29222" xr:uid="{00000000-0005-0000-0000-0000A91E0000}"/>
    <cellStyle name="Calculation 3 2 6 6 5 5" xfId="29223" xr:uid="{00000000-0005-0000-0000-0000AA1E0000}"/>
    <cellStyle name="Calculation 3 2 6 6 5 6" xfId="29224" xr:uid="{00000000-0005-0000-0000-0000AB1E0000}"/>
    <cellStyle name="Calculation 3 2 6 6 5 7" xfId="29225" xr:uid="{00000000-0005-0000-0000-0000AC1E0000}"/>
    <cellStyle name="Calculation 3 2 6 6 6" xfId="2513" xr:uid="{00000000-0005-0000-0000-0000AD1E0000}"/>
    <cellStyle name="Calculation 3 2 6 6 6 2" xfId="2514" xr:uid="{00000000-0005-0000-0000-0000AE1E0000}"/>
    <cellStyle name="Calculation 3 2 6 6 6 3" xfId="29226" xr:uid="{00000000-0005-0000-0000-0000AF1E0000}"/>
    <cellStyle name="Calculation 3 2 6 6 6 4" xfId="29227" xr:uid="{00000000-0005-0000-0000-0000B01E0000}"/>
    <cellStyle name="Calculation 3 2 6 6 6 5" xfId="29228" xr:uid="{00000000-0005-0000-0000-0000B11E0000}"/>
    <cellStyle name="Calculation 3 2 6 6 6 6" xfId="29229" xr:uid="{00000000-0005-0000-0000-0000B21E0000}"/>
    <cellStyle name="Calculation 3 2 6 6 6 7" xfId="29230" xr:uid="{00000000-0005-0000-0000-0000B31E0000}"/>
    <cellStyle name="Calculation 3 2 6 6 7" xfId="2515" xr:uid="{00000000-0005-0000-0000-0000B41E0000}"/>
    <cellStyle name="Calculation 3 2 6 6 7 2" xfId="2516" xr:uid="{00000000-0005-0000-0000-0000B51E0000}"/>
    <cellStyle name="Calculation 3 2 6 6 7 3" xfId="29231" xr:uid="{00000000-0005-0000-0000-0000B61E0000}"/>
    <cellStyle name="Calculation 3 2 6 6 7 4" xfId="29232" xr:uid="{00000000-0005-0000-0000-0000B71E0000}"/>
    <cellStyle name="Calculation 3 2 6 6 7 5" xfId="29233" xr:uid="{00000000-0005-0000-0000-0000B81E0000}"/>
    <cellStyle name="Calculation 3 2 6 6 7 6" xfId="29234" xr:uid="{00000000-0005-0000-0000-0000B91E0000}"/>
    <cellStyle name="Calculation 3 2 6 6 7 7" xfId="29235" xr:uid="{00000000-0005-0000-0000-0000BA1E0000}"/>
    <cellStyle name="Calculation 3 2 6 6 8" xfId="2517" xr:uid="{00000000-0005-0000-0000-0000BB1E0000}"/>
    <cellStyle name="Calculation 3 2 6 6 8 2" xfId="2518" xr:uid="{00000000-0005-0000-0000-0000BC1E0000}"/>
    <cellStyle name="Calculation 3 2 6 6 8 3" xfId="29236" xr:uid="{00000000-0005-0000-0000-0000BD1E0000}"/>
    <cellStyle name="Calculation 3 2 6 6 8 4" xfId="29237" xr:uid="{00000000-0005-0000-0000-0000BE1E0000}"/>
    <cellStyle name="Calculation 3 2 6 6 8 5" xfId="29238" xr:uid="{00000000-0005-0000-0000-0000BF1E0000}"/>
    <cellStyle name="Calculation 3 2 6 6 8 6" xfId="29239" xr:uid="{00000000-0005-0000-0000-0000C01E0000}"/>
    <cellStyle name="Calculation 3 2 6 6 8 7" xfId="29240" xr:uid="{00000000-0005-0000-0000-0000C11E0000}"/>
    <cellStyle name="Calculation 3 2 6 6 9" xfId="2519" xr:uid="{00000000-0005-0000-0000-0000C21E0000}"/>
    <cellStyle name="Calculation 3 2 6 6 9 2" xfId="2520" xr:uid="{00000000-0005-0000-0000-0000C31E0000}"/>
    <cellStyle name="Calculation 3 2 6 6 9 3" xfId="29241" xr:uid="{00000000-0005-0000-0000-0000C41E0000}"/>
    <cellStyle name="Calculation 3 2 6 6 9 4" xfId="29242" xr:uid="{00000000-0005-0000-0000-0000C51E0000}"/>
    <cellStyle name="Calculation 3 2 6 6 9 5" xfId="29243" xr:uid="{00000000-0005-0000-0000-0000C61E0000}"/>
    <cellStyle name="Calculation 3 2 6 6 9 6" xfId="29244" xr:uid="{00000000-0005-0000-0000-0000C71E0000}"/>
    <cellStyle name="Calculation 3 2 6 6 9 7" xfId="29245" xr:uid="{00000000-0005-0000-0000-0000C81E0000}"/>
    <cellStyle name="Calculation 3 2 6 7" xfId="29246" xr:uid="{00000000-0005-0000-0000-0000C91E0000}"/>
    <cellStyle name="Calculation 3 2 7" xfId="2521" xr:uid="{00000000-0005-0000-0000-0000CA1E0000}"/>
    <cellStyle name="Calculation 3 2 7 2" xfId="2522" xr:uid="{00000000-0005-0000-0000-0000CB1E0000}"/>
    <cellStyle name="Calculation 3 2 7 2 2" xfId="2523" xr:uid="{00000000-0005-0000-0000-0000CC1E0000}"/>
    <cellStyle name="Calculation 3 2 7 2 2 10" xfId="29247" xr:uid="{00000000-0005-0000-0000-0000CD1E0000}"/>
    <cellStyle name="Calculation 3 2 7 2 2 2" xfId="2524" xr:uid="{00000000-0005-0000-0000-0000CE1E0000}"/>
    <cellStyle name="Calculation 3 2 7 2 2 2 2" xfId="2525" xr:uid="{00000000-0005-0000-0000-0000CF1E0000}"/>
    <cellStyle name="Calculation 3 2 7 2 2 2 3" xfId="29248" xr:uid="{00000000-0005-0000-0000-0000D01E0000}"/>
    <cellStyle name="Calculation 3 2 7 2 2 2 4" xfId="29249" xr:uid="{00000000-0005-0000-0000-0000D11E0000}"/>
    <cellStyle name="Calculation 3 2 7 2 2 2 5" xfId="29250" xr:uid="{00000000-0005-0000-0000-0000D21E0000}"/>
    <cellStyle name="Calculation 3 2 7 2 2 2 6" xfId="29251" xr:uid="{00000000-0005-0000-0000-0000D31E0000}"/>
    <cellStyle name="Calculation 3 2 7 2 2 2 7" xfId="29252" xr:uid="{00000000-0005-0000-0000-0000D41E0000}"/>
    <cellStyle name="Calculation 3 2 7 2 2 3" xfId="2526" xr:uid="{00000000-0005-0000-0000-0000D51E0000}"/>
    <cellStyle name="Calculation 3 2 7 2 2 3 2" xfId="2527" xr:uid="{00000000-0005-0000-0000-0000D61E0000}"/>
    <cellStyle name="Calculation 3 2 7 2 2 3 3" xfId="29253" xr:uid="{00000000-0005-0000-0000-0000D71E0000}"/>
    <cellStyle name="Calculation 3 2 7 2 2 3 4" xfId="29254" xr:uid="{00000000-0005-0000-0000-0000D81E0000}"/>
    <cellStyle name="Calculation 3 2 7 2 2 3 5" xfId="29255" xr:uid="{00000000-0005-0000-0000-0000D91E0000}"/>
    <cellStyle name="Calculation 3 2 7 2 2 3 6" xfId="29256" xr:uid="{00000000-0005-0000-0000-0000DA1E0000}"/>
    <cellStyle name="Calculation 3 2 7 2 2 3 7" xfId="29257" xr:uid="{00000000-0005-0000-0000-0000DB1E0000}"/>
    <cellStyle name="Calculation 3 2 7 2 2 4" xfId="2528" xr:uid="{00000000-0005-0000-0000-0000DC1E0000}"/>
    <cellStyle name="Calculation 3 2 7 2 2 4 2" xfId="2529" xr:uid="{00000000-0005-0000-0000-0000DD1E0000}"/>
    <cellStyle name="Calculation 3 2 7 2 2 4 3" xfId="29258" xr:uid="{00000000-0005-0000-0000-0000DE1E0000}"/>
    <cellStyle name="Calculation 3 2 7 2 2 4 4" xfId="29259" xr:uid="{00000000-0005-0000-0000-0000DF1E0000}"/>
    <cellStyle name="Calculation 3 2 7 2 2 4 5" xfId="29260" xr:uid="{00000000-0005-0000-0000-0000E01E0000}"/>
    <cellStyle name="Calculation 3 2 7 2 2 4 6" xfId="29261" xr:uid="{00000000-0005-0000-0000-0000E11E0000}"/>
    <cellStyle name="Calculation 3 2 7 2 2 4 7" xfId="29262" xr:uid="{00000000-0005-0000-0000-0000E21E0000}"/>
    <cellStyle name="Calculation 3 2 7 2 2 5" xfId="2530" xr:uid="{00000000-0005-0000-0000-0000E31E0000}"/>
    <cellStyle name="Calculation 3 2 7 2 2 5 2" xfId="2531" xr:uid="{00000000-0005-0000-0000-0000E41E0000}"/>
    <cellStyle name="Calculation 3 2 7 2 2 5 3" xfId="29263" xr:uid="{00000000-0005-0000-0000-0000E51E0000}"/>
    <cellStyle name="Calculation 3 2 7 2 2 5 4" xfId="29264" xr:uid="{00000000-0005-0000-0000-0000E61E0000}"/>
    <cellStyle name="Calculation 3 2 7 2 2 5 5" xfId="29265" xr:uid="{00000000-0005-0000-0000-0000E71E0000}"/>
    <cellStyle name="Calculation 3 2 7 2 2 5 6" xfId="29266" xr:uid="{00000000-0005-0000-0000-0000E81E0000}"/>
    <cellStyle name="Calculation 3 2 7 2 2 5 7" xfId="29267" xr:uid="{00000000-0005-0000-0000-0000E91E0000}"/>
    <cellStyle name="Calculation 3 2 7 2 2 6" xfId="2532" xr:uid="{00000000-0005-0000-0000-0000EA1E0000}"/>
    <cellStyle name="Calculation 3 2 7 2 2 6 2" xfId="2533" xr:uid="{00000000-0005-0000-0000-0000EB1E0000}"/>
    <cellStyle name="Calculation 3 2 7 2 2 6 3" xfId="29268" xr:uid="{00000000-0005-0000-0000-0000EC1E0000}"/>
    <cellStyle name="Calculation 3 2 7 2 2 6 4" xfId="29269" xr:uid="{00000000-0005-0000-0000-0000ED1E0000}"/>
    <cellStyle name="Calculation 3 2 7 2 2 6 5" xfId="29270" xr:uid="{00000000-0005-0000-0000-0000EE1E0000}"/>
    <cellStyle name="Calculation 3 2 7 2 2 6 6" xfId="29271" xr:uid="{00000000-0005-0000-0000-0000EF1E0000}"/>
    <cellStyle name="Calculation 3 2 7 2 2 6 7" xfId="29272" xr:uid="{00000000-0005-0000-0000-0000F01E0000}"/>
    <cellStyle name="Calculation 3 2 7 2 2 7" xfId="29273" xr:uid="{00000000-0005-0000-0000-0000F11E0000}"/>
    <cellStyle name="Calculation 3 2 7 2 2 8" xfId="29274" xr:uid="{00000000-0005-0000-0000-0000F21E0000}"/>
    <cellStyle name="Calculation 3 2 7 2 2 9" xfId="29275" xr:uid="{00000000-0005-0000-0000-0000F31E0000}"/>
    <cellStyle name="Calculation 3 2 7 2 3" xfId="2534" xr:uid="{00000000-0005-0000-0000-0000F41E0000}"/>
    <cellStyle name="Calculation 3 2 7 2 3 10" xfId="2535" xr:uid="{00000000-0005-0000-0000-0000F51E0000}"/>
    <cellStyle name="Calculation 3 2 7 2 3 11" xfId="29276" xr:uid="{00000000-0005-0000-0000-0000F61E0000}"/>
    <cellStyle name="Calculation 3 2 7 2 3 12" xfId="29277" xr:uid="{00000000-0005-0000-0000-0000F71E0000}"/>
    <cellStyle name="Calculation 3 2 7 2 3 13" xfId="29278" xr:uid="{00000000-0005-0000-0000-0000F81E0000}"/>
    <cellStyle name="Calculation 3 2 7 2 3 14" xfId="29279" xr:uid="{00000000-0005-0000-0000-0000F91E0000}"/>
    <cellStyle name="Calculation 3 2 7 2 3 15" xfId="29280" xr:uid="{00000000-0005-0000-0000-0000FA1E0000}"/>
    <cellStyle name="Calculation 3 2 7 2 3 2" xfId="2536" xr:uid="{00000000-0005-0000-0000-0000FB1E0000}"/>
    <cellStyle name="Calculation 3 2 7 2 3 2 2" xfId="2537" xr:uid="{00000000-0005-0000-0000-0000FC1E0000}"/>
    <cellStyle name="Calculation 3 2 7 2 3 2 3" xfId="29281" xr:uid="{00000000-0005-0000-0000-0000FD1E0000}"/>
    <cellStyle name="Calculation 3 2 7 2 3 2 4" xfId="29282" xr:uid="{00000000-0005-0000-0000-0000FE1E0000}"/>
    <cellStyle name="Calculation 3 2 7 2 3 2 5" xfId="29283" xr:uid="{00000000-0005-0000-0000-0000FF1E0000}"/>
    <cellStyle name="Calculation 3 2 7 2 3 2 6" xfId="29284" xr:uid="{00000000-0005-0000-0000-0000001F0000}"/>
    <cellStyle name="Calculation 3 2 7 2 3 2 7" xfId="29285" xr:uid="{00000000-0005-0000-0000-0000011F0000}"/>
    <cellStyle name="Calculation 3 2 7 2 3 3" xfId="2538" xr:uid="{00000000-0005-0000-0000-0000021F0000}"/>
    <cellStyle name="Calculation 3 2 7 2 3 3 2" xfId="2539" xr:uid="{00000000-0005-0000-0000-0000031F0000}"/>
    <cellStyle name="Calculation 3 2 7 2 3 3 3" xfId="29286" xr:uid="{00000000-0005-0000-0000-0000041F0000}"/>
    <cellStyle name="Calculation 3 2 7 2 3 3 4" xfId="29287" xr:uid="{00000000-0005-0000-0000-0000051F0000}"/>
    <cellStyle name="Calculation 3 2 7 2 3 3 5" xfId="29288" xr:uid="{00000000-0005-0000-0000-0000061F0000}"/>
    <cellStyle name="Calculation 3 2 7 2 3 3 6" xfId="29289" xr:uid="{00000000-0005-0000-0000-0000071F0000}"/>
    <cellStyle name="Calculation 3 2 7 2 3 3 7" xfId="29290" xr:uid="{00000000-0005-0000-0000-0000081F0000}"/>
    <cellStyle name="Calculation 3 2 7 2 3 4" xfId="2540" xr:uid="{00000000-0005-0000-0000-0000091F0000}"/>
    <cellStyle name="Calculation 3 2 7 2 3 4 2" xfId="2541" xr:uid="{00000000-0005-0000-0000-00000A1F0000}"/>
    <cellStyle name="Calculation 3 2 7 2 3 4 3" xfId="29291" xr:uid="{00000000-0005-0000-0000-00000B1F0000}"/>
    <cellStyle name="Calculation 3 2 7 2 3 4 4" xfId="29292" xr:uid="{00000000-0005-0000-0000-00000C1F0000}"/>
    <cellStyle name="Calculation 3 2 7 2 3 4 5" xfId="29293" xr:uid="{00000000-0005-0000-0000-00000D1F0000}"/>
    <cellStyle name="Calculation 3 2 7 2 3 4 6" xfId="29294" xr:uid="{00000000-0005-0000-0000-00000E1F0000}"/>
    <cellStyle name="Calculation 3 2 7 2 3 4 7" xfId="29295" xr:uid="{00000000-0005-0000-0000-00000F1F0000}"/>
    <cellStyle name="Calculation 3 2 7 2 3 5" xfId="2542" xr:uid="{00000000-0005-0000-0000-0000101F0000}"/>
    <cellStyle name="Calculation 3 2 7 2 3 5 2" xfId="2543" xr:uid="{00000000-0005-0000-0000-0000111F0000}"/>
    <cellStyle name="Calculation 3 2 7 2 3 5 3" xfId="29296" xr:uid="{00000000-0005-0000-0000-0000121F0000}"/>
    <cellStyle name="Calculation 3 2 7 2 3 5 4" xfId="29297" xr:uid="{00000000-0005-0000-0000-0000131F0000}"/>
    <cellStyle name="Calculation 3 2 7 2 3 5 5" xfId="29298" xr:uid="{00000000-0005-0000-0000-0000141F0000}"/>
    <cellStyle name="Calculation 3 2 7 2 3 5 6" xfId="29299" xr:uid="{00000000-0005-0000-0000-0000151F0000}"/>
    <cellStyle name="Calculation 3 2 7 2 3 5 7" xfId="29300" xr:uid="{00000000-0005-0000-0000-0000161F0000}"/>
    <cellStyle name="Calculation 3 2 7 2 3 6" xfId="2544" xr:uid="{00000000-0005-0000-0000-0000171F0000}"/>
    <cellStyle name="Calculation 3 2 7 2 3 6 2" xfId="2545" xr:uid="{00000000-0005-0000-0000-0000181F0000}"/>
    <cellStyle name="Calculation 3 2 7 2 3 6 3" xfId="29301" xr:uid="{00000000-0005-0000-0000-0000191F0000}"/>
    <cellStyle name="Calculation 3 2 7 2 3 6 4" xfId="29302" xr:uid="{00000000-0005-0000-0000-00001A1F0000}"/>
    <cellStyle name="Calculation 3 2 7 2 3 6 5" xfId="29303" xr:uid="{00000000-0005-0000-0000-00001B1F0000}"/>
    <cellStyle name="Calculation 3 2 7 2 3 6 6" xfId="29304" xr:uid="{00000000-0005-0000-0000-00001C1F0000}"/>
    <cellStyle name="Calculation 3 2 7 2 3 6 7" xfId="29305" xr:uid="{00000000-0005-0000-0000-00001D1F0000}"/>
    <cellStyle name="Calculation 3 2 7 2 3 7" xfId="2546" xr:uid="{00000000-0005-0000-0000-00001E1F0000}"/>
    <cellStyle name="Calculation 3 2 7 2 3 7 2" xfId="2547" xr:uid="{00000000-0005-0000-0000-00001F1F0000}"/>
    <cellStyle name="Calculation 3 2 7 2 3 7 3" xfId="29306" xr:uid="{00000000-0005-0000-0000-0000201F0000}"/>
    <cellStyle name="Calculation 3 2 7 2 3 7 4" xfId="29307" xr:uid="{00000000-0005-0000-0000-0000211F0000}"/>
    <cellStyle name="Calculation 3 2 7 2 3 7 5" xfId="29308" xr:uid="{00000000-0005-0000-0000-0000221F0000}"/>
    <cellStyle name="Calculation 3 2 7 2 3 7 6" xfId="29309" xr:uid="{00000000-0005-0000-0000-0000231F0000}"/>
    <cellStyle name="Calculation 3 2 7 2 3 7 7" xfId="29310" xr:uid="{00000000-0005-0000-0000-0000241F0000}"/>
    <cellStyle name="Calculation 3 2 7 2 3 8" xfId="2548" xr:uid="{00000000-0005-0000-0000-0000251F0000}"/>
    <cellStyle name="Calculation 3 2 7 2 3 8 2" xfId="2549" xr:uid="{00000000-0005-0000-0000-0000261F0000}"/>
    <cellStyle name="Calculation 3 2 7 2 3 8 3" xfId="29311" xr:uid="{00000000-0005-0000-0000-0000271F0000}"/>
    <cellStyle name="Calculation 3 2 7 2 3 8 4" xfId="29312" xr:uid="{00000000-0005-0000-0000-0000281F0000}"/>
    <cellStyle name="Calculation 3 2 7 2 3 8 5" xfId="29313" xr:uid="{00000000-0005-0000-0000-0000291F0000}"/>
    <cellStyle name="Calculation 3 2 7 2 3 8 6" xfId="29314" xr:uid="{00000000-0005-0000-0000-00002A1F0000}"/>
    <cellStyle name="Calculation 3 2 7 2 3 8 7" xfId="29315" xr:uid="{00000000-0005-0000-0000-00002B1F0000}"/>
    <cellStyle name="Calculation 3 2 7 2 3 9" xfId="2550" xr:uid="{00000000-0005-0000-0000-00002C1F0000}"/>
    <cellStyle name="Calculation 3 2 7 2 3 9 2" xfId="2551" xr:uid="{00000000-0005-0000-0000-00002D1F0000}"/>
    <cellStyle name="Calculation 3 2 7 2 3 9 3" xfId="29316" xr:uid="{00000000-0005-0000-0000-00002E1F0000}"/>
    <cellStyle name="Calculation 3 2 7 2 3 9 4" xfId="29317" xr:uid="{00000000-0005-0000-0000-00002F1F0000}"/>
    <cellStyle name="Calculation 3 2 7 2 3 9 5" xfId="29318" xr:uid="{00000000-0005-0000-0000-0000301F0000}"/>
    <cellStyle name="Calculation 3 2 7 2 3 9 6" xfId="29319" xr:uid="{00000000-0005-0000-0000-0000311F0000}"/>
    <cellStyle name="Calculation 3 2 7 2 3 9 7" xfId="29320" xr:uid="{00000000-0005-0000-0000-0000321F0000}"/>
    <cellStyle name="Calculation 3 2 7 2 4" xfId="2552" xr:uid="{00000000-0005-0000-0000-0000331F0000}"/>
    <cellStyle name="Calculation 3 2 7 2 4 2" xfId="2553" xr:uid="{00000000-0005-0000-0000-0000341F0000}"/>
    <cellStyle name="Calculation 3 2 7 2 4 3" xfId="29321" xr:uid="{00000000-0005-0000-0000-0000351F0000}"/>
    <cellStyle name="Calculation 3 2 7 2 4 4" xfId="29322" xr:uid="{00000000-0005-0000-0000-0000361F0000}"/>
    <cellStyle name="Calculation 3 2 7 2 4 5" xfId="29323" xr:uid="{00000000-0005-0000-0000-0000371F0000}"/>
    <cellStyle name="Calculation 3 2 7 2 4 6" xfId="29324" xr:uid="{00000000-0005-0000-0000-0000381F0000}"/>
    <cellStyle name="Calculation 3 2 7 2 4 7" xfId="29325" xr:uid="{00000000-0005-0000-0000-0000391F0000}"/>
    <cellStyle name="Calculation 3 2 7 2 5" xfId="29326" xr:uid="{00000000-0005-0000-0000-00003A1F0000}"/>
    <cellStyle name="Calculation 3 2 7 2 6" xfId="29327" xr:uid="{00000000-0005-0000-0000-00003B1F0000}"/>
    <cellStyle name="Calculation 3 2 7 2 7" xfId="29328" xr:uid="{00000000-0005-0000-0000-00003C1F0000}"/>
    <cellStyle name="Calculation 3 2 7 2 8" xfId="29329" xr:uid="{00000000-0005-0000-0000-00003D1F0000}"/>
    <cellStyle name="Calculation 3 2 7 3" xfId="2554" xr:uid="{00000000-0005-0000-0000-00003E1F0000}"/>
    <cellStyle name="Calculation 3 2 7 3 10" xfId="29330" xr:uid="{00000000-0005-0000-0000-00003F1F0000}"/>
    <cellStyle name="Calculation 3 2 7 3 2" xfId="2555" xr:uid="{00000000-0005-0000-0000-0000401F0000}"/>
    <cellStyle name="Calculation 3 2 7 3 2 2" xfId="2556" xr:uid="{00000000-0005-0000-0000-0000411F0000}"/>
    <cellStyle name="Calculation 3 2 7 3 2 3" xfId="29331" xr:uid="{00000000-0005-0000-0000-0000421F0000}"/>
    <cellStyle name="Calculation 3 2 7 3 2 4" xfId="29332" xr:uid="{00000000-0005-0000-0000-0000431F0000}"/>
    <cellStyle name="Calculation 3 2 7 3 2 5" xfId="29333" xr:uid="{00000000-0005-0000-0000-0000441F0000}"/>
    <cellStyle name="Calculation 3 2 7 3 2 6" xfId="29334" xr:uid="{00000000-0005-0000-0000-0000451F0000}"/>
    <cellStyle name="Calculation 3 2 7 3 2 7" xfId="29335" xr:uid="{00000000-0005-0000-0000-0000461F0000}"/>
    <cellStyle name="Calculation 3 2 7 3 3" xfId="2557" xr:uid="{00000000-0005-0000-0000-0000471F0000}"/>
    <cellStyle name="Calculation 3 2 7 3 3 2" xfId="2558" xr:uid="{00000000-0005-0000-0000-0000481F0000}"/>
    <cellStyle name="Calculation 3 2 7 3 3 3" xfId="29336" xr:uid="{00000000-0005-0000-0000-0000491F0000}"/>
    <cellStyle name="Calculation 3 2 7 3 3 4" xfId="29337" xr:uid="{00000000-0005-0000-0000-00004A1F0000}"/>
    <cellStyle name="Calculation 3 2 7 3 3 5" xfId="29338" xr:uid="{00000000-0005-0000-0000-00004B1F0000}"/>
    <cellStyle name="Calculation 3 2 7 3 3 6" xfId="29339" xr:uid="{00000000-0005-0000-0000-00004C1F0000}"/>
    <cellStyle name="Calculation 3 2 7 3 3 7" xfId="29340" xr:uid="{00000000-0005-0000-0000-00004D1F0000}"/>
    <cellStyle name="Calculation 3 2 7 3 4" xfId="2559" xr:uid="{00000000-0005-0000-0000-00004E1F0000}"/>
    <cellStyle name="Calculation 3 2 7 3 4 2" xfId="2560" xr:uid="{00000000-0005-0000-0000-00004F1F0000}"/>
    <cellStyle name="Calculation 3 2 7 3 4 3" xfId="29341" xr:uid="{00000000-0005-0000-0000-0000501F0000}"/>
    <cellStyle name="Calculation 3 2 7 3 4 4" xfId="29342" xr:uid="{00000000-0005-0000-0000-0000511F0000}"/>
    <cellStyle name="Calculation 3 2 7 3 4 5" xfId="29343" xr:uid="{00000000-0005-0000-0000-0000521F0000}"/>
    <cellStyle name="Calculation 3 2 7 3 4 6" xfId="29344" xr:uid="{00000000-0005-0000-0000-0000531F0000}"/>
    <cellStyle name="Calculation 3 2 7 3 4 7" xfId="29345" xr:uid="{00000000-0005-0000-0000-0000541F0000}"/>
    <cellStyle name="Calculation 3 2 7 3 5" xfId="2561" xr:uid="{00000000-0005-0000-0000-0000551F0000}"/>
    <cellStyle name="Calculation 3 2 7 3 5 2" xfId="2562" xr:uid="{00000000-0005-0000-0000-0000561F0000}"/>
    <cellStyle name="Calculation 3 2 7 3 5 3" xfId="29346" xr:uid="{00000000-0005-0000-0000-0000571F0000}"/>
    <cellStyle name="Calculation 3 2 7 3 5 4" xfId="29347" xr:uid="{00000000-0005-0000-0000-0000581F0000}"/>
    <cellStyle name="Calculation 3 2 7 3 5 5" xfId="29348" xr:uid="{00000000-0005-0000-0000-0000591F0000}"/>
    <cellStyle name="Calculation 3 2 7 3 5 6" xfId="29349" xr:uid="{00000000-0005-0000-0000-00005A1F0000}"/>
    <cellStyle name="Calculation 3 2 7 3 5 7" xfId="29350" xr:uid="{00000000-0005-0000-0000-00005B1F0000}"/>
    <cellStyle name="Calculation 3 2 7 3 6" xfId="2563" xr:uid="{00000000-0005-0000-0000-00005C1F0000}"/>
    <cellStyle name="Calculation 3 2 7 3 6 2" xfId="2564" xr:uid="{00000000-0005-0000-0000-00005D1F0000}"/>
    <cellStyle name="Calculation 3 2 7 3 6 3" xfId="29351" xr:uid="{00000000-0005-0000-0000-00005E1F0000}"/>
    <cellStyle name="Calculation 3 2 7 3 6 4" xfId="29352" xr:uid="{00000000-0005-0000-0000-00005F1F0000}"/>
    <cellStyle name="Calculation 3 2 7 3 6 5" xfId="29353" xr:uid="{00000000-0005-0000-0000-0000601F0000}"/>
    <cellStyle name="Calculation 3 2 7 3 6 6" xfId="29354" xr:uid="{00000000-0005-0000-0000-0000611F0000}"/>
    <cellStyle name="Calculation 3 2 7 3 6 7" xfId="29355" xr:uid="{00000000-0005-0000-0000-0000621F0000}"/>
    <cellStyle name="Calculation 3 2 7 3 7" xfId="29356" xr:uid="{00000000-0005-0000-0000-0000631F0000}"/>
    <cellStyle name="Calculation 3 2 7 3 8" xfId="29357" xr:uid="{00000000-0005-0000-0000-0000641F0000}"/>
    <cellStyle name="Calculation 3 2 7 3 9" xfId="29358" xr:uid="{00000000-0005-0000-0000-0000651F0000}"/>
    <cellStyle name="Calculation 3 2 7 4" xfId="2565" xr:uid="{00000000-0005-0000-0000-0000661F0000}"/>
    <cellStyle name="Calculation 3 2 7 4 10" xfId="2566" xr:uid="{00000000-0005-0000-0000-0000671F0000}"/>
    <cellStyle name="Calculation 3 2 7 4 11" xfId="29359" xr:uid="{00000000-0005-0000-0000-0000681F0000}"/>
    <cellStyle name="Calculation 3 2 7 4 12" xfId="29360" xr:uid="{00000000-0005-0000-0000-0000691F0000}"/>
    <cellStyle name="Calculation 3 2 7 4 2" xfId="2567" xr:uid="{00000000-0005-0000-0000-00006A1F0000}"/>
    <cellStyle name="Calculation 3 2 7 4 2 2" xfId="2568" xr:uid="{00000000-0005-0000-0000-00006B1F0000}"/>
    <cellStyle name="Calculation 3 2 7 4 2 3" xfId="29361" xr:uid="{00000000-0005-0000-0000-00006C1F0000}"/>
    <cellStyle name="Calculation 3 2 7 4 2 4" xfId="29362" xr:uid="{00000000-0005-0000-0000-00006D1F0000}"/>
    <cellStyle name="Calculation 3 2 7 4 2 5" xfId="29363" xr:uid="{00000000-0005-0000-0000-00006E1F0000}"/>
    <cellStyle name="Calculation 3 2 7 4 2 6" xfId="29364" xr:uid="{00000000-0005-0000-0000-00006F1F0000}"/>
    <cellStyle name="Calculation 3 2 7 4 2 7" xfId="29365" xr:uid="{00000000-0005-0000-0000-0000701F0000}"/>
    <cellStyle name="Calculation 3 2 7 4 3" xfId="2569" xr:uid="{00000000-0005-0000-0000-0000711F0000}"/>
    <cellStyle name="Calculation 3 2 7 4 3 2" xfId="2570" xr:uid="{00000000-0005-0000-0000-0000721F0000}"/>
    <cellStyle name="Calculation 3 2 7 4 3 3" xfId="29366" xr:uid="{00000000-0005-0000-0000-0000731F0000}"/>
    <cellStyle name="Calculation 3 2 7 4 3 4" xfId="29367" xr:uid="{00000000-0005-0000-0000-0000741F0000}"/>
    <cellStyle name="Calculation 3 2 7 4 3 5" xfId="29368" xr:uid="{00000000-0005-0000-0000-0000751F0000}"/>
    <cellStyle name="Calculation 3 2 7 4 3 6" xfId="29369" xr:uid="{00000000-0005-0000-0000-0000761F0000}"/>
    <cellStyle name="Calculation 3 2 7 4 3 7" xfId="29370" xr:uid="{00000000-0005-0000-0000-0000771F0000}"/>
    <cellStyle name="Calculation 3 2 7 4 4" xfId="2571" xr:uid="{00000000-0005-0000-0000-0000781F0000}"/>
    <cellStyle name="Calculation 3 2 7 4 4 2" xfId="2572" xr:uid="{00000000-0005-0000-0000-0000791F0000}"/>
    <cellStyle name="Calculation 3 2 7 4 4 3" xfId="29371" xr:uid="{00000000-0005-0000-0000-00007A1F0000}"/>
    <cellStyle name="Calculation 3 2 7 4 4 4" xfId="29372" xr:uid="{00000000-0005-0000-0000-00007B1F0000}"/>
    <cellStyle name="Calculation 3 2 7 4 4 5" xfId="29373" xr:uid="{00000000-0005-0000-0000-00007C1F0000}"/>
    <cellStyle name="Calculation 3 2 7 4 4 6" xfId="29374" xr:uid="{00000000-0005-0000-0000-00007D1F0000}"/>
    <cellStyle name="Calculation 3 2 7 4 4 7" xfId="29375" xr:uid="{00000000-0005-0000-0000-00007E1F0000}"/>
    <cellStyle name="Calculation 3 2 7 4 5" xfId="2573" xr:uid="{00000000-0005-0000-0000-00007F1F0000}"/>
    <cellStyle name="Calculation 3 2 7 4 5 2" xfId="2574" xr:uid="{00000000-0005-0000-0000-0000801F0000}"/>
    <cellStyle name="Calculation 3 2 7 4 5 3" xfId="29376" xr:uid="{00000000-0005-0000-0000-0000811F0000}"/>
    <cellStyle name="Calculation 3 2 7 4 5 4" xfId="29377" xr:uid="{00000000-0005-0000-0000-0000821F0000}"/>
    <cellStyle name="Calculation 3 2 7 4 5 5" xfId="29378" xr:uid="{00000000-0005-0000-0000-0000831F0000}"/>
    <cellStyle name="Calculation 3 2 7 4 5 6" xfId="29379" xr:uid="{00000000-0005-0000-0000-0000841F0000}"/>
    <cellStyle name="Calculation 3 2 7 4 5 7" xfId="29380" xr:uid="{00000000-0005-0000-0000-0000851F0000}"/>
    <cellStyle name="Calculation 3 2 7 4 6" xfId="2575" xr:uid="{00000000-0005-0000-0000-0000861F0000}"/>
    <cellStyle name="Calculation 3 2 7 4 6 2" xfId="2576" xr:uid="{00000000-0005-0000-0000-0000871F0000}"/>
    <cellStyle name="Calculation 3 2 7 4 6 3" xfId="29381" xr:uid="{00000000-0005-0000-0000-0000881F0000}"/>
    <cellStyle name="Calculation 3 2 7 4 6 4" xfId="29382" xr:uid="{00000000-0005-0000-0000-0000891F0000}"/>
    <cellStyle name="Calculation 3 2 7 4 6 5" xfId="29383" xr:uid="{00000000-0005-0000-0000-00008A1F0000}"/>
    <cellStyle name="Calculation 3 2 7 4 6 6" xfId="29384" xr:uid="{00000000-0005-0000-0000-00008B1F0000}"/>
    <cellStyle name="Calculation 3 2 7 4 6 7" xfId="29385" xr:uid="{00000000-0005-0000-0000-00008C1F0000}"/>
    <cellStyle name="Calculation 3 2 7 4 7" xfId="2577" xr:uid="{00000000-0005-0000-0000-00008D1F0000}"/>
    <cellStyle name="Calculation 3 2 7 4 7 2" xfId="2578" xr:uid="{00000000-0005-0000-0000-00008E1F0000}"/>
    <cellStyle name="Calculation 3 2 7 4 7 3" xfId="29386" xr:uid="{00000000-0005-0000-0000-00008F1F0000}"/>
    <cellStyle name="Calculation 3 2 7 4 7 4" xfId="29387" xr:uid="{00000000-0005-0000-0000-0000901F0000}"/>
    <cellStyle name="Calculation 3 2 7 4 7 5" xfId="29388" xr:uid="{00000000-0005-0000-0000-0000911F0000}"/>
    <cellStyle name="Calculation 3 2 7 4 7 6" xfId="29389" xr:uid="{00000000-0005-0000-0000-0000921F0000}"/>
    <cellStyle name="Calculation 3 2 7 4 7 7" xfId="29390" xr:uid="{00000000-0005-0000-0000-0000931F0000}"/>
    <cellStyle name="Calculation 3 2 7 4 8" xfId="2579" xr:uid="{00000000-0005-0000-0000-0000941F0000}"/>
    <cellStyle name="Calculation 3 2 7 4 8 2" xfId="2580" xr:uid="{00000000-0005-0000-0000-0000951F0000}"/>
    <cellStyle name="Calculation 3 2 7 4 8 3" xfId="29391" xr:uid="{00000000-0005-0000-0000-0000961F0000}"/>
    <cellStyle name="Calculation 3 2 7 4 8 4" xfId="29392" xr:uid="{00000000-0005-0000-0000-0000971F0000}"/>
    <cellStyle name="Calculation 3 2 7 4 8 5" xfId="29393" xr:uid="{00000000-0005-0000-0000-0000981F0000}"/>
    <cellStyle name="Calculation 3 2 7 4 8 6" xfId="29394" xr:uid="{00000000-0005-0000-0000-0000991F0000}"/>
    <cellStyle name="Calculation 3 2 7 4 8 7" xfId="29395" xr:uid="{00000000-0005-0000-0000-00009A1F0000}"/>
    <cellStyle name="Calculation 3 2 7 4 9" xfId="2581" xr:uid="{00000000-0005-0000-0000-00009B1F0000}"/>
    <cellStyle name="Calculation 3 2 7 4 9 2" xfId="2582" xr:uid="{00000000-0005-0000-0000-00009C1F0000}"/>
    <cellStyle name="Calculation 3 2 7 4 9 3" xfId="29396" xr:uid="{00000000-0005-0000-0000-00009D1F0000}"/>
    <cellStyle name="Calculation 3 2 7 4 9 4" xfId="29397" xr:uid="{00000000-0005-0000-0000-00009E1F0000}"/>
    <cellStyle name="Calculation 3 2 7 4 9 5" xfId="29398" xr:uid="{00000000-0005-0000-0000-00009F1F0000}"/>
    <cellStyle name="Calculation 3 2 7 4 9 6" xfId="29399" xr:uid="{00000000-0005-0000-0000-0000A01F0000}"/>
    <cellStyle name="Calculation 3 2 7 4 9 7" xfId="29400" xr:uid="{00000000-0005-0000-0000-0000A11F0000}"/>
    <cellStyle name="Calculation 3 2 7 5" xfId="2583" xr:uid="{00000000-0005-0000-0000-0000A21F0000}"/>
    <cellStyle name="Calculation 3 2 7 5 10" xfId="29401" xr:uid="{00000000-0005-0000-0000-0000A31F0000}"/>
    <cellStyle name="Calculation 3 2 7 5 11" xfId="29402" xr:uid="{00000000-0005-0000-0000-0000A41F0000}"/>
    <cellStyle name="Calculation 3 2 7 5 12" xfId="29403" xr:uid="{00000000-0005-0000-0000-0000A51F0000}"/>
    <cellStyle name="Calculation 3 2 7 5 2" xfId="2584" xr:uid="{00000000-0005-0000-0000-0000A61F0000}"/>
    <cellStyle name="Calculation 3 2 7 5 2 2" xfId="2585" xr:uid="{00000000-0005-0000-0000-0000A71F0000}"/>
    <cellStyle name="Calculation 3 2 7 5 2 3" xfId="29404" xr:uid="{00000000-0005-0000-0000-0000A81F0000}"/>
    <cellStyle name="Calculation 3 2 7 5 2 4" xfId="29405" xr:uid="{00000000-0005-0000-0000-0000A91F0000}"/>
    <cellStyle name="Calculation 3 2 7 5 2 5" xfId="29406" xr:uid="{00000000-0005-0000-0000-0000AA1F0000}"/>
    <cellStyle name="Calculation 3 2 7 5 2 6" xfId="29407" xr:uid="{00000000-0005-0000-0000-0000AB1F0000}"/>
    <cellStyle name="Calculation 3 2 7 5 2 7" xfId="29408" xr:uid="{00000000-0005-0000-0000-0000AC1F0000}"/>
    <cellStyle name="Calculation 3 2 7 5 3" xfId="2586" xr:uid="{00000000-0005-0000-0000-0000AD1F0000}"/>
    <cellStyle name="Calculation 3 2 7 5 3 2" xfId="2587" xr:uid="{00000000-0005-0000-0000-0000AE1F0000}"/>
    <cellStyle name="Calculation 3 2 7 5 3 3" xfId="29409" xr:uid="{00000000-0005-0000-0000-0000AF1F0000}"/>
    <cellStyle name="Calculation 3 2 7 5 3 4" xfId="29410" xr:uid="{00000000-0005-0000-0000-0000B01F0000}"/>
    <cellStyle name="Calculation 3 2 7 5 3 5" xfId="29411" xr:uid="{00000000-0005-0000-0000-0000B11F0000}"/>
    <cellStyle name="Calculation 3 2 7 5 3 6" xfId="29412" xr:uid="{00000000-0005-0000-0000-0000B21F0000}"/>
    <cellStyle name="Calculation 3 2 7 5 3 7" xfId="29413" xr:uid="{00000000-0005-0000-0000-0000B31F0000}"/>
    <cellStyle name="Calculation 3 2 7 5 4" xfId="2588" xr:uid="{00000000-0005-0000-0000-0000B41F0000}"/>
    <cellStyle name="Calculation 3 2 7 5 4 2" xfId="2589" xr:uid="{00000000-0005-0000-0000-0000B51F0000}"/>
    <cellStyle name="Calculation 3 2 7 5 4 3" xfId="29414" xr:uid="{00000000-0005-0000-0000-0000B61F0000}"/>
    <cellStyle name="Calculation 3 2 7 5 4 4" xfId="29415" xr:uid="{00000000-0005-0000-0000-0000B71F0000}"/>
    <cellStyle name="Calculation 3 2 7 5 4 5" xfId="29416" xr:uid="{00000000-0005-0000-0000-0000B81F0000}"/>
    <cellStyle name="Calculation 3 2 7 5 4 6" xfId="29417" xr:uid="{00000000-0005-0000-0000-0000B91F0000}"/>
    <cellStyle name="Calculation 3 2 7 5 4 7" xfId="29418" xr:uid="{00000000-0005-0000-0000-0000BA1F0000}"/>
    <cellStyle name="Calculation 3 2 7 5 5" xfId="2590" xr:uid="{00000000-0005-0000-0000-0000BB1F0000}"/>
    <cellStyle name="Calculation 3 2 7 5 5 2" xfId="2591" xr:uid="{00000000-0005-0000-0000-0000BC1F0000}"/>
    <cellStyle name="Calculation 3 2 7 5 5 3" xfId="29419" xr:uid="{00000000-0005-0000-0000-0000BD1F0000}"/>
    <cellStyle name="Calculation 3 2 7 5 5 4" xfId="29420" xr:uid="{00000000-0005-0000-0000-0000BE1F0000}"/>
    <cellStyle name="Calculation 3 2 7 5 5 5" xfId="29421" xr:uid="{00000000-0005-0000-0000-0000BF1F0000}"/>
    <cellStyle name="Calculation 3 2 7 5 5 6" xfId="29422" xr:uid="{00000000-0005-0000-0000-0000C01F0000}"/>
    <cellStyle name="Calculation 3 2 7 5 5 7" xfId="29423" xr:uid="{00000000-0005-0000-0000-0000C11F0000}"/>
    <cellStyle name="Calculation 3 2 7 5 6" xfId="2592" xr:uid="{00000000-0005-0000-0000-0000C21F0000}"/>
    <cellStyle name="Calculation 3 2 7 5 6 2" xfId="2593" xr:uid="{00000000-0005-0000-0000-0000C31F0000}"/>
    <cellStyle name="Calculation 3 2 7 5 6 3" xfId="29424" xr:uid="{00000000-0005-0000-0000-0000C41F0000}"/>
    <cellStyle name="Calculation 3 2 7 5 6 4" xfId="29425" xr:uid="{00000000-0005-0000-0000-0000C51F0000}"/>
    <cellStyle name="Calculation 3 2 7 5 6 5" xfId="29426" xr:uid="{00000000-0005-0000-0000-0000C61F0000}"/>
    <cellStyle name="Calculation 3 2 7 5 6 6" xfId="29427" xr:uid="{00000000-0005-0000-0000-0000C71F0000}"/>
    <cellStyle name="Calculation 3 2 7 5 6 7" xfId="29428" xr:uid="{00000000-0005-0000-0000-0000C81F0000}"/>
    <cellStyle name="Calculation 3 2 7 5 7" xfId="2594" xr:uid="{00000000-0005-0000-0000-0000C91F0000}"/>
    <cellStyle name="Calculation 3 2 7 5 7 2" xfId="2595" xr:uid="{00000000-0005-0000-0000-0000CA1F0000}"/>
    <cellStyle name="Calculation 3 2 7 5 7 3" xfId="29429" xr:uid="{00000000-0005-0000-0000-0000CB1F0000}"/>
    <cellStyle name="Calculation 3 2 7 5 7 4" xfId="29430" xr:uid="{00000000-0005-0000-0000-0000CC1F0000}"/>
    <cellStyle name="Calculation 3 2 7 5 7 5" xfId="29431" xr:uid="{00000000-0005-0000-0000-0000CD1F0000}"/>
    <cellStyle name="Calculation 3 2 7 5 7 6" xfId="29432" xr:uid="{00000000-0005-0000-0000-0000CE1F0000}"/>
    <cellStyle name="Calculation 3 2 7 5 7 7" xfId="29433" xr:uid="{00000000-0005-0000-0000-0000CF1F0000}"/>
    <cellStyle name="Calculation 3 2 7 5 8" xfId="2596" xr:uid="{00000000-0005-0000-0000-0000D01F0000}"/>
    <cellStyle name="Calculation 3 2 7 5 8 2" xfId="2597" xr:uid="{00000000-0005-0000-0000-0000D11F0000}"/>
    <cellStyle name="Calculation 3 2 7 5 8 3" xfId="29434" xr:uid="{00000000-0005-0000-0000-0000D21F0000}"/>
    <cellStyle name="Calculation 3 2 7 5 8 4" xfId="29435" xr:uid="{00000000-0005-0000-0000-0000D31F0000}"/>
    <cellStyle name="Calculation 3 2 7 5 8 5" xfId="29436" xr:uid="{00000000-0005-0000-0000-0000D41F0000}"/>
    <cellStyle name="Calculation 3 2 7 5 8 6" xfId="29437" xr:uid="{00000000-0005-0000-0000-0000D51F0000}"/>
    <cellStyle name="Calculation 3 2 7 5 8 7" xfId="29438" xr:uid="{00000000-0005-0000-0000-0000D61F0000}"/>
    <cellStyle name="Calculation 3 2 7 5 9" xfId="2598" xr:uid="{00000000-0005-0000-0000-0000D71F0000}"/>
    <cellStyle name="Calculation 3 2 7 5 9 2" xfId="2599" xr:uid="{00000000-0005-0000-0000-0000D81F0000}"/>
    <cellStyle name="Calculation 3 2 7 5 9 3" xfId="29439" xr:uid="{00000000-0005-0000-0000-0000D91F0000}"/>
    <cellStyle name="Calculation 3 2 7 5 9 4" xfId="29440" xr:uid="{00000000-0005-0000-0000-0000DA1F0000}"/>
    <cellStyle name="Calculation 3 2 7 5 9 5" xfId="29441" xr:uid="{00000000-0005-0000-0000-0000DB1F0000}"/>
    <cellStyle name="Calculation 3 2 7 5 9 6" xfId="29442" xr:uid="{00000000-0005-0000-0000-0000DC1F0000}"/>
    <cellStyle name="Calculation 3 2 7 5 9 7" xfId="29443" xr:uid="{00000000-0005-0000-0000-0000DD1F0000}"/>
    <cellStyle name="Calculation 3 2 7 6" xfId="2600" xr:uid="{00000000-0005-0000-0000-0000DE1F0000}"/>
    <cellStyle name="Calculation 3 2 7 6 10" xfId="2601" xr:uid="{00000000-0005-0000-0000-0000DF1F0000}"/>
    <cellStyle name="Calculation 3 2 7 6 11" xfId="29444" xr:uid="{00000000-0005-0000-0000-0000E01F0000}"/>
    <cellStyle name="Calculation 3 2 7 6 12" xfId="29445" xr:uid="{00000000-0005-0000-0000-0000E11F0000}"/>
    <cellStyle name="Calculation 3 2 7 6 13" xfId="29446" xr:uid="{00000000-0005-0000-0000-0000E21F0000}"/>
    <cellStyle name="Calculation 3 2 7 6 14" xfId="29447" xr:uid="{00000000-0005-0000-0000-0000E31F0000}"/>
    <cellStyle name="Calculation 3 2 7 6 15" xfId="29448" xr:uid="{00000000-0005-0000-0000-0000E41F0000}"/>
    <cellStyle name="Calculation 3 2 7 6 2" xfId="2602" xr:uid="{00000000-0005-0000-0000-0000E51F0000}"/>
    <cellStyle name="Calculation 3 2 7 6 2 2" xfId="2603" xr:uid="{00000000-0005-0000-0000-0000E61F0000}"/>
    <cellStyle name="Calculation 3 2 7 6 2 3" xfId="29449" xr:uid="{00000000-0005-0000-0000-0000E71F0000}"/>
    <cellStyle name="Calculation 3 2 7 6 2 4" xfId="29450" xr:uid="{00000000-0005-0000-0000-0000E81F0000}"/>
    <cellStyle name="Calculation 3 2 7 6 2 5" xfId="29451" xr:uid="{00000000-0005-0000-0000-0000E91F0000}"/>
    <cellStyle name="Calculation 3 2 7 6 2 6" xfId="29452" xr:uid="{00000000-0005-0000-0000-0000EA1F0000}"/>
    <cellStyle name="Calculation 3 2 7 6 2 7" xfId="29453" xr:uid="{00000000-0005-0000-0000-0000EB1F0000}"/>
    <cellStyle name="Calculation 3 2 7 6 3" xfId="2604" xr:uid="{00000000-0005-0000-0000-0000EC1F0000}"/>
    <cellStyle name="Calculation 3 2 7 6 3 2" xfId="2605" xr:uid="{00000000-0005-0000-0000-0000ED1F0000}"/>
    <cellStyle name="Calculation 3 2 7 6 3 3" xfId="29454" xr:uid="{00000000-0005-0000-0000-0000EE1F0000}"/>
    <cellStyle name="Calculation 3 2 7 6 3 4" xfId="29455" xr:uid="{00000000-0005-0000-0000-0000EF1F0000}"/>
    <cellStyle name="Calculation 3 2 7 6 3 5" xfId="29456" xr:uid="{00000000-0005-0000-0000-0000F01F0000}"/>
    <cellStyle name="Calculation 3 2 7 6 3 6" xfId="29457" xr:uid="{00000000-0005-0000-0000-0000F11F0000}"/>
    <cellStyle name="Calculation 3 2 7 6 3 7" xfId="29458" xr:uid="{00000000-0005-0000-0000-0000F21F0000}"/>
    <cellStyle name="Calculation 3 2 7 6 4" xfId="2606" xr:uid="{00000000-0005-0000-0000-0000F31F0000}"/>
    <cellStyle name="Calculation 3 2 7 6 4 2" xfId="2607" xr:uid="{00000000-0005-0000-0000-0000F41F0000}"/>
    <cellStyle name="Calculation 3 2 7 6 4 3" xfId="29459" xr:uid="{00000000-0005-0000-0000-0000F51F0000}"/>
    <cellStyle name="Calculation 3 2 7 6 4 4" xfId="29460" xr:uid="{00000000-0005-0000-0000-0000F61F0000}"/>
    <cellStyle name="Calculation 3 2 7 6 4 5" xfId="29461" xr:uid="{00000000-0005-0000-0000-0000F71F0000}"/>
    <cellStyle name="Calculation 3 2 7 6 4 6" xfId="29462" xr:uid="{00000000-0005-0000-0000-0000F81F0000}"/>
    <cellStyle name="Calculation 3 2 7 6 4 7" xfId="29463" xr:uid="{00000000-0005-0000-0000-0000F91F0000}"/>
    <cellStyle name="Calculation 3 2 7 6 5" xfId="2608" xr:uid="{00000000-0005-0000-0000-0000FA1F0000}"/>
    <cellStyle name="Calculation 3 2 7 6 5 2" xfId="2609" xr:uid="{00000000-0005-0000-0000-0000FB1F0000}"/>
    <cellStyle name="Calculation 3 2 7 6 5 3" xfId="29464" xr:uid="{00000000-0005-0000-0000-0000FC1F0000}"/>
    <cellStyle name="Calculation 3 2 7 6 5 4" xfId="29465" xr:uid="{00000000-0005-0000-0000-0000FD1F0000}"/>
    <cellStyle name="Calculation 3 2 7 6 5 5" xfId="29466" xr:uid="{00000000-0005-0000-0000-0000FE1F0000}"/>
    <cellStyle name="Calculation 3 2 7 6 5 6" xfId="29467" xr:uid="{00000000-0005-0000-0000-0000FF1F0000}"/>
    <cellStyle name="Calculation 3 2 7 6 5 7" xfId="29468" xr:uid="{00000000-0005-0000-0000-000000200000}"/>
    <cellStyle name="Calculation 3 2 7 6 6" xfId="2610" xr:uid="{00000000-0005-0000-0000-000001200000}"/>
    <cellStyle name="Calculation 3 2 7 6 6 2" xfId="2611" xr:uid="{00000000-0005-0000-0000-000002200000}"/>
    <cellStyle name="Calculation 3 2 7 6 6 3" xfId="29469" xr:uid="{00000000-0005-0000-0000-000003200000}"/>
    <cellStyle name="Calculation 3 2 7 6 6 4" xfId="29470" xr:uid="{00000000-0005-0000-0000-000004200000}"/>
    <cellStyle name="Calculation 3 2 7 6 6 5" xfId="29471" xr:uid="{00000000-0005-0000-0000-000005200000}"/>
    <cellStyle name="Calculation 3 2 7 6 6 6" xfId="29472" xr:uid="{00000000-0005-0000-0000-000006200000}"/>
    <cellStyle name="Calculation 3 2 7 6 6 7" xfId="29473" xr:uid="{00000000-0005-0000-0000-000007200000}"/>
    <cellStyle name="Calculation 3 2 7 6 7" xfId="2612" xr:uid="{00000000-0005-0000-0000-000008200000}"/>
    <cellStyle name="Calculation 3 2 7 6 7 2" xfId="2613" xr:uid="{00000000-0005-0000-0000-000009200000}"/>
    <cellStyle name="Calculation 3 2 7 6 7 3" xfId="29474" xr:uid="{00000000-0005-0000-0000-00000A200000}"/>
    <cellStyle name="Calculation 3 2 7 6 7 4" xfId="29475" xr:uid="{00000000-0005-0000-0000-00000B200000}"/>
    <cellStyle name="Calculation 3 2 7 6 7 5" xfId="29476" xr:uid="{00000000-0005-0000-0000-00000C200000}"/>
    <cellStyle name="Calculation 3 2 7 6 7 6" xfId="29477" xr:uid="{00000000-0005-0000-0000-00000D200000}"/>
    <cellStyle name="Calculation 3 2 7 6 7 7" xfId="29478" xr:uid="{00000000-0005-0000-0000-00000E200000}"/>
    <cellStyle name="Calculation 3 2 7 6 8" xfId="2614" xr:uid="{00000000-0005-0000-0000-00000F200000}"/>
    <cellStyle name="Calculation 3 2 7 6 8 2" xfId="2615" xr:uid="{00000000-0005-0000-0000-000010200000}"/>
    <cellStyle name="Calculation 3 2 7 6 8 3" xfId="29479" xr:uid="{00000000-0005-0000-0000-000011200000}"/>
    <cellStyle name="Calculation 3 2 7 6 8 4" xfId="29480" xr:uid="{00000000-0005-0000-0000-000012200000}"/>
    <cellStyle name="Calculation 3 2 7 6 8 5" xfId="29481" xr:uid="{00000000-0005-0000-0000-000013200000}"/>
    <cellStyle name="Calculation 3 2 7 6 8 6" xfId="29482" xr:uid="{00000000-0005-0000-0000-000014200000}"/>
    <cellStyle name="Calculation 3 2 7 6 8 7" xfId="29483" xr:uid="{00000000-0005-0000-0000-000015200000}"/>
    <cellStyle name="Calculation 3 2 7 6 9" xfId="2616" xr:uid="{00000000-0005-0000-0000-000016200000}"/>
    <cellStyle name="Calculation 3 2 7 6 9 2" xfId="2617" xr:uid="{00000000-0005-0000-0000-000017200000}"/>
    <cellStyle name="Calculation 3 2 7 6 9 3" xfId="29484" xr:uid="{00000000-0005-0000-0000-000018200000}"/>
    <cellStyle name="Calculation 3 2 7 6 9 4" xfId="29485" xr:uid="{00000000-0005-0000-0000-000019200000}"/>
    <cellStyle name="Calculation 3 2 7 6 9 5" xfId="29486" xr:uid="{00000000-0005-0000-0000-00001A200000}"/>
    <cellStyle name="Calculation 3 2 7 6 9 6" xfId="29487" xr:uid="{00000000-0005-0000-0000-00001B200000}"/>
    <cellStyle name="Calculation 3 2 7 6 9 7" xfId="29488" xr:uid="{00000000-0005-0000-0000-00001C200000}"/>
    <cellStyle name="Calculation 3 2 7 7" xfId="29489" xr:uid="{00000000-0005-0000-0000-00001D200000}"/>
    <cellStyle name="Calculation 3 2 8" xfId="2618" xr:uid="{00000000-0005-0000-0000-00001E200000}"/>
    <cellStyle name="Calculation 3 2 8 2" xfId="2619" xr:uid="{00000000-0005-0000-0000-00001F200000}"/>
    <cellStyle name="Calculation 3 2 8 2 10" xfId="29490" xr:uid="{00000000-0005-0000-0000-000020200000}"/>
    <cellStyle name="Calculation 3 2 8 2 2" xfId="2620" xr:uid="{00000000-0005-0000-0000-000021200000}"/>
    <cellStyle name="Calculation 3 2 8 2 2 2" xfId="2621" xr:uid="{00000000-0005-0000-0000-000022200000}"/>
    <cellStyle name="Calculation 3 2 8 2 2 3" xfId="29491" xr:uid="{00000000-0005-0000-0000-000023200000}"/>
    <cellStyle name="Calculation 3 2 8 2 2 4" xfId="29492" xr:uid="{00000000-0005-0000-0000-000024200000}"/>
    <cellStyle name="Calculation 3 2 8 2 2 5" xfId="29493" xr:uid="{00000000-0005-0000-0000-000025200000}"/>
    <cellStyle name="Calculation 3 2 8 2 2 6" xfId="29494" xr:uid="{00000000-0005-0000-0000-000026200000}"/>
    <cellStyle name="Calculation 3 2 8 2 2 7" xfId="29495" xr:uid="{00000000-0005-0000-0000-000027200000}"/>
    <cellStyle name="Calculation 3 2 8 2 3" xfId="2622" xr:uid="{00000000-0005-0000-0000-000028200000}"/>
    <cellStyle name="Calculation 3 2 8 2 3 2" xfId="2623" xr:uid="{00000000-0005-0000-0000-000029200000}"/>
    <cellStyle name="Calculation 3 2 8 2 3 3" xfId="29496" xr:uid="{00000000-0005-0000-0000-00002A200000}"/>
    <cellStyle name="Calculation 3 2 8 2 3 4" xfId="29497" xr:uid="{00000000-0005-0000-0000-00002B200000}"/>
    <cellStyle name="Calculation 3 2 8 2 3 5" xfId="29498" xr:uid="{00000000-0005-0000-0000-00002C200000}"/>
    <cellStyle name="Calculation 3 2 8 2 3 6" xfId="29499" xr:uid="{00000000-0005-0000-0000-00002D200000}"/>
    <cellStyle name="Calculation 3 2 8 2 3 7" xfId="29500" xr:uid="{00000000-0005-0000-0000-00002E200000}"/>
    <cellStyle name="Calculation 3 2 8 2 4" xfId="2624" xr:uid="{00000000-0005-0000-0000-00002F200000}"/>
    <cellStyle name="Calculation 3 2 8 2 4 2" xfId="2625" xr:uid="{00000000-0005-0000-0000-000030200000}"/>
    <cellStyle name="Calculation 3 2 8 2 4 3" xfId="29501" xr:uid="{00000000-0005-0000-0000-000031200000}"/>
    <cellStyle name="Calculation 3 2 8 2 4 4" xfId="29502" xr:uid="{00000000-0005-0000-0000-000032200000}"/>
    <cellStyle name="Calculation 3 2 8 2 4 5" xfId="29503" xr:uid="{00000000-0005-0000-0000-000033200000}"/>
    <cellStyle name="Calculation 3 2 8 2 4 6" xfId="29504" xr:uid="{00000000-0005-0000-0000-000034200000}"/>
    <cellStyle name="Calculation 3 2 8 2 4 7" xfId="29505" xr:uid="{00000000-0005-0000-0000-000035200000}"/>
    <cellStyle name="Calculation 3 2 8 2 5" xfId="2626" xr:uid="{00000000-0005-0000-0000-000036200000}"/>
    <cellStyle name="Calculation 3 2 8 2 5 2" xfId="2627" xr:uid="{00000000-0005-0000-0000-000037200000}"/>
    <cellStyle name="Calculation 3 2 8 2 5 3" xfId="29506" xr:uid="{00000000-0005-0000-0000-000038200000}"/>
    <cellStyle name="Calculation 3 2 8 2 5 4" xfId="29507" xr:uid="{00000000-0005-0000-0000-000039200000}"/>
    <cellStyle name="Calculation 3 2 8 2 5 5" xfId="29508" xr:uid="{00000000-0005-0000-0000-00003A200000}"/>
    <cellStyle name="Calculation 3 2 8 2 5 6" xfId="29509" xr:uid="{00000000-0005-0000-0000-00003B200000}"/>
    <cellStyle name="Calculation 3 2 8 2 5 7" xfId="29510" xr:uid="{00000000-0005-0000-0000-00003C200000}"/>
    <cellStyle name="Calculation 3 2 8 2 6" xfId="2628" xr:uid="{00000000-0005-0000-0000-00003D200000}"/>
    <cellStyle name="Calculation 3 2 8 2 6 2" xfId="2629" xr:uid="{00000000-0005-0000-0000-00003E200000}"/>
    <cellStyle name="Calculation 3 2 8 2 6 3" xfId="29511" xr:uid="{00000000-0005-0000-0000-00003F200000}"/>
    <cellStyle name="Calculation 3 2 8 2 6 4" xfId="29512" xr:uid="{00000000-0005-0000-0000-000040200000}"/>
    <cellStyle name="Calculation 3 2 8 2 6 5" xfId="29513" xr:uid="{00000000-0005-0000-0000-000041200000}"/>
    <cellStyle name="Calculation 3 2 8 2 6 6" xfId="29514" xr:uid="{00000000-0005-0000-0000-000042200000}"/>
    <cellStyle name="Calculation 3 2 8 2 6 7" xfId="29515" xr:uid="{00000000-0005-0000-0000-000043200000}"/>
    <cellStyle name="Calculation 3 2 8 2 7" xfId="29516" xr:uid="{00000000-0005-0000-0000-000044200000}"/>
    <cellStyle name="Calculation 3 2 8 2 8" xfId="29517" xr:uid="{00000000-0005-0000-0000-000045200000}"/>
    <cellStyle name="Calculation 3 2 8 2 9" xfId="29518" xr:uid="{00000000-0005-0000-0000-000046200000}"/>
    <cellStyle name="Calculation 3 2 8 3" xfId="2630" xr:uid="{00000000-0005-0000-0000-000047200000}"/>
    <cellStyle name="Calculation 3 2 8 3 10" xfId="2631" xr:uid="{00000000-0005-0000-0000-000048200000}"/>
    <cellStyle name="Calculation 3 2 8 3 11" xfId="29519" xr:uid="{00000000-0005-0000-0000-000049200000}"/>
    <cellStyle name="Calculation 3 2 8 3 12" xfId="29520" xr:uid="{00000000-0005-0000-0000-00004A200000}"/>
    <cellStyle name="Calculation 3 2 8 3 13" xfId="29521" xr:uid="{00000000-0005-0000-0000-00004B200000}"/>
    <cellStyle name="Calculation 3 2 8 3 14" xfId="29522" xr:uid="{00000000-0005-0000-0000-00004C200000}"/>
    <cellStyle name="Calculation 3 2 8 3 15" xfId="29523" xr:uid="{00000000-0005-0000-0000-00004D200000}"/>
    <cellStyle name="Calculation 3 2 8 3 2" xfId="2632" xr:uid="{00000000-0005-0000-0000-00004E200000}"/>
    <cellStyle name="Calculation 3 2 8 3 2 2" xfId="2633" xr:uid="{00000000-0005-0000-0000-00004F200000}"/>
    <cellStyle name="Calculation 3 2 8 3 2 3" xfId="29524" xr:uid="{00000000-0005-0000-0000-000050200000}"/>
    <cellStyle name="Calculation 3 2 8 3 2 4" xfId="29525" xr:uid="{00000000-0005-0000-0000-000051200000}"/>
    <cellStyle name="Calculation 3 2 8 3 2 5" xfId="29526" xr:uid="{00000000-0005-0000-0000-000052200000}"/>
    <cellStyle name="Calculation 3 2 8 3 2 6" xfId="29527" xr:uid="{00000000-0005-0000-0000-000053200000}"/>
    <cellStyle name="Calculation 3 2 8 3 2 7" xfId="29528" xr:uid="{00000000-0005-0000-0000-000054200000}"/>
    <cellStyle name="Calculation 3 2 8 3 3" xfId="2634" xr:uid="{00000000-0005-0000-0000-000055200000}"/>
    <cellStyle name="Calculation 3 2 8 3 3 2" xfId="2635" xr:uid="{00000000-0005-0000-0000-000056200000}"/>
    <cellStyle name="Calculation 3 2 8 3 3 3" xfId="29529" xr:uid="{00000000-0005-0000-0000-000057200000}"/>
    <cellStyle name="Calculation 3 2 8 3 3 4" xfId="29530" xr:uid="{00000000-0005-0000-0000-000058200000}"/>
    <cellStyle name="Calculation 3 2 8 3 3 5" xfId="29531" xr:uid="{00000000-0005-0000-0000-000059200000}"/>
    <cellStyle name="Calculation 3 2 8 3 3 6" xfId="29532" xr:uid="{00000000-0005-0000-0000-00005A200000}"/>
    <cellStyle name="Calculation 3 2 8 3 3 7" xfId="29533" xr:uid="{00000000-0005-0000-0000-00005B200000}"/>
    <cellStyle name="Calculation 3 2 8 3 4" xfId="2636" xr:uid="{00000000-0005-0000-0000-00005C200000}"/>
    <cellStyle name="Calculation 3 2 8 3 4 2" xfId="2637" xr:uid="{00000000-0005-0000-0000-00005D200000}"/>
    <cellStyle name="Calculation 3 2 8 3 4 3" xfId="29534" xr:uid="{00000000-0005-0000-0000-00005E200000}"/>
    <cellStyle name="Calculation 3 2 8 3 4 4" xfId="29535" xr:uid="{00000000-0005-0000-0000-00005F200000}"/>
    <cellStyle name="Calculation 3 2 8 3 4 5" xfId="29536" xr:uid="{00000000-0005-0000-0000-000060200000}"/>
    <cellStyle name="Calculation 3 2 8 3 4 6" xfId="29537" xr:uid="{00000000-0005-0000-0000-000061200000}"/>
    <cellStyle name="Calculation 3 2 8 3 4 7" xfId="29538" xr:uid="{00000000-0005-0000-0000-000062200000}"/>
    <cellStyle name="Calculation 3 2 8 3 5" xfId="2638" xr:uid="{00000000-0005-0000-0000-000063200000}"/>
    <cellStyle name="Calculation 3 2 8 3 5 2" xfId="2639" xr:uid="{00000000-0005-0000-0000-000064200000}"/>
    <cellStyle name="Calculation 3 2 8 3 5 3" xfId="29539" xr:uid="{00000000-0005-0000-0000-000065200000}"/>
    <cellStyle name="Calculation 3 2 8 3 5 4" xfId="29540" xr:uid="{00000000-0005-0000-0000-000066200000}"/>
    <cellStyle name="Calculation 3 2 8 3 5 5" xfId="29541" xr:uid="{00000000-0005-0000-0000-000067200000}"/>
    <cellStyle name="Calculation 3 2 8 3 5 6" xfId="29542" xr:uid="{00000000-0005-0000-0000-000068200000}"/>
    <cellStyle name="Calculation 3 2 8 3 5 7" xfId="29543" xr:uid="{00000000-0005-0000-0000-000069200000}"/>
    <cellStyle name="Calculation 3 2 8 3 6" xfId="2640" xr:uid="{00000000-0005-0000-0000-00006A200000}"/>
    <cellStyle name="Calculation 3 2 8 3 6 2" xfId="2641" xr:uid="{00000000-0005-0000-0000-00006B200000}"/>
    <cellStyle name="Calculation 3 2 8 3 6 3" xfId="29544" xr:uid="{00000000-0005-0000-0000-00006C200000}"/>
    <cellStyle name="Calculation 3 2 8 3 6 4" xfId="29545" xr:uid="{00000000-0005-0000-0000-00006D200000}"/>
    <cellStyle name="Calculation 3 2 8 3 6 5" xfId="29546" xr:uid="{00000000-0005-0000-0000-00006E200000}"/>
    <cellStyle name="Calculation 3 2 8 3 6 6" xfId="29547" xr:uid="{00000000-0005-0000-0000-00006F200000}"/>
    <cellStyle name="Calculation 3 2 8 3 6 7" xfId="29548" xr:uid="{00000000-0005-0000-0000-000070200000}"/>
    <cellStyle name="Calculation 3 2 8 3 7" xfId="2642" xr:uid="{00000000-0005-0000-0000-000071200000}"/>
    <cellStyle name="Calculation 3 2 8 3 7 2" xfId="2643" xr:uid="{00000000-0005-0000-0000-000072200000}"/>
    <cellStyle name="Calculation 3 2 8 3 7 3" xfId="29549" xr:uid="{00000000-0005-0000-0000-000073200000}"/>
    <cellStyle name="Calculation 3 2 8 3 7 4" xfId="29550" xr:uid="{00000000-0005-0000-0000-000074200000}"/>
    <cellStyle name="Calculation 3 2 8 3 7 5" xfId="29551" xr:uid="{00000000-0005-0000-0000-000075200000}"/>
    <cellStyle name="Calculation 3 2 8 3 7 6" xfId="29552" xr:uid="{00000000-0005-0000-0000-000076200000}"/>
    <cellStyle name="Calculation 3 2 8 3 7 7" xfId="29553" xr:uid="{00000000-0005-0000-0000-000077200000}"/>
    <cellStyle name="Calculation 3 2 8 3 8" xfId="2644" xr:uid="{00000000-0005-0000-0000-000078200000}"/>
    <cellStyle name="Calculation 3 2 8 3 8 2" xfId="2645" xr:uid="{00000000-0005-0000-0000-000079200000}"/>
    <cellStyle name="Calculation 3 2 8 3 8 3" xfId="29554" xr:uid="{00000000-0005-0000-0000-00007A200000}"/>
    <cellStyle name="Calculation 3 2 8 3 8 4" xfId="29555" xr:uid="{00000000-0005-0000-0000-00007B200000}"/>
    <cellStyle name="Calculation 3 2 8 3 8 5" xfId="29556" xr:uid="{00000000-0005-0000-0000-00007C200000}"/>
    <cellStyle name="Calculation 3 2 8 3 8 6" xfId="29557" xr:uid="{00000000-0005-0000-0000-00007D200000}"/>
    <cellStyle name="Calculation 3 2 8 3 8 7" xfId="29558" xr:uid="{00000000-0005-0000-0000-00007E200000}"/>
    <cellStyle name="Calculation 3 2 8 3 9" xfId="2646" xr:uid="{00000000-0005-0000-0000-00007F200000}"/>
    <cellStyle name="Calculation 3 2 8 3 9 2" xfId="2647" xr:uid="{00000000-0005-0000-0000-000080200000}"/>
    <cellStyle name="Calculation 3 2 8 3 9 3" xfId="29559" xr:uid="{00000000-0005-0000-0000-000081200000}"/>
    <cellStyle name="Calculation 3 2 8 3 9 4" xfId="29560" xr:uid="{00000000-0005-0000-0000-000082200000}"/>
    <cellStyle name="Calculation 3 2 8 3 9 5" xfId="29561" xr:uid="{00000000-0005-0000-0000-000083200000}"/>
    <cellStyle name="Calculation 3 2 8 3 9 6" xfId="29562" xr:uid="{00000000-0005-0000-0000-000084200000}"/>
    <cellStyle name="Calculation 3 2 8 3 9 7" xfId="29563" xr:uid="{00000000-0005-0000-0000-000085200000}"/>
    <cellStyle name="Calculation 3 2 8 4" xfId="2648" xr:uid="{00000000-0005-0000-0000-000086200000}"/>
    <cellStyle name="Calculation 3 2 8 4 2" xfId="2649" xr:uid="{00000000-0005-0000-0000-000087200000}"/>
    <cellStyle name="Calculation 3 2 8 4 3" xfId="29564" xr:uid="{00000000-0005-0000-0000-000088200000}"/>
    <cellStyle name="Calculation 3 2 8 4 4" xfId="29565" xr:uid="{00000000-0005-0000-0000-000089200000}"/>
    <cellStyle name="Calculation 3 2 8 4 5" xfId="29566" xr:uid="{00000000-0005-0000-0000-00008A200000}"/>
    <cellStyle name="Calculation 3 2 8 4 6" xfId="29567" xr:uid="{00000000-0005-0000-0000-00008B200000}"/>
    <cellStyle name="Calculation 3 2 8 4 7" xfId="29568" xr:uid="{00000000-0005-0000-0000-00008C200000}"/>
    <cellStyle name="Calculation 3 2 8 5" xfId="29569" xr:uid="{00000000-0005-0000-0000-00008D200000}"/>
    <cellStyle name="Calculation 3 2 8 6" xfId="29570" xr:uid="{00000000-0005-0000-0000-00008E200000}"/>
    <cellStyle name="Calculation 3 2 8 7" xfId="29571" xr:uid="{00000000-0005-0000-0000-00008F200000}"/>
    <cellStyle name="Calculation 3 2 8 8" xfId="29572" xr:uid="{00000000-0005-0000-0000-000090200000}"/>
    <cellStyle name="Calculation 3 2 9" xfId="2650" xr:uid="{00000000-0005-0000-0000-000091200000}"/>
    <cellStyle name="Calculation 3 2 9 10" xfId="29573" xr:uid="{00000000-0005-0000-0000-000092200000}"/>
    <cellStyle name="Calculation 3 2 9 2" xfId="2651" xr:uid="{00000000-0005-0000-0000-000093200000}"/>
    <cellStyle name="Calculation 3 2 9 2 2" xfId="2652" xr:uid="{00000000-0005-0000-0000-000094200000}"/>
    <cellStyle name="Calculation 3 2 9 2 3" xfId="29574" xr:uid="{00000000-0005-0000-0000-000095200000}"/>
    <cellStyle name="Calculation 3 2 9 2 4" xfId="29575" xr:uid="{00000000-0005-0000-0000-000096200000}"/>
    <cellStyle name="Calculation 3 2 9 2 5" xfId="29576" xr:uid="{00000000-0005-0000-0000-000097200000}"/>
    <cellStyle name="Calculation 3 2 9 2 6" xfId="29577" xr:uid="{00000000-0005-0000-0000-000098200000}"/>
    <cellStyle name="Calculation 3 2 9 2 7" xfId="29578" xr:uid="{00000000-0005-0000-0000-000099200000}"/>
    <cellStyle name="Calculation 3 2 9 3" xfId="2653" xr:uid="{00000000-0005-0000-0000-00009A200000}"/>
    <cellStyle name="Calculation 3 2 9 3 2" xfId="2654" xr:uid="{00000000-0005-0000-0000-00009B200000}"/>
    <cellStyle name="Calculation 3 2 9 3 3" xfId="29579" xr:uid="{00000000-0005-0000-0000-00009C200000}"/>
    <cellStyle name="Calculation 3 2 9 3 4" xfId="29580" xr:uid="{00000000-0005-0000-0000-00009D200000}"/>
    <cellStyle name="Calculation 3 2 9 3 5" xfId="29581" xr:uid="{00000000-0005-0000-0000-00009E200000}"/>
    <cellStyle name="Calculation 3 2 9 3 6" xfId="29582" xr:uid="{00000000-0005-0000-0000-00009F200000}"/>
    <cellStyle name="Calculation 3 2 9 3 7" xfId="29583" xr:uid="{00000000-0005-0000-0000-0000A0200000}"/>
    <cellStyle name="Calculation 3 2 9 4" xfId="2655" xr:uid="{00000000-0005-0000-0000-0000A1200000}"/>
    <cellStyle name="Calculation 3 2 9 4 2" xfId="2656" xr:uid="{00000000-0005-0000-0000-0000A2200000}"/>
    <cellStyle name="Calculation 3 2 9 4 3" xfId="29584" xr:uid="{00000000-0005-0000-0000-0000A3200000}"/>
    <cellStyle name="Calculation 3 2 9 4 4" xfId="29585" xr:uid="{00000000-0005-0000-0000-0000A4200000}"/>
    <cellStyle name="Calculation 3 2 9 4 5" xfId="29586" xr:uid="{00000000-0005-0000-0000-0000A5200000}"/>
    <cellStyle name="Calculation 3 2 9 4 6" xfId="29587" xr:uid="{00000000-0005-0000-0000-0000A6200000}"/>
    <cellStyle name="Calculation 3 2 9 4 7" xfId="29588" xr:uid="{00000000-0005-0000-0000-0000A7200000}"/>
    <cellStyle name="Calculation 3 2 9 5" xfId="2657" xr:uid="{00000000-0005-0000-0000-0000A8200000}"/>
    <cellStyle name="Calculation 3 2 9 5 2" xfId="2658" xr:uid="{00000000-0005-0000-0000-0000A9200000}"/>
    <cellStyle name="Calculation 3 2 9 5 3" xfId="29589" xr:uid="{00000000-0005-0000-0000-0000AA200000}"/>
    <cellStyle name="Calculation 3 2 9 5 4" xfId="29590" xr:uid="{00000000-0005-0000-0000-0000AB200000}"/>
    <cellStyle name="Calculation 3 2 9 5 5" xfId="29591" xr:uid="{00000000-0005-0000-0000-0000AC200000}"/>
    <cellStyle name="Calculation 3 2 9 5 6" xfId="29592" xr:uid="{00000000-0005-0000-0000-0000AD200000}"/>
    <cellStyle name="Calculation 3 2 9 5 7" xfId="29593" xr:uid="{00000000-0005-0000-0000-0000AE200000}"/>
    <cellStyle name="Calculation 3 2 9 6" xfId="2659" xr:uid="{00000000-0005-0000-0000-0000AF200000}"/>
    <cellStyle name="Calculation 3 2 9 6 2" xfId="2660" xr:uid="{00000000-0005-0000-0000-0000B0200000}"/>
    <cellStyle name="Calculation 3 2 9 6 3" xfId="29594" xr:uid="{00000000-0005-0000-0000-0000B1200000}"/>
    <cellStyle name="Calculation 3 2 9 6 4" xfId="29595" xr:uid="{00000000-0005-0000-0000-0000B2200000}"/>
    <cellStyle name="Calculation 3 2 9 6 5" xfId="29596" xr:uid="{00000000-0005-0000-0000-0000B3200000}"/>
    <cellStyle name="Calculation 3 2 9 6 6" xfId="29597" xr:uid="{00000000-0005-0000-0000-0000B4200000}"/>
    <cellStyle name="Calculation 3 2 9 6 7" xfId="29598" xr:uid="{00000000-0005-0000-0000-0000B5200000}"/>
    <cellStyle name="Calculation 3 2 9 7" xfId="29599" xr:uid="{00000000-0005-0000-0000-0000B6200000}"/>
    <cellStyle name="Calculation 3 2 9 8" xfId="29600" xr:uid="{00000000-0005-0000-0000-0000B7200000}"/>
    <cellStyle name="Calculation 3 2 9 9" xfId="29601" xr:uid="{00000000-0005-0000-0000-0000B8200000}"/>
    <cellStyle name="Calculation 3 3" xfId="2661" xr:uid="{00000000-0005-0000-0000-0000B9200000}"/>
    <cellStyle name="Calculation 3 3 2" xfId="2662" xr:uid="{00000000-0005-0000-0000-0000BA200000}"/>
    <cellStyle name="Calculation 3 3 2 2" xfId="2663" xr:uid="{00000000-0005-0000-0000-0000BB200000}"/>
    <cellStyle name="Calculation 3 3 2 2 10" xfId="29602" xr:uid="{00000000-0005-0000-0000-0000BC200000}"/>
    <cellStyle name="Calculation 3 3 2 2 2" xfId="2664" xr:uid="{00000000-0005-0000-0000-0000BD200000}"/>
    <cellStyle name="Calculation 3 3 2 2 2 2" xfId="2665" xr:uid="{00000000-0005-0000-0000-0000BE200000}"/>
    <cellStyle name="Calculation 3 3 2 2 2 3" xfId="29603" xr:uid="{00000000-0005-0000-0000-0000BF200000}"/>
    <cellStyle name="Calculation 3 3 2 2 2 4" xfId="29604" xr:uid="{00000000-0005-0000-0000-0000C0200000}"/>
    <cellStyle name="Calculation 3 3 2 2 2 5" xfId="29605" xr:uid="{00000000-0005-0000-0000-0000C1200000}"/>
    <cellStyle name="Calculation 3 3 2 2 2 6" xfId="29606" xr:uid="{00000000-0005-0000-0000-0000C2200000}"/>
    <cellStyle name="Calculation 3 3 2 2 2 7" xfId="29607" xr:uid="{00000000-0005-0000-0000-0000C3200000}"/>
    <cellStyle name="Calculation 3 3 2 2 3" xfId="2666" xr:uid="{00000000-0005-0000-0000-0000C4200000}"/>
    <cellStyle name="Calculation 3 3 2 2 3 2" xfId="2667" xr:uid="{00000000-0005-0000-0000-0000C5200000}"/>
    <cellStyle name="Calculation 3 3 2 2 3 3" xfId="29608" xr:uid="{00000000-0005-0000-0000-0000C6200000}"/>
    <cellStyle name="Calculation 3 3 2 2 3 4" xfId="29609" xr:uid="{00000000-0005-0000-0000-0000C7200000}"/>
    <cellStyle name="Calculation 3 3 2 2 3 5" xfId="29610" xr:uid="{00000000-0005-0000-0000-0000C8200000}"/>
    <cellStyle name="Calculation 3 3 2 2 3 6" xfId="29611" xr:uid="{00000000-0005-0000-0000-0000C9200000}"/>
    <cellStyle name="Calculation 3 3 2 2 3 7" xfId="29612" xr:uid="{00000000-0005-0000-0000-0000CA200000}"/>
    <cellStyle name="Calculation 3 3 2 2 4" xfId="2668" xr:uid="{00000000-0005-0000-0000-0000CB200000}"/>
    <cellStyle name="Calculation 3 3 2 2 4 2" xfId="2669" xr:uid="{00000000-0005-0000-0000-0000CC200000}"/>
    <cellStyle name="Calculation 3 3 2 2 4 3" xfId="29613" xr:uid="{00000000-0005-0000-0000-0000CD200000}"/>
    <cellStyle name="Calculation 3 3 2 2 4 4" xfId="29614" xr:uid="{00000000-0005-0000-0000-0000CE200000}"/>
    <cellStyle name="Calculation 3 3 2 2 4 5" xfId="29615" xr:uid="{00000000-0005-0000-0000-0000CF200000}"/>
    <cellStyle name="Calculation 3 3 2 2 4 6" xfId="29616" xr:uid="{00000000-0005-0000-0000-0000D0200000}"/>
    <cellStyle name="Calculation 3 3 2 2 4 7" xfId="29617" xr:uid="{00000000-0005-0000-0000-0000D1200000}"/>
    <cellStyle name="Calculation 3 3 2 2 5" xfId="2670" xr:uid="{00000000-0005-0000-0000-0000D2200000}"/>
    <cellStyle name="Calculation 3 3 2 2 5 2" xfId="2671" xr:uid="{00000000-0005-0000-0000-0000D3200000}"/>
    <cellStyle name="Calculation 3 3 2 2 5 3" xfId="29618" xr:uid="{00000000-0005-0000-0000-0000D4200000}"/>
    <cellStyle name="Calculation 3 3 2 2 5 4" xfId="29619" xr:uid="{00000000-0005-0000-0000-0000D5200000}"/>
    <cellStyle name="Calculation 3 3 2 2 5 5" xfId="29620" xr:uid="{00000000-0005-0000-0000-0000D6200000}"/>
    <cellStyle name="Calculation 3 3 2 2 5 6" xfId="29621" xr:uid="{00000000-0005-0000-0000-0000D7200000}"/>
    <cellStyle name="Calculation 3 3 2 2 5 7" xfId="29622" xr:uid="{00000000-0005-0000-0000-0000D8200000}"/>
    <cellStyle name="Calculation 3 3 2 2 6" xfId="2672" xr:uid="{00000000-0005-0000-0000-0000D9200000}"/>
    <cellStyle name="Calculation 3 3 2 2 6 2" xfId="2673" xr:uid="{00000000-0005-0000-0000-0000DA200000}"/>
    <cellStyle name="Calculation 3 3 2 2 6 3" xfId="29623" xr:uid="{00000000-0005-0000-0000-0000DB200000}"/>
    <cellStyle name="Calculation 3 3 2 2 6 4" xfId="29624" xr:uid="{00000000-0005-0000-0000-0000DC200000}"/>
    <cellStyle name="Calculation 3 3 2 2 6 5" xfId="29625" xr:uid="{00000000-0005-0000-0000-0000DD200000}"/>
    <cellStyle name="Calculation 3 3 2 2 6 6" xfId="29626" xr:uid="{00000000-0005-0000-0000-0000DE200000}"/>
    <cellStyle name="Calculation 3 3 2 2 6 7" xfId="29627" xr:uid="{00000000-0005-0000-0000-0000DF200000}"/>
    <cellStyle name="Calculation 3 3 2 2 7" xfId="29628" xr:uid="{00000000-0005-0000-0000-0000E0200000}"/>
    <cellStyle name="Calculation 3 3 2 2 8" xfId="29629" xr:uid="{00000000-0005-0000-0000-0000E1200000}"/>
    <cellStyle name="Calculation 3 3 2 2 9" xfId="29630" xr:uid="{00000000-0005-0000-0000-0000E2200000}"/>
    <cellStyle name="Calculation 3 3 2 3" xfId="2674" xr:uid="{00000000-0005-0000-0000-0000E3200000}"/>
    <cellStyle name="Calculation 3 3 2 3 10" xfId="2675" xr:uid="{00000000-0005-0000-0000-0000E4200000}"/>
    <cellStyle name="Calculation 3 3 2 3 11" xfId="29631" xr:uid="{00000000-0005-0000-0000-0000E5200000}"/>
    <cellStyle name="Calculation 3 3 2 3 12" xfId="29632" xr:uid="{00000000-0005-0000-0000-0000E6200000}"/>
    <cellStyle name="Calculation 3 3 2 3 13" xfId="29633" xr:uid="{00000000-0005-0000-0000-0000E7200000}"/>
    <cellStyle name="Calculation 3 3 2 3 14" xfId="29634" xr:uid="{00000000-0005-0000-0000-0000E8200000}"/>
    <cellStyle name="Calculation 3 3 2 3 15" xfId="29635" xr:uid="{00000000-0005-0000-0000-0000E9200000}"/>
    <cellStyle name="Calculation 3 3 2 3 2" xfId="2676" xr:uid="{00000000-0005-0000-0000-0000EA200000}"/>
    <cellStyle name="Calculation 3 3 2 3 2 2" xfId="2677" xr:uid="{00000000-0005-0000-0000-0000EB200000}"/>
    <cellStyle name="Calculation 3 3 2 3 2 3" xfId="29636" xr:uid="{00000000-0005-0000-0000-0000EC200000}"/>
    <cellStyle name="Calculation 3 3 2 3 2 4" xfId="29637" xr:uid="{00000000-0005-0000-0000-0000ED200000}"/>
    <cellStyle name="Calculation 3 3 2 3 2 5" xfId="29638" xr:uid="{00000000-0005-0000-0000-0000EE200000}"/>
    <cellStyle name="Calculation 3 3 2 3 2 6" xfId="29639" xr:uid="{00000000-0005-0000-0000-0000EF200000}"/>
    <cellStyle name="Calculation 3 3 2 3 2 7" xfId="29640" xr:uid="{00000000-0005-0000-0000-0000F0200000}"/>
    <cellStyle name="Calculation 3 3 2 3 3" xfId="2678" xr:uid="{00000000-0005-0000-0000-0000F1200000}"/>
    <cellStyle name="Calculation 3 3 2 3 3 2" xfId="2679" xr:uid="{00000000-0005-0000-0000-0000F2200000}"/>
    <cellStyle name="Calculation 3 3 2 3 3 3" xfId="29641" xr:uid="{00000000-0005-0000-0000-0000F3200000}"/>
    <cellStyle name="Calculation 3 3 2 3 3 4" xfId="29642" xr:uid="{00000000-0005-0000-0000-0000F4200000}"/>
    <cellStyle name="Calculation 3 3 2 3 3 5" xfId="29643" xr:uid="{00000000-0005-0000-0000-0000F5200000}"/>
    <cellStyle name="Calculation 3 3 2 3 3 6" xfId="29644" xr:uid="{00000000-0005-0000-0000-0000F6200000}"/>
    <cellStyle name="Calculation 3 3 2 3 3 7" xfId="29645" xr:uid="{00000000-0005-0000-0000-0000F7200000}"/>
    <cellStyle name="Calculation 3 3 2 3 4" xfId="2680" xr:uid="{00000000-0005-0000-0000-0000F8200000}"/>
    <cellStyle name="Calculation 3 3 2 3 4 2" xfId="2681" xr:uid="{00000000-0005-0000-0000-0000F9200000}"/>
    <cellStyle name="Calculation 3 3 2 3 4 3" xfId="29646" xr:uid="{00000000-0005-0000-0000-0000FA200000}"/>
    <cellStyle name="Calculation 3 3 2 3 4 4" xfId="29647" xr:uid="{00000000-0005-0000-0000-0000FB200000}"/>
    <cellStyle name="Calculation 3 3 2 3 4 5" xfId="29648" xr:uid="{00000000-0005-0000-0000-0000FC200000}"/>
    <cellStyle name="Calculation 3 3 2 3 4 6" xfId="29649" xr:uid="{00000000-0005-0000-0000-0000FD200000}"/>
    <cellStyle name="Calculation 3 3 2 3 4 7" xfId="29650" xr:uid="{00000000-0005-0000-0000-0000FE200000}"/>
    <cellStyle name="Calculation 3 3 2 3 5" xfId="2682" xr:uid="{00000000-0005-0000-0000-0000FF200000}"/>
    <cellStyle name="Calculation 3 3 2 3 5 2" xfId="2683" xr:uid="{00000000-0005-0000-0000-000000210000}"/>
    <cellStyle name="Calculation 3 3 2 3 5 3" xfId="29651" xr:uid="{00000000-0005-0000-0000-000001210000}"/>
    <cellStyle name="Calculation 3 3 2 3 5 4" xfId="29652" xr:uid="{00000000-0005-0000-0000-000002210000}"/>
    <cellStyle name="Calculation 3 3 2 3 5 5" xfId="29653" xr:uid="{00000000-0005-0000-0000-000003210000}"/>
    <cellStyle name="Calculation 3 3 2 3 5 6" xfId="29654" xr:uid="{00000000-0005-0000-0000-000004210000}"/>
    <cellStyle name="Calculation 3 3 2 3 5 7" xfId="29655" xr:uid="{00000000-0005-0000-0000-000005210000}"/>
    <cellStyle name="Calculation 3 3 2 3 6" xfId="2684" xr:uid="{00000000-0005-0000-0000-000006210000}"/>
    <cellStyle name="Calculation 3 3 2 3 6 2" xfId="2685" xr:uid="{00000000-0005-0000-0000-000007210000}"/>
    <cellStyle name="Calculation 3 3 2 3 6 3" xfId="29656" xr:uid="{00000000-0005-0000-0000-000008210000}"/>
    <cellStyle name="Calculation 3 3 2 3 6 4" xfId="29657" xr:uid="{00000000-0005-0000-0000-000009210000}"/>
    <cellStyle name="Calculation 3 3 2 3 6 5" xfId="29658" xr:uid="{00000000-0005-0000-0000-00000A210000}"/>
    <cellStyle name="Calculation 3 3 2 3 6 6" xfId="29659" xr:uid="{00000000-0005-0000-0000-00000B210000}"/>
    <cellStyle name="Calculation 3 3 2 3 6 7" xfId="29660" xr:uid="{00000000-0005-0000-0000-00000C210000}"/>
    <cellStyle name="Calculation 3 3 2 3 7" xfId="2686" xr:uid="{00000000-0005-0000-0000-00000D210000}"/>
    <cellStyle name="Calculation 3 3 2 3 7 2" xfId="2687" xr:uid="{00000000-0005-0000-0000-00000E210000}"/>
    <cellStyle name="Calculation 3 3 2 3 7 3" xfId="29661" xr:uid="{00000000-0005-0000-0000-00000F210000}"/>
    <cellStyle name="Calculation 3 3 2 3 7 4" xfId="29662" xr:uid="{00000000-0005-0000-0000-000010210000}"/>
    <cellStyle name="Calculation 3 3 2 3 7 5" xfId="29663" xr:uid="{00000000-0005-0000-0000-000011210000}"/>
    <cellStyle name="Calculation 3 3 2 3 7 6" xfId="29664" xr:uid="{00000000-0005-0000-0000-000012210000}"/>
    <cellStyle name="Calculation 3 3 2 3 7 7" xfId="29665" xr:uid="{00000000-0005-0000-0000-000013210000}"/>
    <cellStyle name="Calculation 3 3 2 3 8" xfId="2688" xr:uid="{00000000-0005-0000-0000-000014210000}"/>
    <cellStyle name="Calculation 3 3 2 3 8 2" xfId="2689" xr:uid="{00000000-0005-0000-0000-000015210000}"/>
    <cellStyle name="Calculation 3 3 2 3 8 3" xfId="29666" xr:uid="{00000000-0005-0000-0000-000016210000}"/>
    <cellStyle name="Calculation 3 3 2 3 8 4" xfId="29667" xr:uid="{00000000-0005-0000-0000-000017210000}"/>
    <cellStyle name="Calculation 3 3 2 3 8 5" xfId="29668" xr:uid="{00000000-0005-0000-0000-000018210000}"/>
    <cellStyle name="Calculation 3 3 2 3 8 6" xfId="29669" xr:uid="{00000000-0005-0000-0000-000019210000}"/>
    <cellStyle name="Calculation 3 3 2 3 8 7" xfId="29670" xr:uid="{00000000-0005-0000-0000-00001A210000}"/>
    <cellStyle name="Calculation 3 3 2 3 9" xfId="2690" xr:uid="{00000000-0005-0000-0000-00001B210000}"/>
    <cellStyle name="Calculation 3 3 2 3 9 2" xfId="2691" xr:uid="{00000000-0005-0000-0000-00001C210000}"/>
    <cellStyle name="Calculation 3 3 2 3 9 3" xfId="29671" xr:uid="{00000000-0005-0000-0000-00001D210000}"/>
    <cellStyle name="Calculation 3 3 2 3 9 4" xfId="29672" xr:uid="{00000000-0005-0000-0000-00001E210000}"/>
    <cellStyle name="Calculation 3 3 2 3 9 5" xfId="29673" xr:uid="{00000000-0005-0000-0000-00001F210000}"/>
    <cellStyle name="Calculation 3 3 2 3 9 6" xfId="29674" xr:uid="{00000000-0005-0000-0000-000020210000}"/>
    <cellStyle name="Calculation 3 3 2 3 9 7" xfId="29675" xr:uid="{00000000-0005-0000-0000-000021210000}"/>
    <cellStyle name="Calculation 3 3 2 4" xfId="2692" xr:uid="{00000000-0005-0000-0000-000022210000}"/>
    <cellStyle name="Calculation 3 3 2 4 2" xfId="2693" xr:uid="{00000000-0005-0000-0000-000023210000}"/>
    <cellStyle name="Calculation 3 3 2 4 3" xfId="29676" xr:uid="{00000000-0005-0000-0000-000024210000}"/>
    <cellStyle name="Calculation 3 3 2 4 4" xfId="29677" xr:uid="{00000000-0005-0000-0000-000025210000}"/>
    <cellStyle name="Calculation 3 3 2 4 5" xfId="29678" xr:uid="{00000000-0005-0000-0000-000026210000}"/>
    <cellStyle name="Calculation 3 3 2 4 6" xfId="29679" xr:uid="{00000000-0005-0000-0000-000027210000}"/>
    <cellStyle name="Calculation 3 3 2 4 7" xfId="29680" xr:uid="{00000000-0005-0000-0000-000028210000}"/>
    <cellStyle name="Calculation 3 3 2 5" xfId="2694" xr:uid="{00000000-0005-0000-0000-000029210000}"/>
    <cellStyle name="Calculation 3 3 2 5 2" xfId="2695" xr:uid="{00000000-0005-0000-0000-00002A210000}"/>
    <cellStyle name="Calculation 3 3 2 6" xfId="29681" xr:uid="{00000000-0005-0000-0000-00002B210000}"/>
    <cellStyle name="Calculation 3 3 2 7" xfId="29682" xr:uid="{00000000-0005-0000-0000-00002C210000}"/>
    <cellStyle name="Calculation 3 3 2 8" xfId="29683" xr:uid="{00000000-0005-0000-0000-00002D210000}"/>
    <cellStyle name="Calculation 3 3 3" xfId="2696" xr:uid="{00000000-0005-0000-0000-00002E210000}"/>
    <cellStyle name="Calculation 3 3 3 10" xfId="29684" xr:uid="{00000000-0005-0000-0000-00002F210000}"/>
    <cellStyle name="Calculation 3 3 3 2" xfId="2697" xr:uid="{00000000-0005-0000-0000-000030210000}"/>
    <cellStyle name="Calculation 3 3 3 2 2" xfId="2698" xr:uid="{00000000-0005-0000-0000-000031210000}"/>
    <cellStyle name="Calculation 3 3 3 2 3" xfId="29685" xr:uid="{00000000-0005-0000-0000-000032210000}"/>
    <cellStyle name="Calculation 3 3 3 2 4" xfId="29686" xr:uid="{00000000-0005-0000-0000-000033210000}"/>
    <cellStyle name="Calculation 3 3 3 2 5" xfId="29687" xr:uid="{00000000-0005-0000-0000-000034210000}"/>
    <cellStyle name="Calculation 3 3 3 2 6" xfId="29688" xr:uid="{00000000-0005-0000-0000-000035210000}"/>
    <cellStyle name="Calculation 3 3 3 2 7" xfId="29689" xr:uid="{00000000-0005-0000-0000-000036210000}"/>
    <cellStyle name="Calculation 3 3 3 3" xfId="2699" xr:uid="{00000000-0005-0000-0000-000037210000}"/>
    <cellStyle name="Calculation 3 3 3 3 2" xfId="2700" xr:uid="{00000000-0005-0000-0000-000038210000}"/>
    <cellStyle name="Calculation 3 3 3 3 3" xfId="29690" xr:uid="{00000000-0005-0000-0000-000039210000}"/>
    <cellStyle name="Calculation 3 3 3 3 4" xfId="29691" xr:uid="{00000000-0005-0000-0000-00003A210000}"/>
    <cellStyle name="Calculation 3 3 3 3 5" xfId="29692" xr:uid="{00000000-0005-0000-0000-00003B210000}"/>
    <cellStyle name="Calculation 3 3 3 3 6" xfId="29693" xr:uid="{00000000-0005-0000-0000-00003C210000}"/>
    <cellStyle name="Calculation 3 3 3 3 7" xfId="29694" xr:uid="{00000000-0005-0000-0000-00003D210000}"/>
    <cellStyle name="Calculation 3 3 3 4" xfId="2701" xr:uid="{00000000-0005-0000-0000-00003E210000}"/>
    <cellStyle name="Calculation 3 3 3 4 2" xfId="2702" xr:uid="{00000000-0005-0000-0000-00003F210000}"/>
    <cellStyle name="Calculation 3 3 3 4 3" xfId="29695" xr:uid="{00000000-0005-0000-0000-000040210000}"/>
    <cellStyle name="Calculation 3 3 3 4 4" xfId="29696" xr:uid="{00000000-0005-0000-0000-000041210000}"/>
    <cellStyle name="Calculation 3 3 3 4 5" xfId="29697" xr:uid="{00000000-0005-0000-0000-000042210000}"/>
    <cellStyle name="Calculation 3 3 3 4 6" xfId="29698" xr:uid="{00000000-0005-0000-0000-000043210000}"/>
    <cellStyle name="Calculation 3 3 3 4 7" xfId="29699" xr:uid="{00000000-0005-0000-0000-000044210000}"/>
    <cellStyle name="Calculation 3 3 3 5" xfId="2703" xr:uid="{00000000-0005-0000-0000-000045210000}"/>
    <cellStyle name="Calculation 3 3 3 5 2" xfId="2704" xr:uid="{00000000-0005-0000-0000-000046210000}"/>
    <cellStyle name="Calculation 3 3 3 5 3" xfId="29700" xr:uid="{00000000-0005-0000-0000-000047210000}"/>
    <cellStyle name="Calculation 3 3 3 5 4" xfId="29701" xr:uid="{00000000-0005-0000-0000-000048210000}"/>
    <cellStyle name="Calculation 3 3 3 5 5" xfId="29702" xr:uid="{00000000-0005-0000-0000-000049210000}"/>
    <cellStyle name="Calculation 3 3 3 5 6" xfId="29703" xr:uid="{00000000-0005-0000-0000-00004A210000}"/>
    <cellStyle name="Calculation 3 3 3 5 7" xfId="29704" xr:uid="{00000000-0005-0000-0000-00004B210000}"/>
    <cellStyle name="Calculation 3 3 3 6" xfId="2705" xr:uid="{00000000-0005-0000-0000-00004C210000}"/>
    <cellStyle name="Calculation 3 3 3 6 2" xfId="2706" xr:uid="{00000000-0005-0000-0000-00004D210000}"/>
    <cellStyle name="Calculation 3 3 3 6 3" xfId="29705" xr:uid="{00000000-0005-0000-0000-00004E210000}"/>
    <cellStyle name="Calculation 3 3 3 6 4" xfId="29706" xr:uid="{00000000-0005-0000-0000-00004F210000}"/>
    <cellStyle name="Calculation 3 3 3 6 5" xfId="29707" xr:uid="{00000000-0005-0000-0000-000050210000}"/>
    <cellStyle name="Calculation 3 3 3 6 6" xfId="29708" xr:uid="{00000000-0005-0000-0000-000051210000}"/>
    <cellStyle name="Calculation 3 3 3 6 7" xfId="29709" xr:uid="{00000000-0005-0000-0000-000052210000}"/>
    <cellStyle name="Calculation 3 3 3 7" xfId="29710" xr:uid="{00000000-0005-0000-0000-000053210000}"/>
    <cellStyle name="Calculation 3 3 3 8" xfId="29711" xr:uid="{00000000-0005-0000-0000-000054210000}"/>
    <cellStyle name="Calculation 3 3 3 9" xfId="29712" xr:uid="{00000000-0005-0000-0000-000055210000}"/>
    <cellStyle name="Calculation 3 3 4" xfId="2707" xr:uid="{00000000-0005-0000-0000-000056210000}"/>
    <cellStyle name="Calculation 3 3 4 10" xfId="2708" xr:uid="{00000000-0005-0000-0000-000057210000}"/>
    <cellStyle name="Calculation 3 3 4 11" xfId="29713" xr:uid="{00000000-0005-0000-0000-000058210000}"/>
    <cellStyle name="Calculation 3 3 4 12" xfId="29714" xr:uid="{00000000-0005-0000-0000-000059210000}"/>
    <cellStyle name="Calculation 3 3 4 2" xfId="2709" xr:uid="{00000000-0005-0000-0000-00005A210000}"/>
    <cellStyle name="Calculation 3 3 4 2 2" xfId="2710" xr:uid="{00000000-0005-0000-0000-00005B210000}"/>
    <cellStyle name="Calculation 3 3 4 2 3" xfId="29715" xr:uid="{00000000-0005-0000-0000-00005C210000}"/>
    <cellStyle name="Calculation 3 3 4 2 4" xfId="29716" xr:uid="{00000000-0005-0000-0000-00005D210000}"/>
    <cellStyle name="Calculation 3 3 4 2 5" xfId="29717" xr:uid="{00000000-0005-0000-0000-00005E210000}"/>
    <cellStyle name="Calculation 3 3 4 2 6" xfId="29718" xr:uid="{00000000-0005-0000-0000-00005F210000}"/>
    <cellStyle name="Calculation 3 3 4 2 7" xfId="29719" xr:uid="{00000000-0005-0000-0000-000060210000}"/>
    <cellStyle name="Calculation 3 3 4 3" xfId="2711" xr:uid="{00000000-0005-0000-0000-000061210000}"/>
    <cellStyle name="Calculation 3 3 4 3 2" xfId="2712" xr:uid="{00000000-0005-0000-0000-000062210000}"/>
    <cellStyle name="Calculation 3 3 4 3 3" xfId="29720" xr:uid="{00000000-0005-0000-0000-000063210000}"/>
    <cellStyle name="Calculation 3 3 4 3 4" xfId="29721" xr:uid="{00000000-0005-0000-0000-000064210000}"/>
    <cellStyle name="Calculation 3 3 4 3 5" xfId="29722" xr:uid="{00000000-0005-0000-0000-000065210000}"/>
    <cellStyle name="Calculation 3 3 4 3 6" xfId="29723" xr:uid="{00000000-0005-0000-0000-000066210000}"/>
    <cellStyle name="Calculation 3 3 4 3 7" xfId="29724" xr:uid="{00000000-0005-0000-0000-000067210000}"/>
    <cellStyle name="Calculation 3 3 4 4" xfId="2713" xr:uid="{00000000-0005-0000-0000-000068210000}"/>
    <cellStyle name="Calculation 3 3 4 4 2" xfId="2714" xr:uid="{00000000-0005-0000-0000-000069210000}"/>
    <cellStyle name="Calculation 3 3 4 4 3" xfId="29725" xr:uid="{00000000-0005-0000-0000-00006A210000}"/>
    <cellStyle name="Calculation 3 3 4 4 4" xfId="29726" xr:uid="{00000000-0005-0000-0000-00006B210000}"/>
    <cellStyle name="Calculation 3 3 4 4 5" xfId="29727" xr:uid="{00000000-0005-0000-0000-00006C210000}"/>
    <cellStyle name="Calculation 3 3 4 4 6" xfId="29728" xr:uid="{00000000-0005-0000-0000-00006D210000}"/>
    <cellStyle name="Calculation 3 3 4 4 7" xfId="29729" xr:uid="{00000000-0005-0000-0000-00006E210000}"/>
    <cellStyle name="Calculation 3 3 4 5" xfId="2715" xr:uid="{00000000-0005-0000-0000-00006F210000}"/>
    <cellStyle name="Calculation 3 3 4 5 2" xfId="2716" xr:uid="{00000000-0005-0000-0000-000070210000}"/>
    <cellStyle name="Calculation 3 3 4 5 3" xfId="29730" xr:uid="{00000000-0005-0000-0000-000071210000}"/>
    <cellStyle name="Calculation 3 3 4 5 4" xfId="29731" xr:uid="{00000000-0005-0000-0000-000072210000}"/>
    <cellStyle name="Calculation 3 3 4 5 5" xfId="29732" xr:uid="{00000000-0005-0000-0000-000073210000}"/>
    <cellStyle name="Calculation 3 3 4 5 6" xfId="29733" xr:uid="{00000000-0005-0000-0000-000074210000}"/>
    <cellStyle name="Calculation 3 3 4 5 7" xfId="29734" xr:uid="{00000000-0005-0000-0000-000075210000}"/>
    <cellStyle name="Calculation 3 3 4 6" xfId="2717" xr:uid="{00000000-0005-0000-0000-000076210000}"/>
    <cellStyle name="Calculation 3 3 4 6 2" xfId="2718" xr:uid="{00000000-0005-0000-0000-000077210000}"/>
    <cellStyle name="Calculation 3 3 4 6 3" xfId="29735" xr:uid="{00000000-0005-0000-0000-000078210000}"/>
    <cellStyle name="Calculation 3 3 4 6 4" xfId="29736" xr:uid="{00000000-0005-0000-0000-000079210000}"/>
    <cellStyle name="Calculation 3 3 4 6 5" xfId="29737" xr:uid="{00000000-0005-0000-0000-00007A210000}"/>
    <cellStyle name="Calculation 3 3 4 6 6" xfId="29738" xr:uid="{00000000-0005-0000-0000-00007B210000}"/>
    <cellStyle name="Calculation 3 3 4 6 7" xfId="29739" xr:uid="{00000000-0005-0000-0000-00007C210000}"/>
    <cellStyle name="Calculation 3 3 4 7" xfId="2719" xr:uid="{00000000-0005-0000-0000-00007D210000}"/>
    <cellStyle name="Calculation 3 3 4 7 2" xfId="2720" xr:uid="{00000000-0005-0000-0000-00007E210000}"/>
    <cellStyle name="Calculation 3 3 4 7 3" xfId="29740" xr:uid="{00000000-0005-0000-0000-00007F210000}"/>
    <cellStyle name="Calculation 3 3 4 7 4" xfId="29741" xr:uid="{00000000-0005-0000-0000-000080210000}"/>
    <cellStyle name="Calculation 3 3 4 7 5" xfId="29742" xr:uid="{00000000-0005-0000-0000-000081210000}"/>
    <cellStyle name="Calculation 3 3 4 7 6" xfId="29743" xr:uid="{00000000-0005-0000-0000-000082210000}"/>
    <cellStyle name="Calculation 3 3 4 7 7" xfId="29744" xr:uid="{00000000-0005-0000-0000-000083210000}"/>
    <cellStyle name="Calculation 3 3 4 8" xfId="2721" xr:uid="{00000000-0005-0000-0000-000084210000}"/>
    <cellStyle name="Calculation 3 3 4 8 2" xfId="2722" xr:uid="{00000000-0005-0000-0000-000085210000}"/>
    <cellStyle name="Calculation 3 3 4 8 3" xfId="29745" xr:uid="{00000000-0005-0000-0000-000086210000}"/>
    <cellStyle name="Calculation 3 3 4 8 4" xfId="29746" xr:uid="{00000000-0005-0000-0000-000087210000}"/>
    <cellStyle name="Calculation 3 3 4 8 5" xfId="29747" xr:uid="{00000000-0005-0000-0000-000088210000}"/>
    <cellStyle name="Calculation 3 3 4 8 6" xfId="29748" xr:uid="{00000000-0005-0000-0000-000089210000}"/>
    <cellStyle name="Calculation 3 3 4 8 7" xfId="29749" xr:uid="{00000000-0005-0000-0000-00008A210000}"/>
    <cellStyle name="Calculation 3 3 4 9" xfId="2723" xr:uid="{00000000-0005-0000-0000-00008B210000}"/>
    <cellStyle name="Calculation 3 3 4 9 2" xfId="2724" xr:uid="{00000000-0005-0000-0000-00008C210000}"/>
    <cellStyle name="Calculation 3 3 4 9 3" xfId="29750" xr:uid="{00000000-0005-0000-0000-00008D210000}"/>
    <cellStyle name="Calculation 3 3 4 9 4" xfId="29751" xr:uid="{00000000-0005-0000-0000-00008E210000}"/>
    <cellStyle name="Calculation 3 3 4 9 5" xfId="29752" xr:uid="{00000000-0005-0000-0000-00008F210000}"/>
    <cellStyle name="Calculation 3 3 4 9 6" xfId="29753" xr:uid="{00000000-0005-0000-0000-000090210000}"/>
    <cellStyle name="Calculation 3 3 4 9 7" xfId="29754" xr:uid="{00000000-0005-0000-0000-000091210000}"/>
    <cellStyle name="Calculation 3 3 5" xfId="2725" xr:uid="{00000000-0005-0000-0000-000092210000}"/>
    <cellStyle name="Calculation 3 3 5 10" xfId="29755" xr:uid="{00000000-0005-0000-0000-000093210000}"/>
    <cellStyle name="Calculation 3 3 5 11" xfId="29756" xr:uid="{00000000-0005-0000-0000-000094210000}"/>
    <cellStyle name="Calculation 3 3 5 12" xfId="29757" xr:uid="{00000000-0005-0000-0000-000095210000}"/>
    <cellStyle name="Calculation 3 3 5 2" xfId="2726" xr:uid="{00000000-0005-0000-0000-000096210000}"/>
    <cellStyle name="Calculation 3 3 5 2 2" xfId="2727" xr:uid="{00000000-0005-0000-0000-000097210000}"/>
    <cellStyle name="Calculation 3 3 5 2 3" xfId="29758" xr:uid="{00000000-0005-0000-0000-000098210000}"/>
    <cellStyle name="Calculation 3 3 5 2 4" xfId="29759" xr:uid="{00000000-0005-0000-0000-000099210000}"/>
    <cellStyle name="Calculation 3 3 5 2 5" xfId="29760" xr:uid="{00000000-0005-0000-0000-00009A210000}"/>
    <cellStyle name="Calculation 3 3 5 2 6" xfId="29761" xr:uid="{00000000-0005-0000-0000-00009B210000}"/>
    <cellStyle name="Calculation 3 3 5 2 7" xfId="29762" xr:uid="{00000000-0005-0000-0000-00009C210000}"/>
    <cellStyle name="Calculation 3 3 5 3" xfId="2728" xr:uid="{00000000-0005-0000-0000-00009D210000}"/>
    <cellStyle name="Calculation 3 3 5 3 2" xfId="2729" xr:uid="{00000000-0005-0000-0000-00009E210000}"/>
    <cellStyle name="Calculation 3 3 5 3 3" xfId="29763" xr:uid="{00000000-0005-0000-0000-00009F210000}"/>
    <cellStyle name="Calculation 3 3 5 3 4" xfId="29764" xr:uid="{00000000-0005-0000-0000-0000A0210000}"/>
    <cellStyle name="Calculation 3 3 5 3 5" xfId="29765" xr:uid="{00000000-0005-0000-0000-0000A1210000}"/>
    <cellStyle name="Calculation 3 3 5 3 6" xfId="29766" xr:uid="{00000000-0005-0000-0000-0000A2210000}"/>
    <cellStyle name="Calculation 3 3 5 3 7" xfId="29767" xr:uid="{00000000-0005-0000-0000-0000A3210000}"/>
    <cellStyle name="Calculation 3 3 5 4" xfId="2730" xr:uid="{00000000-0005-0000-0000-0000A4210000}"/>
    <cellStyle name="Calculation 3 3 5 4 2" xfId="2731" xr:uid="{00000000-0005-0000-0000-0000A5210000}"/>
    <cellStyle name="Calculation 3 3 5 4 3" xfId="29768" xr:uid="{00000000-0005-0000-0000-0000A6210000}"/>
    <cellStyle name="Calculation 3 3 5 4 4" xfId="29769" xr:uid="{00000000-0005-0000-0000-0000A7210000}"/>
    <cellStyle name="Calculation 3 3 5 4 5" xfId="29770" xr:uid="{00000000-0005-0000-0000-0000A8210000}"/>
    <cellStyle name="Calculation 3 3 5 4 6" xfId="29771" xr:uid="{00000000-0005-0000-0000-0000A9210000}"/>
    <cellStyle name="Calculation 3 3 5 4 7" xfId="29772" xr:uid="{00000000-0005-0000-0000-0000AA210000}"/>
    <cellStyle name="Calculation 3 3 5 5" xfId="2732" xr:uid="{00000000-0005-0000-0000-0000AB210000}"/>
    <cellStyle name="Calculation 3 3 5 5 2" xfId="2733" xr:uid="{00000000-0005-0000-0000-0000AC210000}"/>
    <cellStyle name="Calculation 3 3 5 5 3" xfId="29773" xr:uid="{00000000-0005-0000-0000-0000AD210000}"/>
    <cellStyle name="Calculation 3 3 5 5 4" xfId="29774" xr:uid="{00000000-0005-0000-0000-0000AE210000}"/>
    <cellStyle name="Calculation 3 3 5 5 5" xfId="29775" xr:uid="{00000000-0005-0000-0000-0000AF210000}"/>
    <cellStyle name="Calculation 3 3 5 5 6" xfId="29776" xr:uid="{00000000-0005-0000-0000-0000B0210000}"/>
    <cellStyle name="Calculation 3 3 5 5 7" xfId="29777" xr:uid="{00000000-0005-0000-0000-0000B1210000}"/>
    <cellStyle name="Calculation 3 3 5 6" xfId="2734" xr:uid="{00000000-0005-0000-0000-0000B2210000}"/>
    <cellStyle name="Calculation 3 3 5 6 2" xfId="2735" xr:uid="{00000000-0005-0000-0000-0000B3210000}"/>
    <cellStyle name="Calculation 3 3 5 6 3" xfId="29778" xr:uid="{00000000-0005-0000-0000-0000B4210000}"/>
    <cellStyle name="Calculation 3 3 5 6 4" xfId="29779" xr:uid="{00000000-0005-0000-0000-0000B5210000}"/>
    <cellStyle name="Calculation 3 3 5 6 5" xfId="29780" xr:uid="{00000000-0005-0000-0000-0000B6210000}"/>
    <cellStyle name="Calculation 3 3 5 6 6" xfId="29781" xr:uid="{00000000-0005-0000-0000-0000B7210000}"/>
    <cellStyle name="Calculation 3 3 5 6 7" xfId="29782" xr:uid="{00000000-0005-0000-0000-0000B8210000}"/>
    <cellStyle name="Calculation 3 3 5 7" xfId="2736" xr:uid="{00000000-0005-0000-0000-0000B9210000}"/>
    <cellStyle name="Calculation 3 3 5 7 2" xfId="2737" xr:uid="{00000000-0005-0000-0000-0000BA210000}"/>
    <cellStyle name="Calculation 3 3 5 7 3" xfId="29783" xr:uid="{00000000-0005-0000-0000-0000BB210000}"/>
    <cellStyle name="Calculation 3 3 5 7 4" xfId="29784" xr:uid="{00000000-0005-0000-0000-0000BC210000}"/>
    <cellStyle name="Calculation 3 3 5 7 5" xfId="29785" xr:uid="{00000000-0005-0000-0000-0000BD210000}"/>
    <cellStyle name="Calculation 3 3 5 7 6" xfId="29786" xr:uid="{00000000-0005-0000-0000-0000BE210000}"/>
    <cellStyle name="Calculation 3 3 5 7 7" xfId="29787" xr:uid="{00000000-0005-0000-0000-0000BF210000}"/>
    <cellStyle name="Calculation 3 3 5 8" xfId="2738" xr:uid="{00000000-0005-0000-0000-0000C0210000}"/>
    <cellStyle name="Calculation 3 3 5 8 2" xfId="2739" xr:uid="{00000000-0005-0000-0000-0000C1210000}"/>
    <cellStyle name="Calculation 3 3 5 8 3" xfId="29788" xr:uid="{00000000-0005-0000-0000-0000C2210000}"/>
    <cellStyle name="Calculation 3 3 5 8 4" xfId="29789" xr:uid="{00000000-0005-0000-0000-0000C3210000}"/>
    <cellStyle name="Calculation 3 3 5 8 5" xfId="29790" xr:uid="{00000000-0005-0000-0000-0000C4210000}"/>
    <cellStyle name="Calculation 3 3 5 8 6" xfId="29791" xr:uid="{00000000-0005-0000-0000-0000C5210000}"/>
    <cellStyle name="Calculation 3 3 5 8 7" xfId="29792" xr:uid="{00000000-0005-0000-0000-0000C6210000}"/>
    <cellStyle name="Calculation 3 3 5 9" xfId="2740" xr:uid="{00000000-0005-0000-0000-0000C7210000}"/>
    <cellStyle name="Calculation 3 3 5 9 2" xfId="2741" xr:uid="{00000000-0005-0000-0000-0000C8210000}"/>
    <cellStyle name="Calculation 3 3 5 9 3" xfId="29793" xr:uid="{00000000-0005-0000-0000-0000C9210000}"/>
    <cellStyle name="Calculation 3 3 5 9 4" xfId="29794" xr:uid="{00000000-0005-0000-0000-0000CA210000}"/>
    <cellStyle name="Calculation 3 3 5 9 5" xfId="29795" xr:uid="{00000000-0005-0000-0000-0000CB210000}"/>
    <cellStyle name="Calculation 3 3 5 9 6" xfId="29796" xr:uid="{00000000-0005-0000-0000-0000CC210000}"/>
    <cellStyle name="Calculation 3 3 5 9 7" xfId="29797" xr:uid="{00000000-0005-0000-0000-0000CD210000}"/>
    <cellStyle name="Calculation 3 3 6" xfId="2742" xr:uid="{00000000-0005-0000-0000-0000CE210000}"/>
    <cellStyle name="Calculation 3 3 6 10" xfId="2743" xr:uid="{00000000-0005-0000-0000-0000CF210000}"/>
    <cellStyle name="Calculation 3 3 6 11" xfId="29798" xr:uid="{00000000-0005-0000-0000-0000D0210000}"/>
    <cellStyle name="Calculation 3 3 6 12" xfId="29799" xr:uid="{00000000-0005-0000-0000-0000D1210000}"/>
    <cellStyle name="Calculation 3 3 6 13" xfId="29800" xr:uid="{00000000-0005-0000-0000-0000D2210000}"/>
    <cellStyle name="Calculation 3 3 6 14" xfId="29801" xr:uid="{00000000-0005-0000-0000-0000D3210000}"/>
    <cellStyle name="Calculation 3 3 6 15" xfId="29802" xr:uid="{00000000-0005-0000-0000-0000D4210000}"/>
    <cellStyle name="Calculation 3 3 6 2" xfId="2744" xr:uid="{00000000-0005-0000-0000-0000D5210000}"/>
    <cellStyle name="Calculation 3 3 6 2 2" xfId="2745" xr:uid="{00000000-0005-0000-0000-0000D6210000}"/>
    <cellStyle name="Calculation 3 3 6 2 3" xfId="29803" xr:uid="{00000000-0005-0000-0000-0000D7210000}"/>
    <cellStyle name="Calculation 3 3 6 2 4" xfId="29804" xr:uid="{00000000-0005-0000-0000-0000D8210000}"/>
    <cellStyle name="Calculation 3 3 6 2 5" xfId="29805" xr:uid="{00000000-0005-0000-0000-0000D9210000}"/>
    <cellStyle name="Calculation 3 3 6 2 6" xfId="29806" xr:uid="{00000000-0005-0000-0000-0000DA210000}"/>
    <cellStyle name="Calculation 3 3 6 2 7" xfId="29807" xr:uid="{00000000-0005-0000-0000-0000DB210000}"/>
    <cellStyle name="Calculation 3 3 6 3" xfId="2746" xr:uid="{00000000-0005-0000-0000-0000DC210000}"/>
    <cellStyle name="Calculation 3 3 6 3 2" xfId="2747" xr:uid="{00000000-0005-0000-0000-0000DD210000}"/>
    <cellStyle name="Calculation 3 3 6 3 3" xfId="29808" xr:uid="{00000000-0005-0000-0000-0000DE210000}"/>
    <cellStyle name="Calculation 3 3 6 3 4" xfId="29809" xr:uid="{00000000-0005-0000-0000-0000DF210000}"/>
    <cellStyle name="Calculation 3 3 6 3 5" xfId="29810" xr:uid="{00000000-0005-0000-0000-0000E0210000}"/>
    <cellStyle name="Calculation 3 3 6 3 6" xfId="29811" xr:uid="{00000000-0005-0000-0000-0000E1210000}"/>
    <cellStyle name="Calculation 3 3 6 3 7" xfId="29812" xr:uid="{00000000-0005-0000-0000-0000E2210000}"/>
    <cellStyle name="Calculation 3 3 6 4" xfId="2748" xr:uid="{00000000-0005-0000-0000-0000E3210000}"/>
    <cellStyle name="Calculation 3 3 6 4 2" xfId="2749" xr:uid="{00000000-0005-0000-0000-0000E4210000}"/>
    <cellStyle name="Calculation 3 3 6 4 3" xfId="29813" xr:uid="{00000000-0005-0000-0000-0000E5210000}"/>
    <cellStyle name="Calculation 3 3 6 4 4" xfId="29814" xr:uid="{00000000-0005-0000-0000-0000E6210000}"/>
    <cellStyle name="Calculation 3 3 6 4 5" xfId="29815" xr:uid="{00000000-0005-0000-0000-0000E7210000}"/>
    <cellStyle name="Calculation 3 3 6 4 6" xfId="29816" xr:uid="{00000000-0005-0000-0000-0000E8210000}"/>
    <cellStyle name="Calculation 3 3 6 4 7" xfId="29817" xr:uid="{00000000-0005-0000-0000-0000E9210000}"/>
    <cellStyle name="Calculation 3 3 6 5" xfId="2750" xr:uid="{00000000-0005-0000-0000-0000EA210000}"/>
    <cellStyle name="Calculation 3 3 6 5 2" xfId="2751" xr:uid="{00000000-0005-0000-0000-0000EB210000}"/>
    <cellStyle name="Calculation 3 3 6 5 3" xfId="29818" xr:uid="{00000000-0005-0000-0000-0000EC210000}"/>
    <cellStyle name="Calculation 3 3 6 5 4" xfId="29819" xr:uid="{00000000-0005-0000-0000-0000ED210000}"/>
    <cellStyle name="Calculation 3 3 6 5 5" xfId="29820" xr:uid="{00000000-0005-0000-0000-0000EE210000}"/>
    <cellStyle name="Calculation 3 3 6 5 6" xfId="29821" xr:uid="{00000000-0005-0000-0000-0000EF210000}"/>
    <cellStyle name="Calculation 3 3 6 5 7" xfId="29822" xr:uid="{00000000-0005-0000-0000-0000F0210000}"/>
    <cellStyle name="Calculation 3 3 6 6" xfId="2752" xr:uid="{00000000-0005-0000-0000-0000F1210000}"/>
    <cellStyle name="Calculation 3 3 6 6 2" xfId="2753" xr:uid="{00000000-0005-0000-0000-0000F2210000}"/>
    <cellStyle name="Calculation 3 3 6 6 3" xfId="29823" xr:uid="{00000000-0005-0000-0000-0000F3210000}"/>
    <cellStyle name="Calculation 3 3 6 6 4" xfId="29824" xr:uid="{00000000-0005-0000-0000-0000F4210000}"/>
    <cellStyle name="Calculation 3 3 6 6 5" xfId="29825" xr:uid="{00000000-0005-0000-0000-0000F5210000}"/>
    <cellStyle name="Calculation 3 3 6 6 6" xfId="29826" xr:uid="{00000000-0005-0000-0000-0000F6210000}"/>
    <cellStyle name="Calculation 3 3 6 6 7" xfId="29827" xr:uid="{00000000-0005-0000-0000-0000F7210000}"/>
    <cellStyle name="Calculation 3 3 6 7" xfId="2754" xr:uid="{00000000-0005-0000-0000-0000F8210000}"/>
    <cellStyle name="Calculation 3 3 6 7 2" xfId="2755" xr:uid="{00000000-0005-0000-0000-0000F9210000}"/>
    <cellStyle name="Calculation 3 3 6 7 3" xfId="29828" xr:uid="{00000000-0005-0000-0000-0000FA210000}"/>
    <cellStyle name="Calculation 3 3 6 7 4" xfId="29829" xr:uid="{00000000-0005-0000-0000-0000FB210000}"/>
    <cellStyle name="Calculation 3 3 6 7 5" xfId="29830" xr:uid="{00000000-0005-0000-0000-0000FC210000}"/>
    <cellStyle name="Calculation 3 3 6 7 6" xfId="29831" xr:uid="{00000000-0005-0000-0000-0000FD210000}"/>
    <cellStyle name="Calculation 3 3 6 7 7" xfId="29832" xr:uid="{00000000-0005-0000-0000-0000FE210000}"/>
    <cellStyle name="Calculation 3 3 6 8" xfId="2756" xr:uid="{00000000-0005-0000-0000-0000FF210000}"/>
    <cellStyle name="Calculation 3 3 6 8 2" xfId="2757" xr:uid="{00000000-0005-0000-0000-000000220000}"/>
    <cellStyle name="Calculation 3 3 6 8 3" xfId="29833" xr:uid="{00000000-0005-0000-0000-000001220000}"/>
    <cellStyle name="Calculation 3 3 6 8 4" xfId="29834" xr:uid="{00000000-0005-0000-0000-000002220000}"/>
    <cellStyle name="Calculation 3 3 6 8 5" xfId="29835" xr:uid="{00000000-0005-0000-0000-000003220000}"/>
    <cellStyle name="Calculation 3 3 6 8 6" xfId="29836" xr:uid="{00000000-0005-0000-0000-000004220000}"/>
    <cellStyle name="Calculation 3 3 6 8 7" xfId="29837" xr:uid="{00000000-0005-0000-0000-000005220000}"/>
    <cellStyle name="Calculation 3 3 6 9" xfId="2758" xr:uid="{00000000-0005-0000-0000-000006220000}"/>
    <cellStyle name="Calculation 3 3 6 9 2" xfId="2759" xr:uid="{00000000-0005-0000-0000-000007220000}"/>
    <cellStyle name="Calculation 3 3 6 9 3" xfId="29838" xr:uid="{00000000-0005-0000-0000-000008220000}"/>
    <cellStyle name="Calculation 3 3 6 9 4" xfId="29839" xr:uid="{00000000-0005-0000-0000-000009220000}"/>
    <cellStyle name="Calculation 3 3 6 9 5" xfId="29840" xr:uid="{00000000-0005-0000-0000-00000A220000}"/>
    <cellStyle name="Calculation 3 3 6 9 6" xfId="29841" xr:uid="{00000000-0005-0000-0000-00000B220000}"/>
    <cellStyle name="Calculation 3 3 6 9 7" xfId="29842" xr:uid="{00000000-0005-0000-0000-00000C220000}"/>
    <cellStyle name="Calculation 3 3 7" xfId="29843" xr:uid="{00000000-0005-0000-0000-00000D220000}"/>
    <cellStyle name="Calculation 3 4" xfId="2760" xr:uid="{00000000-0005-0000-0000-00000E220000}"/>
    <cellStyle name="Calculation 3 4 2" xfId="2761" xr:uid="{00000000-0005-0000-0000-00000F220000}"/>
    <cellStyle name="Calculation 3 4 2 2" xfId="2762" xr:uid="{00000000-0005-0000-0000-000010220000}"/>
    <cellStyle name="Calculation 3 4 2 2 10" xfId="29844" xr:uid="{00000000-0005-0000-0000-000011220000}"/>
    <cellStyle name="Calculation 3 4 2 2 2" xfId="2763" xr:uid="{00000000-0005-0000-0000-000012220000}"/>
    <cellStyle name="Calculation 3 4 2 2 2 2" xfId="2764" xr:uid="{00000000-0005-0000-0000-000013220000}"/>
    <cellStyle name="Calculation 3 4 2 2 2 3" xfId="29845" xr:uid="{00000000-0005-0000-0000-000014220000}"/>
    <cellStyle name="Calculation 3 4 2 2 2 4" xfId="29846" xr:uid="{00000000-0005-0000-0000-000015220000}"/>
    <cellStyle name="Calculation 3 4 2 2 2 5" xfId="29847" xr:uid="{00000000-0005-0000-0000-000016220000}"/>
    <cellStyle name="Calculation 3 4 2 2 2 6" xfId="29848" xr:uid="{00000000-0005-0000-0000-000017220000}"/>
    <cellStyle name="Calculation 3 4 2 2 2 7" xfId="29849" xr:uid="{00000000-0005-0000-0000-000018220000}"/>
    <cellStyle name="Calculation 3 4 2 2 3" xfId="2765" xr:uid="{00000000-0005-0000-0000-000019220000}"/>
    <cellStyle name="Calculation 3 4 2 2 3 2" xfId="2766" xr:uid="{00000000-0005-0000-0000-00001A220000}"/>
    <cellStyle name="Calculation 3 4 2 2 3 3" xfId="29850" xr:uid="{00000000-0005-0000-0000-00001B220000}"/>
    <cellStyle name="Calculation 3 4 2 2 3 4" xfId="29851" xr:uid="{00000000-0005-0000-0000-00001C220000}"/>
    <cellStyle name="Calculation 3 4 2 2 3 5" xfId="29852" xr:uid="{00000000-0005-0000-0000-00001D220000}"/>
    <cellStyle name="Calculation 3 4 2 2 3 6" xfId="29853" xr:uid="{00000000-0005-0000-0000-00001E220000}"/>
    <cellStyle name="Calculation 3 4 2 2 3 7" xfId="29854" xr:uid="{00000000-0005-0000-0000-00001F220000}"/>
    <cellStyle name="Calculation 3 4 2 2 4" xfId="2767" xr:uid="{00000000-0005-0000-0000-000020220000}"/>
    <cellStyle name="Calculation 3 4 2 2 4 2" xfId="2768" xr:uid="{00000000-0005-0000-0000-000021220000}"/>
    <cellStyle name="Calculation 3 4 2 2 4 3" xfId="29855" xr:uid="{00000000-0005-0000-0000-000022220000}"/>
    <cellStyle name="Calculation 3 4 2 2 4 4" xfId="29856" xr:uid="{00000000-0005-0000-0000-000023220000}"/>
    <cellStyle name="Calculation 3 4 2 2 4 5" xfId="29857" xr:uid="{00000000-0005-0000-0000-000024220000}"/>
    <cellStyle name="Calculation 3 4 2 2 4 6" xfId="29858" xr:uid="{00000000-0005-0000-0000-000025220000}"/>
    <cellStyle name="Calculation 3 4 2 2 4 7" xfId="29859" xr:uid="{00000000-0005-0000-0000-000026220000}"/>
    <cellStyle name="Calculation 3 4 2 2 5" xfId="2769" xr:uid="{00000000-0005-0000-0000-000027220000}"/>
    <cellStyle name="Calculation 3 4 2 2 5 2" xfId="2770" xr:uid="{00000000-0005-0000-0000-000028220000}"/>
    <cellStyle name="Calculation 3 4 2 2 5 3" xfId="29860" xr:uid="{00000000-0005-0000-0000-000029220000}"/>
    <cellStyle name="Calculation 3 4 2 2 5 4" xfId="29861" xr:uid="{00000000-0005-0000-0000-00002A220000}"/>
    <cellStyle name="Calculation 3 4 2 2 5 5" xfId="29862" xr:uid="{00000000-0005-0000-0000-00002B220000}"/>
    <cellStyle name="Calculation 3 4 2 2 5 6" xfId="29863" xr:uid="{00000000-0005-0000-0000-00002C220000}"/>
    <cellStyle name="Calculation 3 4 2 2 5 7" xfId="29864" xr:uid="{00000000-0005-0000-0000-00002D220000}"/>
    <cellStyle name="Calculation 3 4 2 2 6" xfId="2771" xr:uid="{00000000-0005-0000-0000-00002E220000}"/>
    <cellStyle name="Calculation 3 4 2 2 6 2" xfId="2772" xr:uid="{00000000-0005-0000-0000-00002F220000}"/>
    <cellStyle name="Calculation 3 4 2 2 6 3" xfId="29865" xr:uid="{00000000-0005-0000-0000-000030220000}"/>
    <cellStyle name="Calculation 3 4 2 2 6 4" xfId="29866" xr:uid="{00000000-0005-0000-0000-000031220000}"/>
    <cellStyle name="Calculation 3 4 2 2 6 5" xfId="29867" xr:uid="{00000000-0005-0000-0000-000032220000}"/>
    <cellStyle name="Calculation 3 4 2 2 6 6" xfId="29868" xr:uid="{00000000-0005-0000-0000-000033220000}"/>
    <cellStyle name="Calculation 3 4 2 2 6 7" xfId="29869" xr:uid="{00000000-0005-0000-0000-000034220000}"/>
    <cellStyle name="Calculation 3 4 2 2 7" xfId="29870" xr:uid="{00000000-0005-0000-0000-000035220000}"/>
    <cellStyle name="Calculation 3 4 2 2 8" xfId="29871" xr:uid="{00000000-0005-0000-0000-000036220000}"/>
    <cellStyle name="Calculation 3 4 2 2 9" xfId="29872" xr:uid="{00000000-0005-0000-0000-000037220000}"/>
    <cellStyle name="Calculation 3 4 2 3" xfId="2773" xr:uid="{00000000-0005-0000-0000-000038220000}"/>
    <cellStyle name="Calculation 3 4 2 3 10" xfId="2774" xr:uid="{00000000-0005-0000-0000-000039220000}"/>
    <cellStyle name="Calculation 3 4 2 3 11" xfId="29873" xr:uid="{00000000-0005-0000-0000-00003A220000}"/>
    <cellStyle name="Calculation 3 4 2 3 12" xfId="29874" xr:uid="{00000000-0005-0000-0000-00003B220000}"/>
    <cellStyle name="Calculation 3 4 2 3 13" xfId="29875" xr:uid="{00000000-0005-0000-0000-00003C220000}"/>
    <cellStyle name="Calculation 3 4 2 3 14" xfId="29876" xr:uid="{00000000-0005-0000-0000-00003D220000}"/>
    <cellStyle name="Calculation 3 4 2 3 15" xfId="29877" xr:uid="{00000000-0005-0000-0000-00003E220000}"/>
    <cellStyle name="Calculation 3 4 2 3 2" xfId="2775" xr:uid="{00000000-0005-0000-0000-00003F220000}"/>
    <cellStyle name="Calculation 3 4 2 3 2 2" xfId="2776" xr:uid="{00000000-0005-0000-0000-000040220000}"/>
    <cellStyle name="Calculation 3 4 2 3 2 3" xfId="29878" xr:uid="{00000000-0005-0000-0000-000041220000}"/>
    <cellStyle name="Calculation 3 4 2 3 2 4" xfId="29879" xr:uid="{00000000-0005-0000-0000-000042220000}"/>
    <cellStyle name="Calculation 3 4 2 3 2 5" xfId="29880" xr:uid="{00000000-0005-0000-0000-000043220000}"/>
    <cellStyle name="Calculation 3 4 2 3 2 6" xfId="29881" xr:uid="{00000000-0005-0000-0000-000044220000}"/>
    <cellStyle name="Calculation 3 4 2 3 2 7" xfId="29882" xr:uid="{00000000-0005-0000-0000-000045220000}"/>
    <cellStyle name="Calculation 3 4 2 3 3" xfId="2777" xr:uid="{00000000-0005-0000-0000-000046220000}"/>
    <cellStyle name="Calculation 3 4 2 3 3 2" xfId="2778" xr:uid="{00000000-0005-0000-0000-000047220000}"/>
    <cellStyle name="Calculation 3 4 2 3 3 3" xfId="29883" xr:uid="{00000000-0005-0000-0000-000048220000}"/>
    <cellStyle name="Calculation 3 4 2 3 3 4" xfId="29884" xr:uid="{00000000-0005-0000-0000-000049220000}"/>
    <cellStyle name="Calculation 3 4 2 3 3 5" xfId="29885" xr:uid="{00000000-0005-0000-0000-00004A220000}"/>
    <cellStyle name="Calculation 3 4 2 3 3 6" xfId="29886" xr:uid="{00000000-0005-0000-0000-00004B220000}"/>
    <cellStyle name="Calculation 3 4 2 3 3 7" xfId="29887" xr:uid="{00000000-0005-0000-0000-00004C220000}"/>
    <cellStyle name="Calculation 3 4 2 3 4" xfId="2779" xr:uid="{00000000-0005-0000-0000-00004D220000}"/>
    <cellStyle name="Calculation 3 4 2 3 4 2" xfId="2780" xr:uid="{00000000-0005-0000-0000-00004E220000}"/>
    <cellStyle name="Calculation 3 4 2 3 4 3" xfId="29888" xr:uid="{00000000-0005-0000-0000-00004F220000}"/>
    <cellStyle name="Calculation 3 4 2 3 4 4" xfId="29889" xr:uid="{00000000-0005-0000-0000-000050220000}"/>
    <cellStyle name="Calculation 3 4 2 3 4 5" xfId="29890" xr:uid="{00000000-0005-0000-0000-000051220000}"/>
    <cellStyle name="Calculation 3 4 2 3 4 6" xfId="29891" xr:uid="{00000000-0005-0000-0000-000052220000}"/>
    <cellStyle name="Calculation 3 4 2 3 4 7" xfId="29892" xr:uid="{00000000-0005-0000-0000-000053220000}"/>
    <cellStyle name="Calculation 3 4 2 3 5" xfId="2781" xr:uid="{00000000-0005-0000-0000-000054220000}"/>
    <cellStyle name="Calculation 3 4 2 3 5 2" xfId="2782" xr:uid="{00000000-0005-0000-0000-000055220000}"/>
    <cellStyle name="Calculation 3 4 2 3 5 3" xfId="29893" xr:uid="{00000000-0005-0000-0000-000056220000}"/>
    <cellStyle name="Calculation 3 4 2 3 5 4" xfId="29894" xr:uid="{00000000-0005-0000-0000-000057220000}"/>
    <cellStyle name="Calculation 3 4 2 3 5 5" xfId="29895" xr:uid="{00000000-0005-0000-0000-000058220000}"/>
    <cellStyle name="Calculation 3 4 2 3 5 6" xfId="29896" xr:uid="{00000000-0005-0000-0000-000059220000}"/>
    <cellStyle name="Calculation 3 4 2 3 5 7" xfId="29897" xr:uid="{00000000-0005-0000-0000-00005A220000}"/>
    <cellStyle name="Calculation 3 4 2 3 6" xfId="2783" xr:uid="{00000000-0005-0000-0000-00005B220000}"/>
    <cellStyle name="Calculation 3 4 2 3 6 2" xfId="2784" xr:uid="{00000000-0005-0000-0000-00005C220000}"/>
    <cellStyle name="Calculation 3 4 2 3 6 3" xfId="29898" xr:uid="{00000000-0005-0000-0000-00005D220000}"/>
    <cellStyle name="Calculation 3 4 2 3 6 4" xfId="29899" xr:uid="{00000000-0005-0000-0000-00005E220000}"/>
    <cellStyle name="Calculation 3 4 2 3 6 5" xfId="29900" xr:uid="{00000000-0005-0000-0000-00005F220000}"/>
    <cellStyle name="Calculation 3 4 2 3 6 6" xfId="29901" xr:uid="{00000000-0005-0000-0000-000060220000}"/>
    <cellStyle name="Calculation 3 4 2 3 6 7" xfId="29902" xr:uid="{00000000-0005-0000-0000-000061220000}"/>
    <cellStyle name="Calculation 3 4 2 3 7" xfId="2785" xr:uid="{00000000-0005-0000-0000-000062220000}"/>
    <cellStyle name="Calculation 3 4 2 3 7 2" xfId="2786" xr:uid="{00000000-0005-0000-0000-000063220000}"/>
    <cellStyle name="Calculation 3 4 2 3 7 3" xfId="29903" xr:uid="{00000000-0005-0000-0000-000064220000}"/>
    <cellStyle name="Calculation 3 4 2 3 7 4" xfId="29904" xr:uid="{00000000-0005-0000-0000-000065220000}"/>
    <cellStyle name="Calculation 3 4 2 3 7 5" xfId="29905" xr:uid="{00000000-0005-0000-0000-000066220000}"/>
    <cellStyle name="Calculation 3 4 2 3 7 6" xfId="29906" xr:uid="{00000000-0005-0000-0000-000067220000}"/>
    <cellStyle name="Calculation 3 4 2 3 7 7" xfId="29907" xr:uid="{00000000-0005-0000-0000-000068220000}"/>
    <cellStyle name="Calculation 3 4 2 3 8" xfId="2787" xr:uid="{00000000-0005-0000-0000-000069220000}"/>
    <cellStyle name="Calculation 3 4 2 3 8 2" xfId="2788" xr:uid="{00000000-0005-0000-0000-00006A220000}"/>
    <cellStyle name="Calculation 3 4 2 3 8 3" xfId="29908" xr:uid="{00000000-0005-0000-0000-00006B220000}"/>
    <cellStyle name="Calculation 3 4 2 3 8 4" xfId="29909" xr:uid="{00000000-0005-0000-0000-00006C220000}"/>
    <cellStyle name="Calculation 3 4 2 3 8 5" xfId="29910" xr:uid="{00000000-0005-0000-0000-00006D220000}"/>
    <cellStyle name="Calculation 3 4 2 3 8 6" xfId="29911" xr:uid="{00000000-0005-0000-0000-00006E220000}"/>
    <cellStyle name="Calculation 3 4 2 3 8 7" xfId="29912" xr:uid="{00000000-0005-0000-0000-00006F220000}"/>
    <cellStyle name="Calculation 3 4 2 3 9" xfId="2789" xr:uid="{00000000-0005-0000-0000-000070220000}"/>
    <cellStyle name="Calculation 3 4 2 3 9 2" xfId="2790" xr:uid="{00000000-0005-0000-0000-000071220000}"/>
    <cellStyle name="Calculation 3 4 2 3 9 3" xfId="29913" xr:uid="{00000000-0005-0000-0000-000072220000}"/>
    <cellStyle name="Calculation 3 4 2 3 9 4" xfId="29914" xr:uid="{00000000-0005-0000-0000-000073220000}"/>
    <cellStyle name="Calculation 3 4 2 3 9 5" xfId="29915" xr:uid="{00000000-0005-0000-0000-000074220000}"/>
    <cellStyle name="Calculation 3 4 2 3 9 6" xfId="29916" xr:uid="{00000000-0005-0000-0000-000075220000}"/>
    <cellStyle name="Calculation 3 4 2 3 9 7" xfId="29917" xr:uid="{00000000-0005-0000-0000-000076220000}"/>
    <cellStyle name="Calculation 3 4 2 4" xfId="2791" xr:uid="{00000000-0005-0000-0000-000077220000}"/>
    <cellStyle name="Calculation 3 4 2 4 2" xfId="2792" xr:uid="{00000000-0005-0000-0000-000078220000}"/>
    <cellStyle name="Calculation 3 4 2 4 3" xfId="29918" xr:uid="{00000000-0005-0000-0000-000079220000}"/>
    <cellStyle name="Calculation 3 4 2 4 4" xfId="29919" xr:uid="{00000000-0005-0000-0000-00007A220000}"/>
    <cellStyle name="Calculation 3 4 2 4 5" xfId="29920" xr:uid="{00000000-0005-0000-0000-00007B220000}"/>
    <cellStyle name="Calculation 3 4 2 4 6" xfId="29921" xr:uid="{00000000-0005-0000-0000-00007C220000}"/>
    <cellStyle name="Calculation 3 4 2 4 7" xfId="29922" xr:uid="{00000000-0005-0000-0000-00007D220000}"/>
    <cellStyle name="Calculation 3 4 2 5" xfId="2793" xr:uid="{00000000-0005-0000-0000-00007E220000}"/>
    <cellStyle name="Calculation 3 4 2 5 2" xfId="2794" xr:uid="{00000000-0005-0000-0000-00007F220000}"/>
    <cellStyle name="Calculation 3 4 2 6" xfId="29923" xr:uid="{00000000-0005-0000-0000-000080220000}"/>
    <cellStyle name="Calculation 3 4 2 7" xfId="29924" xr:uid="{00000000-0005-0000-0000-000081220000}"/>
    <cellStyle name="Calculation 3 4 2 8" xfId="29925" xr:uid="{00000000-0005-0000-0000-000082220000}"/>
    <cellStyle name="Calculation 3 4 3" xfId="2795" xr:uid="{00000000-0005-0000-0000-000083220000}"/>
    <cellStyle name="Calculation 3 4 3 10" xfId="29926" xr:uid="{00000000-0005-0000-0000-000084220000}"/>
    <cellStyle name="Calculation 3 4 3 2" xfId="2796" xr:uid="{00000000-0005-0000-0000-000085220000}"/>
    <cellStyle name="Calculation 3 4 3 2 2" xfId="2797" xr:uid="{00000000-0005-0000-0000-000086220000}"/>
    <cellStyle name="Calculation 3 4 3 2 3" xfId="29927" xr:uid="{00000000-0005-0000-0000-000087220000}"/>
    <cellStyle name="Calculation 3 4 3 2 4" xfId="29928" xr:uid="{00000000-0005-0000-0000-000088220000}"/>
    <cellStyle name="Calculation 3 4 3 2 5" xfId="29929" xr:uid="{00000000-0005-0000-0000-000089220000}"/>
    <cellStyle name="Calculation 3 4 3 2 6" xfId="29930" xr:uid="{00000000-0005-0000-0000-00008A220000}"/>
    <cellStyle name="Calculation 3 4 3 2 7" xfId="29931" xr:uid="{00000000-0005-0000-0000-00008B220000}"/>
    <cellStyle name="Calculation 3 4 3 3" xfId="2798" xr:uid="{00000000-0005-0000-0000-00008C220000}"/>
    <cellStyle name="Calculation 3 4 3 3 2" xfId="2799" xr:uid="{00000000-0005-0000-0000-00008D220000}"/>
    <cellStyle name="Calculation 3 4 3 3 3" xfId="29932" xr:uid="{00000000-0005-0000-0000-00008E220000}"/>
    <cellStyle name="Calculation 3 4 3 3 4" xfId="29933" xr:uid="{00000000-0005-0000-0000-00008F220000}"/>
    <cellStyle name="Calculation 3 4 3 3 5" xfId="29934" xr:uid="{00000000-0005-0000-0000-000090220000}"/>
    <cellStyle name="Calculation 3 4 3 3 6" xfId="29935" xr:uid="{00000000-0005-0000-0000-000091220000}"/>
    <cellStyle name="Calculation 3 4 3 3 7" xfId="29936" xr:uid="{00000000-0005-0000-0000-000092220000}"/>
    <cellStyle name="Calculation 3 4 3 4" xfId="2800" xr:uid="{00000000-0005-0000-0000-000093220000}"/>
    <cellStyle name="Calculation 3 4 3 4 2" xfId="2801" xr:uid="{00000000-0005-0000-0000-000094220000}"/>
    <cellStyle name="Calculation 3 4 3 4 3" xfId="29937" xr:uid="{00000000-0005-0000-0000-000095220000}"/>
    <cellStyle name="Calculation 3 4 3 4 4" xfId="29938" xr:uid="{00000000-0005-0000-0000-000096220000}"/>
    <cellStyle name="Calculation 3 4 3 4 5" xfId="29939" xr:uid="{00000000-0005-0000-0000-000097220000}"/>
    <cellStyle name="Calculation 3 4 3 4 6" xfId="29940" xr:uid="{00000000-0005-0000-0000-000098220000}"/>
    <cellStyle name="Calculation 3 4 3 4 7" xfId="29941" xr:uid="{00000000-0005-0000-0000-000099220000}"/>
    <cellStyle name="Calculation 3 4 3 5" xfId="2802" xr:uid="{00000000-0005-0000-0000-00009A220000}"/>
    <cellStyle name="Calculation 3 4 3 5 2" xfId="2803" xr:uid="{00000000-0005-0000-0000-00009B220000}"/>
    <cellStyle name="Calculation 3 4 3 5 3" xfId="29942" xr:uid="{00000000-0005-0000-0000-00009C220000}"/>
    <cellStyle name="Calculation 3 4 3 5 4" xfId="29943" xr:uid="{00000000-0005-0000-0000-00009D220000}"/>
    <cellStyle name="Calculation 3 4 3 5 5" xfId="29944" xr:uid="{00000000-0005-0000-0000-00009E220000}"/>
    <cellStyle name="Calculation 3 4 3 5 6" xfId="29945" xr:uid="{00000000-0005-0000-0000-00009F220000}"/>
    <cellStyle name="Calculation 3 4 3 5 7" xfId="29946" xr:uid="{00000000-0005-0000-0000-0000A0220000}"/>
    <cellStyle name="Calculation 3 4 3 6" xfId="2804" xr:uid="{00000000-0005-0000-0000-0000A1220000}"/>
    <cellStyle name="Calculation 3 4 3 6 2" xfId="2805" xr:uid="{00000000-0005-0000-0000-0000A2220000}"/>
    <cellStyle name="Calculation 3 4 3 6 3" xfId="29947" xr:uid="{00000000-0005-0000-0000-0000A3220000}"/>
    <cellStyle name="Calculation 3 4 3 6 4" xfId="29948" xr:uid="{00000000-0005-0000-0000-0000A4220000}"/>
    <cellStyle name="Calculation 3 4 3 6 5" xfId="29949" xr:uid="{00000000-0005-0000-0000-0000A5220000}"/>
    <cellStyle name="Calculation 3 4 3 6 6" xfId="29950" xr:uid="{00000000-0005-0000-0000-0000A6220000}"/>
    <cellStyle name="Calculation 3 4 3 6 7" xfId="29951" xr:uid="{00000000-0005-0000-0000-0000A7220000}"/>
    <cellStyle name="Calculation 3 4 3 7" xfId="29952" xr:uid="{00000000-0005-0000-0000-0000A8220000}"/>
    <cellStyle name="Calculation 3 4 3 8" xfId="29953" xr:uid="{00000000-0005-0000-0000-0000A9220000}"/>
    <cellStyle name="Calculation 3 4 3 9" xfId="29954" xr:uid="{00000000-0005-0000-0000-0000AA220000}"/>
    <cellStyle name="Calculation 3 4 4" xfId="2806" xr:uid="{00000000-0005-0000-0000-0000AB220000}"/>
    <cellStyle name="Calculation 3 4 4 10" xfId="2807" xr:uid="{00000000-0005-0000-0000-0000AC220000}"/>
    <cellStyle name="Calculation 3 4 4 11" xfId="29955" xr:uid="{00000000-0005-0000-0000-0000AD220000}"/>
    <cellStyle name="Calculation 3 4 4 12" xfId="29956" xr:uid="{00000000-0005-0000-0000-0000AE220000}"/>
    <cellStyle name="Calculation 3 4 4 2" xfId="2808" xr:uid="{00000000-0005-0000-0000-0000AF220000}"/>
    <cellStyle name="Calculation 3 4 4 2 2" xfId="2809" xr:uid="{00000000-0005-0000-0000-0000B0220000}"/>
    <cellStyle name="Calculation 3 4 4 2 3" xfId="29957" xr:uid="{00000000-0005-0000-0000-0000B1220000}"/>
    <cellStyle name="Calculation 3 4 4 2 4" xfId="29958" xr:uid="{00000000-0005-0000-0000-0000B2220000}"/>
    <cellStyle name="Calculation 3 4 4 2 5" xfId="29959" xr:uid="{00000000-0005-0000-0000-0000B3220000}"/>
    <cellStyle name="Calculation 3 4 4 2 6" xfId="29960" xr:uid="{00000000-0005-0000-0000-0000B4220000}"/>
    <cellStyle name="Calculation 3 4 4 2 7" xfId="29961" xr:uid="{00000000-0005-0000-0000-0000B5220000}"/>
    <cellStyle name="Calculation 3 4 4 3" xfId="2810" xr:uid="{00000000-0005-0000-0000-0000B6220000}"/>
    <cellStyle name="Calculation 3 4 4 3 2" xfId="2811" xr:uid="{00000000-0005-0000-0000-0000B7220000}"/>
    <cellStyle name="Calculation 3 4 4 3 3" xfId="29962" xr:uid="{00000000-0005-0000-0000-0000B8220000}"/>
    <cellStyle name="Calculation 3 4 4 3 4" xfId="29963" xr:uid="{00000000-0005-0000-0000-0000B9220000}"/>
    <cellStyle name="Calculation 3 4 4 3 5" xfId="29964" xr:uid="{00000000-0005-0000-0000-0000BA220000}"/>
    <cellStyle name="Calculation 3 4 4 3 6" xfId="29965" xr:uid="{00000000-0005-0000-0000-0000BB220000}"/>
    <cellStyle name="Calculation 3 4 4 3 7" xfId="29966" xr:uid="{00000000-0005-0000-0000-0000BC220000}"/>
    <cellStyle name="Calculation 3 4 4 4" xfId="2812" xr:uid="{00000000-0005-0000-0000-0000BD220000}"/>
    <cellStyle name="Calculation 3 4 4 4 2" xfId="2813" xr:uid="{00000000-0005-0000-0000-0000BE220000}"/>
    <cellStyle name="Calculation 3 4 4 4 3" xfId="29967" xr:uid="{00000000-0005-0000-0000-0000BF220000}"/>
    <cellStyle name="Calculation 3 4 4 4 4" xfId="29968" xr:uid="{00000000-0005-0000-0000-0000C0220000}"/>
    <cellStyle name="Calculation 3 4 4 4 5" xfId="29969" xr:uid="{00000000-0005-0000-0000-0000C1220000}"/>
    <cellStyle name="Calculation 3 4 4 4 6" xfId="29970" xr:uid="{00000000-0005-0000-0000-0000C2220000}"/>
    <cellStyle name="Calculation 3 4 4 4 7" xfId="29971" xr:uid="{00000000-0005-0000-0000-0000C3220000}"/>
    <cellStyle name="Calculation 3 4 4 5" xfId="2814" xr:uid="{00000000-0005-0000-0000-0000C4220000}"/>
    <cellStyle name="Calculation 3 4 4 5 2" xfId="2815" xr:uid="{00000000-0005-0000-0000-0000C5220000}"/>
    <cellStyle name="Calculation 3 4 4 5 3" xfId="29972" xr:uid="{00000000-0005-0000-0000-0000C6220000}"/>
    <cellStyle name="Calculation 3 4 4 5 4" xfId="29973" xr:uid="{00000000-0005-0000-0000-0000C7220000}"/>
    <cellStyle name="Calculation 3 4 4 5 5" xfId="29974" xr:uid="{00000000-0005-0000-0000-0000C8220000}"/>
    <cellStyle name="Calculation 3 4 4 5 6" xfId="29975" xr:uid="{00000000-0005-0000-0000-0000C9220000}"/>
    <cellStyle name="Calculation 3 4 4 5 7" xfId="29976" xr:uid="{00000000-0005-0000-0000-0000CA220000}"/>
    <cellStyle name="Calculation 3 4 4 6" xfId="2816" xr:uid="{00000000-0005-0000-0000-0000CB220000}"/>
    <cellStyle name="Calculation 3 4 4 6 2" xfId="2817" xr:uid="{00000000-0005-0000-0000-0000CC220000}"/>
    <cellStyle name="Calculation 3 4 4 6 3" xfId="29977" xr:uid="{00000000-0005-0000-0000-0000CD220000}"/>
    <cellStyle name="Calculation 3 4 4 6 4" xfId="29978" xr:uid="{00000000-0005-0000-0000-0000CE220000}"/>
    <cellStyle name="Calculation 3 4 4 6 5" xfId="29979" xr:uid="{00000000-0005-0000-0000-0000CF220000}"/>
    <cellStyle name="Calculation 3 4 4 6 6" xfId="29980" xr:uid="{00000000-0005-0000-0000-0000D0220000}"/>
    <cellStyle name="Calculation 3 4 4 6 7" xfId="29981" xr:uid="{00000000-0005-0000-0000-0000D1220000}"/>
    <cellStyle name="Calculation 3 4 4 7" xfId="2818" xr:uid="{00000000-0005-0000-0000-0000D2220000}"/>
    <cellStyle name="Calculation 3 4 4 7 2" xfId="2819" xr:uid="{00000000-0005-0000-0000-0000D3220000}"/>
    <cellStyle name="Calculation 3 4 4 7 3" xfId="29982" xr:uid="{00000000-0005-0000-0000-0000D4220000}"/>
    <cellStyle name="Calculation 3 4 4 7 4" xfId="29983" xr:uid="{00000000-0005-0000-0000-0000D5220000}"/>
    <cellStyle name="Calculation 3 4 4 7 5" xfId="29984" xr:uid="{00000000-0005-0000-0000-0000D6220000}"/>
    <cellStyle name="Calculation 3 4 4 7 6" xfId="29985" xr:uid="{00000000-0005-0000-0000-0000D7220000}"/>
    <cellStyle name="Calculation 3 4 4 7 7" xfId="29986" xr:uid="{00000000-0005-0000-0000-0000D8220000}"/>
    <cellStyle name="Calculation 3 4 4 8" xfId="2820" xr:uid="{00000000-0005-0000-0000-0000D9220000}"/>
    <cellStyle name="Calculation 3 4 4 8 2" xfId="2821" xr:uid="{00000000-0005-0000-0000-0000DA220000}"/>
    <cellStyle name="Calculation 3 4 4 8 3" xfId="29987" xr:uid="{00000000-0005-0000-0000-0000DB220000}"/>
    <cellStyle name="Calculation 3 4 4 8 4" xfId="29988" xr:uid="{00000000-0005-0000-0000-0000DC220000}"/>
    <cellStyle name="Calculation 3 4 4 8 5" xfId="29989" xr:uid="{00000000-0005-0000-0000-0000DD220000}"/>
    <cellStyle name="Calculation 3 4 4 8 6" xfId="29990" xr:uid="{00000000-0005-0000-0000-0000DE220000}"/>
    <cellStyle name="Calculation 3 4 4 8 7" xfId="29991" xr:uid="{00000000-0005-0000-0000-0000DF220000}"/>
    <cellStyle name="Calculation 3 4 4 9" xfId="2822" xr:uid="{00000000-0005-0000-0000-0000E0220000}"/>
    <cellStyle name="Calculation 3 4 4 9 2" xfId="2823" xr:uid="{00000000-0005-0000-0000-0000E1220000}"/>
    <cellStyle name="Calculation 3 4 4 9 3" xfId="29992" xr:uid="{00000000-0005-0000-0000-0000E2220000}"/>
    <cellStyle name="Calculation 3 4 4 9 4" xfId="29993" xr:uid="{00000000-0005-0000-0000-0000E3220000}"/>
    <cellStyle name="Calculation 3 4 4 9 5" xfId="29994" xr:uid="{00000000-0005-0000-0000-0000E4220000}"/>
    <cellStyle name="Calculation 3 4 4 9 6" xfId="29995" xr:uid="{00000000-0005-0000-0000-0000E5220000}"/>
    <cellStyle name="Calculation 3 4 4 9 7" xfId="29996" xr:uid="{00000000-0005-0000-0000-0000E6220000}"/>
    <cellStyle name="Calculation 3 4 5" xfId="2824" xr:uid="{00000000-0005-0000-0000-0000E7220000}"/>
    <cellStyle name="Calculation 3 4 5 10" xfId="29997" xr:uid="{00000000-0005-0000-0000-0000E8220000}"/>
    <cellStyle name="Calculation 3 4 5 11" xfId="29998" xr:uid="{00000000-0005-0000-0000-0000E9220000}"/>
    <cellStyle name="Calculation 3 4 5 12" xfId="29999" xr:uid="{00000000-0005-0000-0000-0000EA220000}"/>
    <cellStyle name="Calculation 3 4 5 2" xfId="2825" xr:uid="{00000000-0005-0000-0000-0000EB220000}"/>
    <cellStyle name="Calculation 3 4 5 2 2" xfId="2826" xr:uid="{00000000-0005-0000-0000-0000EC220000}"/>
    <cellStyle name="Calculation 3 4 5 2 3" xfId="30000" xr:uid="{00000000-0005-0000-0000-0000ED220000}"/>
    <cellStyle name="Calculation 3 4 5 2 4" xfId="30001" xr:uid="{00000000-0005-0000-0000-0000EE220000}"/>
    <cellStyle name="Calculation 3 4 5 2 5" xfId="30002" xr:uid="{00000000-0005-0000-0000-0000EF220000}"/>
    <cellStyle name="Calculation 3 4 5 2 6" xfId="30003" xr:uid="{00000000-0005-0000-0000-0000F0220000}"/>
    <cellStyle name="Calculation 3 4 5 2 7" xfId="30004" xr:uid="{00000000-0005-0000-0000-0000F1220000}"/>
    <cellStyle name="Calculation 3 4 5 3" xfId="2827" xr:uid="{00000000-0005-0000-0000-0000F2220000}"/>
    <cellStyle name="Calculation 3 4 5 3 2" xfId="2828" xr:uid="{00000000-0005-0000-0000-0000F3220000}"/>
    <cellStyle name="Calculation 3 4 5 3 3" xfId="30005" xr:uid="{00000000-0005-0000-0000-0000F4220000}"/>
    <cellStyle name="Calculation 3 4 5 3 4" xfId="30006" xr:uid="{00000000-0005-0000-0000-0000F5220000}"/>
    <cellStyle name="Calculation 3 4 5 3 5" xfId="30007" xr:uid="{00000000-0005-0000-0000-0000F6220000}"/>
    <cellStyle name="Calculation 3 4 5 3 6" xfId="30008" xr:uid="{00000000-0005-0000-0000-0000F7220000}"/>
    <cellStyle name="Calculation 3 4 5 3 7" xfId="30009" xr:uid="{00000000-0005-0000-0000-0000F8220000}"/>
    <cellStyle name="Calculation 3 4 5 4" xfId="2829" xr:uid="{00000000-0005-0000-0000-0000F9220000}"/>
    <cellStyle name="Calculation 3 4 5 4 2" xfId="2830" xr:uid="{00000000-0005-0000-0000-0000FA220000}"/>
    <cellStyle name="Calculation 3 4 5 4 3" xfId="30010" xr:uid="{00000000-0005-0000-0000-0000FB220000}"/>
    <cellStyle name="Calculation 3 4 5 4 4" xfId="30011" xr:uid="{00000000-0005-0000-0000-0000FC220000}"/>
    <cellStyle name="Calculation 3 4 5 4 5" xfId="30012" xr:uid="{00000000-0005-0000-0000-0000FD220000}"/>
    <cellStyle name="Calculation 3 4 5 4 6" xfId="30013" xr:uid="{00000000-0005-0000-0000-0000FE220000}"/>
    <cellStyle name="Calculation 3 4 5 4 7" xfId="30014" xr:uid="{00000000-0005-0000-0000-0000FF220000}"/>
    <cellStyle name="Calculation 3 4 5 5" xfId="2831" xr:uid="{00000000-0005-0000-0000-000000230000}"/>
    <cellStyle name="Calculation 3 4 5 5 2" xfId="2832" xr:uid="{00000000-0005-0000-0000-000001230000}"/>
    <cellStyle name="Calculation 3 4 5 5 3" xfId="30015" xr:uid="{00000000-0005-0000-0000-000002230000}"/>
    <cellStyle name="Calculation 3 4 5 5 4" xfId="30016" xr:uid="{00000000-0005-0000-0000-000003230000}"/>
    <cellStyle name="Calculation 3 4 5 5 5" xfId="30017" xr:uid="{00000000-0005-0000-0000-000004230000}"/>
    <cellStyle name="Calculation 3 4 5 5 6" xfId="30018" xr:uid="{00000000-0005-0000-0000-000005230000}"/>
    <cellStyle name="Calculation 3 4 5 5 7" xfId="30019" xr:uid="{00000000-0005-0000-0000-000006230000}"/>
    <cellStyle name="Calculation 3 4 5 6" xfId="2833" xr:uid="{00000000-0005-0000-0000-000007230000}"/>
    <cellStyle name="Calculation 3 4 5 6 2" xfId="2834" xr:uid="{00000000-0005-0000-0000-000008230000}"/>
    <cellStyle name="Calculation 3 4 5 6 3" xfId="30020" xr:uid="{00000000-0005-0000-0000-000009230000}"/>
    <cellStyle name="Calculation 3 4 5 6 4" xfId="30021" xr:uid="{00000000-0005-0000-0000-00000A230000}"/>
    <cellStyle name="Calculation 3 4 5 6 5" xfId="30022" xr:uid="{00000000-0005-0000-0000-00000B230000}"/>
    <cellStyle name="Calculation 3 4 5 6 6" xfId="30023" xr:uid="{00000000-0005-0000-0000-00000C230000}"/>
    <cellStyle name="Calculation 3 4 5 6 7" xfId="30024" xr:uid="{00000000-0005-0000-0000-00000D230000}"/>
    <cellStyle name="Calculation 3 4 5 7" xfId="2835" xr:uid="{00000000-0005-0000-0000-00000E230000}"/>
    <cellStyle name="Calculation 3 4 5 7 2" xfId="2836" xr:uid="{00000000-0005-0000-0000-00000F230000}"/>
    <cellStyle name="Calculation 3 4 5 7 3" xfId="30025" xr:uid="{00000000-0005-0000-0000-000010230000}"/>
    <cellStyle name="Calculation 3 4 5 7 4" xfId="30026" xr:uid="{00000000-0005-0000-0000-000011230000}"/>
    <cellStyle name="Calculation 3 4 5 7 5" xfId="30027" xr:uid="{00000000-0005-0000-0000-000012230000}"/>
    <cellStyle name="Calculation 3 4 5 7 6" xfId="30028" xr:uid="{00000000-0005-0000-0000-000013230000}"/>
    <cellStyle name="Calculation 3 4 5 7 7" xfId="30029" xr:uid="{00000000-0005-0000-0000-000014230000}"/>
    <cellStyle name="Calculation 3 4 5 8" xfId="2837" xr:uid="{00000000-0005-0000-0000-000015230000}"/>
    <cellStyle name="Calculation 3 4 5 8 2" xfId="2838" xr:uid="{00000000-0005-0000-0000-000016230000}"/>
    <cellStyle name="Calculation 3 4 5 8 3" xfId="30030" xr:uid="{00000000-0005-0000-0000-000017230000}"/>
    <cellStyle name="Calculation 3 4 5 8 4" xfId="30031" xr:uid="{00000000-0005-0000-0000-000018230000}"/>
    <cellStyle name="Calculation 3 4 5 8 5" xfId="30032" xr:uid="{00000000-0005-0000-0000-000019230000}"/>
    <cellStyle name="Calculation 3 4 5 8 6" xfId="30033" xr:uid="{00000000-0005-0000-0000-00001A230000}"/>
    <cellStyle name="Calculation 3 4 5 8 7" xfId="30034" xr:uid="{00000000-0005-0000-0000-00001B230000}"/>
    <cellStyle name="Calculation 3 4 5 9" xfId="2839" xr:uid="{00000000-0005-0000-0000-00001C230000}"/>
    <cellStyle name="Calculation 3 4 5 9 2" xfId="2840" xr:uid="{00000000-0005-0000-0000-00001D230000}"/>
    <cellStyle name="Calculation 3 4 5 9 3" xfId="30035" xr:uid="{00000000-0005-0000-0000-00001E230000}"/>
    <cellStyle name="Calculation 3 4 5 9 4" xfId="30036" xr:uid="{00000000-0005-0000-0000-00001F230000}"/>
    <cellStyle name="Calculation 3 4 5 9 5" xfId="30037" xr:uid="{00000000-0005-0000-0000-000020230000}"/>
    <cellStyle name="Calculation 3 4 5 9 6" xfId="30038" xr:uid="{00000000-0005-0000-0000-000021230000}"/>
    <cellStyle name="Calculation 3 4 5 9 7" xfId="30039" xr:uid="{00000000-0005-0000-0000-000022230000}"/>
    <cellStyle name="Calculation 3 4 6" xfId="2841" xr:uid="{00000000-0005-0000-0000-000023230000}"/>
    <cellStyle name="Calculation 3 4 6 10" xfId="2842" xr:uid="{00000000-0005-0000-0000-000024230000}"/>
    <cellStyle name="Calculation 3 4 6 11" xfId="30040" xr:uid="{00000000-0005-0000-0000-000025230000}"/>
    <cellStyle name="Calculation 3 4 6 12" xfId="30041" xr:uid="{00000000-0005-0000-0000-000026230000}"/>
    <cellStyle name="Calculation 3 4 6 13" xfId="30042" xr:uid="{00000000-0005-0000-0000-000027230000}"/>
    <cellStyle name="Calculation 3 4 6 14" xfId="30043" xr:uid="{00000000-0005-0000-0000-000028230000}"/>
    <cellStyle name="Calculation 3 4 6 15" xfId="30044" xr:uid="{00000000-0005-0000-0000-000029230000}"/>
    <cellStyle name="Calculation 3 4 6 2" xfId="2843" xr:uid="{00000000-0005-0000-0000-00002A230000}"/>
    <cellStyle name="Calculation 3 4 6 2 2" xfId="2844" xr:uid="{00000000-0005-0000-0000-00002B230000}"/>
    <cellStyle name="Calculation 3 4 6 2 3" xfId="30045" xr:uid="{00000000-0005-0000-0000-00002C230000}"/>
    <cellStyle name="Calculation 3 4 6 2 4" xfId="30046" xr:uid="{00000000-0005-0000-0000-00002D230000}"/>
    <cellStyle name="Calculation 3 4 6 2 5" xfId="30047" xr:uid="{00000000-0005-0000-0000-00002E230000}"/>
    <cellStyle name="Calculation 3 4 6 2 6" xfId="30048" xr:uid="{00000000-0005-0000-0000-00002F230000}"/>
    <cellStyle name="Calculation 3 4 6 2 7" xfId="30049" xr:uid="{00000000-0005-0000-0000-000030230000}"/>
    <cellStyle name="Calculation 3 4 6 3" xfId="2845" xr:uid="{00000000-0005-0000-0000-000031230000}"/>
    <cellStyle name="Calculation 3 4 6 3 2" xfId="2846" xr:uid="{00000000-0005-0000-0000-000032230000}"/>
    <cellStyle name="Calculation 3 4 6 3 3" xfId="30050" xr:uid="{00000000-0005-0000-0000-000033230000}"/>
    <cellStyle name="Calculation 3 4 6 3 4" xfId="30051" xr:uid="{00000000-0005-0000-0000-000034230000}"/>
    <cellStyle name="Calculation 3 4 6 3 5" xfId="30052" xr:uid="{00000000-0005-0000-0000-000035230000}"/>
    <cellStyle name="Calculation 3 4 6 3 6" xfId="30053" xr:uid="{00000000-0005-0000-0000-000036230000}"/>
    <cellStyle name="Calculation 3 4 6 3 7" xfId="30054" xr:uid="{00000000-0005-0000-0000-000037230000}"/>
    <cellStyle name="Calculation 3 4 6 4" xfId="2847" xr:uid="{00000000-0005-0000-0000-000038230000}"/>
    <cellStyle name="Calculation 3 4 6 4 2" xfId="2848" xr:uid="{00000000-0005-0000-0000-000039230000}"/>
    <cellStyle name="Calculation 3 4 6 4 3" xfId="30055" xr:uid="{00000000-0005-0000-0000-00003A230000}"/>
    <cellStyle name="Calculation 3 4 6 4 4" xfId="30056" xr:uid="{00000000-0005-0000-0000-00003B230000}"/>
    <cellStyle name="Calculation 3 4 6 4 5" xfId="30057" xr:uid="{00000000-0005-0000-0000-00003C230000}"/>
    <cellStyle name="Calculation 3 4 6 4 6" xfId="30058" xr:uid="{00000000-0005-0000-0000-00003D230000}"/>
    <cellStyle name="Calculation 3 4 6 4 7" xfId="30059" xr:uid="{00000000-0005-0000-0000-00003E230000}"/>
    <cellStyle name="Calculation 3 4 6 5" xfId="2849" xr:uid="{00000000-0005-0000-0000-00003F230000}"/>
    <cellStyle name="Calculation 3 4 6 5 2" xfId="2850" xr:uid="{00000000-0005-0000-0000-000040230000}"/>
    <cellStyle name="Calculation 3 4 6 5 3" xfId="30060" xr:uid="{00000000-0005-0000-0000-000041230000}"/>
    <cellStyle name="Calculation 3 4 6 5 4" xfId="30061" xr:uid="{00000000-0005-0000-0000-000042230000}"/>
    <cellStyle name="Calculation 3 4 6 5 5" xfId="30062" xr:uid="{00000000-0005-0000-0000-000043230000}"/>
    <cellStyle name="Calculation 3 4 6 5 6" xfId="30063" xr:uid="{00000000-0005-0000-0000-000044230000}"/>
    <cellStyle name="Calculation 3 4 6 5 7" xfId="30064" xr:uid="{00000000-0005-0000-0000-000045230000}"/>
    <cellStyle name="Calculation 3 4 6 6" xfId="2851" xr:uid="{00000000-0005-0000-0000-000046230000}"/>
    <cellStyle name="Calculation 3 4 6 6 2" xfId="2852" xr:uid="{00000000-0005-0000-0000-000047230000}"/>
    <cellStyle name="Calculation 3 4 6 6 3" xfId="30065" xr:uid="{00000000-0005-0000-0000-000048230000}"/>
    <cellStyle name="Calculation 3 4 6 6 4" xfId="30066" xr:uid="{00000000-0005-0000-0000-000049230000}"/>
    <cellStyle name="Calculation 3 4 6 6 5" xfId="30067" xr:uid="{00000000-0005-0000-0000-00004A230000}"/>
    <cellStyle name="Calculation 3 4 6 6 6" xfId="30068" xr:uid="{00000000-0005-0000-0000-00004B230000}"/>
    <cellStyle name="Calculation 3 4 6 6 7" xfId="30069" xr:uid="{00000000-0005-0000-0000-00004C230000}"/>
    <cellStyle name="Calculation 3 4 6 7" xfId="2853" xr:uid="{00000000-0005-0000-0000-00004D230000}"/>
    <cellStyle name="Calculation 3 4 6 7 2" xfId="2854" xr:uid="{00000000-0005-0000-0000-00004E230000}"/>
    <cellStyle name="Calculation 3 4 6 7 3" xfId="30070" xr:uid="{00000000-0005-0000-0000-00004F230000}"/>
    <cellStyle name="Calculation 3 4 6 7 4" xfId="30071" xr:uid="{00000000-0005-0000-0000-000050230000}"/>
    <cellStyle name="Calculation 3 4 6 7 5" xfId="30072" xr:uid="{00000000-0005-0000-0000-000051230000}"/>
    <cellStyle name="Calculation 3 4 6 7 6" xfId="30073" xr:uid="{00000000-0005-0000-0000-000052230000}"/>
    <cellStyle name="Calculation 3 4 6 7 7" xfId="30074" xr:uid="{00000000-0005-0000-0000-000053230000}"/>
    <cellStyle name="Calculation 3 4 6 8" xfId="2855" xr:uid="{00000000-0005-0000-0000-000054230000}"/>
    <cellStyle name="Calculation 3 4 6 8 2" xfId="2856" xr:uid="{00000000-0005-0000-0000-000055230000}"/>
    <cellStyle name="Calculation 3 4 6 8 3" xfId="30075" xr:uid="{00000000-0005-0000-0000-000056230000}"/>
    <cellStyle name="Calculation 3 4 6 8 4" xfId="30076" xr:uid="{00000000-0005-0000-0000-000057230000}"/>
    <cellStyle name="Calculation 3 4 6 8 5" xfId="30077" xr:uid="{00000000-0005-0000-0000-000058230000}"/>
    <cellStyle name="Calculation 3 4 6 8 6" xfId="30078" xr:uid="{00000000-0005-0000-0000-000059230000}"/>
    <cellStyle name="Calculation 3 4 6 8 7" xfId="30079" xr:uid="{00000000-0005-0000-0000-00005A230000}"/>
    <cellStyle name="Calculation 3 4 6 9" xfId="2857" xr:uid="{00000000-0005-0000-0000-00005B230000}"/>
    <cellStyle name="Calculation 3 4 6 9 2" xfId="2858" xr:uid="{00000000-0005-0000-0000-00005C230000}"/>
    <cellStyle name="Calculation 3 4 6 9 3" xfId="30080" xr:uid="{00000000-0005-0000-0000-00005D230000}"/>
    <cellStyle name="Calculation 3 4 6 9 4" xfId="30081" xr:uid="{00000000-0005-0000-0000-00005E230000}"/>
    <cellStyle name="Calculation 3 4 6 9 5" xfId="30082" xr:uid="{00000000-0005-0000-0000-00005F230000}"/>
    <cellStyle name="Calculation 3 4 6 9 6" xfId="30083" xr:uid="{00000000-0005-0000-0000-000060230000}"/>
    <cellStyle name="Calculation 3 4 6 9 7" xfId="30084" xr:uid="{00000000-0005-0000-0000-000061230000}"/>
    <cellStyle name="Calculation 3 4 7" xfId="30085" xr:uid="{00000000-0005-0000-0000-000062230000}"/>
    <cellStyle name="Calculation 3 5" xfId="2859" xr:uid="{00000000-0005-0000-0000-000063230000}"/>
    <cellStyle name="Calculation 3 5 2" xfId="2860" xr:uid="{00000000-0005-0000-0000-000064230000}"/>
    <cellStyle name="Calculation 3 5 2 2" xfId="2861" xr:uid="{00000000-0005-0000-0000-000065230000}"/>
    <cellStyle name="Calculation 3 5 2 2 10" xfId="30086" xr:uid="{00000000-0005-0000-0000-000066230000}"/>
    <cellStyle name="Calculation 3 5 2 2 2" xfId="2862" xr:uid="{00000000-0005-0000-0000-000067230000}"/>
    <cellStyle name="Calculation 3 5 2 2 2 2" xfId="2863" xr:uid="{00000000-0005-0000-0000-000068230000}"/>
    <cellStyle name="Calculation 3 5 2 2 2 3" xfId="30087" xr:uid="{00000000-0005-0000-0000-000069230000}"/>
    <cellStyle name="Calculation 3 5 2 2 2 4" xfId="30088" xr:uid="{00000000-0005-0000-0000-00006A230000}"/>
    <cellStyle name="Calculation 3 5 2 2 2 5" xfId="30089" xr:uid="{00000000-0005-0000-0000-00006B230000}"/>
    <cellStyle name="Calculation 3 5 2 2 2 6" xfId="30090" xr:uid="{00000000-0005-0000-0000-00006C230000}"/>
    <cellStyle name="Calculation 3 5 2 2 2 7" xfId="30091" xr:uid="{00000000-0005-0000-0000-00006D230000}"/>
    <cellStyle name="Calculation 3 5 2 2 3" xfId="2864" xr:uid="{00000000-0005-0000-0000-00006E230000}"/>
    <cellStyle name="Calculation 3 5 2 2 3 2" xfId="2865" xr:uid="{00000000-0005-0000-0000-00006F230000}"/>
    <cellStyle name="Calculation 3 5 2 2 3 3" xfId="30092" xr:uid="{00000000-0005-0000-0000-000070230000}"/>
    <cellStyle name="Calculation 3 5 2 2 3 4" xfId="30093" xr:uid="{00000000-0005-0000-0000-000071230000}"/>
    <cellStyle name="Calculation 3 5 2 2 3 5" xfId="30094" xr:uid="{00000000-0005-0000-0000-000072230000}"/>
    <cellStyle name="Calculation 3 5 2 2 3 6" xfId="30095" xr:uid="{00000000-0005-0000-0000-000073230000}"/>
    <cellStyle name="Calculation 3 5 2 2 3 7" xfId="30096" xr:uid="{00000000-0005-0000-0000-000074230000}"/>
    <cellStyle name="Calculation 3 5 2 2 4" xfId="2866" xr:uid="{00000000-0005-0000-0000-000075230000}"/>
    <cellStyle name="Calculation 3 5 2 2 4 2" xfId="2867" xr:uid="{00000000-0005-0000-0000-000076230000}"/>
    <cellStyle name="Calculation 3 5 2 2 4 3" xfId="30097" xr:uid="{00000000-0005-0000-0000-000077230000}"/>
    <cellStyle name="Calculation 3 5 2 2 4 4" xfId="30098" xr:uid="{00000000-0005-0000-0000-000078230000}"/>
    <cellStyle name="Calculation 3 5 2 2 4 5" xfId="30099" xr:uid="{00000000-0005-0000-0000-000079230000}"/>
    <cellStyle name="Calculation 3 5 2 2 4 6" xfId="30100" xr:uid="{00000000-0005-0000-0000-00007A230000}"/>
    <cellStyle name="Calculation 3 5 2 2 4 7" xfId="30101" xr:uid="{00000000-0005-0000-0000-00007B230000}"/>
    <cellStyle name="Calculation 3 5 2 2 5" xfId="2868" xr:uid="{00000000-0005-0000-0000-00007C230000}"/>
    <cellStyle name="Calculation 3 5 2 2 5 2" xfId="2869" xr:uid="{00000000-0005-0000-0000-00007D230000}"/>
    <cellStyle name="Calculation 3 5 2 2 5 3" xfId="30102" xr:uid="{00000000-0005-0000-0000-00007E230000}"/>
    <cellStyle name="Calculation 3 5 2 2 5 4" xfId="30103" xr:uid="{00000000-0005-0000-0000-00007F230000}"/>
    <cellStyle name="Calculation 3 5 2 2 5 5" xfId="30104" xr:uid="{00000000-0005-0000-0000-000080230000}"/>
    <cellStyle name="Calculation 3 5 2 2 5 6" xfId="30105" xr:uid="{00000000-0005-0000-0000-000081230000}"/>
    <cellStyle name="Calculation 3 5 2 2 5 7" xfId="30106" xr:uid="{00000000-0005-0000-0000-000082230000}"/>
    <cellStyle name="Calculation 3 5 2 2 6" xfId="2870" xr:uid="{00000000-0005-0000-0000-000083230000}"/>
    <cellStyle name="Calculation 3 5 2 2 6 2" xfId="2871" xr:uid="{00000000-0005-0000-0000-000084230000}"/>
    <cellStyle name="Calculation 3 5 2 2 6 3" xfId="30107" xr:uid="{00000000-0005-0000-0000-000085230000}"/>
    <cellStyle name="Calculation 3 5 2 2 6 4" xfId="30108" xr:uid="{00000000-0005-0000-0000-000086230000}"/>
    <cellStyle name="Calculation 3 5 2 2 6 5" xfId="30109" xr:uid="{00000000-0005-0000-0000-000087230000}"/>
    <cellStyle name="Calculation 3 5 2 2 6 6" xfId="30110" xr:uid="{00000000-0005-0000-0000-000088230000}"/>
    <cellStyle name="Calculation 3 5 2 2 6 7" xfId="30111" xr:uid="{00000000-0005-0000-0000-000089230000}"/>
    <cellStyle name="Calculation 3 5 2 2 7" xfId="30112" xr:uid="{00000000-0005-0000-0000-00008A230000}"/>
    <cellStyle name="Calculation 3 5 2 2 8" xfId="30113" xr:uid="{00000000-0005-0000-0000-00008B230000}"/>
    <cellStyle name="Calculation 3 5 2 2 9" xfId="30114" xr:uid="{00000000-0005-0000-0000-00008C230000}"/>
    <cellStyle name="Calculation 3 5 2 3" xfId="2872" xr:uid="{00000000-0005-0000-0000-00008D230000}"/>
    <cellStyle name="Calculation 3 5 2 3 10" xfId="2873" xr:uid="{00000000-0005-0000-0000-00008E230000}"/>
    <cellStyle name="Calculation 3 5 2 3 11" xfId="30115" xr:uid="{00000000-0005-0000-0000-00008F230000}"/>
    <cellStyle name="Calculation 3 5 2 3 12" xfId="30116" xr:uid="{00000000-0005-0000-0000-000090230000}"/>
    <cellStyle name="Calculation 3 5 2 3 13" xfId="30117" xr:uid="{00000000-0005-0000-0000-000091230000}"/>
    <cellStyle name="Calculation 3 5 2 3 14" xfId="30118" xr:uid="{00000000-0005-0000-0000-000092230000}"/>
    <cellStyle name="Calculation 3 5 2 3 15" xfId="30119" xr:uid="{00000000-0005-0000-0000-000093230000}"/>
    <cellStyle name="Calculation 3 5 2 3 2" xfId="2874" xr:uid="{00000000-0005-0000-0000-000094230000}"/>
    <cellStyle name="Calculation 3 5 2 3 2 2" xfId="2875" xr:uid="{00000000-0005-0000-0000-000095230000}"/>
    <cellStyle name="Calculation 3 5 2 3 2 3" xfId="30120" xr:uid="{00000000-0005-0000-0000-000096230000}"/>
    <cellStyle name="Calculation 3 5 2 3 2 4" xfId="30121" xr:uid="{00000000-0005-0000-0000-000097230000}"/>
    <cellStyle name="Calculation 3 5 2 3 2 5" xfId="30122" xr:uid="{00000000-0005-0000-0000-000098230000}"/>
    <cellStyle name="Calculation 3 5 2 3 2 6" xfId="30123" xr:uid="{00000000-0005-0000-0000-000099230000}"/>
    <cellStyle name="Calculation 3 5 2 3 2 7" xfId="30124" xr:uid="{00000000-0005-0000-0000-00009A230000}"/>
    <cellStyle name="Calculation 3 5 2 3 3" xfId="2876" xr:uid="{00000000-0005-0000-0000-00009B230000}"/>
    <cellStyle name="Calculation 3 5 2 3 3 2" xfId="2877" xr:uid="{00000000-0005-0000-0000-00009C230000}"/>
    <cellStyle name="Calculation 3 5 2 3 3 3" xfId="30125" xr:uid="{00000000-0005-0000-0000-00009D230000}"/>
    <cellStyle name="Calculation 3 5 2 3 3 4" xfId="30126" xr:uid="{00000000-0005-0000-0000-00009E230000}"/>
    <cellStyle name="Calculation 3 5 2 3 3 5" xfId="30127" xr:uid="{00000000-0005-0000-0000-00009F230000}"/>
    <cellStyle name="Calculation 3 5 2 3 3 6" xfId="30128" xr:uid="{00000000-0005-0000-0000-0000A0230000}"/>
    <cellStyle name="Calculation 3 5 2 3 3 7" xfId="30129" xr:uid="{00000000-0005-0000-0000-0000A1230000}"/>
    <cellStyle name="Calculation 3 5 2 3 4" xfId="2878" xr:uid="{00000000-0005-0000-0000-0000A2230000}"/>
    <cellStyle name="Calculation 3 5 2 3 4 2" xfId="2879" xr:uid="{00000000-0005-0000-0000-0000A3230000}"/>
    <cellStyle name="Calculation 3 5 2 3 4 3" xfId="30130" xr:uid="{00000000-0005-0000-0000-0000A4230000}"/>
    <cellStyle name="Calculation 3 5 2 3 4 4" xfId="30131" xr:uid="{00000000-0005-0000-0000-0000A5230000}"/>
    <cellStyle name="Calculation 3 5 2 3 4 5" xfId="30132" xr:uid="{00000000-0005-0000-0000-0000A6230000}"/>
    <cellStyle name="Calculation 3 5 2 3 4 6" xfId="30133" xr:uid="{00000000-0005-0000-0000-0000A7230000}"/>
    <cellStyle name="Calculation 3 5 2 3 4 7" xfId="30134" xr:uid="{00000000-0005-0000-0000-0000A8230000}"/>
    <cellStyle name="Calculation 3 5 2 3 5" xfId="2880" xr:uid="{00000000-0005-0000-0000-0000A9230000}"/>
    <cellStyle name="Calculation 3 5 2 3 5 2" xfId="2881" xr:uid="{00000000-0005-0000-0000-0000AA230000}"/>
    <cellStyle name="Calculation 3 5 2 3 5 3" xfId="30135" xr:uid="{00000000-0005-0000-0000-0000AB230000}"/>
    <cellStyle name="Calculation 3 5 2 3 5 4" xfId="30136" xr:uid="{00000000-0005-0000-0000-0000AC230000}"/>
    <cellStyle name="Calculation 3 5 2 3 5 5" xfId="30137" xr:uid="{00000000-0005-0000-0000-0000AD230000}"/>
    <cellStyle name="Calculation 3 5 2 3 5 6" xfId="30138" xr:uid="{00000000-0005-0000-0000-0000AE230000}"/>
    <cellStyle name="Calculation 3 5 2 3 5 7" xfId="30139" xr:uid="{00000000-0005-0000-0000-0000AF230000}"/>
    <cellStyle name="Calculation 3 5 2 3 6" xfId="2882" xr:uid="{00000000-0005-0000-0000-0000B0230000}"/>
    <cellStyle name="Calculation 3 5 2 3 6 2" xfId="2883" xr:uid="{00000000-0005-0000-0000-0000B1230000}"/>
    <cellStyle name="Calculation 3 5 2 3 6 3" xfId="30140" xr:uid="{00000000-0005-0000-0000-0000B2230000}"/>
    <cellStyle name="Calculation 3 5 2 3 6 4" xfId="30141" xr:uid="{00000000-0005-0000-0000-0000B3230000}"/>
    <cellStyle name="Calculation 3 5 2 3 6 5" xfId="30142" xr:uid="{00000000-0005-0000-0000-0000B4230000}"/>
    <cellStyle name="Calculation 3 5 2 3 6 6" xfId="30143" xr:uid="{00000000-0005-0000-0000-0000B5230000}"/>
    <cellStyle name="Calculation 3 5 2 3 6 7" xfId="30144" xr:uid="{00000000-0005-0000-0000-0000B6230000}"/>
    <cellStyle name="Calculation 3 5 2 3 7" xfId="2884" xr:uid="{00000000-0005-0000-0000-0000B7230000}"/>
    <cellStyle name="Calculation 3 5 2 3 7 2" xfId="2885" xr:uid="{00000000-0005-0000-0000-0000B8230000}"/>
    <cellStyle name="Calculation 3 5 2 3 7 3" xfId="30145" xr:uid="{00000000-0005-0000-0000-0000B9230000}"/>
    <cellStyle name="Calculation 3 5 2 3 7 4" xfId="30146" xr:uid="{00000000-0005-0000-0000-0000BA230000}"/>
    <cellStyle name="Calculation 3 5 2 3 7 5" xfId="30147" xr:uid="{00000000-0005-0000-0000-0000BB230000}"/>
    <cellStyle name="Calculation 3 5 2 3 7 6" xfId="30148" xr:uid="{00000000-0005-0000-0000-0000BC230000}"/>
    <cellStyle name="Calculation 3 5 2 3 7 7" xfId="30149" xr:uid="{00000000-0005-0000-0000-0000BD230000}"/>
    <cellStyle name="Calculation 3 5 2 3 8" xfId="2886" xr:uid="{00000000-0005-0000-0000-0000BE230000}"/>
    <cellStyle name="Calculation 3 5 2 3 8 2" xfId="2887" xr:uid="{00000000-0005-0000-0000-0000BF230000}"/>
    <cellStyle name="Calculation 3 5 2 3 8 3" xfId="30150" xr:uid="{00000000-0005-0000-0000-0000C0230000}"/>
    <cellStyle name="Calculation 3 5 2 3 8 4" xfId="30151" xr:uid="{00000000-0005-0000-0000-0000C1230000}"/>
    <cellStyle name="Calculation 3 5 2 3 8 5" xfId="30152" xr:uid="{00000000-0005-0000-0000-0000C2230000}"/>
    <cellStyle name="Calculation 3 5 2 3 8 6" xfId="30153" xr:uid="{00000000-0005-0000-0000-0000C3230000}"/>
    <cellStyle name="Calculation 3 5 2 3 8 7" xfId="30154" xr:uid="{00000000-0005-0000-0000-0000C4230000}"/>
    <cellStyle name="Calculation 3 5 2 3 9" xfId="2888" xr:uid="{00000000-0005-0000-0000-0000C5230000}"/>
    <cellStyle name="Calculation 3 5 2 3 9 2" xfId="2889" xr:uid="{00000000-0005-0000-0000-0000C6230000}"/>
    <cellStyle name="Calculation 3 5 2 3 9 3" xfId="30155" xr:uid="{00000000-0005-0000-0000-0000C7230000}"/>
    <cellStyle name="Calculation 3 5 2 3 9 4" xfId="30156" xr:uid="{00000000-0005-0000-0000-0000C8230000}"/>
    <cellStyle name="Calculation 3 5 2 3 9 5" xfId="30157" xr:uid="{00000000-0005-0000-0000-0000C9230000}"/>
    <cellStyle name="Calculation 3 5 2 3 9 6" xfId="30158" xr:uid="{00000000-0005-0000-0000-0000CA230000}"/>
    <cellStyle name="Calculation 3 5 2 3 9 7" xfId="30159" xr:uid="{00000000-0005-0000-0000-0000CB230000}"/>
    <cellStyle name="Calculation 3 5 2 4" xfId="2890" xr:uid="{00000000-0005-0000-0000-0000CC230000}"/>
    <cellStyle name="Calculation 3 5 2 4 2" xfId="2891" xr:uid="{00000000-0005-0000-0000-0000CD230000}"/>
    <cellStyle name="Calculation 3 5 2 4 3" xfId="30160" xr:uid="{00000000-0005-0000-0000-0000CE230000}"/>
    <cellStyle name="Calculation 3 5 2 4 4" xfId="30161" xr:uid="{00000000-0005-0000-0000-0000CF230000}"/>
    <cellStyle name="Calculation 3 5 2 4 5" xfId="30162" xr:uid="{00000000-0005-0000-0000-0000D0230000}"/>
    <cellStyle name="Calculation 3 5 2 4 6" xfId="30163" xr:uid="{00000000-0005-0000-0000-0000D1230000}"/>
    <cellStyle name="Calculation 3 5 2 4 7" xfId="30164" xr:uid="{00000000-0005-0000-0000-0000D2230000}"/>
    <cellStyle name="Calculation 3 5 2 5" xfId="2892" xr:uid="{00000000-0005-0000-0000-0000D3230000}"/>
    <cellStyle name="Calculation 3 5 2 5 2" xfId="2893" xr:uid="{00000000-0005-0000-0000-0000D4230000}"/>
    <cellStyle name="Calculation 3 5 2 6" xfId="30165" xr:uid="{00000000-0005-0000-0000-0000D5230000}"/>
    <cellStyle name="Calculation 3 5 2 7" xfId="30166" xr:uid="{00000000-0005-0000-0000-0000D6230000}"/>
    <cellStyle name="Calculation 3 5 2 8" xfId="30167" xr:uid="{00000000-0005-0000-0000-0000D7230000}"/>
    <cellStyle name="Calculation 3 5 3" xfId="2894" xr:uid="{00000000-0005-0000-0000-0000D8230000}"/>
    <cellStyle name="Calculation 3 5 3 10" xfId="30168" xr:uid="{00000000-0005-0000-0000-0000D9230000}"/>
    <cellStyle name="Calculation 3 5 3 2" xfId="2895" xr:uid="{00000000-0005-0000-0000-0000DA230000}"/>
    <cellStyle name="Calculation 3 5 3 2 2" xfId="2896" xr:uid="{00000000-0005-0000-0000-0000DB230000}"/>
    <cellStyle name="Calculation 3 5 3 2 3" xfId="30169" xr:uid="{00000000-0005-0000-0000-0000DC230000}"/>
    <cellStyle name="Calculation 3 5 3 2 4" xfId="30170" xr:uid="{00000000-0005-0000-0000-0000DD230000}"/>
    <cellStyle name="Calculation 3 5 3 2 5" xfId="30171" xr:uid="{00000000-0005-0000-0000-0000DE230000}"/>
    <cellStyle name="Calculation 3 5 3 2 6" xfId="30172" xr:uid="{00000000-0005-0000-0000-0000DF230000}"/>
    <cellStyle name="Calculation 3 5 3 2 7" xfId="30173" xr:uid="{00000000-0005-0000-0000-0000E0230000}"/>
    <cellStyle name="Calculation 3 5 3 3" xfId="2897" xr:uid="{00000000-0005-0000-0000-0000E1230000}"/>
    <cellStyle name="Calculation 3 5 3 3 2" xfId="2898" xr:uid="{00000000-0005-0000-0000-0000E2230000}"/>
    <cellStyle name="Calculation 3 5 3 3 3" xfId="30174" xr:uid="{00000000-0005-0000-0000-0000E3230000}"/>
    <cellStyle name="Calculation 3 5 3 3 4" xfId="30175" xr:uid="{00000000-0005-0000-0000-0000E4230000}"/>
    <cellStyle name="Calculation 3 5 3 3 5" xfId="30176" xr:uid="{00000000-0005-0000-0000-0000E5230000}"/>
    <cellStyle name="Calculation 3 5 3 3 6" xfId="30177" xr:uid="{00000000-0005-0000-0000-0000E6230000}"/>
    <cellStyle name="Calculation 3 5 3 3 7" xfId="30178" xr:uid="{00000000-0005-0000-0000-0000E7230000}"/>
    <cellStyle name="Calculation 3 5 3 4" xfId="2899" xr:uid="{00000000-0005-0000-0000-0000E8230000}"/>
    <cellStyle name="Calculation 3 5 3 4 2" xfId="2900" xr:uid="{00000000-0005-0000-0000-0000E9230000}"/>
    <cellStyle name="Calculation 3 5 3 4 3" xfId="30179" xr:uid="{00000000-0005-0000-0000-0000EA230000}"/>
    <cellStyle name="Calculation 3 5 3 4 4" xfId="30180" xr:uid="{00000000-0005-0000-0000-0000EB230000}"/>
    <cellStyle name="Calculation 3 5 3 4 5" xfId="30181" xr:uid="{00000000-0005-0000-0000-0000EC230000}"/>
    <cellStyle name="Calculation 3 5 3 4 6" xfId="30182" xr:uid="{00000000-0005-0000-0000-0000ED230000}"/>
    <cellStyle name="Calculation 3 5 3 4 7" xfId="30183" xr:uid="{00000000-0005-0000-0000-0000EE230000}"/>
    <cellStyle name="Calculation 3 5 3 5" xfId="2901" xr:uid="{00000000-0005-0000-0000-0000EF230000}"/>
    <cellStyle name="Calculation 3 5 3 5 2" xfId="2902" xr:uid="{00000000-0005-0000-0000-0000F0230000}"/>
    <cellStyle name="Calculation 3 5 3 5 3" xfId="30184" xr:uid="{00000000-0005-0000-0000-0000F1230000}"/>
    <cellStyle name="Calculation 3 5 3 5 4" xfId="30185" xr:uid="{00000000-0005-0000-0000-0000F2230000}"/>
    <cellStyle name="Calculation 3 5 3 5 5" xfId="30186" xr:uid="{00000000-0005-0000-0000-0000F3230000}"/>
    <cellStyle name="Calculation 3 5 3 5 6" xfId="30187" xr:uid="{00000000-0005-0000-0000-0000F4230000}"/>
    <cellStyle name="Calculation 3 5 3 5 7" xfId="30188" xr:uid="{00000000-0005-0000-0000-0000F5230000}"/>
    <cellStyle name="Calculation 3 5 3 6" xfId="2903" xr:uid="{00000000-0005-0000-0000-0000F6230000}"/>
    <cellStyle name="Calculation 3 5 3 6 2" xfId="2904" xr:uid="{00000000-0005-0000-0000-0000F7230000}"/>
    <cellStyle name="Calculation 3 5 3 6 3" xfId="30189" xr:uid="{00000000-0005-0000-0000-0000F8230000}"/>
    <cellStyle name="Calculation 3 5 3 6 4" xfId="30190" xr:uid="{00000000-0005-0000-0000-0000F9230000}"/>
    <cellStyle name="Calculation 3 5 3 6 5" xfId="30191" xr:uid="{00000000-0005-0000-0000-0000FA230000}"/>
    <cellStyle name="Calculation 3 5 3 6 6" xfId="30192" xr:uid="{00000000-0005-0000-0000-0000FB230000}"/>
    <cellStyle name="Calculation 3 5 3 6 7" xfId="30193" xr:uid="{00000000-0005-0000-0000-0000FC230000}"/>
    <cellStyle name="Calculation 3 5 3 7" xfId="30194" xr:uid="{00000000-0005-0000-0000-0000FD230000}"/>
    <cellStyle name="Calculation 3 5 3 8" xfId="30195" xr:uid="{00000000-0005-0000-0000-0000FE230000}"/>
    <cellStyle name="Calculation 3 5 3 9" xfId="30196" xr:uid="{00000000-0005-0000-0000-0000FF230000}"/>
    <cellStyle name="Calculation 3 5 4" xfId="2905" xr:uid="{00000000-0005-0000-0000-000000240000}"/>
    <cellStyle name="Calculation 3 5 4 10" xfId="2906" xr:uid="{00000000-0005-0000-0000-000001240000}"/>
    <cellStyle name="Calculation 3 5 4 11" xfId="30197" xr:uid="{00000000-0005-0000-0000-000002240000}"/>
    <cellStyle name="Calculation 3 5 4 12" xfId="30198" xr:uid="{00000000-0005-0000-0000-000003240000}"/>
    <cellStyle name="Calculation 3 5 4 2" xfId="2907" xr:uid="{00000000-0005-0000-0000-000004240000}"/>
    <cellStyle name="Calculation 3 5 4 2 2" xfId="2908" xr:uid="{00000000-0005-0000-0000-000005240000}"/>
    <cellStyle name="Calculation 3 5 4 2 3" xfId="30199" xr:uid="{00000000-0005-0000-0000-000006240000}"/>
    <cellStyle name="Calculation 3 5 4 2 4" xfId="30200" xr:uid="{00000000-0005-0000-0000-000007240000}"/>
    <cellStyle name="Calculation 3 5 4 2 5" xfId="30201" xr:uid="{00000000-0005-0000-0000-000008240000}"/>
    <cellStyle name="Calculation 3 5 4 2 6" xfId="30202" xr:uid="{00000000-0005-0000-0000-000009240000}"/>
    <cellStyle name="Calculation 3 5 4 2 7" xfId="30203" xr:uid="{00000000-0005-0000-0000-00000A240000}"/>
    <cellStyle name="Calculation 3 5 4 3" xfId="2909" xr:uid="{00000000-0005-0000-0000-00000B240000}"/>
    <cellStyle name="Calculation 3 5 4 3 2" xfId="2910" xr:uid="{00000000-0005-0000-0000-00000C240000}"/>
    <cellStyle name="Calculation 3 5 4 3 3" xfId="30204" xr:uid="{00000000-0005-0000-0000-00000D240000}"/>
    <cellStyle name="Calculation 3 5 4 3 4" xfId="30205" xr:uid="{00000000-0005-0000-0000-00000E240000}"/>
    <cellStyle name="Calculation 3 5 4 3 5" xfId="30206" xr:uid="{00000000-0005-0000-0000-00000F240000}"/>
    <cellStyle name="Calculation 3 5 4 3 6" xfId="30207" xr:uid="{00000000-0005-0000-0000-000010240000}"/>
    <cellStyle name="Calculation 3 5 4 3 7" xfId="30208" xr:uid="{00000000-0005-0000-0000-000011240000}"/>
    <cellStyle name="Calculation 3 5 4 4" xfId="2911" xr:uid="{00000000-0005-0000-0000-000012240000}"/>
    <cellStyle name="Calculation 3 5 4 4 2" xfId="2912" xr:uid="{00000000-0005-0000-0000-000013240000}"/>
    <cellStyle name="Calculation 3 5 4 4 3" xfId="30209" xr:uid="{00000000-0005-0000-0000-000014240000}"/>
    <cellStyle name="Calculation 3 5 4 4 4" xfId="30210" xr:uid="{00000000-0005-0000-0000-000015240000}"/>
    <cellStyle name="Calculation 3 5 4 4 5" xfId="30211" xr:uid="{00000000-0005-0000-0000-000016240000}"/>
    <cellStyle name="Calculation 3 5 4 4 6" xfId="30212" xr:uid="{00000000-0005-0000-0000-000017240000}"/>
    <cellStyle name="Calculation 3 5 4 4 7" xfId="30213" xr:uid="{00000000-0005-0000-0000-000018240000}"/>
    <cellStyle name="Calculation 3 5 4 5" xfId="2913" xr:uid="{00000000-0005-0000-0000-000019240000}"/>
    <cellStyle name="Calculation 3 5 4 5 2" xfId="2914" xr:uid="{00000000-0005-0000-0000-00001A240000}"/>
    <cellStyle name="Calculation 3 5 4 5 3" xfId="30214" xr:uid="{00000000-0005-0000-0000-00001B240000}"/>
    <cellStyle name="Calculation 3 5 4 5 4" xfId="30215" xr:uid="{00000000-0005-0000-0000-00001C240000}"/>
    <cellStyle name="Calculation 3 5 4 5 5" xfId="30216" xr:uid="{00000000-0005-0000-0000-00001D240000}"/>
    <cellStyle name="Calculation 3 5 4 5 6" xfId="30217" xr:uid="{00000000-0005-0000-0000-00001E240000}"/>
    <cellStyle name="Calculation 3 5 4 5 7" xfId="30218" xr:uid="{00000000-0005-0000-0000-00001F240000}"/>
    <cellStyle name="Calculation 3 5 4 6" xfId="2915" xr:uid="{00000000-0005-0000-0000-000020240000}"/>
    <cellStyle name="Calculation 3 5 4 6 2" xfId="2916" xr:uid="{00000000-0005-0000-0000-000021240000}"/>
    <cellStyle name="Calculation 3 5 4 6 3" xfId="30219" xr:uid="{00000000-0005-0000-0000-000022240000}"/>
    <cellStyle name="Calculation 3 5 4 6 4" xfId="30220" xr:uid="{00000000-0005-0000-0000-000023240000}"/>
    <cellStyle name="Calculation 3 5 4 6 5" xfId="30221" xr:uid="{00000000-0005-0000-0000-000024240000}"/>
    <cellStyle name="Calculation 3 5 4 6 6" xfId="30222" xr:uid="{00000000-0005-0000-0000-000025240000}"/>
    <cellStyle name="Calculation 3 5 4 6 7" xfId="30223" xr:uid="{00000000-0005-0000-0000-000026240000}"/>
    <cellStyle name="Calculation 3 5 4 7" xfId="2917" xr:uid="{00000000-0005-0000-0000-000027240000}"/>
    <cellStyle name="Calculation 3 5 4 7 2" xfId="2918" xr:uid="{00000000-0005-0000-0000-000028240000}"/>
    <cellStyle name="Calculation 3 5 4 7 3" xfId="30224" xr:uid="{00000000-0005-0000-0000-000029240000}"/>
    <cellStyle name="Calculation 3 5 4 7 4" xfId="30225" xr:uid="{00000000-0005-0000-0000-00002A240000}"/>
    <cellStyle name="Calculation 3 5 4 7 5" xfId="30226" xr:uid="{00000000-0005-0000-0000-00002B240000}"/>
    <cellStyle name="Calculation 3 5 4 7 6" xfId="30227" xr:uid="{00000000-0005-0000-0000-00002C240000}"/>
    <cellStyle name="Calculation 3 5 4 7 7" xfId="30228" xr:uid="{00000000-0005-0000-0000-00002D240000}"/>
    <cellStyle name="Calculation 3 5 4 8" xfId="2919" xr:uid="{00000000-0005-0000-0000-00002E240000}"/>
    <cellStyle name="Calculation 3 5 4 8 2" xfId="2920" xr:uid="{00000000-0005-0000-0000-00002F240000}"/>
    <cellStyle name="Calculation 3 5 4 8 3" xfId="30229" xr:uid="{00000000-0005-0000-0000-000030240000}"/>
    <cellStyle name="Calculation 3 5 4 8 4" xfId="30230" xr:uid="{00000000-0005-0000-0000-000031240000}"/>
    <cellStyle name="Calculation 3 5 4 8 5" xfId="30231" xr:uid="{00000000-0005-0000-0000-000032240000}"/>
    <cellStyle name="Calculation 3 5 4 8 6" xfId="30232" xr:uid="{00000000-0005-0000-0000-000033240000}"/>
    <cellStyle name="Calculation 3 5 4 8 7" xfId="30233" xr:uid="{00000000-0005-0000-0000-000034240000}"/>
    <cellStyle name="Calculation 3 5 4 9" xfId="2921" xr:uid="{00000000-0005-0000-0000-000035240000}"/>
    <cellStyle name="Calculation 3 5 4 9 2" xfId="2922" xr:uid="{00000000-0005-0000-0000-000036240000}"/>
    <cellStyle name="Calculation 3 5 4 9 3" xfId="30234" xr:uid="{00000000-0005-0000-0000-000037240000}"/>
    <cellStyle name="Calculation 3 5 4 9 4" xfId="30235" xr:uid="{00000000-0005-0000-0000-000038240000}"/>
    <cellStyle name="Calculation 3 5 4 9 5" xfId="30236" xr:uid="{00000000-0005-0000-0000-000039240000}"/>
    <cellStyle name="Calculation 3 5 4 9 6" xfId="30237" xr:uid="{00000000-0005-0000-0000-00003A240000}"/>
    <cellStyle name="Calculation 3 5 4 9 7" xfId="30238" xr:uid="{00000000-0005-0000-0000-00003B240000}"/>
    <cellStyle name="Calculation 3 5 5" xfId="2923" xr:uid="{00000000-0005-0000-0000-00003C240000}"/>
    <cellStyle name="Calculation 3 5 5 10" xfId="30239" xr:uid="{00000000-0005-0000-0000-00003D240000}"/>
    <cellStyle name="Calculation 3 5 5 11" xfId="30240" xr:uid="{00000000-0005-0000-0000-00003E240000}"/>
    <cellStyle name="Calculation 3 5 5 12" xfId="30241" xr:uid="{00000000-0005-0000-0000-00003F240000}"/>
    <cellStyle name="Calculation 3 5 5 2" xfId="2924" xr:uid="{00000000-0005-0000-0000-000040240000}"/>
    <cellStyle name="Calculation 3 5 5 2 2" xfId="2925" xr:uid="{00000000-0005-0000-0000-000041240000}"/>
    <cellStyle name="Calculation 3 5 5 2 3" xfId="30242" xr:uid="{00000000-0005-0000-0000-000042240000}"/>
    <cellStyle name="Calculation 3 5 5 2 4" xfId="30243" xr:uid="{00000000-0005-0000-0000-000043240000}"/>
    <cellStyle name="Calculation 3 5 5 2 5" xfId="30244" xr:uid="{00000000-0005-0000-0000-000044240000}"/>
    <cellStyle name="Calculation 3 5 5 2 6" xfId="30245" xr:uid="{00000000-0005-0000-0000-000045240000}"/>
    <cellStyle name="Calculation 3 5 5 2 7" xfId="30246" xr:uid="{00000000-0005-0000-0000-000046240000}"/>
    <cellStyle name="Calculation 3 5 5 3" xfId="2926" xr:uid="{00000000-0005-0000-0000-000047240000}"/>
    <cellStyle name="Calculation 3 5 5 3 2" xfId="2927" xr:uid="{00000000-0005-0000-0000-000048240000}"/>
    <cellStyle name="Calculation 3 5 5 3 3" xfId="30247" xr:uid="{00000000-0005-0000-0000-000049240000}"/>
    <cellStyle name="Calculation 3 5 5 3 4" xfId="30248" xr:uid="{00000000-0005-0000-0000-00004A240000}"/>
    <cellStyle name="Calculation 3 5 5 3 5" xfId="30249" xr:uid="{00000000-0005-0000-0000-00004B240000}"/>
    <cellStyle name="Calculation 3 5 5 3 6" xfId="30250" xr:uid="{00000000-0005-0000-0000-00004C240000}"/>
    <cellStyle name="Calculation 3 5 5 3 7" xfId="30251" xr:uid="{00000000-0005-0000-0000-00004D240000}"/>
    <cellStyle name="Calculation 3 5 5 4" xfId="2928" xr:uid="{00000000-0005-0000-0000-00004E240000}"/>
    <cellStyle name="Calculation 3 5 5 4 2" xfId="2929" xr:uid="{00000000-0005-0000-0000-00004F240000}"/>
    <cellStyle name="Calculation 3 5 5 4 3" xfId="30252" xr:uid="{00000000-0005-0000-0000-000050240000}"/>
    <cellStyle name="Calculation 3 5 5 4 4" xfId="30253" xr:uid="{00000000-0005-0000-0000-000051240000}"/>
    <cellStyle name="Calculation 3 5 5 4 5" xfId="30254" xr:uid="{00000000-0005-0000-0000-000052240000}"/>
    <cellStyle name="Calculation 3 5 5 4 6" xfId="30255" xr:uid="{00000000-0005-0000-0000-000053240000}"/>
    <cellStyle name="Calculation 3 5 5 4 7" xfId="30256" xr:uid="{00000000-0005-0000-0000-000054240000}"/>
    <cellStyle name="Calculation 3 5 5 5" xfId="2930" xr:uid="{00000000-0005-0000-0000-000055240000}"/>
    <cellStyle name="Calculation 3 5 5 5 2" xfId="2931" xr:uid="{00000000-0005-0000-0000-000056240000}"/>
    <cellStyle name="Calculation 3 5 5 5 3" xfId="30257" xr:uid="{00000000-0005-0000-0000-000057240000}"/>
    <cellStyle name="Calculation 3 5 5 5 4" xfId="30258" xr:uid="{00000000-0005-0000-0000-000058240000}"/>
    <cellStyle name="Calculation 3 5 5 5 5" xfId="30259" xr:uid="{00000000-0005-0000-0000-000059240000}"/>
    <cellStyle name="Calculation 3 5 5 5 6" xfId="30260" xr:uid="{00000000-0005-0000-0000-00005A240000}"/>
    <cellStyle name="Calculation 3 5 5 5 7" xfId="30261" xr:uid="{00000000-0005-0000-0000-00005B240000}"/>
    <cellStyle name="Calculation 3 5 5 6" xfId="2932" xr:uid="{00000000-0005-0000-0000-00005C240000}"/>
    <cellStyle name="Calculation 3 5 5 6 2" xfId="2933" xr:uid="{00000000-0005-0000-0000-00005D240000}"/>
    <cellStyle name="Calculation 3 5 5 6 3" xfId="30262" xr:uid="{00000000-0005-0000-0000-00005E240000}"/>
    <cellStyle name="Calculation 3 5 5 6 4" xfId="30263" xr:uid="{00000000-0005-0000-0000-00005F240000}"/>
    <cellStyle name="Calculation 3 5 5 6 5" xfId="30264" xr:uid="{00000000-0005-0000-0000-000060240000}"/>
    <cellStyle name="Calculation 3 5 5 6 6" xfId="30265" xr:uid="{00000000-0005-0000-0000-000061240000}"/>
    <cellStyle name="Calculation 3 5 5 6 7" xfId="30266" xr:uid="{00000000-0005-0000-0000-000062240000}"/>
    <cellStyle name="Calculation 3 5 5 7" xfId="2934" xr:uid="{00000000-0005-0000-0000-000063240000}"/>
    <cellStyle name="Calculation 3 5 5 7 2" xfId="2935" xr:uid="{00000000-0005-0000-0000-000064240000}"/>
    <cellStyle name="Calculation 3 5 5 7 3" xfId="30267" xr:uid="{00000000-0005-0000-0000-000065240000}"/>
    <cellStyle name="Calculation 3 5 5 7 4" xfId="30268" xr:uid="{00000000-0005-0000-0000-000066240000}"/>
    <cellStyle name="Calculation 3 5 5 7 5" xfId="30269" xr:uid="{00000000-0005-0000-0000-000067240000}"/>
    <cellStyle name="Calculation 3 5 5 7 6" xfId="30270" xr:uid="{00000000-0005-0000-0000-000068240000}"/>
    <cellStyle name="Calculation 3 5 5 7 7" xfId="30271" xr:uid="{00000000-0005-0000-0000-000069240000}"/>
    <cellStyle name="Calculation 3 5 5 8" xfId="2936" xr:uid="{00000000-0005-0000-0000-00006A240000}"/>
    <cellStyle name="Calculation 3 5 5 8 2" xfId="2937" xr:uid="{00000000-0005-0000-0000-00006B240000}"/>
    <cellStyle name="Calculation 3 5 5 8 3" xfId="30272" xr:uid="{00000000-0005-0000-0000-00006C240000}"/>
    <cellStyle name="Calculation 3 5 5 8 4" xfId="30273" xr:uid="{00000000-0005-0000-0000-00006D240000}"/>
    <cellStyle name="Calculation 3 5 5 8 5" xfId="30274" xr:uid="{00000000-0005-0000-0000-00006E240000}"/>
    <cellStyle name="Calculation 3 5 5 8 6" xfId="30275" xr:uid="{00000000-0005-0000-0000-00006F240000}"/>
    <cellStyle name="Calculation 3 5 5 8 7" xfId="30276" xr:uid="{00000000-0005-0000-0000-000070240000}"/>
    <cellStyle name="Calculation 3 5 5 9" xfId="2938" xr:uid="{00000000-0005-0000-0000-000071240000}"/>
    <cellStyle name="Calculation 3 5 5 9 2" xfId="2939" xr:uid="{00000000-0005-0000-0000-000072240000}"/>
    <cellStyle name="Calculation 3 5 5 9 3" xfId="30277" xr:uid="{00000000-0005-0000-0000-000073240000}"/>
    <cellStyle name="Calculation 3 5 5 9 4" xfId="30278" xr:uid="{00000000-0005-0000-0000-000074240000}"/>
    <cellStyle name="Calculation 3 5 5 9 5" xfId="30279" xr:uid="{00000000-0005-0000-0000-000075240000}"/>
    <cellStyle name="Calculation 3 5 5 9 6" xfId="30280" xr:uid="{00000000-0005-0000-0000-000076240000}"/>
    <cellStyle name="Calculation 3 5 5 9 7" xfId="30281" xr:uid="{00000000-0005-0000-0000-000077240000}"/>
    <cellStyle name="Calculation 3 5 6" xfId="2940" xr:uid="{00000000-0005-0000-0000-000078240000}"/>
    <cellStyle name="Calculation 3 5 6 10" xfId="2941" xr:uid="{00000000-0005-0000-0000-000079240000}"/>
    <cellStyle name="Calculation 3 5 6 11" xfId="30282" xr:uid="{00000000-0005-0000-0000-00007A240000}"/>
    <cellStyle name="Calculation 3 5 6 12" xfId="30283" xr:uid="{00000000-0005-0000-0000-00007B240000}"/>
    <cellStyle name="Calculation 3 5 6 13" xfId="30284" xr:uid="{00000000-0005-0000-0000-00007C240000}"/>
    <cellStyle name="Calculation 3 5 6 14" xfId="30285" xr:uid="{00000000-0005-0000-0000-00007D240000}"/>
    <cellStyle name="Calculation 3 5 6 15" xfId="30286" xr:uid="{00000000-0005-0000-0000-00007E240000}"/>
    <cellStyle name="Calculation 3 5 6 2" xfId="2942" xr:uid="{00000000-0005-0000-0000-00007F240000}"/>
    <cellStyle name="Calculation 3 5 6 2 2" xfId="2943" xr:uid="{00000000-0005-0000-0000-000080240000}"/>
    <cellStyle name="Calculation 3 5 6 2 3" xfId="30287" xr:uid="{00000000-0005-0000-0000-000081240000}"/>
    <cellStyle name="Calculation 3 5 6 2 4" xfId="30288" xr:uid="{00000000-0005-0000-0000-000082240000}"/>
    <cellStyle name="Calculation 3 5 6 2 5" xfId="30289" xr:uid="{00000000-0005-0000-0000-000083240000}"/>
    <cellStyle name="Calculation 3 5 6 2 6" xfId="30290" xr:uid="{00000000-0005-0000-0000-000084240000}"/>
    <cellStyle name="Calculation 3 5 6 2 7" xfId="30291" xr:uid="{00000000-0005-0000-0000-000085240000}"/>
    <cellStyle name="Calculation 3 5 6 3" xfId="2944" xr:uid="{00000000-0005-0000-0000-000086240000}"/>
    <cellStyle name="Calculation 3 5 6 3 2" xfId="2945" xr:uid="{00000000-0005-0000-0000-000087240000}"/>
    <cellStyle name="Calculation 3 5 6 3 3" xfId="30292" xr:uid="{00000000-0005-0000-0000-000088240000}"/>
    <cellStyle name="Calculation 3 5 6 3 4" xfId="30293" xr:uid="{00000000-0005-0000-0000-000089240000}"/>
    <cellStyle name="Calculation 3 5 6 3 5" xfId="30294" xr:uid="{00000000-0005-0000-0000-00008A240000}"/>
    <cellStyle name="Calculation 3 5 6 3 6" xfId="30295" xr:uid="{00000000-0005-0000-0000-00008B240000}"/>
    <cellStyle name="Calculation 3 5 6 3 7" xfId="30296" xr:uid="{00000000-0005-0000-0000-00008C240000}"/>
    <cellStyle name="Calculation 3 5 6 4" xfId="2946" xr:uid="{00000000-0005-0000-0000-00008D240000}"/>
    <cellStyle name="Calculation 3 5 6 4 2" xfId="2947" xr:uid="{00000000-0005-0000-0000-00008E240000}"/>
    <cellStyle name="Calculation 3 5 6 4 3" xfId="30297" xr:uid="{00000000-0005-0000-0000-00008F240000}"/>
    <cellStyle name="Calculation 3 5 6 4 4" xfId="30298" xr:uid="{00000000-0005-0000-0000-000090240000}"/>
    <cellStyle name="Calculation 3 5 6 4 5" xfId="30299" xr:uid="{00000000-0005-0000-0000-000091240000}"/>
    <cellStyle name="Calculation 3 5 6 4 6" xfId="30300" xr:uid="{00000000-0005-0000-0000-000092240000}"/>
    <cellStyle name="Calculation 3 5 6 4 7" xfId="30301" xr:uid="{00000000-0005-0000-0000-000093240000}"/>
    <cellStyle name="Calculation 3 5 6 5" xfId="2948" xr:uid="{00000000-0005-0000-0000-000094240000}"/>
    <cellStyle name="Calculation 3 5 6 5 2" xfId="2949" xr:uid="{00000000-0005-0000-0000-000095240000}"/>
    <cellStyle name="Calculation 3 5 6 5 3" xfId="30302" xr:uid="{00000000-0005-0000-0000-000096240000}"/>
    <cellStyle name="Calculation 3 5 6 5 4" xfId="30303" xr:uid="{00000000-0005-0000-0000-000097240000}"/>
    <cellStyle name="Calculation 3 5 6 5 5" xfId="30304" xr:uid="{00000000-0005-0000-0000-000098240000}"/>
    <cellStyle name="Calculation 3 5 6 5 6" xfId="30305" xr:uid="{00000000-0005-0000-0000-000099240000}"/>
    <cellStyle name="Calculation 3 5 6 5 7" xfId="30306" xr:uid="{00000000-0005-0000-0000-00009A240000}"/>
    <cellStyle name="Calculation 3 5 6 6" xfId="2950" xr:uid="{00000000-0005-0000-0000-00009B240000}"/>
    <cellStyle name="Calculation 3 5 6 6 2" xfId="2951" xr:uid="{00000000-0005-0000-0000-00009C240000}"/>
    <cellStyle name="Calculation 3 5 6 6 3" xfId="30307" xr:uid="{00000000-0005-0000-0000-00009D240000}"/>
    <cellStyle name="Calculation 3 5 6 6 4" xfId="30308" xr:uid="{00000000-0005-0000-0000-00009E240000}"/>
    <cellStyle name="Calculation 3 5 6 6 5" xfId="30309" xr:uid="{00000000-0005-0000-0000-00009F240000}"/>
    <cellStyle name="Calculation 3 5 6 6 6" xfId="30310" xr:uid="{00000000-0005-0000-0000-0000A0240000}"/>
    <cellStyle name="Calculation 3 5 6 6 7" xfId="30311" xr:uid="{00000000-0005-0000-0000-0000A1240000}"/>
    <cellStyle name="Calculation 3 5 6 7" xfId="2952" xr:uid="{00000000-0005-0000-0000-0000A2240000}"/>
    <cellStyle name="Calculation 3 5 6 7 2" xfId="2953" xr:uid="{00000000-0005-0000-0000-0000A3240000}"/>
    <cellStyle name="Calculation 3 5 6 7 3" xfId="30312" xr:uid="{00000000-0005-0000-0000-0000A4240000}"/>
    <cellStyle name="Calculation 3 5 6 7 4" xfId="30313" xr:uid="{00000000-0005-0000-0000-0000A5240000}"/>
    <cellStyle name="Calculation 3 5 6 7 5" xfId="30314" xr:uid="{00000000-0005-0000-0000-0000A6240000}"/>
    <cellStyle name="Calculation 3 5 6 7 6" xfId="30315" xr:uid="{00000000-0005-0000-0000-0000A7240000}"/>
    <cellStyle name="Calculation 3 5 6 7 7" xfId="30316" xr:uid="{00000000-0005-0000-0000-0000A8240000}"/>
    <cellStyle name="Calculation 3 5 6 8" xfId="2954" xr:uid="{00000000-0005-0000-0000-0000A9240000}"/>
    <cellStyle name="Calculation 3 5 6 8 2" xfId="2955" xr:uid="{00000000-0005-0000-0000-0000AA240000}"/>
    <cellStyle name="Calculation 3 5 6 8 3" xfId="30317" xr:uid="{00000000-0005-0000-0000-0000AB240000}"/>
    <cellStyle name="Calculation 3 5 6 8 4" xfId="30318" xr:uid="{00000000-0005-0000-0000-0000AC240000}"/>
    <cellStyle name="Calculation 3 5 6 8 5" xfId="30319" xr:uid="{00000000-0005-0000-0000-0000AD240000}"/>
    <cellStyle name="Calculation 3 5 6 8 6" xfId="30320" xr:uid="{00000000-0005-0000-0000-0000AE240000}"/>
    <cellStyle name="Calculation 3 5 6 8 7" xfId="30321" xr:uid="{00000000-0005-0000-0000-0000AF240000}"/>
    <cellStyle name="Calculation 3 5 6 9" xfId="2956" xr:uid="{00000000-0005-0000-0000-0000B0240000}"/>
    <cellStyle name="Calculation 3 5 6 9 2" xfId="2957" xr:uid="{00000000-0005-0000-0000-0000B1240000}"/>
    <cellStyle name="Calculation 3 5 6 9 3" xfId="30322" xr:uid="{00000000-0005-0000-0000-0000B2240000}"/>
    <cellStyle name="Calculation 3 5 6 9 4" xfId="30323" xr:uid="{00000000-0005-0000-0000-0000B3240000}"/>
    <cellStyle name="Calculation 3 5 6 9 5" xfId="30324" xr:uid="{00000000-0005-0000-0000-0000B4240000}"/>
    <cellStyle name="Calculation 3 5 6 9 6" xfId="30325" xr:uid="{00000000-0005-0000-0000-0000B5240000}"/>
    <cellStyle name="Calculation 3 5 6 9 7" xfId="30326" xr:uid="{00000000-0005-0000-0000-0000B6240000}"/>
    <cellStyle name="Calculation 3 5 7" xfId="30327" xr:uid="{00000000-0005-0000-0000-0000B7240000}"/>
    <cellStyle name="Calculation 3 6" xfId="2958" xr:uid="{00000000-0005-0000-0000-0000B8240000}"/>
    <cellStyle name="Calculation 3 6 2" xfId="2959" xr:uid="{00000000-0005-0000-0000-0000B9240000}"/>
    <cellStyle name="Calculation 3 6 2 2" xfId="2960" xr:uid="{00000000-0005-0000-0000-0000BA240000}"/>
    <cellStyle name="Calculation 3 6 2 2 10" xfId="30328" xr:uid="{00000000-0005-0000-0000-0000BB240000}"/>
    <cellStyle name="Calculation 3 6 2 2 2" xfId="2961" xr:uid="{00000000-0005-0000-0000-0000BC240000}"/>
    <cellStyle name="Calculation 3 6 2 2 2 2" xfId="2962" xr:uid="{00000000-0005-0000-0000-0000BD240000}"/>
    <cellStyle name="Calculation 3 6 2 2 2 3" xfId="30329" xr:uid="{00000000-0005-0000-0000-0000BE240000}"/>
    <cellStyle name="Calculation 3 6 2 2 2 4" xfId="30330" xr:uid="{00000000-0005-0000-0000-0000BF240000}"/>
    <cellStyle name="Calculation 3 6 2 2 2 5" xfId="30331" xr:uid="{00000000-0005-0000-0000-0000C0240000}"/>
    <cellStyle name="Calculation 3 6 2 2 2 6" xfId="30332" xr:uid="{00000000-0005-0000-0000-0000C1240000}"/>
    <cellStyle name="Calculation 3 6 2 2 2 7" xfId="30333" xr:uid="{00000000-0005-0000-0000-0000C2240000}"/>
    <cellStyle name="Calculation 3 6 2 2 3" xfId="2963" xr:uid="{00000000-0005-0000-0000-0000C3240000}"/>
    <cellStyle name="Calculation 3 6 2 2 3 2" xfId="2964" xr:uid="{00000000-0005-0000-0000-0000C4240000}"/>
    <cellStyle name="Calculation 3 6 2 2 3 3" xfId="30334" xr:uid="{00000000-0005-0000-0000-0000C5240000}"/>
    <cellStyle name="Calculation 3 6 2 2 3 4" xfId="30335" xr:uid="{00000000-0005-0000-0000-0000C6240000}"/>
    <cellStyle name="Calculation 3 6 2 2 3 5" xfId="30336" xr:uid="{00000000-0005-0000-0000-0000C7240000}"/>
    <cellStyle name="Calculation 3 6 2 2 3 6" xfId="30337" xr:uid="{00000000-0005-0000-0000-0000C8240000}"/>
    <cellStyle name="Calculation 3 6 2 2 3 7" xfId="30338" xr:uid="{00000000-0005-0000-0000-0000C9240000}"/>
    <cellStyle name="Calculation 3 6 2 2 4" xfId="2965" xr:uid="{00000000-0005-0000-0000-0000CA240000}"/>
    <cellStyle name="Calculation 3 6 2 2 4 2" xfId="2966" xr:uid="{00000000-0005-0000-0000-0000CB240000}"/>
    <cellStyle name="Calculation 3 6 2 2 4 3" xfId="30339" xr:uid="{00000000-0005-0000-0000-0000CC240000}"/>
    <cellStyle name="Calculation 3 6 2 2 4 4" xfId="30340" xr:uid="{00000000-0005-0000-0000-0000CD240000}"/>
    <cellStyle name="Calculation 3 6 2 2 4 5" xfId="30341" xr:uid="{00000000-0005-0000-0000-0000CE240000}"/>
    <cellStyle name="Calculation 3 6 2 2 4 6" xfId="30342" xr:uid="{00000000-0005-0000-0000-0000CF240000}"/>
    <cellStyle name="Calculation 3 6 2 2 4 7" xfId="30343" xr:uid="{00000000-0005-0000-0000-0000D0240000}"/>
    <cellStyle name="Calculation 3 6 2 2 5" xfId="2967" xr:uid="{00000000-0005-0000-0000-0000D1240000}"/>
    <cellStyle name="Calculation 3 6 2 2 5 2" xfId="2968" xr:uid="{00000000-0005-0000-0000-0000D2240000}"/>
    <cellStyle name="Calculation 3 6 2 2 5 3" xfId="30344" xr:uid="{00000000-0005-0000-0000-0000D3240000}"/>
    <cellStyle name="Calculation 3 6 2 2 5 4" xfId="30345" xr:uid="{00000000-0005-0000-0000-0000D4240000}"/>
    <cellStyle name="Calculation 3 6 2 2 5 5" xfId="30346" xr:uid="{00000000-0005-0000-0000-0000D5240000}"/>
    <cellStyle name="Calculation 3 6 2 2 5 6" xfId="30347" xr:uid="{00000000-0005-0000-0000-0000D6240000}"/>
    <cellStyle name="Calculation 3 6 2 2 5 7" xfId="30348" xr:uid="{00000000-0005-0000-0000-0000D7240000}"/>
    <cellStyle name="Calculation 3 6 2 2 6" xfId="2969" xr:uid="{00000000-0005-0000-0000-0000D8240000}"/>
    <cellStyle name="Calculation 3 6 2 2 6 2" xfId="2970" xr:uid="{00000000-0005-0000-0000-0000D9240000}"/>
    <cellStyle name="Calculation 3 6 2 2 6 3" xfId="30349" xr:uid="{00000000-0005-0000-0000-0000DA240000}"/>
    <cellStyle name="Calculation 3 6 2 2 6 4" xfId="30350" xr:uid="{00000000-0005-0000-0000-0000DB240000}"/>
    <cellStyle name="Calculation 3 6 2 2 6 5" xfId="30351" xr:uid="{00000000-0005-0000-0000-0000DC240000}"/>
    <cellStyle name="Calculation 3 6 2 2 6 6" xfId="30352" xr:uid="{00000000-0005-0000-0000-0000DD240000}"/>
    <cellStyle name="Calculation 3 6 2 2 6 7" xfId="30353" xr:uid="{00000000-0005-0000-0000-0000DE240000}"/>
    <cellStyle name="Calculation 3 6 2 2 7" xfId="30354" xr:uid="{00000000-0005-0000-0000-0000DF240000}"/>
    <cellStyle name="Calculation 3 6 2 2 8" xfId="30355" xr:uid="{00000000-0005-0000-0000-0000E0240000}"/>
    <cellStyle name="Calculation 3 6 2 2 9" xfId="30356" xr:uid="{00000000-0005-0000-0000-0000E1240000}"/>
    <cellStyle name="Calculation 3 6 2 3" xfId="2971" xr:uid="{00000000-0005-0000-0000-0000E2240000}"/>
    <cellStyle name="Calculation 3 6 2 3 10" xfId="2972" xr:uid="{00000000-0005-0000-0000-0000E3240000}"/>
    <cellStyle name="Calculation 3 6 2 3 11" xfId="30357" xr:uid="{00000000-0005-0000-0000-0000E4240000}"/>
    <cellStyle name="Calculation 3 6 2 3 12" xfId="30358" xr:uid="{00000000-0005-0000-0000-0000E5240000}"/>
    <cellStyle name="Calculation 3 6 2 3 13" xfId="30359" xr:uid="{00000000-0005-0000-0000-0000E6240000}"/>
    <cellStyle name="Calculation 3 6 2 3 14" xfId="30360" xr:uid="{00000000-0005-0000-0000-0000E7240000}"/>
    <cellStyle name="Calculation 3 6 2 3 15" xfId="30361" xr:uid="{00000000-0005-0000-0000-0000E8240000}"/>
    <cellStyle name="Calculation 3 6 2 3 2" xfId="2973" xr:uid="{00000000-0005-0000-0000-0000E9240000}"/>
    <cellStyle name="Calculation 3 6 2 3 2 2" xfId="2974" xr:uid="{00000000-0005-0000-0000-0000EA240000}"/>
    <cellStyle name="Calculation 3 6 2 3 2 3" xfId="30362" xr:uid="{00000000-0005-0000-0000-0000EB240000}"/>
    <cellStyle name="Calculation 3 6 2 3 2 4" xfId="30363" xr:uid="{00000000-0005-0000-0000-0000EC240000}"/>
    <cellStyle name="Calculation 3 6 2 3 2 5" xfId="30364" xr:uid="{00000000-0005-0000-0000-0000ED240000}"/>
    <cellStyle name="Calculation 3 6 2 3 2 6" xfId="30365" xr:uid="{00000000-0005-0000-0000-0000EE240000}"/>
    <cellStyle name="Calculation 3 6 2 3 2 7" xfId="30366" xr:uid="{00000000-0005-0000-0000-0000EF240000}"/>
    <cellStyle name="Calculation 3 6 2 3 3" xfId="2975" xr:uid="{00000000-0005-0000-0000-0000F0240000}"/>
    <cellStyle name="Calculation 3 6 2 3 3 2" xfId="2976" xr:uid="{00000000-0005-0000-0000-0000F1240000}"/>
    <cellStyle name="Calculation 3 6 2 3 3 3" xfId="30367" xr:uid="{00000000-0005-0000-0000-0000F2240000}"/>
    <cellStyle name="Calculation 3 6 2 3 3 4" xfId="30368" xr:uid="{00000000-0005-0000-0000-0000F3240000}"/>
    <cellStyle name="Calculation 3 6 2 3 3 5" xfId="30369" xr:uid="{00000000-0005-0000-0000-0000F4240000}"/>
    <cellStyle name="Calculation 3 6 2 3 3 6" xfId="30370" xr:uid="{00000000-0005-0000-0000-0000F5240000}"/>
    <cellStyle name="Calculation 3 6 2 3 3 7" xfId="30371" xr:uid="{00000000-0005-0000-0000-0000F6240000}"/>
    <cellStyle name="Calculation 3 6 2 3 4" xfId="2977" xr:uid="{00000000-0005-0000-0000-0000F7240000}"/>
    <cellStyle name="Calculation 3 6 2 3 4 2" xfId="2978" xr:uid="{00000000-0005-0000-0000-0000F8240000}"/>
    <cellStyle name="Calculation 3 6 2 3 4 3" xfId="30372" xr:uid="{00000000-0005-0000-0000-0000F9240000}"/>
    <cellStyle name="Calculation 3 6 2 3 4 4" xfId="30373" xr:uid="{00000000-0005-0000-0000-0000FA240000}"/>
    <cellStyle name="Calculation 3 6 2 3 4 5" xfId="30374" xr:uid="{00000000-0005-0000-0000-0000FB240000}"/>
    <cellStyle name="Calculation 3 6 2 3 4 6" xfId="30375" xr:uid="{00000000-0005-0000-0000-0000FC240000}"/>
    <cellStyle name="Calculation 3 6 2 3 4 7" xfId="30376" xr:uid="{00000000-0005-0000-0000-0000FD240000}"/>
    <cellStyle name="Calculation 3 6 2 3 5" xfId="2979" xr:uid="{00000000-0005-0000-0000-0000FE240000}"/>
    <cellStyle name="Calculation 3 6 2 3 5 2" xfId="2980" xr:uid="{00000000-0005-0000-0000-0000FF240000}"/>
    <cellStyle name="Calculation 3 6 2 3 5 3" xfId="30377" xr:uid="{00000000-0005-0000-0000-000000250000}"/>
    <cellStyle name="Calculation 3 6 2 3 5 4" xfId="30378" xr:uid="{00000000-0005-0000-0000-000001250000}"/>
    <cellStyle name="Calculation 3 6 2 3 5 5" xfId="30379" xr:uid="{00000000-0005-0000-0000-000002250000}"/>
    <cellStyle name="Calculation 3 6 2 3 5 6" xfId="30380" xr:uid="{00000000-0005-0000-0000-000003250000}"/>
    <cellStyle name="Calculation 3 6 2 3 5 7" xfId="30381" xr:uid="{00000000-0005-0000-0000-000004250000}"/>
    <cellStyle name="Calculation 3 6 2 3 6" xfId="2981" xr:uid="{00000000-0005-0000-0000-000005250000}"/>
    <cellStyle name="Calculation 3 6 2 3 6 2" xfId="2982" xr:uid="{00000000-0005-0000-0000-000006250000}"/>
    <cellStyle name="Calculation 3 6 2 3 6 3" xfId="30382" xr:uid="{00000000-0005-0000-0000-000007250000}"/>
    <cellStyle name="Calculation 3 6 2 3 6 4" xfId="30383" xr:uid="{00000000-0005-0000-0000-000008250000}"/>
    <cellStyle name="Calculation 3 6 2 3 6 5" xfId="30384" xr:uid="{00000000-0005-0000-0000-000009250000}"/>
    <cellStyle name="Calculation 3 6 2 3 6 6" xfId="30385" xr:uid="{00000000-0005-0000-0000-00000A250000}"/>
    <cellStyle name="Calculation 3 6 2 3 6 7" xfId="30386" xr:uid="{00000000-0005-0000-0000-00000B250000}"/>
    <cellStyle name="Calculation 3 6 2 3 7" xfId="2983" xr:uid="{00000000-0005-0000-0000-00000C250000}"/>
    <cellStyle name="Calculation 3 6 2 3 7 2" xfId="2984" xr:uid="{00000000-0005-0000-0000-00000D250000}"/>
    <cellStyle name="Calculation 3 6 2 3 7 3" xfId="30387" xr:uid="{00000000-0005-0000-0000-00000E250000}"/>
    <cellStyle name="Calculation 3 6 2 3 7 4" xfId="30388" xr:uid="{00000000-0005-0000-0000-00000F250000}"/>
    <cellStyle name="Calculation 3 6 2 3 7 5" xfId="30389" xr:uid="{00000000-0005-0000-0000-000010250000}"/>
    <cellStyle name="Calculation 3 6 2 3 7 6" xfId="30390" xr:uid="{00000000-0005-0000-0000-000011250000}"/>
    <cellStyle name="Calculation 3 6 2 3 7 7" xfId="30391" xr:uid="{00000000-0005-0000-0000-000012250000}"/>
    <cellStyle name="Calculation 3 6 2 3 8" xfId="2985" xr:uid="{00000000-0005-0000-0000-000013250000}"/>
    <cellStyle name="Calculation 3 6 2 3 8 2" xfId="2986" xr:uid="{00000000-0005-0000-0000-000014250000}"/>
    <cellStyle name="Calculation 3 6 2 3 8 3" xfId="30392" xr:uid="{00000000-0005-0000-0000-000015250000}"/>
    <cellStyle name="Calculation 3 6 2 3 8 4" xfId="30393" xr:uid="{00000000-0005-0000-0000-000016250000}"/>
    <cellStyle name="Calculation 3 6 2 3 8 5" xfId="30394" xr:uid="{00000000-0005-0000-0000-000017250000}"/>
    <cellStyle name="Calculation 3 6 2 3 8 6" xfId="30395" xr:uid="{00000000-0005-0000-0000-000018250000}"/>
    <cellStyle name="Calculation 3 6 2 3 8 7" xfId="30396" xr:uid="{00000000-0005-0000-0000-000019250000}"/>
    <cellStyle name="Calculation 3 6 2 3 9" xfId="2987" xr:uid="{00000000-0005-0000-0000-00001A250000}"/>
    <cellStyle name="Calculation 3 6 2 3 9 2" xfId="2988" xr:uid="{00000000-0005-0000-0000-00001B250000}"/>
    <cellStyle name="Calculation 3 6 2 3 9 3" xfId="30397" xr:uid="{00000000-0005-0000-0000-00001C250000}"/>
    <cellStyle name="Calculation 3 6 2 3 9 4" xfId="30398" xr:uid="{00000000-0005-0000-0000-00001D250000}"/>
    <cellStyle name="Calculation 3 6 2 3 9 5" xfId="30399" xr:uid="{00000000-0005-0000-0000-00001E250000}"/>
    <cellStyle name="Calculation 3 6 2 3 9 6" xfId="30400" xr:uid="{00000000-0005-0000-0000-00001F250000}"/>
    <cellStyle name="Calculation 3 6 2 3 9 7" xfId="30401" xr:uid="{00000000-0005-0000-0000-000020250000}"/>
    <cellStyle name="Calculation 3 6 2 4" xfId="2989" xr:uid="{00000000-0005-0000-0000-000021250000}"/>
    <cellStyle name="Calculation 3 6 2 4 2" xfId="2990" xr:uid="{00000000-0005-0000-0000-000022250000}"/>
    <cellStyle name="Calculation 3 6 2 4 3" xfId="30402" xr:uid="{00000000-0005-0000-0000-000023250000}"/>
    <cellStyle name="Calculation 3 6 2 4 4" xfId="30403" xr:uid="{00000000-0005-0000-0000-000024250000}"/>
    <cellStyle name="Calculation 3 6 2 4 5" xfId="30404" xr:uid="{00000000-0005-0000-0000-000025250000}"/>
    <cellStyle name="Calculation 3 6 2 4 6" xfId="30405" xr:uid="{00000000-0005-0000-0000-000026250000}"/>
    <cellStyle name="Calculation 3 6 2 4 7" xfId="30406" xr:uid="{00000000-0005-0000-0000-000027250000}"/>
    <cellStyle name="Calculation 3 6 2 5" xfId="2991" xr:uid="{00000000-0005-0000-0000-000028250000}"/>
    <cellStyle name="Calculation 3 6 2 5 2" xfId="2992" xr:uid="{00000000-0005-0000-0000-000029250000}"/>
    <cellStyle name="Calculation 3 6 2 6" xfId="30407" xr:uid="{00000000-0005-0000-0000-00002A250000}"/>
    <cellStyle name="Calculation 3 6 2 7" xfId="30408" xr:uid="{00000000-0005-0000-0000-00002B250000}"/>
    <cellStyle name="Calculation 3 6 2 8" xfId="30409" xr:uid="{00000000-0005-0000-0000-00002C250000}"/>
    <cellStyle name="Calculation 3 6 3" xfId="2993" xr:uid="{00000000-0005-0000-0000-00002D250000}"/>
    <cellStyle name="Calculation 3 6 3 10" xfId="30410" xr:uid="{00000000-0005-0000-0000-00002E250000}"/>
    <cellStyle name="Calculation 3 6 3 2" xfId="2994" xr:uid="{00000000-0005-0000-0000-00002F250000}"/>
    <cellStyle name="Calculation 3 6 3 2 2" xfId="2995" xr:uid="{00000000-0005-0000-0000-000030250000}"/>
    <cellStyle name="Calculation 3 6 3 2 3" xfId="30411" xr:uid="{00000000-0005-0000-0000-000031250000}"/>
    <cellStyle name="Calculation 3 6 3 2 4" xfId="30412" xr:uid="{00000000-0005-0000-0000-000032250000}"/>
    <cellStyle name="Calculation 3 6 3 2 5" xfId="30413" xr:uid="{00000000-0005-0000-0000-000033250000}"/>
    <cellStyle name="Calculation 3 6 3 2 6" xfId="30414" xr:uid="{00000000-0005-0000-0000-000034250000}"/>
    <cellStyle name="Calculation 3 6 3 2 7" xfId="30415" xr:uid="{00000000-0005-0000-0000-000035250000}"/>
    <cellStyle name="Calculation 3 6 3 3" xfId="2996" xr:uid="{00000000-0005-0000-0000-000036250000}"/>
    <cellStyle name="Calculation 3 6 3 3 2" xfId="2997" xr:uid="{00000000-0005-0000-0000-000037250000}"/>
    <cellStyle name="Calculation 3 6 3 3 3" xfId="30416" xr:uid="{00000000-0005-0000-0000-000038250000}"/>
    <cellStyle name="Calculation 3 6 3 3 4" xfId="30417" xr:uid="{00000000-0005-0000-0000-000039250000}"/>
    <cellStyle name="Calculation 3 6 3 3 5" xfId="30418" xr:uid="{00000000-0005-0000-0000-00003A250000}"/>
    <cellStyle name="Calculation 3 6 3 3 6" xfId="30419" xr:uid="{00000000-0005-0000-0000-00003B250000}"/>
    <cellStyle name="Calculation 3 6 3 3 7" xfId="30420" xr:uid="{00000000-0005-0000-0000-00003C250000}"/>
    <cellStyle name="Calculation 3 6 3 4" xfId="2998" xr:uid="{00000000-0005-0000-0000-00003D250000}"/>
    <cellStyle name="Calculation 3 6 3 4 2" xfId="2999" xr:uid="{00000000-0005-0000-0000-00003E250000}"/>
    <cellStyle name="Calculation 3 6 3 4 3" xfId="30421" xr:uid="{00000000-0005-0000-0000-00003F250000}"/>
    <cellStyle name="Calculation 3 6 3 4 4" xfId="30422" xr:uid="{00000000-0005-0000-0000-000040250000}"/>
    <cellStyle name="Calculation 3 6 3 4 5" xfId="30423" xr:uid="{00000000-0005-0000-0000-000041250000}"/>
    <cellStyle name="Calculation 3 6 3 4 6" xfId="30424" xr:uid="{00000000-0005-0000-0000-000042250000}"/>
    <cellStyle name="Calculation 3 6 3 4 7" xfId="30425" xr:uid="{00000000-0005-0000-0000-000043250000}"/>
    <cellStyle name="Calculation 3 6 3 5" xfId="3000" xr:uid="{00000000-0005-0000-0000-000044250000}"/>
    <cellStyle name="Calculation 3 6 3 5 2" xfId="3001" xr:uid="{00000000-0005-0000-0000-000045250000}"/>
    <cellStyle name="Calculation 3 6 3 5 3" xfId="30426" xr:uid="{00000000-0005-0000-0000-000046250000}"/>
    <cellStyle name="Calculation 3 6 3 5 4" xfId="30427" xr:uid="{00000000-0005-0000-0000-000047250000}"/>
    <cellStyle name="Calculation 3 6 3 5 5" xfId="30428" xr:uid="{00000000-0005-0000-0000-000048250000}"/>
    <cellStyle name="Calculation 3 6 3 5 6" xfId="30429" xr:uid="{00000000-0005-0000-0000-000049250000}"/>
    <cellStyle name="Calculation 3 6 3 5 7" xfId="30430" xr:uid="{00000000-0005-0000-0000-00004A250000}"/>
    <cellStyle name="Calculation 3 6 3 6" xfId="3002" xr:uid="{00000000-0005-0000-0000-00004B250000}"/>
    <cellStyle name="Calculation 3 6 3 6 2" xfId="3003" xr:uid="{00000000-0005-0000-0000-00004C250000}"/>
    <cellStyle name="Calculation 3 6 3 6 3" xfId="30431" xr:uid="{00000000-0005-0000-0000-00004D250000}"/>
    <cellStyle name="Calculation 3 6 3 6 4" xfId="30432" xr:uid="{00000000-0005-0000-0000-00004E250000}"/>
    <cellStyle name="Calculation 3 6 3 6 5" xfId="30433" xr:uid="{00000000-0005-0000-0000-00004F250000}"/>
    <cellStyle name="Calculation 3 6 3 6 6" xfId="30434" xr:uid="{00000000-0005-0000-0000-000050250000}"/>
    <cellStyle name="Calculation 3 6 3 6 7" xfId="30435" xr:uid="{00000000-0005-0000-0000-000051250000}"/>
    <cellStyle name="Calculation 3 6 3 7" xfId="30436" xr:uid="{00000000-0005-0000-0000-000052250000}"/>
    <cellStyle name="Calculation 3 6 3 8" xfId="30437" xr:uid="{00000000-0005-0000-0000-000053250000}"/>
    <cellStyle name="Calculation 3 6 3 9" xfId="30438" xr:uid="{00000000-0005-0000-0000-000054250000}"/>
    <cellStyle name="Calculation 3 6 4" xfId="3004" xr:uid="{00000000-0005-0000-0000-000055250000}"/>
    <cellStyle name="Calculation 3 6 4 10" xfId="3005" xr:uid="{00000000-0005-0000-0000-000056250000}"/>
    <cellStyle name="Calculation 3 6 4 11" xfId="30439" xr:uid="{00000000-0005-0000-0000-000057250000}"/>
    <cellStyle name="Calculation 3 6 4 12" xfId="30440" xr:uid="{00000000-0005-0000-0000-000058250000}"/>
    <cellStyle name="Calculation 3 6 4 2" xfId="3006" xr:uid="{00000000-0005-0000-0000-000059250000}"/>
    <cellStyle name="Calculation 3 6 4 2 2" xfId="3007" xr:uid="{00000000-0005-0000-0000-00005A250000}"/>
    <cellStyle name="Calculation 3 6 4 2 3" xfId="30441" xr:uid="{00000000-0005-0000-0000-00005B250000}"/>
    <cellStyle name="Calculation 3 6 4 2 4" xfId="30442" xr:uid="{00000000-0005-0000-0000-00005C250000}"/>
    <cellStyle name="Calculation 3 6 4 2 5" xfId="30443" xr:uid="{00000000-0005-0000-0000-00005D250000}"/>
    <cellStyle name="Calculation 3 6 4 2 6" xfId="30444" xr:uid="{00000000-0005-0000-0000-00005E250000}"/>
    <cellStyle name="Calculation 3 6 4 2 7" xfId="30445" xr:uid="{00000000-0005-0000-0000-00005F250000}"/>
    <cellStyle name="Calculation 3 6 4 3" xfId="3008" xr:uid="{00000000-0005-0000-0000-000060250000}"/>
    <cellStyle name="Calculation 3 6 4 3 2" xfId="3009" xr:uid="{00000000-0005-0000-0000-000061250000}"/>
    <cellStyle name="Calculation 3 6 4 3 3" xfId="30446" xr:uid="{00000000-0005-0000-0000-000062250000}"/>
    <cellStyle name="Calculation 3 6 4 3 4" xfId="30447" xr:uid="{00000000-0005-0000-0000-000063250000}"/>
    <cellStyle name="Calculation 3 6 4 3 5" xfId="30448" xr:uid="{00000000-0005-0000-0000-000064250000}"/>
    <cellStyle name="Calculation 3 6 4 3 6" xfId="30449" xr:uid="{00000000-0005-0000-0000-000065250000}"/>
    <cellStyle name="Calculation 3 6 4 3 7" xfId="30450" xr:uid="{00000000-0005-0000-0000-000066250000}"/>
    <cellStyle name="Calculation 3 6 4 4" xfId="3010" xr:uid="{00000000-0005-0000-0000-000067250000}"/>
    <cellStyle name="Calculation 3 6 4 4 2" xfId="3011" xr:uid="{00000000-0005-0000-0000-000068250000}"/>
    <cellStyle name="Calculation 3 6 4 4 3" xfId="30451" xr:uid="{00000000-0005-0000-0000-000069250000}"/>
    <cellStyle name="Calculation 3 6 4 4 4" xfId="30452" xr:uid="{00000000-0005-0000-0000-00006A250000}"/>
    <cellStyle name="Calculation 3 6 4 4 5" xfId="30453" xr:uid="{00000000-0005-0000-0000-00006B250000}"/>
    <cellStyle name="Calculation 3 6 4 4 6" xfId="30454" xr:uid="{00000000-0005-0000-0000-00006C250000}"/>
    <cellStyle name="Calculation 3 6 4 4 7" xfId="30455" xr:uid="{00000000-0005-0000-0000-00006D250000}"/>
    <cellStyle name="Calculation 3 6 4 5" xfId="3012" xr:uid="{00000000-0005-0000-0000-00006E250000}"/>
    <cellStyle name="Calculation 3 6 4 5 2" xfId="3013" xr:uid="{00000000-0005-0000-0000-00006F250000}"/>
    <cellStyle name="Calculation 3 6 4 5 3" xfId="30456" xr:uid="{00000000-0005-0000-0000-000070250000}"/>
    <cellStyle name="Calculation 3 6 4 5 4" xfId="30457" xr:uid="{00000000-0005-0000-0000-000071250000}"/>
    <cellStyle name="Calculation 3 6 4 5 5" xfId="30458" xr:uid="{00000000-0005-0000-0000-000072250000}"/>
    <cellStyle name="Calculation 3 6 4 5 6" xfId="30459" xr:uid="{00000000-0005-0000-0000-000073250000}"/>
    <cellStyle name="Calculation 3 6 4 5 7" xfId="30460" xr:uid="{00000000-0005-0000-0000-000074250000}"/>
    <cellStyle name="Calculation 3 6 4 6" xfId="3014" xr:uid="{00000000-0005-0000-0000-000075250000}"/>
    <cellStyle name="Calculation 3 6 4 6 2" xfId="3015" xr:uid="{00000000-0005-0000-0000-000076250000}"/>
    <cellStyle name="Calculation 3 6 4 6 3" xfId="30461" xr:uid="{00000000-0005-0000-0000-000077250000}"/>
    <cellStyle name="Calculation 3 6 4 6 4" xfId="30462" xr:uid="{00000000-0005-0000-0000-000078250000}"/>
    <cellStyle name="Calculation 3 6 4 6 5" xfId="30463" xr:uid="{00000000-0005-0000-0000-000079250000}"/>
    <cellStyle name="Calculation 3 6 4 6 6" xfId="30464" xr:uid="{00000000-0005-0000-0000-00007A250000}"/>
    <cellStyle name="Calculation 3 6 4 6 7" xfId="30465" xr:uid="{00000000-0005-0000-0000-00007B250000}"/>
    <cellStyle name="Calculation 3 6 4 7" xfId="3016" xr:uid="{00000000-0005-0000-0000-00007C250000}"/>
    <cellStyle name="Calculation 3 6 4 7 2" xfId="3017" xr:uid="{00000000-0005-0000-0000-00007D250000}"/>
    <cellStyle name="Calculation 3 6 4 7 3" xfId="30466" xr:uid="{00000000-0005-0000-0000-00007E250000}"/>
    <cellStyle name="Calculation 3 6 4 7 4" xfId="30467" xr:uid="{00000000-0005-0000-0000-00007F250000}"/>
    <cellStyle name="Calculation 3 6 4 7 5" xfId="30468" xr:uid="{00000000-0005-0000-0000-000080250000}"/>
    <cellStyle name="Calculation 3 6 4 7 6" xfId="30469" xr:uid="{00000000-0005-0000-0000-000081250000}"/>
    <cellStyle name="Calculation 3 6 4 7 7" xfId="30470" xr:uid="{00000000-0005-0000-0000-000082250000}"/>
    <cellStyle name="Calculation 3 6 4 8" xfId="3018" xr:uid="{00000000-0005-0000-0000-000083250000}"/>
    <cellStyle name="Calculation 3 6 4 8 2" xfId="3019" xr:uid="{00000000-0005-0000-0000-000084250000}"/>
    <cellStyle name="Calculation 3 6 4 8 3" xfId="30471" xr:uid="{00000000-0005-0000-0000-000085250000}"/>
    <cellStyle name="Calculation 3 6 4 8 4" xfId="30472" xr:uid="{00000000-0005-0000-0000-000086250000}"/>
    <cellStyle name="Calculation 3 6 4 8 5" xfId="30473" xr:uid="{00000000-0005-0000-0000-000087250000}"/>
    <cellStyle name="Calculation 3 6 4 8 6" xfId="30474" xr:uid="{00000000-0005-0000-0000-000088250000}"/>
    <cellStyle name="Calculation 3 6 4 8 7" xfId="30475" xr:uid="{00000000-0005-0000-0000-000089250000}"/>
    <cellStyle name="Calculation 3 6 4 9" xfId="3020" xr:uid="{00000000-0005-0000-0000-00008A250000}"/>
    <cellStyle name="Calculation 3 6 4 9 2" xfId="3021" xr:uid="{00000000-0005-0000-0000-00008B250000}"/>
    <cellStyle name="Calculation 3 6 4 9 3" xfId="30476" xr:uid="{00000000-0005-0000-0000-00008C250000}"/>
    <cellStyle name="Calculation 3 6 4 9 4" xfId="30477" xr:uid="{00000000-0005-0000-0000-00008D250000}"/>
    <cellStyle name="Calculation 3 6 4 9 5" xfId="30478" xr:uid="{00000000-0005-0000-0000-00008E250000}"/>
    <cellStyle name="Calculation 3 6 4 9 6" xfId="30479" xr:uid="{00000000-0005-0000-0000-00008F250000}"/>
    <cellStyle name="Calculation 3 6 4 9 7" xfId="30480" xr:uid="{00000000-0005-0000-0000-000090250000}"/>
    <cellStyle name="Calculation 3 6 5" xfId="3022" xr:uid="{00000000-0005-0000-0000-000091250000}"/>
    <cellStyle name="Calculation 3 6 5 10" xfId="30481" xr:uid="{00000000-0005-0000-0000-000092250000}"/>
    <cellStyle name="Calculation 3 6 5 11" xfId="30482" xr:uid="{00000000-0005-0000-0000-000093250000}"/>
    <cellStyle name="Calculation 3 6 5 12" xfId="30483" xr:uid="{00000000-0005-0000-0000-000094250000}"/>
    <cellStyle name="Calculation 3 6 5 2" xfId="3023" xr:uid="{00000000-0005-0000-0000-000095250000}"/>
    <cellStyle name="Calculation 3 6 5 2 2" xfId="3024" xr:uid="{00000000-0005-0000-0000-000096250000}"/>
    <cellStyle name="Calculation 3 6 5 2 3" xfId="30484" xr:uid="{00000000-0005-0000-0000-000097250000}"/>
    <cellStyle name="Calculation 3 6 5 2 4" xfId="30485" xr:uid="{00000000-0005-0000-0000-000098250000}"/>
    <cellStyle name="Calculation 3 6 5 2 5" xfId="30486" xr:uid="{00000000-0005-0000-0000-000099250000}"/>
    <cellStyle name="Calculation 3 6 5 2 6" xfId="30487" xr:uid="{00000000-0005-0000-0000-00009A250000}"/>
    <cellStyle name="Calculation 3 6 5 2 7" xfId="30488" xr:uid="{00000000-0005-0000-0000-00009B250000}"/>
    <cellStyle name="Calculation 3 6 5 3" xfId="3025" xr:uid="{00000000-0005-0000-0000-00009C250000}"/>
    <cellStyle name="Calculation 3 6 5 3 2" xfId="3026" xr:uid="{00000000-0005-0000-0000-00009D250000}"/>
    <cellStyle name="Calculation 3 6 5 3 3" xfId="30489" xr:uid="{00000000-0005-0000-0000-00009E250000}"/>
    <cellStyle name="Calculation 3 6 5 3 4" xfId="30490" xr:uid="{00000000-0005-0000-0000-00009F250000}"/>
    <cellStyle name="Calculation 3 6 5 3 5" xfId="30491" xr:uid="{00000000-0005-0000-0000-0000A0250000}"/>
    <cellStyle name="Calculation 3 6 5 3 6" xfId="30492" xr:uid="{00000000-0005-0000-0000-0000A1250000}"/>
    <cellStyle name="Calculation 3 6 5 3 7" xfId="30493" xr:uid="{00000000-0005-0000-0000-0000A2250000}"/>
    <cellStyle name="Calculation 3 6 5 4" xfId="3027" xr:uid="{00000000-0005-0000-0000-0000A3250000}"/>
    <cellStyle name="Calculation 3 6 5 4 2" xfId="3028" xr:uid="{00000000-0005-0000-0000-0000A4250000}"/>
    <cellStyle name="Calculation 3 6 5 4 3" xfId="30494" xr:uid="{00000000-0005-0000-0000-0000A5250000}"/>
    <cellStyle name="Calculation 3 6 5 4 4" xfId="30495" xr:uid="{00000000-0005-0000-0000-0000A6250000}"/>
    <cellStyle name="Calculation 3 6 5 4 5" xfId="30496" xr:uid="{00000000-0005-0000-0000-0000A7250000}"/>
    <cellStyle name="Calculation 3 6 5 4 6" xfId="30497" xr:uid="{00000000-0005-0000-0000-0000A8250000}"/>
    <cellStyle name="Calculation 3 6 5 4 7" xfId="30498" xr:uid="{00000000-0005-0000-0000-0000A9250000}"/>
    <cellStyle name="Calculation 3 6 5 5" xfId="3029" xr:uid="{00000000-0005-0000-0000-0000AA250000}"/>
    <cellStyle name="Calculation 3 6 5 5 2" xfId="3030" xr:uid="{00000000-0005-0000-0000-0000AB250000}"/>
    <cellStyle name="Calculation 3 6 5 5 3" xfId="30499" xr:uid="{00000000-0005-0000-0000-0000AC250000}"/>
    <cellStyle name="Calculation 3 6 5 5 4" xfId="30500" xr:uid="{00000000-0005-0000-0000-0000AD250000}"/>
    <cellStyle name="Calculation 3 6 5 5 5" xfId="30501" xr:uid="{00000000-0005-0000-0000-0000AE250000}"/>
    <cellStyle name="Calculation 3 6 5 5 6" xfId="30502" xr:uid="{00000000-0005-0000-0000-0000AF250000}"/>
    <cellStyle name="Calculation 3 6 5 5 7" xfId="30503" xr:uid="{00000000-0005-0000-0000-0000B0250000}"/>
    <cellStyle name="Calculation 3 6 5 6" xfId="3031" xr:uid="{00000000-0005-0000-0000-0000B1250000}"/>
    <cellStyle name="Calculation 3 6 5 6 2" xfId="3032" xr:uid="{00000000-0005-0000-0000-0000B2250000}"/>
    <cellStyle name="Calculation 3 6 5 6 3" xfId="30504" xr:uid="{00000000-0005-0000-0000-0000B3250000}"/>
    <cellStyle name="Calculation 3 6 5 6 4" xfId="30505" xr:uid="{00000000-0005-0000-0000-0000B4250000}"/>
    <cellStyle name="Calculation 3 6 5 6 5" xfId="30506" xr:uid="{00000000-0005-0000-0000-0000B5250000}"/>
    <cellStyle name="Calculation 3 6 5 6 6" xfId="30507" xr:uid="{00000000-0005-0000-0000-0000B6250000}"/>
    <cellStyle name="Calculation 3 6 5 6 7" xfId="30508" xr:uid="{00000000-0005-0000-0000-0000B7250000}"/>
    <cellStyle name="Calculation 3 6 5 7" xfId="3033" xr:uid="{00000000-0005-0000-0000-0000B8250000}"/>
    <cellStyle name="Calculation 3 6 5 7 2" xfId="3034" xr:uid="{00000000-0005-0000-0000-0000B9250000}"/>
    <cellStyle name="Calculation 3 6 5 7 3" xfId="30509" xr:uid="{00000000-0005-0000-0000-0000BA250000}"/>
    <cellStyle name="Calculation 3 6 5 7 4" xfId="30510" xr:uid="{00000000-0005-0000-0000-0000BB250000}"/>
    <cellStyle name="Calculation 3 6 5 7 5" xfId="30511" xr:uid="{00000000-0005-0000-0000-0000BC250000}"/>
    <cellStyle name="Calculation 3 6 5 7 6" xfId="30512" xr:uid="{00000000-0005-0000-0000-0000BD250000}"/>
    <cellStyle name="Calculation 3 6 5 7 7" xfId="30513" xr:uid="{00000000-0005-0000-0000-0000BE250000}"/>
    <cellStyle name="Calculation 3 6 5 8" xfId="3035" xr:uid="{00000000-0005-0000-0000-0000BF250000}"/>
    <cellStyle name="Calculation 3 6 5 8 2" xfId="3036" xr:uid="{00000000-0005-0000-0000-0000C0250000}"/>
    <cellStyle name="Calculation 3 6 5 8 3" xfId="30514" xr:uid="{00000000-0005-0000-0000-0000C1250000}"/>
    <cellStyle name="Calculation 3 6 5 8 4" xfId="30515" xr:uid="{00000000-0005-0000-0000-0000C2250000}"/>
    <cellStyle name="Calculation 3 6 5 8 5" xfId="30516" xr:uid="{00000000-0005-0000-0000-0000C3250000}"/>
    <cellStyle name="Calculation 3 6 5 8 6" xfId="30517" xr:uid="{00000000-0005-0000-0000-0000C4250000}"/>
    <cellStyle name="Calculation 3 6 5 8 7" xfId="30518" xr:uid="{00000000-0005-0000-0000-0000C5250000}"/>
    <cellStyle name="Calculation 3 6 5 9" xfId="3037" xr:uid="{00000000-0005-0000-0000-0000C6250000}"/>
    <cellStyle name="Calculation 3 6 5 9 2" xfId="3038" xr:uid="{00000000-0005-0000-0000-0000C7250000}"/>
    <cellStyle name="Calculation 3 6 5 9 3" xfId="30519" xr:uid="{00000000-0005-0000-0000-0000C8250000}"/>
    <cellStyle name="Calculation 3 6 5 9 4" xfId="30520" xr:uid="{00000000-0005-0000-0000-0000C9250000}"/>
    <cellStyle name="Calculation 3 6 5 9 5" xfId="30521" xr:uid="{00000000-0005-0000-0000-0000CA250000}"/>
    <cellStyle name="Calculation 3 6 5 9 6" xfId="30522" xr:uid="{00000000-0005-0000-0000-0000CB250000}"/>
    <cellStyle name="Calculation 3 6 5 9 7" xfId="30523" xr:uid="{00000000-0005-0000-0000-0000CC250000}"/>
    <cellStyle name="Calculation 3 6 6" xfId="3039" xr:uid="{00000000-0005-0000-0000-0000CD250000}"/>
    <cellStyle name="Calculation 3 6 6 10" xfId="3040" xr:uid="{00000000-0005-0000-0000-0000CE250000}"/>
    <cellStyle name="Calculation 3 6 6 11" xfId="30524" xr:uid="{00000000-0005-0000-0000-0000CF250000}"/>
    <cellStyle name="Calculation 3 6 6 12" xfId="30525" xr:uid="{00000000-0005-0000-0000-0000D0250000}"/>
    <cellStyle name="Calculation 3 6 6 13" xfId="30526" xr:uid="{00000000-0005-0000-0000-0000D1250000}"/>
    <cellStyle name="Calculation 3 6 6 14" xfId="30527" xr:uid="{00000000-0005-0000-0000-0000D2250000}"/>
    <cellStyle name="Calculation 3 6 6 15" xfId="30528" xr:uid="{00000000-0005-0000-0000-0000D3250000}"/>
    <cellStyle name="Calculation 3 6 6 2" xfId="3041" xr:uid="{00000000-0005-0000-0000-0000D4250000}"/>
    <cellStyle name="Calculation 3 6 6 2 2" xfId="3042" xr:uid="{00000000-0005-0000-0000-0000D5250000}"/>
    <cellStyle name="Calculation 3 6 6 2 3" xfId="30529" xr:uid="{00000000-0005-0000-0000-0000D6250000}"/>
    <cellStyle name="Calculation 3 6 6 2 4" xfId="30530" xr:uid="{00000000-0005-0000-0000-0000D7250000}"/>
    <cellStyle name="Calculation 3 6 6 2 5" xfId="30531" xr:uid="{00000000-0005-0000-0000-0000D8250000}"/>
    <cellStyle name="Calculation 3 6 6 2 6" xfId="30532" xr:uid="{00000000-0005-0000-0000-0000D9250000}"/>
    <cellStyle name="Calculation 3 6 6 2 7" xfId="30533" xr:uid="{00000000-0005-0000-0000-0000DA250000}"/>
    <cellStyle name="Calculation 3 6 6 3" xfId="3043" xr:uid="{00000000-0005-0000-0000-0000DB250000}"/>
    <cellStyle name="Calculation 3 6 6 3 2" xfId="3044" xr:uid="{00000000-0005-0000-0000-0000DC250000}"/>
    <cellStyle name="Calculation 3 6 6 3 3" xfId="30534" xr:uid="{00000000-0005-0000-0000-0000DD250000}"/>
    <cellStyle name="Calculation 3 6 6 3 4" xfId="30535" xr:uid="{00000000-0005-0000-0000-0000DE250000}"/>
    <cellStyle name="Calculation 3 6 6 3 5" xfId="30536" xr:uid="{00000000-0005-0000-0000-0000DF250000}"/>
    <cellStyle name="Calculation 3 6 6 3 6" xfId="30537" xr:uid="{00000000-0005-0000-0000-0000E0250000}"/>
    <cellStyle name="Calculation 3 6 6 3 7" xfId="30538" xr:uid="{00000000-0005-0000-0000-0000E1250000}"/>
    <cellStyle name="Calculation 3 6 6 4" xfId="3045" xr:uid="{00000000-0005-0000-0000-0000E2250000}"/>
    <cellStyle name="Calculation 3 6 6 4 2" xfId="3046" xr:uid="{00000000-0005-0000-0000-0000E3250000}"/>
    <cellStyle name="Calculation 3 6 6 4 3" xfId="30539" xr:uid="{00000000-0005-0000-0000-0000E4250000}"/>
    <cellStyle name="Calculation 3 6 6 4 4" xfId="30540" xr:uid="{00000000-0005-0000-0000-0000E5250000}"/>
    <cellStyle name="Calculation 3 6 6 4 5" xfId="30541" xr:uid="{00000000-0005-0000-0000-0000E6250000}"/>
    <cellStyle name="Calculation 3 6 6 4 6" xfId="30542" xr:uid="{00000000-0005-0000-0000-0000E7250000}"/>
    <cellStyle name="Calculation 3 6 6 4 7" xfId="30543" xr:uid="{00000000-0005-0000-0000-0000E8250000}"/>
    <cellStyle name="Calculation 3 6 6 5" xfId="3047" xr:uid="{00000000-0005-0000-0000-0000E9250000}"/>
    <cellStyle name="Calculation 3 6 6 5 2" xfId="3048" xr:uid="{00000000-0005-0000-0000-0000EA250000}"/>
    <cellStyle name="Calculation 3 6 6 5 3" xfId="30544" xr:uid="{00000000-0005-0000-0000-0000EB250000}"/>
    <cellStyle name="Calculation 3 6 6 5 4" xfId="30545" xr:uid="{00000000-0005-0000-0000-0000EC250000}"/>
    <cellStyle name="Calculation 3 6 6 5 5" xfId="30546" xr:uid="{00000000-0005-0000-0000-0000ED250000}"/>
    <cellStyle name="Calculation 3 6 6 5 6" xfId="30547" xr:uid="{00000000-0005-0000-0000-0000EE250000}"/>
    <cellStyle name="Calculation 3 6 6 5 7" xfId="30548" xr:uid="{00000000-0005-0000-0000-0000EF250000}"/>
    <cellStyle name="Calculation 3 6 6 6" xfId="3049" xr:uid="{00000000-0005-0000-0000-0000F0250000}"/>
    <cellStyle name="Calculation 3 6 6 6 2" xfId="3050" xr:uid="{00000000-0005-0000-0000-0000F1250000}"/>
    <cellStyle name="Calculation 3 6 6 6 3" xfId="30549" xr:uid="{00000000-0005-0000-0000-0000F2250000}"/>
    <cellStyle name="Calculation 3 6 6 6 4" xfId="30550" xr:uid="{00000000-0005-0000-0000-0000F3250000}"/>
    <cellStyle name="Calculation 3 6 6 6 5" xfId="30551" xr:uid="{00000000-0005-0000-0000-0000F4250000}"/>
    <cellStyle name="Calculation 3 6 6 6 6" xfId="30552" xr:uid="{00000000-0005-0000-0000-0000F5250000}"/>
    <cellStyle name="Calculation 3 6 6 6 7" xfId="30553" xr:uid="{00000000-0005-0000-0000-0000F6250000}"/>
    <cellStyle name="Calculation 3 6 6 7" xfId="3051" xr:uid="{00000000-0005-0000-0000-0000F7250000}"/>
    <cellStyle name="Calculation 3 6 6 7 2" xfId="3052" xr:uid="{00000000-0005-0000-0000-0000F8250000}"/>
    <cellStyle name="Calculation 3 6 6 7 3" xfId="30554" xr:uid="{00000000-0005-0000-0000-0000F9250000}"/>
    <cellStyle name="Calculation 3 6 6 7 4" xfId="30555" xr:uid="{00000000-0005-0000-0000-0000FA250000}"/>
    <cellStyle name="Calculation 3 6 6 7 5" xfId="30556" xr:uid="{00000000-0005-0000-0000-0000FB250000}"/>
    <cellStyle name="Calculation 3 6 6 7 6" xfId="30557" xr:uid="{00000000-0005-0000-0000-0000FC250000}"/>
    <cellStyle name="Calculation 3 6 6 7 7" xfId="30558" xr:uid="{00000000-0005-0000-0000-0000FD250000}"/>
    <cellStyle name="Calculation 3 6 6 8" xfId="3053" xr:uid="{00000000-0005-0000-0000-0000FE250000}"/>
    <cellStyle name="Calculation 3 6 6 8 2" xfId="3054" xr:uid="{00000000-0005-0000-0000-0000FF250000}"/>
    <cellStyle name="Calculation 3 6 6 8 3" xfId="30559" xr:uid="{00000000-0005-0000-0000-000000260000}"/>
    <cellStyle name="Calculation 3 6 6 8 4" xfId="30560" xr:uid="{00000000-0005-0000-0000-000001260000}"/>
    <cellStyle name="Calculation 3 6 6 8 5" xfId="30561" xr:uid="{00000000-0005-0000-0000-000002260000}"/>
    <cellStyle name="Calculation 3 6 6 8 6" xfId="30562" xr:uid="{00000000-0005-0000-0000-000003260000}"/>
    <cellStyle name="Calculation 3 6 6 8 7" xfId="30563" xr:uid="{00000000-0005-0000-0000-000004260000}"/>
    <cellStyle name="Calculation 3 6 6 9" xfId="3055" xr:uid="{00000000-0005-0000-0000-000005260000}"/>
    <cellStyle name="Calculation 3 6 6 9 2" xfId="3056" xr:uid="{00000000-0005-0000-0000-000006260000}"/>
    <cellStyle name="Calculation 3 6 6 9 3" xfId="30564" xr:uid="{00000000-0005-0000-0000-000007260000}"/>
    <cellStyle name="Calculation 3 6 6 9 4" xfId="30565" xr:uid="{00000000-0005-0000-0000-000008260000}"/>
    <cellStyle name="Calculation 3 6 6 9 5" xfId="30566" xr:uid="{00000000-0005-0000-0000-000009260000}"/>
    <cellStyle name="Calculation 3 6 6 9 6" xfId="30567" xr:uid="{00000000-0005-0000-0000-00000A260000}"/>
    <cellStyle name="Calculation 3 6 6 9 7" xfId="30568" xr:uid="{00000000-0005-0000-0000-00000B260000}"/>
    <cellStyle name="Calculation 3 6 7" xfId="30569" xr:uid="{00000000-0005-0000-0000-00000C260000}"/>
    <cellStyle name="Calculation 3 7" xfId="3057" xr:uid="{00000000-0005-0000-0000-00000D260000}"/>
    <cellStyle name="Calculation 3 7 2" xfId="3058" xr:uid="{00000000-0005-0000-0000-00000E260000}"/>
    <cellStyle name="Calculation 3 7 2 2" xfId="3059" xr:uid="{00000000-0005-0000-0000-00000F260000}"/>
    <cellStyle name="Calculation 3 7 2 2 10" xfId="30570" xr:uid="{00000000-0005-0000-0000-000010260000}"/>
    <cellStyle name="Calculation 3 7 2 2 2" xfId="3060" xr:uid="{00000000-0005-0000-0000-000011260000}"/>
    <cellStyle name="Calculation 3 7 2 2 2 2" xfId="3061" xr:uid="{00000000-0005-0000-0000-000012260000}"/>
    <cellStyle name="Calculation 3 7 2 2 2 3" xfId="30571" xr:uid="{00000000-0005-0000-0000-000013260000}"/>
    <cellStyle name="Calculation 3 7 2 2 2 4" xfId="30572" xr:uid="{00000000-0005-0000-0000-000014260000}"/>
    <cellStyle name="Calculation 3 7 2 2 2 5" xfId="30573" xr:uid="{00000000-0005-0000-0000-000015260000}"/>
    <cellStyle name="Calculation 3 7 2 2 2 6" xfId="30574" xr:uid="{00000000-0005-0000-0000-000016260000}"/>
    <cellStyle name="Calculation 3 7 2 2 2 7" xfId="30575" xr:uid="{00000000-0005-0000-0000-000017260000}"/>
    <cellStyle name="Calculation 3 7 2 2 3" xfId="3062" xr:uid="{00000000-0005-0000-0000-000018260000}"/>
    <cellStyle name="Calculation 3 7 2 2 3 2" xfId="3063" xr:uid="{00000000-0005-0000-0000-000019260000}"/>
    <cellStyle name="Calculation 3 7 2 2 3 3" xfId="30576" xr:uid="{00000000-0005-0000-0000-00001A260000}"/>
    <cellStyle name="Calculation 3 7 2 2 3 4" xfId="30577" xr:uid="{00000000-0005-0000-0000-00001B260000}"/>
    <cellStyle name="Calculation 3 7 2 2 3 5" xfId="30578" xr:uid="{00000000-0005-0000-0000-00001C260000}"/>
    <cellStyle name="Calculation 3 7 2 2 3 6" xfId="30579" xr:uid="{00000000-0005-0000-0000-00001D260000}"/>
    <cellStyle name="Calculation 3 7 2 2 3 7" xfId="30580" xr:uid="{00000000-0005-0000-0000-00001E260000}"/>
    <cellStyle name="Calculation 3 7 2 2 4" xfId="3064" xr:uid="{00000000-0005-0000-0000-00001F260000}"/>
    <cellStyle name="Calculation 3 7 2 2 4 2" xfId="3065" xr:uid="{00000000-0005-0000-0000-000020260000}"/>
    <cellStyle name="Calculation 3 7 2 2 4 3" xfId="30581" xr:uid="{00000000-0005-0000-0000-000021260000}"/>
    <cellStyle name="Calculation 3 7 2 2 4 4" xfId="30582" xr:uid="{00000000-0005-0000-0000-000022260000}"/>
    <cellStyle name="Calculation 3 7 2 2 4 5" xfId="30583" xr:uid="{00000000-0005-0000-0000-000023260000}"/>
    <cellStyle name="Calculation 3 7 2 2 4 6" xfId="30584" xr:uid="{00000000-0005-0000-0000-000024260000}"/>
    <cellStyle name="Calculation 3 7 2 2 4 7" xfId="30585" xr:uid="{00000000-0005-0000-0000-000025260000}"/>
    <cellStyle name="Calculation 3 7 2 2 5" xfId="3066" xr:uid="{00000000-0005-0000-0000-000026260000}"/>
    <cellStyle name="Calculation 3 7 2 2 5 2" xfId="3067" xr:uid="{00000000-0005-0000-0000-000027260000}"/>
    <cellStyle name="Calculation 3 7 2 2 5 3" xfId="30586" xr:uid="{00000000-0005-0000-0000-000028260000}"/>
    <cellStyle name="Calculation 3 7 2 2 5 4" xfId="30587" xr:uid="{00000000-0005-0000-0000-000029260000}"/>
    <cellStyle name="Calculation 3 7 2 2 5 5" xfId="30588" xr:uid="{00000000-0005-0000-0000-00002A260000}"/>
    <cellStyle name="Calculation 3 7 2 2 5 6" xfId="30589" xr:uid="{00000000-0005-0000-0000-00002B260000}"/>
    <cellStyle name="Calculation 3 7 2 2 5 7" xfId="30590" xr:uid="{00000000-0005-0000-0000-00002C260000}"/>
    <cellStyle name="Calculation 3 7 2 2 6" xfId="3068" xr:uid="{00000000-0005-0000-0000-00002D260000}"/>
    <cellStyle name="Calculation 3 7 2 2 6 2" xfId="3069" xr:uid="{00000000-0005-0000-0000-00002E260000}"/>
    <cellStyle name="Calculation 3 7 2 2 6 3" xfId="30591" xr:uid="{00000000-0005-0000-0000-00002F260000}"/>
    <cellStyle name="Calculation 3 7 2 2 6 4" xfId="30592" xr:uid="{00000000-0005-0000-0000-000030260000}"/>
    <cellStyle name="Calculation 3 7 2 2 6 5" xfId="30593" xr:uid="{00000000-0005-0000-0000-000031260000}"/>
    <cellStyle name="Calculation 3 7 2 2 6 6" xfId="30594" xr:uid="{00000000-0005-0000-0000-000032260000}"/>
    <cellStyle name="Calculation 3 7 2 2 6 7" xfId="30595" xr:uid="{00000000-0005-0000-0000-000033260000}"/>
    <cellStyle name="Calculation 3 7 2 2 7" xfId="30596" xr:uid="{00000000-0005-0000-0000-000034260000}"/>
    <cellStyle name="Calculation 3 7 2 2 8" xfId="30597" xr:uid="{00000000-0005-0000-0000-000035260000}"/>
    <cellStyle name="Calculation 3 7 2 2 9" xfId="30598" xr:uid="{00000000-0005-0000-0000-000036260000}"/>
    <cellStyle name="Calculation 3 7 2 3" xfId="3070" xr:uid="{00000000-0005-0000-0000-000037260000}"/>
    <cellStyle name="Calculation 3 7 2 3 10" xfId="3071" xr:uid="{00000000-0005-0000-0000-000038260000}"/>
    <cellStyle name="Calculation 3 7 2 3 11" xfId="30599" xr:uid="{00000000-0005-0000-0000-000039260000}"/>
    <cellStyle name="Calculation 3 7 2 3 12" xfId="30600" xr:uid="{00000000-0005-0000-0000-00003A260000}"/>
    <cellStyle name="Calculation 3 7 2 3 13" xfId="30601" xr:uid="{00000000-0005-0000-0000-00003B260000}"/>
    <cellStyle name="Calculation 3 7 2 3 14" xfId="30602" xr:uid="{00000000-0005-0000-0000-00003C260000}"/>
    <cellStyle name="Calculation 3 7 2 3 15" xfId="30603" xr:uid="{00000000-0005-0000-0000-00003D260000}"/>
    <cellStyle name="Calculation 3 7 2 3 2" xfId="3072" xr:uid="{00000000-0005-0000-0000-00003E260000}"/>
    <cellStyle name="Calculation 3 7 2 3 2 2" xfId="3073" xr:uid="{00000000-0005-0000-0000-00003F260000}"/>
    <cellStyle name="Calculation 3 7 2 3 2 3" xfId="30604" xr:uid="{00000000-0005-0000-0000-000040260000}"/>
    <cellStyle name="Calculation 3 7 2 3 2 4" xfId="30605" xr:uid="{00000000-0005-0000-0000-000041260000}"/>
    <cellStyle name="Calculation 3 7 2 3 2 5" xfId="30606" xr:uid="{00000000-0005-0000-0000-000042260000}"/>
    <cellStyle name="Calculation 3 7 2 3 2 6" xfId="30607" xr:uid="{00000000-0005-0000-0000-000043260000}"/>
    <cellStyle name="Calculation 3 7 2 3 2 7" xfId="30608" xr:uid="{00000000-0005-0000-0000-000044260000}"/>
    <cellStyle name="Calculation 3 7 2 3 3" xfId="3074" xr:uid="{00000000-0005-0000-0000-000045260000}"/>
    <cellStyle name="Calculation 3 7 2 3 3 2" xfId="3075" xr:uid="{00000000-0005-0000-0000-000046260000}"/>
    <cellStyle name="Calculation 3 7 2 3 3 3" xfId="30609" xr:uid="{00000000-0005-0000-0000-000047260000}"/>
    <cellStyle name="Calculation 3 7 2 3 3 4" xfId="30610" xr:uid="{00000000-0005-0000-0000-000048260000}"/>
    <cellStyle name="Calculation 3 7 2 3 3 5" xfId="30611" xr:uid="{00000000-0005-0000-0000-000049260000}"/>
    <cellStyle name="Calculation 3 7 2 3 3 6" xfId="30612" xr:uid="{00000000-0005-0000-0000-00004A260000}"/>
    <cellStyle name="Calculation 3 7 2 3 3 7" xfId="30613" xr:uid="{00000000-0005-0000-0000-00004B260000}"/>
    <cellStyle name="Calculation 3 7 2 3 4" xfId="3076" xr:uid="{00000000-0005-0000-0000-00004C260000}"/>
    <cellStyle name="Calculation 3 7 2 3 4 2" xfId="3077" xr:uid="{00000000-0005-0000-0000-00004D260000}"/>
    <cellStyle name="Calculation 3 7 2 3 4 3" xfId="30614" xr:uid="{00000000-0005-0000-0000-00004E260000}"/>
    <cellStyle name="Calculation 3 7 2 3 4 4" xfId="30615" xr:uid="{00000000-0005-0000-0000-00004F260000}"/>
    <cellStyle name="Calculation 3 7 2 3 4 5" xfId="30616" xr:uid="{00000000-0005-0000-0000-000050260000}"/>
    <cellStyle name="Calculation 3 7 2 3 4 6" xfId="30617" xr:uid="{00000000-0005-0000-0000-000051260000}"/>
    <cellStyle name="Calculation 3 7 2 3 4 7" xfId="30618" xr:uid="{00000000-0005-0000-0000-000052260000}"/>
    <cellStyle name="Calculation 3 7 2 3 5" xfId="3078" xr:uid="{00000000-0005-0000-0000-000053260000}"/>
    <cellStyle name="Calculation 3 7 2 3 5 2" xfId="3079" xr:uid="{00000000-0005-0000-0000-000054260000}"/>
    <cellStyle name="Calculation 3 7 2 3 5 3" xfId="30619" xr:uid="{00000000-0005-0000-0000-000055260000}"/>
    <cellStyle name="Calculation 3 7 2 3 5 4" xfId="30620" xr:uid="{00000000-0005-0000-0000-000056260000}"/>
    <cellStyle name="Calculation 3 7 2 3 5 5" xfId="30621" xr:uid="{00000000-0005-0000-0000-000057260000}"/>
    <cellStyle name="Calculation 3 7 2 3 5 6" xfId="30622" xr:uid="{00000000-0005-0000-0000-000058260000}"/>
    <cellStyle name="Calculation 3 7 2 3 5 7" xfId="30623" xr:uid="{00000000-0005-0000-0000-000059260000}"/>
    <cellStyle name="Calculation 3 7 2 3 6" xfId="3080" xr:uid="{00000000-0005-0000-0000-00005A260000}"/>
    <cellStyle name="Calculation 3 7 2 3 6 2" xfId="3081" xr:uid="{00000000-0005-0000-0000-00005B260000}"/>
    <cellStyle name="Calculation 3 7 2 3 6 3" xfId="30624" xr:uid="{00000000-0005-0000-0000-00005C260000}"/>
    <cellStyle name="Calculation 3 7 2 3 6 4" xfId="30625" xr:uid="{00000000-0005-0000-0000-00005D260000}"/>
    <cellStyle name="Calculation 3 7 2 3 6 5" xfId="30626" xr:uid="{00000000-0005-0000-0000-00005E260000}"/>
    <cellStyle name="Calculation 3 7 2 3 6 6" xfId="30627" xr:uid="{00000000-0005-0000-0000-00005F260000}"/>
    <cellStyle name="Calculation 3 7 2 3 6 7" xfId="30628" xr:uid="{00000000-0005-0000-0000-000060260000}"/>
    <cellStyle name="Calculation 3 7 2 3 7" xfId="3082" xr:uid="{00000000-0005-0000-0000-000061260000}"/>
    <cellStyle name="Calculation 3 7 2 3 7 2" xfId="3083" xr:uid="{00000000-0005-0000-0000-000062260000}"/>
    <cellStyle name="Calculation 3 7 2 3 7 3" xfId="30629" xr:uid="{00000000-0005-0000-0000-000063260000}"/>
    <cellStyle name="Calculation 3 7 2 3 7 4" xfId="30630" xr:uid="{00000000-0005-0000-0000-000064260000}"/>
    <cellStyle name="Calculation 3 7 2 3 7 5" xfId="30631" xr:uid="{00000000-0005-0000-0000-000065260000}"/>
    <cellStyle name="Calculation 3 7 2 3 7 6" xfId="30632" xr:uid="{00000000-0005-0000-0000-000066260000}"/>
    <cellStyle name="Calculation 3 7 2 3 7 7" xfId="30633" xr:uid="{00000000-0005-0000-0000-000067260000}"/>
    <cellStyle name="Calculation 3 7 2 3 8" xfId="3084" xr:uid="{00000000-0005-0000-0000-000068260000}"/>
    <cellStyle name="Calculation 3 7 2 3 8 2" xfId="3085" xr:uid="{00000000-0005-0000-0000-000069260000}"/>
    <cellStyle name="Calculation 3 7 2 3 8 3" xfId="30634" xr:uid="{00000000-0005-0000-0000-00006A260000}"/>
    <cellStyle name="Calculation 3 7 2 3 8 4" xfId="30635" xr:uid="{00000000-0005-0000-0000-00006B260000}"/>
    <cellStyle name="Calculation 3 7 2 3 8 5" xfId="30636" xr:uid="{00000000-0005-0000-0000-00006C260000}"/>
    <cellStyle name="Calculation 3 7 2 3 8 6" xfId="30637" xr:uid="{00000000-0005-0000-0000-00006D260000}"/>
    <cellStyle name="Calculation 3 7 2 3 8 7" xfId="30638" xr:uid="{00000000-0005-0000-0000-00006E260000}"/>
    <cellStyle name="Calculation 3 7 2 3 9" xfId="3086" xr:uid="{00000000-0005-0000-0000-00006F260000}"/>
    <cellStyle name="Calculation 3 7 2 3 9 2" xfId="3087" xr:uid="{00000000-0005-0000-0000-000070260000}"/>
    <cellStyle name="Calculation 3 7 2 3 9 3" xfId="30639" xr:uid="{00000000-0005-0000-0000-000071260000}"/>
    <cellStyle name="Calculation 3 7 2 3 9 4" xfId="30640" xr:uid="{00000000-0005-0000-0000-000072260000}"/>
    <cellStyle name="Calculation 3 7 2 3 9 5" xfId="30641" xr:uid="{00000000-0005-0000-0000-000073260000}"/>
    <cellStyle name="Calculation 3 7 2 3 9 6" xfId="30642" xr:uid="{00000000-0005-0000-0000-000074260000}"/>
    <cellStyle name="Calculation 3 7 2 3 9 7" xfId="30643" xr:uid="{00000000-0005-0000-0000-000075260000}"/>
    <cellStyle name="Calculation 3 7 2 4" xfId="3088" xr:uid="{00000000-0005-0000-0000-000076260000}"/>
    <cellStyle name="Calculation 3 7 2 4 2" xfId="3089" xr:uid="{00000000-0005-0000-0000-000077260000}"/>
    <cellStyle name="Calculation 3 7 2 4 3" xfId="30644" xr:uid="{00000000-0005-0000-0000-000078260000}"/>
    <cellStyle name="Calculation 3 7 2 4 4" xfId="30645" xr:uid="{00000000-0005-0000-0000-000079260000}"/>
    <cellStyle name="Calculation 3 7 2 4 5" xfId="30646" xr:uid="{00000000-0005-0000-0000-00007A260000}"/>
    <cellStyle name="Calculation 3 7 2 4 6" xfId="30647" xr:uid="{00000000-0005-0000-0000-00007B260000}"/>
    <cellStyle name="Calculation 3 7 2 4 7" xfId="30648" xr:uid="{00000000-0005-0000-0000-00007C260000}"/>
    <cellStyle name="Calculation 3 7 2 5" xfId="3090" xr:uid="{00000000-0005-0000-0000-00007D260000}"/>
    <cellStyle name="Calculation 3 7 2 5 2" xfId="3091" xr:uid="{00000000-0005-0000-0000-00007E260000}"/>
    <cellStyle name="Calculation 3 7 2 6" xfId="30649" xr:uid="{00000000-0005-0000-0000-00007F260000}"/>
    <cellStyle name="Calculation 3 7 2 7" xfId="30650" xr:uid="{00000000-0005-0000-0000-000080260000}"/>
    <cellStyle name="Calculation 3 7 2 8" xfId="30651" xr:uid="{00000000-0005-0000-0000-000081260000}"/>
    <cellStyle name="Calculation 3 7 3" xfId="3092" xr:uid="{00000000-0005-0000-0000-000082260000}"/>
    <cellStyle name="Calculation 3 7 3 10" xfId="30652" xr:uid="{00000000-0005-0000-0000-000083260000}"/>
    <cellStyle name="Calculation 3 7 3 2" xfId="3093" xr:uid="{00000000-0005-0000-0000-000084260000}"/>
    <cellStyle name="Calculation 3 7 3 2 2" xfId="3094" xr:uid="{00000000-0005-0000-0000-000085260000}"/>
    <cellStyle name="Calculation 3 7 3 2 3" xfId="30653" xr:uid="{00000000-0005-0000-0000-000086260000}"/>
    <cellStyle name="Calculation 3 7 3 2 4" xfId="30654" xr:uid="{00000000-0005-0000-0000-000087260000}"/>
    <cellStyle name="Calculation 3 7 3 2 5" xfId="30655" xr:uid="{00000000-0005-0000-0000-000088260000}"/>
    <cellStyle name="Calculation 3 7 3 2 6" xfId="30656" xr:uid="{00000000-0005-0000-0000-000089260000}"/>
    <cellStyle name="Calculation 3 7 3 2 7" xfId="30657" xr:uid="{00000000-0005-0000-0000-00008A260000}"/>
    <cellStyle name="Calculation 3 7 3 3" xfId="3095" xr:uid="{00000000-0005-0000-0000-00008B260000}"/>
    <cellStyle name="Calculation 3 7 3 3 2" xfId="3096" xr:uid="{00000000-0005-0000-0000-00008C260000}"/>
    <cellStyle name="Calculation 3 7 3 3 3" xfId="30658" xr:uid="{00000000-0005-0000-0000-00008D260000}"/>
    <cellStyle name="Calculation 3 7 3 3 4" xfId="30659" xr:uid="{00000000-0005-0000-0000-00008E260000}"/>
    <cellStyle name="Calculation 3 7 3 3 5" xfId="30660" xr:uid="{00000000-0005-0000-0000-00008F260000}"/>
    <cellStyle name="Calculation 3 7 3 3 6" xfId="30661" xr:uid="{00000000-0005-0000-0000-000090260000}"/>
    <cellStyle name="Calculation 3 7 3 3 7" xfId="30662" xr:uid="{00000000-0005-0000-0000-000091260000}"/>
    <cellStyle name="Calculation 3 7 3 4" xfId="3097" xr:uid="{00000000-0005-0000-0000-000092260000}"/>
    <cellStyle name="Calculation 3 7 3 4 2" xfId="3098" xr:uid="{00000000-0005-0000-0000-000093260000}"/>
    <cellStyle name="Calculation 3 7 3 4 3" xfId="30663" xr:uid="{00000000-0005-0000-0000-000094260000}"/>
    <cellStyle name="Calculation 3 7 3 4 4" xfId="30664" xr:uid="{00000000-0005-0000-0000-000095260000}"/>
    <cellStyle name="Calculation 3 7 3 4 5" xfId="30665" xr:uid="{00000000-0005-0000-0000-000096260000}"/>
    <cellStyle name="Calculation 3 7 3 4 6" xfId="30666" xr:uid="{00000000-0005-0000-0000-000097260000}"/>
    <cellStyle name="Calculation 3 7 3 4 7" xfId="30667" xr:uid="{00000000-0005-0000-0000-000098260000}"/>
    <cellStyle name="Calculation 3 7 3 5" xfId="3099" xr:uid="{00000000-0005-0000-0000-000099260000}"/>
    <cellStyle name="Calculation 3 7 3 5 2" xfId="3100" xr:uid="{00000000-0005-0000-0000-00009A260000}"/>
    <cellStyle name="Calculation 3 7 3 5 3" xfId="30668" xr:uid="{00000000-0005-0000-0000-00009B260000}"/>
    <cellStyle name="Calculation 3 7 3 5 4" xfId="30669" xr:uid="{00000000-0005-0000-0000-00009C260000}"/>
    <cellStyle name="Calculation 3 7 3 5 5" xfId="30670" xr:uid="{00000000-0005-0000-0000-00009D260000}"/>
    <cellStyle name="Calculation 3 7 3 5 6" xfId="30671" xr:uid="{00000000-0005-0000-0000-00009E260000}"/>
    <cellStyle name="Calculation 3 7 3 5 7" xfId="30672" xr:uid="{00000000-0005-0000-0000-00009F260000}"/>
    <cellStyle name="Calculation 3 7 3 6" xfId="3101" xr:uid="{00000000-0005-0000-0000-0000A0260000}"/>
    <cellStyle name="Calculation 3 7 3 6 2" xfId="3102" xr:uid="{00000000-0005-0000-0000-0000A1260000}"/>
    <cellStyle name="Calculation 3 7 3 6 3" xfId="30673" xr:uid="{00000000-0005-0000-0000-0000A2260000}"/>
    <cellStyle name="Calculation 3 7 3 6 4" xfId="30674" xr:uid="{00000000-0005-0000-0000-0000A3260000}"/>
    <cellStyle name="Calculation 3 7 3 6 5" xfId="30675" xr:uid="{00000000-0005-0000-0000-0000A4260000}"/>
    <cellStyle name="Calculation 3 7 3 6 6" xfId="30676" xr:uid="{00000000-0005-0000-0000-0000A5260000}"/>
    <cellStyle name="Calculation 3 7 3 6 7" xfId="30677" xr:uid="{00000000-0005-0000-0000-0000A6260000}"/>
    <cellStyle name="Calculation 3 7 3 7" xfId="30678" xr:uid="{00000000-0005-0000-0000-0000A7260000}"/>
    <cellStyle name="Calculation 3 7 3 8" xfId="30679" xr:uid="{00000000-0005-0000-0000-0000A8260000}"/>
    <cellStyle name="Calculation 3 7 3 9" xfId="30680" xr:uid="{00000000-0005-0000-0000-0000A9260000}"/>
    <cellStyle name="Calculation 3 7 4" xfId="3103" xr:uid="{00000000-0005-0000-0000-0000AA260000}"/>
    <cellStyle name="Calculation 3 7 4 10" xfId="3104" xr:uid="{00000000-0005-0000-0000-0000AB260000}"/>
    <cellStyle name="Calculation 3 7 4 11" xfId="30681" xr:uid="{00000000-0005-0000-0000-0000AC260000}"/>
    <cellStyle name="Calculation 3 7 4 12" xfId="30682" xr:uid="{00000000-0005-0000-0000-0000AD260000}"/>
    <cellStyle name="Calculation 3 7 4 2" xfId="3105" xr:uid="{00000000-0005-0000-0000-0000AE260000}"/>
    <cellStyle name="Calculation 3 7 4 2 2" xfId="3106" xr:uid="{00000000-0005-0000-0000-0000AF260000}"/>
    <cellStyle name="Calculation 3 7 4 2 3" xfId="30683" xr:uid="{00000000-0005-0000-0000-0000B0260000}"/>
    <cellStyle name="Calculation 3 7 4 2 4" xfId="30684" xr:uid="{00000000-0005-0000-0000-0000B1260000}"/>
    <cellStyle name="Calculation 3 7 4 2 5" xfId="30685" xr:uid="{00000000-0005-0000-0000-0000B2260000}"/>
    <cellStyle name="Calculation 3 7 4 2 6" xfId="30686" xr:uid="{00000000-0005-0000-0000-0000B3260000}"/>
    <cellStyle name="Calculation 3 7 4 2 7" xfId="30687" xr:uid="{00000000-0005-0000-0000-0000B4260000}"/>
    <cellStyle name="Calculation 3 7 4 3" xfId="3107" xr:uid="{00000000-0005-0000-0000-0000B5260000}"/>
    <cellStyle name="Calculation 3 7 4 3 2" xfId="3108" xr:uid="{00000000-0005-0000-0000-0000B6260000}"/>
    <cellStyle name="Calculation 3 7 4 3 3" xfId="30688" xr:uid="{00000000-0005-0000-0000-0000B7260000}"/>
    <cellStyle name="Calculation 3 7 4 3 4" xfId="30689" xr:uid="{00000000-0005-0000-0000-0000B8260000}"/>
    <cellStyle name="Calculation 3 7 4 3 5" xfId="30690" xr:uid="{00000000-0005-0000-0000-0000B9260000}"/>
    <cellStyle name="Calculation 3 7 4 3 6" xfId="30691" xr:uid="{00000000-0005-0000-0000-0000BA260000}"/>
    <cellStyle name="Calculation 3 7 4 3 7" xfId="30692" xr:uid="{00000000-0005-0000-0000-0000BB260000}"/>
    <cellStyle name="Calculation 3 7 4 4" xfId="3109" xr:uid="{00000000-0005-0000-0000-0000BC260000}"/>
    <cellStyle name="Calculation 3 7 4 4 2" xfId="3110" xr:uid="{00000000-0005-0000-0000-0000BD260000}"/>
    <cellStyle name="Calculation 3 7 4 4 3" xfId="30693" xr:uid="{00000000-0005-0000-0000-0000BE260000}"/>
    <cellStyle name="Calculation 3 7 4 4 4" xfId="30694" xr:uid="{00000000-0005-0000-0000-0000BF260000}"/>
    <cellStyle name="Calculation 3 7 4 4 5" xfId="30695" xr:uid="{00000000-0005-0000-0000-0000C0260000}"/>
    <cellStyle name="Calculation 3 7 4 4 6" xfId="30696" xr:uid="{00000000-0005-0000-0000-0000C1260000}"/>
    <cellStyle name="Calculation 3 7 4 4 7" xfId="30697" xr:uid="{00000000-0005-0000-0000-0000C2260000}"/>
    <cellStyle name="Calculation 3 7 4 5" xfId="3111" xr:uid="{00000000-0005-0000-0000-0000C3260000}"/>
    <cellStyle name="Calculation 3 7 4 5 2" xfId="3112" xr:uid="{00000000-0005-0000-0000-0000C4260000}"/>
    <cellStyle name="Calculation 3 7 4 5 3" xfId="30698" xr:uid="{00000000-0005-0000-0000-0000C5260000}"/>
    <cellStyle name="Calculation 3 7 4 5 4" xfId="30699" xr:uid="{00000000-0005-0000-0000-0000C6260000}"/>
    <cellStyle name="Calculation 3 7 4 5 5" xfId="30700" xr:uid="{00000000-0005-0000-0000-0000C7260000}"/>
    <cellStyle name="Calculation 3 7 4 5 6" xfId="30701" xr:uid="{00000000-0005-0000-0000-0000C8260000}"/>
    <cellStyle name="Calculation 3 7 4 5 7" xfId="30702" xr:uid="{00000000-0005-0000-0000-0000C9260000}"/>
    <cellStyle name="Calculation 3 7 4 6" xfId="3113" xr:uid="{00000000-0005-0000-0000-0000CA260000}"/>
    <cellStyle name="Calculation 3 7 4 6 2" xfId="3114" xr:uid="{00000000-0005-0000-0000-0000CB260000}"/>
    <cellStyle name="Calculation 3 7 4 6 3" xfId="30703" xr:uid="{00000000-0005-0000-0000-0000CC260000}"/>
    <cellStyle name="Calculation 3 7 4 6 4" xfId="30704" xr:uid="{00000000-0005-0000-0000-0000CD260000}"/>
    <cellStyle name="Calculation 3 7 4 6 5" xfId="30705" xr:uid="{00000000-0005-0000-0000-0000CE260000}"/>
    <cellStyle name="Calculation 3 7 4 6 6" xfId="30706" xr:uid="{00000000-0005-0000-0000-0000CF260000}"/>
    <cellStyle name="Calculation 3 7 4 6 7" xfId="30707" xr:uid="{00000000-0005-0000-0000-0000D0260000}"/>
    <cellStyle name="Calculation 3 7 4 7" xfId="3115" xr:uid="{00000000-0005-0000-0000-0000D1260000}"/>
    <cellStyle name="Calculation 3 7 4 7 2" xfId="3116" xr:uid="{00000000-0005-0000-0000-0000D2260000}"/>
    <cellStyle name="Calculation 3 7 4 7 3" xfId="30708" xr:uid="{00000000-0005-0000-0000-0000D3260000}"/>
    <cellStyle name="Calculation 3 7 4 7 4" xfId="30709" xr:uid="{00000000-0005-0000-0000-0000D4260000}"/>
    <cellStyle name="Calculation 3 7 4 7 5" xfId="30710" xr:uid="{00000000-0005-0000-0000-0000D5260000}"/>
    <cellStyle name="Calculation 3 7 4 7 6" xfId="30711" xr:uid="{00000000-0005-0000-0000-0000D6260000}"/>
    <cellStyle name="Calculation 3 7 4 7 7" xfId="30712" xr:uid="{00000000-0005-0000-0000-0000D7260000}"/>
    <cellStyle name="Calculation 3 7 4 8" xfId="3117" xr:uid="{00000000-0005-0000-0000-0000D8260000}"/>
    <cellStyle name="Calculation 3 7 4 8 2" xfId="3118" xr:uid="{00000000-0005-0000-0000-0000D9260000}"/>
    <cellStyle name="Calculation 3 7 4 8 3" xfId="30713" xr:uid="{00000000-0005-0000-0000-0000DA260000}"/>
    <cellStyle name="Calculation 3 7 4 8 4" xfId="30714" xr:uid="{00000000-0005-0000-0000-0000DB260000}"/>
    <cellStyle name="Calculation 3 7 4 8 5" xfId="30715" xr:uid="{00000000-0005-0000-0000-0000DC260000}"/>
    <cellStyle name="Calculation 3 7 4 8 6" xfId="30716" xr:uid="{00000000-0005-0000-0000-0000DD260000}"/>
    <cellStyle name="Calculation 3 7 4 8 7" xfId="30717" xr:uid="{00000000-0005-0000-0000-0000DE260000}"/>
    <cellStyle name="Calculation 3 7 4 9" xfId="3119" xr:uid="{00000000-0005-0000-0000-0000DF260000}"/>
    <cellStyle name="Calculation 3 7 4 9 2" xfId="3120" xr:uid="{00000000-0005-0000-0000-0000E0260000}"/>
    <cellStyle name="Calculation 3 7 4 9 3" xfId="30718" xr:uid="{00000000-0005-0000-0000-0000E1260000}"/>
    <cellStyle name="Calculation 3 7 4 9 4" xfId="30719" xr:uid="{00000000-0005-0000-0000-0000E2260000}"/>
    <cellStyle name="Calculation 3 7 4 9 5" xfId="30720" xr:uid="{00000000-0005-0000-0000-0000E3260000}"/>
    <cellStyle name="Calculation 3 7 4 9 6" xfId="30721" xr:uid="{00000000-0005-0000-0000-0000E4260000}"/>
    <cellStyle name="Calculation 3 7 4 9 7" xfId="30722" xr:uid="{00000000-0005-0000-0000-0000E5260000}"/>
    <cellStyle name="Calculation 3 7 5" xfId="3121" xr:uid="{00000000-0005-0000-0000-0000E6260000}"/>
    <cellStyle name="Calculation 3 7 5 10" xfId="30723" xr:uid="{00000000-0005-0000-0000-0000E7260000}"/>
    <cellStyle name="Calculation 3 7 5 11" xfId="30724" xr:uid="{00000000-0005-0000-0000-0000E8260000}"/>
    <cellStyle name="Calculation 3 7 5 12" xfId="30725" xr:uid="{00000000-0005-0000-0000-0000E9260000}"/>
    <cellStyle name="Calculation 3 7 5 2" xfId="3122" xr:uid="{00000000-0005-0000-0000-0000EA260000}"/>
    <cellStyle name="Calculation 3 7 5 2 2" xfId="3123" xr:uid="{00000000-0005-0000-0000-0000EB260000}"/>
    <cellStyle name="Calculation 3 7 5 2 3" xfId="30726" xr:uid="{00000000-0005-0000-0000-0000EC260000}"/>
    <cellStyle name="Calculation 3 7 5 2 4" xfId="30727" xr:uid="{00000000-0005-0000-0000-0000ED260000}"/>
    <cellStyle name="Calculation 3 7 5 2 5" xfId="30728" xr:uid="{00000000-0005-0000-0000-0000EE260000}"/>
    <cellStyle name="Calculation 3 7 5 2 6" xfId="30729" xr:uid="{00000000-0005-0000-0000-0000EF260000}"/>
    <cellStyle name="Calculation 3 7 5 2 7" xfId="30730" xr:uid="{00000000-0005-0000-0000-0000F0260000}"/>
    <cellStyle name="Calculation 3 7 5 3" xfId="3124" xr:uid="{00000000-0005-0000-0000-0000F1260000}"/>
    <cellStyle name="Calculation 3 7 5 3 2" xfId="3125" xr:uid="{00000000-0005-0000-0000-0000F2260000}"/>
    <cellStyle name="Calculation 3 7 5 3 3" xfId="30731" xr:uid="{00000000-0005-0000-0000-0000F3260000}"/>
    <cellStyle name="Calculation 3 7 5 3 4" xfId="30732" xr:uid="{00000000-0005-0000-0000-0000F4260000}"/>
    <cellStyle name="Calculation 3 7 5 3 5" xfId="30733" xr:uid="{00000000-0005-0000-0000-0000F5260000}"/>
    <cellStyle name="Calculation 3 7 5 3 6" xfId="30734" xr:uid="{00000000-0005-0000-0000-0000F6260000}"/>
    <cellStyle name="Calculation 3 7 5 3 7" xfId="30735" xr:uid="{00000000-0005-0000-0000-0000F7260000}"/>
    <cellStyle name="Calculation 3 7 5 4" xfId="3126" xr:uid="{00000000-0005-0000-0000-0000F8260000}"/>
    <cellStyle name="Calculation 3 7 5 4 2" xfId="3127" xr:uid="{00000000-0005-0000-0000-0000F9260000}"/>
    <cellStyle name="Calculation 3 7 5 4 3" xfId="30736" xr:uid="{00000000-0005-0000-0000-0000FA260000}"/>
    <cellStyle name="Calculation 3 7 5 4 4" xfId="30737" xr:uid="{00000000-0005-0000-0000-0000FB260000}"/>
    <cellStyle name="Calculation 3 7 5 4 5" xfId="30738" xr:uid="{00000000-0005-0000-0000-0000FC260000}"/>
    <cellStyle name="Calculation 3 7 5 4 6" xfId="30739" xr:uid="{00000000-0005-0000-0000-0000FD260000}"/>
    <cellStyle name="Calculation 3 7 5 4 7" xfId="30740" xr:uid="{00000000-0005-0000-0000-0000FE260000}"/>
    <cellStyle name="Calculation 3 7 5 5" xfId="3128" xr:uid="{00000000-0005-0000-0000-0000FF260000}"/>
    <cellStyle name="Calculation 3 7 5 5 2" xfId="3129" xr:uid="{00000000-0005-0000-0000-000000270000}"/>
    <cellStyle name="Calculation 3 7 5 5 3" xfId="30741" xr:uid="{00000000-0005-0000-0000-000001270000}"/>
    <cellStyle name="Calculation 3 7 5 5 4" xfId="30742" xr:uid="{00000000-0005-0000-0000-000002270000}"/>
    <cellStyle name="Calculation 3 7 5 5 5" xfId="30743" xr:uid="{00000000-0005-0000-0000-000003270000}"/>
    <cellStyle name="Calculation 3 7 5 5 6" xfId="30744" xr:uid="{00000000-0005-0000-0000-000004270000}"/>
    <cellStyle name="Calculation 3 7 5 5 7" xfId="30745" xr:uid="{00000000-0005-0000-0000-000005270000}"/>
    <cellStyle name="Calculation 3 7 5 6" xfId="3130" xr:uid="{00000000-0005-0000-0000-000006270000}"/>
    <cellStyle name="Calculation 3 7 5 6 2" xfId="3131" xr:uid="{00000000-0005-0000-0000-000007270000}"/>
    <cellStyle name="Calculation 3 7 5 6 3" xfId="30746" xr:uid="{00000000-0005-0000-0000-000008270000}"/>
    <cellStyle name="Calculation 3 7 5 6 4" xfId="30747" xr:uid="{00000000-0005-0000-0000-000009270000}"/>
    <cellStyle name="Calculation 3 7 5 6 5" xfId="30748" xr:uid="{00000000-0005-0000-0000-00000A270000}"/>
    <cellStyle name="Calculation 3 7 5 6 6" xfId="30749" xr:uid="{00000000-0005-0000-0000-00000B270000}"/>
    <cellStyle name="Calculation 3 7 5 6 7" xfId="30750" xr:uid="{00000000-0005-0000-0000-00000C270000}"/>
    <cellStyle name="Calculation 3 7 5 7" xfId="3132" xr:uid="{00000000-0005-0000-0000-00000D270000}"/>
    <cellStyle name="Calculation 3 7 5 7 2" xfId="3133" xr:uid="{00000000-0005-0000-0000-00000E270000}"/>
    <cellStyle name="Calculation 3 7 5 7 3" xfId="30751" xr:uid="{00000000-0005-0000-0000-00000F270000}"/>
    <cellStyle name="Calculation 3 7 5 7 4" xfId="30752" xr:uid="{00000000-0005-0000-0000-000010270000}"/>
    <cellStyle name="Calculation 3 7 5 7 5" xfId="30753" xr:uid="{00000000-0005-0000-0000-000011270000}"/>
    <cellStyle name="Calculation 3 7 5 7 6" xfId="30754" xr:uid="{00000000-0005-0000-0000-000012270000}"/>
    <cellStyle name="Calculation 3 7 5 7 7" xfId="30755" xr:uid="{00000000-0005-0000-0000-000013270000}"/>
    <cellStyle name="Calculation 3 7 5 8" xfId="3134" xr:uid="{00000000-0005-0000-0000-000014270000}"/>
    <cellStyle name="Calculation 3 7 5 8 2" xfId="3135" xr:uid="{00000000-0005-0000-0000-000015270000}"/>
    <cellStyle name="Calculation 3 7 5 8 3" xfId="30756" xr:uid="{00000000-0005-0000-0000-000016270000}"/>
    <cellStyle name="Calculation 3 7 5 8 4" xfId="30757" xr:uid="{00000000-0005-0000-0000-000017270000}"/>
    <cellStyle name="Calculation 3 7 5 8 5" xfId="30758" xr:uid="{00000000-0005-0000-0000-000018270000}"/>
    <cellStyle name="Calculation 3 7 5 8 6" xfId="30759" xr:uid="{00000000-0005-0000-0000-000019270000}"/>
    <cellStyle name="Calculation 3 7 5 8 7" xfId="30760" xr:uid="{00000000-0005-0000-0000-00001A270000}"/>
    <cellStyle name="Calculation 3 7 5 9" xfId="3136" xr:uid="{00000000-0005-0000-0000-00001B270000}"/>
    <cellStyle name="Calculation 3 7 5 9 2" xfId="3137" xr:uid="{00000000-0005-0000-0000-00001C270000}"/>
    <cellStyle name="Calculation 3 7 5 9 3" xfId="30761" xr:uid="{00000000-0005-0000-0000-00001D270000}"/>
    <cellStyle name="Calculation 3 7 5 9 4" xfId="30762" xr:uid="{00000000-0005-0000-0000-00001E270000}"/>
    <cellStyle name="Calculation 3 7 5 9 5" xfId="30763" xr:uid="{00000000-0005-0000-0000-00001F270000}"/>
    <cellStyle name="Calculation 3 7 5 9 6" xfId="30764" xr:uid="{00000000-0005-0000-0000-000020270000}"/>
    <cellStyle name="Calculation 3 7 5 9 7" xfId="30765" xr:uid="{00000000-0005-0000-0000-000021270000}"/>
    <cellStyle name="Calculation 3 7 6" xfId="3138" xr:uid="{00000000-0005-0000-0000-000022270000}"/>
    <cellStyle name="Calculation 3 7 6 10" xfId="3139" xr:uid="{00000000-0005-0000-0000-000023270000}"/>
    <cellStyle name="Calculation 3 7 6 11" xfId="30766" xr:uid="{00000000-0005-0000-0000-000024270000}"/>
    <cellStyle name="Calculation 3 7 6 12" xfId="30767" xr:uid="{00000000-0005-0000-0000-000025270000}"/>
    <cellStyle name="Calculation 3 7 6 13" xfId="30768" xr:uid="{00000000-0005-0000-0000-000026270000}"/>
    <cellStyle name="Calculation 3 7 6 14" xfId="30769" xr:uid="{00000000-0005-0000-0000-000027270000}"/>
    <cellStyle name="Calculation 3 7 6 15" xfId="30770" xr:uid="{00000000-0005-0000-0000-000028270000}"/>
    <cellStyle name="Calculation 3 7 6 2" xfId="3140" xr:uid="{00000000-0005-0000-0000-000029270000}"/>
    <cellStyle name="Calculation 3 7 6 2 2" xfId="3141" xr:uid="{00000000-0005-0000-0000-00002A270000}"/>
    <cellStyle name="Calculation 3 7 6 2 3" xfId="30771" xr:uid="{00000000-0005-0000-0000-00002B270000}"/>
    <cellStyle name="Calculation 3 7 6 2 4" xfId="30772" xr:uid="{00000000-0005-0000-0000-00002C270000}"/>
    <cellStyle name="Calculation 3 7 6 2 5" xfId="30773" xr:uid="{00000000-0005-0000-0000-00002D270000}"/>
    <cellStyle name="Calculation 3 7 6 2 6" xfId="30774" xr:uid="{00000000-0005-0000-0000-00002E270000}"/>
    <cellStyle name="Calculation 3 7 6 2 7" xfId="30775" xr:uid="{00000000-0005-0000-0000-00002F270000}"/>
    <cellStyle name="Calculation 3 7 6 3" xfId="3142" xr:uid="{00000000-0005-0000-0000-000030270000}"/>
    <cellStyle name="Calculation 3 7 6 3 2" xfId="3143" xr:uid="{00000000-0005-0000-0000-000031270000}"/>
    <cellStyle name="Calculation 3 7 6 3 3" xfId="30776" xr:uid="{00000000-0005-0000-0000-000032270000}"/>
    <cellStyle name="Calculation 3 7 6 3 4" xfId="30777" xr:uid="{00000000-0005-0000-0000-000033270000}"/>
    <cellStyle name="Calculation 3 7 6 3 5" xfId="30778" xr:uid="{00000000-0005-0000-0000-000034270000}"/>
    <cellStyle name="Calculation 3 7 6 3 6" xfId="30779" xr:uid="{00000000-0005-0000-0000-000035270000}"/>
    <cellStyle name="Calculation 3 7 6 3 7" xfId="30780" xr:uid="{00000000-0005-0000-0000-000036270000}"/>
    <cellStyle name="Calculation 3 7 6 4" xfId="3144" xr:uid="{00000000-0005-0000-0000-000037270000}"/>
    <cellStyle name="Calculation 3 7 6 4 2" xfId="3145" xr:uid="{00000000-0005-0000-0000-000038270000}"/>
    <cellStyle name="Calculation 3 7 6 4 3" xfId="30781" xr:uid="{00000000-0005-0000-0000-000039270000}"/>
    <cellStyle name="Calculation 3 7 6 4 4" xfId="30782" xr:uid="{00000000-0005-0000-0000-00003A270000}"/>
    <cellStyle name="Calculation 3 7 6 4 5" xfId="30783" xr:uid="{00000000-0005-0000-0000-00003B270000}"/>
    <cellStyle name="Calculation 3 7 6 4 6" xfId="30784" xr:uid="{00000000-0005-0000-0000-00003C270000}"/>
    <cellStyle name="Calculation 3 7 6 4 7" xfId="30785" xr:uid="{00000000-0005-0000-0000-00003D270000}"/>
    <cellStyle name="Calculation 3 7 6 5" xfId="3146" xr:uid="{00000000-0005-0000-0000-00003E270000}"/>
    <cellStyle name="Calculation 3 7 6 5 2" xfId="3147" xr:uid="{00000000-0005-0000-0000-00003F270000}"/>
    <cellStyle name="Calculation 3 7 6 5 3" xfId="30786" xr:uid="{00000000-0005-0000-0000-000040270000}"/>
    <cellStyle name="Calculation 3 7 6 5 4" xfId="30787" xr:uid="{00000000-0005-0000-0000-000041270000}"/>
    <cellStyle name="Calculation 3 7 6 5 5" xfId="30788" xr:uid="{00000000-0005-0000-0000-000042270000}"/>
    <cellStyle name="Calculation 3 7 6 5 6" xfId="30789" xr:uid="{00000000-0005-0000-0000-000043270000}"/>
    <cellStyle name="Calculation 3 7 6 5 7" xfId="30790" xr:uid="{00000000-0005-0000-0000-000044270000}"/>
    <cellStyle name="Calculation 3 7 6 6" xfId="3148" xr:uid="{00000000-0005-0000-0000-000045270000}"/>
    <cellStyle name="Calculation 3 7 6 6 2" xfId="3149" xr:uid="{00000000-0005-0000-0000-000046270000}"/>
    <cellStyle name="Calculation 3 7 6 6 3" xfId="30791" xr:uid="{00000000-0005-0000-0000-000047270000}"/>
    <cellStyle name="Calculation 3 7 6 6 4" xfId="30792" xr:uid="{00000000-0005-0000-0000-000048270000}"/>
    <cellStyle name="Calculation 3 7 6 6 5" xfId="30793" xr:uid="{00000000-0005-0000-0000-000049270000}"/>
    <cellStyle name="Calculation 3 7 6 6 6" xfId="30794" xr:uid="{00000000-0005-0000-0000-00004A270000}"/>
    <cellStyle name="Calculation 3 7 6 6 7" xfId="30795" xr:uid="{00000000-0005-0000-0000-00004B270000}"/>
    <cellStyle name="Calculation 3 7 6 7" xfId="3150" xr:uid="{00000000-0005-0000-0000-00004C270000}"/>
    <cellStyle name="Calculation 3 7 6 7 2" xfId="3151" xr:uid="{00000000-0005-0000-0000-00004D270000}"/>
    <cellStyle name="Calculation 3 7 6 7 3" xfId="30796" xr:uid="{00000000-0005-0000-0000-00004E270000}"/>
    <cellStyle name="Calculation 3 7 6 7 4" xfId="30797" xr:uid="{00000000-0005-0000-0000-00004F270000}"/>
    <cellStyle name="Calculation 3 7 6 7 5" xfId="30798" xr:uid="{00000000-0005-0000-0000-000050270000}"/>
    <cellStyle name="Calculation 3 7 6 7 6" xfId="30799" xr:uid="{00000000-0005-0000-0000-000051270000}"/>
    <cellStyle name="Calculation 3 7 6 7 7" xfId="30800" xr:uid="{00000000-0005-0000-0000-000052270000}"/>
    <cellStyle name="Calculation 3 7 6 8" xfId="3152" xr:uid="{00000000-0005-0000-0000-000053270000}"/>
    <cellStyle name="Calculation 3 7 6 8 2" xfId="3153" xr:uid="{00000000-0005-0000-0000-000054270000}"/>
    <cellStyle name="Calculation 3 7 6 8 3" xfId="30801" xr:uid="{00000000-0005-0000-0000-000055270000}"/>
    <cellStyle name="Calculation 3 7 6 8 4" xfId="30802" xr:uid="{00000000-0005-0000-0000-000056270000}"/>
    <cellStyle name="Calculation 3 7 6 8 5" xfId="30803" xr:uid="{00000000-0005-0000-0000-000057270000}"/>
    <cellStyle name="Calculation 3 7 6 8 6" xfId="30804" xr:uid="{00000000-0005-0000-0000-000058270000}"/>
    <cellStyle name="Calculation 3 7 6 8 7" xfId="30805" xr:uid="{00000000-0005-0000-0000-000059270000}"/>
    <cellStyle name="Calculation 3 7 6 9" xfId="3154" xr:uid="{00000000-0005-0000-0000-00005A270000}"/>
    <cellStyle name="Calculation 3 7 6 9 2" xfId="3155" xr:uid="{00000000-0005-0000-0000-00005B270000}"/>
    <cellStyle name="Calculation 3 7 6 9 3" xfId="30806" xr:uid="{00000000-0005-0000-0000-00005C270000}"/>
    <cellStyle name="Calculation 3 7 6 9 4" xfId="30807" xr:uid="{00000000-0005-0000-0000-00005D270000}"/>
    <cellStyle name="Calculation 3 7 6 9 5" xfId="30808" xr:uid="{00000000-0005-0000-0000-00005E270000}"/>
    <cellStyle name="Calculation 3 7 6 9 6" xfId="30809" xr:uid="{00000000-0005-0000-0000-00005F270000}"/>
    <cellStyle name="Calculation 3 7 6 9 7" xfId="30810" xr:uid="{00000000-0005-0000-0000-000060270000}"/>
    <cellStyle name="Calculation 3 7 7" xfId="30811" xr:uid="{00000000-0005-0000-0000-000061270000}"/>
    <cellStyle name="Calculation 3 8" xfId="3156" xr:uid="{00000000-0005-0000-0000-000062270000}"/>
    <cellStyle name="Calculation 3 8 2" xfId="3157" xr:uid="{00000000-0005-0000-0000-000063270000}"/>
    <cellStyle name="Calculation 3 8 2 2" xfId="3158" xr:uid="{00000000-0005-0000-0000-000064270000}"/>
    <cellStyle name="Calculation 3 8 2 2 10" xfId="30812" xr:uid="{00000000-0005-0000-0000-000065270000}"/>
    <cellStyle name="Calculation 3 8 2 2 2" xfId="3159" xr:uid="{00000000-0005-0000-0000-000066270000}"/>
    <cellStyle name="Calculation 3 8 2 2 2 2" xfId="3160" xr:uid="{00000000-0005-0000-0000-000067270000}"/>
    <cellStyle name="Calculation 3 8 2 2 2 3" xfId="30813" xr:uid="{00000000-0005-0000-0000-000068270000}"/>
    <cellStyle name="Calculation 3 8 2 2 2 4" xfId="30814" xr:uid="{00000000-0005-0000-0000-000069270000}"/>
    <cellStyle name="Calculation 3 8 2 2 2 5" xfId="30815" xr:uid="{00000000-0005-0000-0000-00006A270000}"/>
    <cellStyle name="Calculation 3 8 2 2 2 6" xfId="30816" xr:uid="{00000000-0005-0000-0000-00006B270000}"/>
    <cellStyle name="Calculation 3 8 2 2 2 7" xfId="30817" xr:uid="{00000000-0005-0000-0000-00006C270000}"/>
    <cellStyle name="Calculation 3 8 2 2 3" xfId="3161" xr:uid="{00000000-0005-0000-0000-00006D270000}"/>
    <cellStyle name="Calculation 3 8 2 2 3 2" xfId="3162" xr:uid="{00000000-0005-0000-0000-00006E270000}"/>
    <cellStyle name="Calculation 3 8 2 2 3 3" xfId="30818" xr:uid="{00000000-0005-0000-0000-00006F270000}"/>
    <cellStyle name="Calculation 3 8 2 2 3 4" xfId="30819" xr:uid="{00000000-0005-0000-0000-000070270000}"/>
    <cellStyle name="Calculation 3 8 2 2 3 5" xfId="30820" xr:uid="{00000000-0005-0000-0000-000071270000}"/>
    <cellStyle name="Calculation 3 8 2 2 3 6" xfId="30821" xr:uid="{00000000-0005-0000-0000-000072270000}"/>
    <cellStyle name="Calculation 3 8 2 2 3 7" xfId="30822" xr:uid="{00000000-0005-0000-0000-000073270000}"/>
    <cellStyle name="Calculation 3 8 2 2 4" xfId="3163" xr:uid="{00000000-0005-0000-0000-000074270000}"/>
    <cellStyle name="Calculation 3 8 2 2 4 2" xfId="3164" xr:uid="{00000000-0005-0000-0000-000075270000}"/>
    <cellStyle name="Calculation 3 8 2 2 4 3" xfId="30823" xr:uid="{00000000-0005-0000-0000-000076270000}"/>
    <cellStyle name="Calculation 3 8 2 2 4 4" xfId="30824" xr:uid="{00000000-0005-0000-0000-000077270000}"/>
    <cellStyle name="Calculation 3 8 2 2 4 5" xfId="30825" xr:uid="{00000000-0005-0000-0000-000078270000}"/>
    <cellStyle name="Calculation 3 8 2 2 4 6" xfId="30826" xr:uid="{00000000-0005-0000-0000-000079270000}"/>
    <cellStyle name="Calculation 3 8 2 2 4 7" xfId="30827" xr:uid="{00000000-0005-0000-0000-00007A270000}"/>
    <cellStyle name="Calculation 3 8 2 2 5" xfId="3165" xr:uid="{00000000-0005-0000-0000-00007B270000}"/>
    <cellStyle name="Calculation 3 8 2 2 5 2" xfId="3166" xr:uid="{00000000-0005-0000-0000-00007C270000}"/>
    <cellStyle name="Calculation 3 8 2 2 5 3" xfId="30828" xr:uid="{00000000-0005-0000-0000-00007D270000}"/>
    <cellStyle name="Calculation 3 8 2 2 5 4" xfId="30829" xr:uid="{00000000-0005-0000-0000-00007E270000}"/>
    <cellStyle name="Calculation 3 8 2 2 5 5" xfId="30830" xr:uid="{00000000-0005-0000-0000-00007F270000}"/>
    <cellStyle name="Calculation 3 8 2 2 5 6" xfId="30831" xr:uid="{00000000-0005-0000-0000-000080270000}"/>
    <cellStyle name="Calculation 3 8 2 2 5 7" xfId="30832" xr:uid="{00000000-0005-0000-0000-000081270000}"/>
    <cellStyle name="Calculation 3 8 2 2 6" xfId="3167" xr:uid="{00000000-0005-0000-0000-000082270000}"/>
    <cellStyle name="Calculation 3 8 2 2 6 2" xfId="3168" xr:uid="{00000000-0005-0000-0000-000083270000}"/>
    <cellStyle name="Calculation 3 8 2 2 6 3" xfId="30833" xr:uid="{00000000-0005-0000-0000-000084270000}"/>
    <cellStyle name="Calculation 3 8 2 2 6 4" xfId="30834" xr:uid="{00000000-0005-0000-0000-000085270000}"/>
    <cellStyle name="Calculation 3 8 2 2 6 5" xfId="30835" xr:uid="{00000000-0005-0000-0000-000086270000}"/>
    <cellStyle name="Calculation 3 8 2 2 6 6" xfId="30836" xr:uid="{00000000-0005-0000-0000-000087270000}"/>
    <cellStyle name="Calculation 3 8 2 2 6 7" xfId="30837" xr:uid="{00000000-0005-0000-0000-000088270000}"/>
    <cellStyle name="Calculation 3 8 2 2 7" xfId="30838" xr:uid="{00000000-0005-0000-0000-000089270000}"/>
    <cellStyle name="Calculation 3 8 2 2 8" xfId="30839" xr:uid="{00000000-0005-0000-0000-00008A270000}"/>
    <cellStyle name="Calculation 3 8 2 2 9" xfId="30840" xr:uid="{00000000-0005-0000-0000-00008B270000}"/>
    <cellStyle name="Calculation 3 8 2 3" xfId="3169" xr:uid="{00000000-0005-0000-0000-00008C270000}"/>
    <cellStyle name="Calculation 3 8 2 3 10" xfId="3170" xr:uid="{00000000-0005-0000-0000-00008D270000}"/>
    <cellStyle name="Calculation 3 8 2 3 11" xfId="30841" xr:uid="{00000000-0005-0000-0000-00008E270000}"/>
    <cellStyle name="Calculation 3 8 2 3 12" xfId="30842" xr:uid="{00000000-0005-0000-0000-00008F270000}"/>
    <cellStyle name="Calculation 3 8 2 3 13" xfId="30843" xr:uid="{00000000-0005-0000-0000-000090270000}"/>
    <cellStyle name="Calculation 3 8 2 3 14" xfId="30844" xr:uid="{00000000-0005-0000-0000-000091270000}"/>
    <cellStyle name="Calculation 3 8 2 3 15" xfId="30845" xr:uid="{00000000-0005-0000-0000-000092270000}"/>
    <cellStyle name="Calculation 3 8 2 3 2" xfId="3171" xr:uid="{00000000-0005-0000-0000-000093270000}"/>
    <cellStyle name="Calculation 3 8 2 3 2 2" xfId="3172" xr:uid="{00000000-0005-0000-0000-000094270000}"/>
    <cellStyle name="Calculation 3 8 2 3 2 3" xfId="30846" xr:uid="{00000000-0005-0000-0000-000095270000}"/>
    <cellStyle name="Calculation 3 8 2 3 2 4" xfId="30847" xr:uid="{00000000-0005-0000-0000-000096270000}"/>
    <cellStyle name="Calculation 3 8 2 3 2 5" xfId="30848" xr:uid="{00000000-0005-0000-0000-000097270000}"/>
    <cellStyle name="Calculation 3 8 2 3 2 6" xfId="30849" xr:uid="{00000000-0005-0000-0000-000098270000}"/>
    <cellStyle name="Calculation 3 8 2 3 2 7" xfId="30850" xr:uid="{00000000-0005-0000-0000-000099270000}"/>
    <cellStyle name="Calculation 3 8 2 3 3" xfId="3173" xr:uid="{00000000-0005-0000-0000-00009A270000}"/>
    <cellStyle name="Calculation 3 8 2 3 3 2" xfId="3174" xr:uid="{00000000-0005-0000-0000-00009B270000}"/>
    <cellStyle name="Calculation 3 8 2 3 3 3" xfId="30851" xr:uid="{00000000-0005-0000-0000-00009C270000}"/>
    <cellStyle name="Calculation 3 8 2 3 3 4" xfId="30852" xr:uid="{00000000-0005-0000-0000-00009D270000}"/>
    <cellStyle name="Calculation 3 8 2 3 3 5" xfId="30853" xr:uid="{00000000-0005-0000-0000-00009E270000}"/>
    <cellStyle name="Calculation 3 8 2 3 3 6" xfId="30854" xr:uid="{00000000-0005-0000-0000-00009F270000}"/>
    <cellStyle name="Calculation 3 8 2 3 3 7" xfId="30855" xr:uid="{00000000-0005-0000-0000-0000A0270000}"/>
    <cellStyle name="Calculation 3 8 2 3 4" xfId="3175" xr:uid="{00000000-0005-0000-0000-0000A1270000}"/>
    <cellStyle name="Calculation 3 8 2 3 4 2" xfId="3176" xr:uid="{00000000-0005-0000-0000-0000A2270000}"/>
    <cellStyle name="Calculation 3 8 2 3 4 3" xfId="30856" xr:uid="{00000000-0005-0000-0000-0000A3270000}"/>
    <cellStyle name="Calculation 3 8 2 3 4 4" xfId="30857" xr:uid="{00000000-0005-0000-0000-0000A4270000}"/>
    <cellStyle name="Calculation 3 8 2 3 4 5" xfId="30858" xr:uid="{00000000-0005-0000-0000-0000A5270000}"/>
    <cellStyle name="Calculation 3 8 2 3 4 6" xfId="30859" xr:uid="{00000000-0005-0000-0000-0000A6270000}"/>
    <cellStyle name="Calculation 3 8 2 3 4 7" xfId="30860" xr:uid="{00000000-0005-0000-0000-0000A7270000}"/>
    <cellStyle name="Calculation 3 8 2 3 5" xfId="3177" xr:uid="{00000000-0005-0000-0000-0000A8270000}"/>
    <cellStyle name="Calculation 3 8 2 3 5 2" xfId="3178" xr:uid="{00000000-0005-0000-0000-0000A9270000}"/>
    <cellStyle name="Calculation 3 8 2 3 5 3" xfId="30861" xr:uid="{00000000-0005-0000-0000-0000AA270000}"/>
    <cellStyle name="Calculation 3 8 2 3 5 4" xfId="30862" xr:uid="{00000000-0005-0000-0000-0000AB270000}"/>
    <cellStyle name="Calculation 3 8 2 3 5 5" xfId="30863" xr:uid="{00000000-0005-0000-0000-0000AC270000}"/>
    <cellStyle name="Calculation 3 8 2 3 5 6" xfId="30864" xr:uid="{00000000-0005-0000-0000-0000AD270000}"/>
    <cellStyle name="Calculation 3 8 2 3 5 7" xfId="30865" xr:uid="{00000000-0005-0000-0000-0000AE270000}"/>
    <cellStyle name="Calculation 3 8 2 3 6" xfId="3179" xr:uid="{00000000-0005-0000-0000-0000AF270000}"/>
    <cellStyle name="Calculation 3 8 2 3 6 2" xfId="3180" xr:uid="{00000000-0005-0000-0000-0000B0270000}"/>
    <cellStyle name="Calculation 3 8 2 3 6 3" xfId="30866" xr:uid="{00000000-0005-0000-0000-0000B1270000}"/>
    <cellStyle name="Calculation 3 8 2 3 6 4" xfId="30867" xr:uid="{00000000-0005-0000-0000-0000B2270000}"/>
    <cellStyle name="Calculation 3 8 2 3 6 5" xfId="30868" xr:uid="{00000000-0005-0000-0000-0000B3270000}"/>
    <cellStyle name="Calculation 3 8 2 3 6 6" xfId="30869" xr:uid="{00000000-0005-0000-0000-0000B4270000}"/>
    <cellStyle name="Calculation 3 8 2 3 6 7" xfId="30870" xr:uid="{00000000-0005-0000-0000-0000B5270000}"/>
    <cellStyle name="Calculation 3 8 2 3 7" xfId="3181" xr:uid="{00000000-0005-0000-0000-0000B6270000}"/>
    <cellStyle name="Calculation 3 8 2 3 7 2" xfId="3182" xr:uid="{00000000-0005-0000-0000-0000B7270000}"/>
    <cellStyle name="Calculation 3 8 2 3 7 3" xfId="30871" xr:uid="{00000000-0005-0000-0000-0000B8270000}"/>
    <cellStyle name="Calculation 3 8 2 3 7 4" xfId="30872" xr:uid="{00000000-0005-0000-0000-0000B9270000}"/>
    <cellStyle name="Calculation 3 8 2 3 7 5" xfId="30873" xr:uid="{00000000-0005-0000-0000-0000BA270000}"/>
    <cellStyle name="Calculation 3 8 2 3 7 6" xfId="30874" xr:uid="{00000000-0005-0000-0000-0000BB270000}"/>
    <cellStyle name="Calculation 3 8 2 3 7 7" xfId="30875" xr:uid="{00000000-0005-0000-0000-0000BC270000}"/>
    <cellStyle name="Calculation 3 8 2 3 8" xfId="3183" xr:uid="{00000000-0005-0000-0000-0000BD270000}"/>
    <cellStyle name="Calculation 3 8 2 3 8 2" xfId="3184" xr:uid="{00000000-0005-0000-0000-0000BE270000}"/>
    <cellStyle name="Calculation 3 8 2 3 8 3" xfId="30876" xr:uid="{00000000-0005-0000-0000-0000BF270000}"/>
    <cellStyle name="Calculation 3 8 2 3 8 4" xfId="30877" xr:uid="{00000000-0005-0000-0000-0000C0270000}"/>
    <cellStyle name="Calculation 3 8 2 3 8 5" xfId="30878" xr:uid="{00000000-0005-0000-0000-0000C1270000}"/>
    <cellStyle name="Calculation 3 8 2 3 8 6" xfId="30879" xr:uid="{00000000-0005-0000-0000-0000C2270000}"/>
    <cellStyle name="Calculation 3 8 2 3 8 7" xfId="30880" xr:uid="{00000000-0005-0000-0000-0000C3270000}"/>
    <cellStyle name="Calculation 3 8 2 3 9" xfId="3185" xr:uid="{00000000-0005-0000-0000-0000C4270000}"/>
    <cellStyle name="Calculation 3 8 2 3 9 2" xfId="3186" xr:uid="{00000000-0005-0000-0000-0000C5270000}"/>
    <cellStyle name="Calculation 3 8 2 3 9 3" xfId="30881" xr:uid="{00000000-0005-0000-0000-0000C6270000}"/>
    <cellStyle name="Calculation 3 8 2 3 9 4" xfId="30882" xr:uid="{00000000-0005-0000-0000-0000C7270000}"/>
    <cellStyle name="Calculation 3 8 2 3 9 5" xfId="30883" xr:uid="{00000000-0005-0000-0000-0000C8270000}"/>
    <cellStyle name="Calculation 3 8 2 3 9 6" xfId="30884" xr:uid="{00000000-0005-0000-0000-0000C9270000}"/>
    <cellStyle name="Calculation 3 8 2 3 9 7" xfId="30885" xr:uid="{00000000-0005-0000-0000-0000CA270000}"/>
    <cellStyle name="Calculation 3 8 2 4" xfId="3187" xr:uid="{00000000-0005-0000-0000-0000CB270000}"/>
    <cellStyle name="Calculation 3 8 2 4 2" xfId="3188" xr:uid="{00000000-0005-0000-0000-0000CC270000}"/>
    <cellStyle name="Calculation 3 8 2 4 3" xfId="30886" xr:uid="{00000000-0005-0000-0000-0000CD270000}"/>
    <cellStyle name="Calculation 3 8 2 4 4" xfId="30887" xr:uid="{00000000-0005-0000-0000-0000CE270000}"/>
    <cellStyle name="Calculation 3 8 2 4 5" xfId="30888" xr:uid="{00000000-0005-0000-0000-0000CF270000}"/>
    <cellStyle name="Calculation 3 8 2 4 6" xfId="30889" xr:uid="{00000000-0005-0000-0000-0000D0270000}"/>
    <cellStyle name="Calculation 3 8 2 4 7" xfId="30890" xr:uid="{00000000-0005-0000-0000-0000D1270000}"/>
    <cellStyle name="Calculation 3 8 2 5" xfId="3189" xr:uid="{00000000-0005-0000-0000-0000D2270000}"/>
    <cellStyle name="Calculation 3 8 2 5 2" xfId="3190" xr:uid="{00000000-0005-0000-0000-0000D3270000}"/>
    <cellStyle name="Calculation 3 8 2 6" xfId="30891" xr:uid="{00000000-0005-0000-0000-0000D4270000}"/>
    <cellStyle name="Calculation 3 8 2 7" xfId="30892" xr:uid="{00000000-0005-0000-0000-0000D5270000}"/>
    <cellStyle name="Calculation 3 8 2 8" xfId="30893" xr:uid="{00000000-0005-0000-0000-0000D6270000}"/>
    <cellStyle name="Calculation 3 8 3" xfId="3191" xr:uid="{00000000-0005-0000-0000-0000D7270000}"/>
    <cellStyle name="Calculation 3 8 3 10" xfId="30894" xr:uid="{00000000-0005-0000-0000-0000D8270000}"/>
    <cellStyle name="Calculation 3 8 3 2" xfId="3192" xr:uid="{00000000-0005-0000-0000-0000D9270000}"/>
    <cellStyle name="Calculation 3 8 3 2 2" xfId="3193" xr:uid="{00000000-0005-0000-0000-0000DA270000}"/>
    <cellStyle name="Calculation 3 8 3 2 3" xfId="30895" xr:uid="{00000000-0005-0000-0000-0000DB270000}"/>
    <cellStyle name="Calculation 3 8 3 2 4" xfId="30896" xr:uid="{00000000-0005-0000-0000-0000DC270000}"/>
    <cellStyle name="Calculation 3 8 3 2 5" xfId="30897" xr:uid="{00000000-0005-0000-0000-0000DD270000}"/>
    <cellStyle name="Calculation 3 8 3 2 6" xfId="30898" xr:uid="{00000000-0005-0000-0000-0000DE270000}"/>
    <cellStyle name="Calculation 3 8 3 2 7" xfId="30899" xr:uid="{00000000-0005-0000-0000-0000DF270000}"/>
    <cellStyle name="Calculation 3 8 3 3" xfId="3194" xr:uid="{00000000-0005-0000-0000-0000E0270000}"/>
    <cellStyle name="Calculation 3 8 3 3 2" xfId="3195" xr:uid="{00000000-0005-0000-0000-0000E1270000}"/>
    <cellStyle name="Calculation 3 8 3 3 3" xfId="30900" xr:uid="{00000000-0005-0000-0000-0000E2270000}"/>
    <cellStyle name="Calculation 3 8 3 3 4" xfId="30901" xr:uid="{00000000-0005-0000-0000-0000E3270000}"/>
    <cellStyle name="Calculation 3 8 3 3 5" xfId="30902" xr:uid="{00000000-0005-0000-0000-0000E4270000}"/>
    <cellStyle name="Calculation 3 8 3 3 6" xfId="30903" xr:uid="{00000000-0005-0000-0000-0000E5270000}"/>
    <cellStyle name="Calculation 3 8 3 3 7" xfId="30904" xr:uid="{00000000-0005-0000-0000-0000E6270000}"/>
    <cellStyle name="Calculation 3 8 3 4" xfId="3196" xr:uid="{00000000-0005-0000-0000-0000E7270000}"/>
    <cellStyle name="Calculation 3 8 3 4 2" xfId="3197" xr:uid="{00000000-0005-0000-0000-0000E8270000}"/>
    <cellStyle name="Calculation 3 8 3 4 3" xfId="30905" xr:uid="{00000000-0005-0000-0000-0000E9270000}"/>
    <cellStyle name="Calculation 3 8 3 4 4" xfId="30906" xr:uid="{00000000-0005-0000-0000-0000EA270000}"/>
    <cellStyle name="Calculation 3 8 3 4 5" xfId="30907" xr:uid="{00000000-0005-0000-0000-0000EB270000}"/>
    <cellStyle name="Calculation 3 8 3 4 6" xfId="30908" xr:uid="{00000000-0005-0000-0000-0000EC270000}"/>
    <cellStyle name="Calculation 3 8 3 4 7" xfId="30909" xr:uid="{00000000-0005-0000-0000-0000ED270000}"/>
    <cellStyle name="Calculation 3 8 3 5" xfId="3198" xr:uid="{00000000-0005-0000-0000-0000EE270000}"/>
    <cellStyle name="Calculation 3 8 3 5 2" xfId="3199" xr:uid="{00000000-0005-0000-0000-0000EF270000}"/>
    <cellStyle name="Calculation 3 8 3 5 3" xfId="30910" xr:uid="{00000000-0005-0000-0000-0000F0270000}"/>
    <cellStyle name="Calculation 3 8 3 5 4" xfId="30911" xr:uid="{00000000-0005-0000-0000-0000F1270000}"/>
    <cellStyle name="Calculation 3 8 3 5 5" xfId="30912" xr:uid="{00000000-0005-0000-0000-0000F2270000}"/>
    <cellStyle name="Calculation 3 8 3 5 6" xfId="30913" xr:uid="{00000000-0005-0000-0000-0000F3270000}"/>
    <cellStyle name="Calculation 3 8 3 5 7" xfId="30914" xr:uid="{00000000-0005-0000-0000-0000F4270000}"/>
    <cellStyle name="Calculation 3 8 3 6" xfId="3200" xr:uid="{00000000-0005-0000-0000-0000F5270000}"/>
    <cellStyle name="Calculation 3 8 3 6 2" xfId="3201" xr:uid="{00000000-0005-0000-0000-0000F6270000}"/>
    <cellStyle name="Calculation 3 8 3 6 3" xfId="30915" xr:uid="{00000000-0005-0000-0000-0000F7270000}"/>
    <cellStyle name="Calculation 3 8 3 6 4" xfId="30916" xr:uid="{00000000-0005-0000-0000-0000F8270000}"/>
    <cellStyle name="Calculation 3 8 3 6 5" xfId="30917" xr:uid="{00000000-0005-0000-0000-0000F9270000}"/>
    <cellStyle name="Calculation 3 8 3 6 6" xfId="30918" xr:uid="{00000000-0005-0000-0000-0000FA270000}"/>
    <cellStyle name="Calculation 3 8 3 6 7" xfId="30919" xr:uid="{00000000-0005-0000-0000-0000FB270000}"/>
    <cellStyle name="Calculation 3 8 3 7" xfId="30920" xr:uid="{00000000-0005-0000-0000-0000FC270000}"/>
    <cellStyle name="Calculation 3 8 3 8" xfId="30921" xr:uid="{00000000-0005-0000-0000-0000FD270000}"/>
    <cellStyle name="Calculation 3 8 3 9" xfId="30922" xr:uid="{00000000-0005-0000-0000-0000FE270000}"/>
    <cellStyle name="Calculation 3 8 4" xfId="3202" xr:uid="{00000000-0005-0000-0000-0000FF270000}"/>
    <cellStyle name="Calculation 3 8 4 10" xfId="3203" xr:uid="{00000000-0005-0000-0000-000000280000}"/>
    <cellStyle name="Calculation 3 8 4 11" xfId="30923" xr:uid="{00000000-0005-0000-0000-000001280000}"/>
    <cellStyle name="Calculation 3 8 4 12" xfId="30924" xr:uid="{00000000-0005-0000-0000-000002280000}"/>
    <cellStyle name="Calculation 3 8 4 2" xfId="3204" xr:uid="{00000000-0005-0000-0000-000003280000}"/>
    <cellStyle name="Calculation 3 8 4 2 2" xfId="3205" xr:uid="{00000000-0005-0000-0000-000004280000}"/>
    <cellStyle name="Calculation 3 8 4 2 3" xfId="30925" xr:uid="{00000000-0005-0000-0000-000005280000}"/>
    <cellStyle name="Calculation 3 8 4 2 4" xfId="30926" xr:uid="{00000000-0005-0000-0000-000006280000}"/>
    <cellStyle name="Calculation 3 8 4 2 5" xfId="30927" xr:uid="{00000000-0005-0000-0000-000007280000}"/>
    <cellStyle name="Calculation 3 8 4 2 6" xfId="30928" xr:uid="{00000000-0005-0000-0000-000008280000}"/>
    <cellStyle name="Calculation 3 8 4 2 7" xfId="30929" xr:uid="{00000000-0005-0000-0000-000009280000}"/>
    <cellStyle name="Calculation 3 8 4 3" xfId="3206" xr:uid="{00000000-0005-0000-0000-00000A280000}"/>
    <cellStyle name="Calculation 3 8 4 3 2" xfId="3207" xr:uid="{00000000-0005-0000-0000-00000B280000}"/>
    <cellStyle name="Calculation 3 8 4 3 3" xfId="30930" xr:uid="{00000000-0005-0000-0000-00000C280000}"/>
    <cellStyle name="Calculation 3 8 4 3 4" xfId="30931" xr:uid="{00000000-0005-0000-0000-00000D280000}"/>
    <cellStyle name="Calculation 3 8 4 3 5" xfId="30932" xr:uid="{00000000-0005-0000-0000-00000E280000}"/>
    <cellStyle name="Calculation 3 8 4 3 6" xfId="30933" xr:uid="{00000000-0005-0000-0000-00000F280000}"/>
    <cellStyle name="Calculation 3 8 4 3 7" xfId="30934" xr:uid="{00000000-0005-0000-0000-000010280000}"/>
    <cellStyle name="Calculation 3 8 4 4" xfId="3208" xr:uid="{00000000-0005-0000-0000-000011280000}"/>
    <cellStyle name="Calculation 3 8 4 4 2" xfId="3209" xr:uid="{00000000-0005-0000-0000-000012280000}"/>
    <cellStyle name="Calculation 3 8 4 4 3" xfId="30935" xr:uid="{00000000-0005-0000-0000-000013280000}"/>
    <cellStyle name="Calculation 3 8 4 4 4" xfId="30936" xr:uid="{00000000-0005-0000-0000-000014280000}"/>
    <cellStyle name="Calculation 3 8 4 4 5" xfId="30937" xr:uid="{00000000-0005-0000-0000-000015280000}"/>
    <cellStyle name="Calculation 3 8 4 4 6" xfId="30938" xr:uid="{00000000-0005-0000-0000-000016280000}"/>
    <cellStyle name="Calculation 3 8 4 4 7" xfId="30939" xr:uid="{00000000-0005-0000-0000-000017280000}"/>
    <cellStyle name="Calculation 3 8 4 5" xfId="3210" xr:uid="{00000000-0005-0000-0000-000018280000}"/>
    <cellStyle name="Calculation 3 8 4 5 2" xfId="3211" xr:uid="{00000000-0005-0000-0000-000019280000}"/>
    <cellStyle name="Calculation 3 8 4 5 3" xfId="30940" xr:uid="{00000000-0005-0000-0000-00001A280000}"/>
    <cellStyle name="Calculation 3 8 4 5 4" xfId="30941" xr:uid="{00000000-0005-0000-0000-00001B280000}"/>
    <cellStyle name="Calculation 3 8 4 5 5" xfId="30942" xr:uid="{00000000-0005-0000-0000-00001C280000}"/>
    <cellStyle name="Calculation 3 8 4 5 6" xfId="30943" xr:uid="{00000000-0005-0000-0000-00001D280000}"/>
    <cellStyle name="Calculation 3 8 4 5 7" xfId="30944" xr:uid="{00000000-0005-0000-0000-00001E280000}"/>
    <cellStyle name="Calculation 3 8 4 6" xfId="3212" xr:uid="{00000000-0005-0000-0000-00001F280000}"/>
    <cellStyle name="Calculation 3 8 4 6 2" xfId="3213" xr:uid="{00000000-0005-0000-0000-000020280000}"/>
    <cellStyle name="Calculation 3 8 4 6 3" xfId="30945" xr:uid="{00000000-0005-0000-0000-000021280000}"/>
    <cellStyle name="Calculation 3 8 4 6 4" xfId="30946" xr:uid="{00000000-0005-0000-0000-000022280000}"/>
    <cellStyle name="Calculation 3 8 4 6 5" xfId="30947" xr:uid="{00000000-0005-0000-0000-000023280000}"/>
    <cellStyle name="Calculation 3 8 4 6 6" xfId="30948" xr:uid="{00000000-0005-0000-0000-000024280000}"/>
    <cellStyle name="Calculation 3 8 4 6 7" xfId="30949" xr:uid="{00000000-0005-0000-0000-000025280000}"/>
    <cellStyle name="Calculation 3 8 4 7" xfId="3214" xr:uid="{00000000-0005-0000-0000-000026280000}"/>
    <cellStyle name="Calculation 3 8 4 7 2" xfId="3215" xr:uid="{00000000-0005-0000-0000-000027280000}"/>
    <cellStyle name="Calculation 3 8 4 7 3" xfId="30950" xr:uid="{00000000-0005-0000-0000-000028280000}"/>
    <cellStyle name="Calculation 3 8 4 7 4" xfId="30951" xr:uid="{00000000-0005-0000-0000-000029280000}"/>
    <cellStyle name="Calculation 3 8 4 7 5" xfId="30952" xr:uid="{00000000-0005-0000-0000-00002A280000}"/>
    <cellStyle name="Calculation 3 8 4 7 6" xfId="30953" xr:uid="{00000000-0005-0000-0000-00002B280000}"/>
    <cellStyle name="Calculation 3 8 4 7 7" xfId="30954" xr:uid="{00000000-0005-0000-0000-00002C280000}"/>
    <cellStyle name="Calculation 3 8 4 8" xfId="3216" xr:uid="{00000000-0005-0000-0000-00002D280000}"/>
    <cellStyle name="Calculation 3 8 4 8 2" xfId="3217" xr:uid="{00000000-0005-0000-0000-00002E280000}"/>
    <cellStyle name="Calculation 3 8 4 8 3" xfId="30955" xr:uid="{00000000-0005-0000-0000-00002F280000}"/>
    <cellStyle name="Calculation 3 8 4 8 4" xfId="30956" xr:uid="{00000000-0005-0000-0000-000030280000}"/>
    <cellStyle name="Calculation 3 8 4 8 5" xfId="30957" xr:uid="{00000000-0005-0000-0000-000031280000}"/>
    <cellStyle name="Calculation 3 8 4 8 6" xfId="30958" xr:uid="{00000000-0005-0000-0000-000032280000}"/>
    <cellStyle name="Calculation 3 8 4 8 7" xfId="30959" xr:uid="{00000000-0005-0000-0000-000033280000}"/>
    <cellStyle name="Calculation 3 8 4 9" xfId="3218" xr:uid="{00000000-0005-0000-0000-000034280000}"/>
    <cellStyle name="Calculation 3 8 4 9 2" xfId="3219" xr:uid="{00000000-0005-0000-0000-000035280000}"/>
    <cellStyle name="Calculation 3 8 4 9 3" xfId="30960" xr:uid="{00000000-0005-0000-0000-000036280000}"/>
    <cellStyle name="Calculation 3 8 4 9 4" xfId="30961" xr:uid="{00000000-0005-0000-0000-000037280000}"/>
    <cellStyle name="Calculation 3 8 4 9 5" xfId="30962" xr:uid="{00000000-0005-0000-0000-000038280000}"/>
    <cellStyle name="Calculation 3 8 4 9 6" xfId="30963" xr:uid="{00000000-0005-0000-0000-000039280000}"/>
    <cellStyle name="Calculation 3 8 4 9 7" xfId="30964" xr:uid="{00000000-0005-0000-0000-00003A280000}"/>
    <cellStyle name="Calculation 3 8 5" xfId="3220" xr:uid="{00000000-0005-0000-0000-00003B280000}"/>
    <cellStyle name="Calculation 3 8 5 10" xfId="30965" xr:uid="{00000000-0005-0000-0000-00003C280000}"/>
    <cellStyle name="Calculation 3 8 5 11" xfId="30966" xr:uid="{00000000-0005-0000-0000-00003D280000}"/>
    <cellStyle name="Calculation 3 8 5 12" xfId="30967" xr:uid="{00000000-0005-0000-0000-00003E280000}"/>
    <cellStyle name="Calculation 3 8 5 2" xfId="3221" xr:uid="{00000000-0005-0000-0000-00003F280000}"/>
    <cellStyle name="Calculation 3 8 5 2 2" xfId="3222" xr:uid="{00000000-0005-0000-0000-000040280000}"/>
    <cellStyle name="Calculation 3 8 5 2 3" xfId="30968" xr:uid="{00000000-0005-0000-0000-000041280000}"/>
    <cellStyle name="Calculation 3 8 5 2 4" xfId="30969" xr:uid="{00000000-0005-0000-0000-000042280000}"/>
    <cellStyle name="Calculation 3 8 5 2 5" xfId="30970" xr:uid="{00000000-0005-0000-0000-000043280000}"/>
    <cellStyle name="Calculation 3 8 5 2 6" xfId="30971" xr:uid="{00000000-0005-0000-0000-000044280000}"/>
    <cellStyle name="Calculation 3 8 5 2 7" xfId="30972" xr:uid="{00000000-0005-0000-0000-000045280000}"/>
    <cellStyle name="Calculation 3 8 5 3" xfId="3223" xr:uid="{00000000-0005-0000-0000-000046280000}"/>
    <cellStyle name="Calculation 3 8 5 3 2" xfId="3224" xr:uid="{00000000-0005-0000-0000-000047280000}"/>
    <cellStyle name="Calculation 3 8 5 3 3" xfId="30973" xr:uid="{00000000-0005-0000-0000-000048280000}"/>
    <cellStyle name="Calculation 3 8 5 3 4" xfId="30974" xr:uid="{00000000-0005-0000-0000-000049280000}"/>
    <cellStyle name="Calculation 3 8 5 3 5" xfId="30975" xr:uid="{00000000-0005-0000-0000-00004A280000}"/>
    <cellStyle name="Calculation 3 8 5 3 6" xfId="30976" xr:uid="{00000000-0005-0000-0000-00004B280000}"/>
    <cellStyle name="Calculation 3 8 5 3 7" xfId="30977" xr:uid="{00000000-0005-0000-0000-00004C280000}"/>
    <cellStyle name="Calculation 3 8 5 4" xfId="3225" xr:uid="{00000000-0005-0000-0000-00004D280000}"/>
    <cellStyle name="Calculation 3 8 5 4 2" xfId="3226" xr:uid="{00000000-0005-0000-0000-00004E280000}"/>
    <cellStyle name="Calculation 3 8 5 4 3" xfId="30978" xr:uid="{00000000-0005-0000-0000-00004F280000}"/>
    <cellStyle name="Calculation 3 8 5 4 4" xfId="30979" xr:uid="{00000000-0005-0000-0000-000050280000}"/>
    <cellStyle name="Calculation 3 8 5 4 5" xfId="30980" xr:uid="{00000000-0005-0000-0000-000051280000}"/>
    <cellStyle name="Calculation 3 8 5 4 6" xfId="30981" xr:uid="{00000000-0005-0000-0000-000052280000}"/>
    <cellStyle name="Calculation 3 8 5 4 7" xfId="30982" xr:uid="{00000000-0005-0000-0000-000053280000}"/>
    <cellStyle name="Calculation 3 8 5 5" xfId="3227" xr:uid="{00000000-0005-0000-0000-000054280000}"/>
    <cellStyle name="Calculation 3 8 5 5 2" xfId="3228" xr:uid="{00000000-0005-0000-0000-000055280000}"/>
    <cellStyle name="Calculation 3 8 5 5 3" xfId="30983" xr:uid="{00000000-0005-0000-0000-000056280000}"/>
    <cellStyle name="Calculation 3 8 5 5 4" xfId="30984" xr:uid="{00000000-0005-0000-0000-000057280000}"/>
    <cellStyle name="Calculation 3 8 5 5 5" xfId="30985" xr:uid="{00000000-0005-0000-0000-000058280000}"/>
    <cellStyle name="Calculation 3 8 5 5 6" xfId="30986" xr:uid="{00000000-0005-0000-0000-000059280000}"/>
    <cellStyle name="Calculation 3 8 5 5 7" xfId="30987" xr:uid="{00000000-0005-0000-0000-00005A280000}"/>
    <cellStyle name="Calculation 3 8 5 6" xfId="3229" xr:uid="{00000000-0005-0000-0000-00005B280000}"/>
    <cellStyle name="Calculation 3 8 5 6 2" xfId="3230" xr:uid="{00000000-0005-0000-0000-00005C280000}"/>
    <cellStyle name="Calculation 3 8 5 6 3" xfId="30988" xr:uid="{00000000-0005-0000-0000-00005D280000}"/>
    <cellStyle name="Calculation 3 8 5 6 4" xfId="30989" xr:uid="{00000000-0005-0000-0000-00005E280000}"/>
    <cellStyle name="Calculation 3 8 5 6 5" xfId="30990" xr:uid="{00000000-0005-0000-0000-00005F280000}"/>
    <cellStyle name="Calculation 3 8 5 6 6" xfId="30991" xr:uid="{00000000-0005-0000-0000-000060280000}"/>
    <cellStyle name="Calculation 3 8 5 6 7" xfId="30992" xr:uid="{00000000-0005-0000-0000-000061280000}"/>
    <cellStyle name="Calculation 3 8 5 7" xfId="3231" xr:uid="{00000000-0005-0000-0000-000062280000}"/>
    <cellStyle name="Calculation 3 8 5 7 2" xfId="3232" xr:uid="{00000000-0005-0000-0000-000063280000}"/>
    <cellStyle name="Calculation 3 8 5 7 3" xfId="30993" xr:uid="{00000000-0005-0000-0000-000064280000}"/>
    <cellStyle name="Calculation 3 8 5 7 4" xfId="30994" xr:uid="{00000000-0005-0000-0000-000065280000}"/>
    <cellStyle name="Calculation 3 8 5 7 5" xfId="30995" xr:uid="{00000000-0005-0000-0000-000066280000}"/>
    <cellStyle name="Calculation 3 8 5 7 6" xfId="30996" xr:uid="{00000000-0005-0000-0000-000067280000}"/>
    <cellStyle name="Calculation 3 8 5 7 7" xfId="30997" xr:uid="{00000000-0005-0000-0000-000068280000}"/>
    <cellStyle name="Calculation 3 8 5 8" xfId="3233" xr:uid="{00000000-0005-0000-0000-000069280000}"/>
    <cellStyle name="Calculation 3 8 5 8 2" xfId="3234" xr:uid="{00000000-0005-0000-0000-00006A280000}"/>
    <cellStyle name="Calculation 3 8 5 8 3" xfId="30998" xr:uid="{00000000-0005-0000-0000-00006B280000}"/>
    <cellStyle name="Calculation 3 8 5 8 4" xfId="30999" xr:uid="{00000000-0005-0000-0000-00006C280000}"/>
    <cellStyle name="Calculation 3 8 5 8 5" xfId="31000" xr:uid="{00000000-0005-0000-0000-00006D280000}"/>
    <cellStyle name="Calculation 3 8 5 8 6" xfId="31001" xr:uid="{00000000-0005-0000-0000-00006E280000}"/>
    <cellStyle name="Calculation 3 8 5 8 7" xfId="31002" xr:uid="{00000000-0005-0000-0000-00006F280000}"/>
    <cellStyle name="Calculation 3 8 5 9" xfId="3235" xr:uid="{00000000-0005-0000-0000-000070280000}"/>
    <cellStyle name="Calculation 3 8 5 9 2" xfId="3236" xr:uid="{00000000-0005-0000-0000-000071280000}"/>
    <cellStyle name="Calculation 3 8 5 9 3" xfId="31003" xr:uid="{00000000-0005-0000-0000-000072280000}"/>
    <cellStyle name="Calculation 3 8 5 9 4" xfId="31004" xr:uid="{00000000-0005-0000-0000-000073280000}"/>
    <cellStyle name="Calculation 3 8 5 9 5" xfId="31005" xr:uid="{00000000-0005-0000-0000-000074280000}"/>
    <cellStyle name="Calculation 3 8 5 9 6" xfId="31006" xr:uid="{00000000-0005-0000-0000-000075280000}"/>
    <cellStyle name="Calculation 3 8 5 9 7" xfId="31007" xr:uid="{00000000-0005-0000-0000-000076280000}"/>
    <cellStyle name="Calculation 3 8 6" xfId="3237" xr:uid="{00000000-0005-0000-0000-000077280000}"/>
    <cellStyle name="Calculation 3 8 6 10" xfId="3238" xr:uid="{00000000-0005-0000-0000-000078280000}"/>
    <cellStyle name="Calculation 3 8 6 11" xfId="31008" xr:uid="{00000000-0005-0000-0000-000079280000}"/>
    <cellStyle name="Calculation 3 8 6 12" xfId="31009" xr:uid="{00000000-0005-0000-0000-00007A280000}"/>
    <cellStyle name="Calculation 3 8 6 13" xfId="31010" xr:uid="{00000000-0005-0000-0000-00007B280000}"/>
    <cellStyle name="Calculation 3 8 6 14" xfId="31011" xr:uid="{00000000-0005-0000-0000-00007C280000}"/>
    <cellStyle name="Calculation 3 8 6 15" xfId="31012" xr:uid="{00000000-0005-0000-0000-00007D280000}"/>
    <cellStyle name="Calculation 3 8 6 2" xfId="3239" xr:uid="{00000000-0005-0000-0000-00007E280000}"/>
    <cellStyle name="Calculation 3 8 6 2 2" xfId="3240" xr:uid="{00000000-0005-0000-0000-00007F280000}"/>
    <cellStyle name="Calculation 3 8 6 2 3" xfId="31013" xr:uid="{00000000-0005-0000-0000-000080280000}"/>
    <cellStyle name="Calculation 3 8 6 2 4" xfId="31014" xr:uid="{00000000-0005-0000-0000-000081280000}"/>
    <cellStyle name="Calculation 3 8 6 2 5" xfId="31015" xr:uid="{00000000-0005-0000-0000-000082280000}"/>
    <cellStyle name="Calculation 3 8 6 2 6" xfId="31016" xr:uid="{00000000-0005-0000-0000-000083280000}"/>
    <cellStyle name="Calculation 3 8 6 2 7" xfId="31017" xr:uid="{00000000-0005-0000-0000-000084280000}"/>
    <cellStyle name="Calculation 3 8 6 3" xfId="3241" xr:uid="{00000000-0005-0000-0000-000085280000}"/>
    <cellStyle name="Calculation 3 8 6 3 2" xfId="3242" xr:uid="{00000000-0005-0000-0000-000086280000}"/>
    <cellStyle name="Calculation 3 8 6 3 3" xfId="31018" xr:uid="{00000000-0005-0000-0000-000087280000}"/>
    <cellStyle name="Calculation 3 8 6 3 4" xfId="31019" xr:uid="{00000000-0005-0000-0000-000088280000}"/>
    <cellStyle name="Calculation 3 8 6 3 5" xfId="31020" xr:uid="{00000000-0005-0000-0000-000089280000}"/>
    <cellStyle name="Calculation 3 8 6 3 6" xfId="31021" xr:uid="{00000000-0005-0000-0000-00008A280000}"/>
    <cellStyle name="Calculation 3 8 6 3 7" xfId="31022" xr:uid="{00000000-0005-0000-0000-00008B280000}"/>
    <cellStyle name="Calculation 3 8 6 4" xfId="3243" xr:uid="{00000000-0005-0000-0000-00008C280000}"/>
    <cellStyle name="Calculation 3 8 6 4 2" xfId="3244" xr:uid="{00000000-0005-0000-0000-00008D280000}"/>
    <cellStyle name="Calculation 3 8 6 4 3" xfId="31023" xr:uid="{00000000-0005-0000-0000-00008E280000}"/>
    <cellStyle name="Calculation 3 8 6 4 4" xfId="31024" xr:uid="{00000000-0005-0000-0000-00008F280000}"/>
    <cellStyle name="Calculation 3 8 6 4 5" xfId="31025" xr:uid="{00000000-0005-0000-0000-000090280000}"/>
    <cellStyle name="Calculation 3 8 6 4 6" xfId="31026" xr:uid="{00000000-0005-0000-0000-000091280000}"/>
    <cellStyle name="Calculation 3 8 6 4 7" xfId="31027" xr:uid="{00000000-0005-0000-0000-000092280000}"/>
    <cellStyle name="Calculation 3 8 6 5" xfId="3245" xr:uid="{00000000-0005-0000-0000-000093280000}"/>
    <cellStyle name="Calculation 3 8 6 5 2" xfId="3246" xr:uid="{00000000-0005-0000-0000-000094280000}"/>
    <cellStyle name="Calculation 3 8 6 5 3" xfId="31028" xr:uid="{00000000-0005-0000-0000-000095280000}"/>
    <cellStyle name="Calculation 3 8 6 5 4" xfId="31029" xr:uid="{00000000-0005-0000-0000-000096280000}"/>
    <cellStyle name="Calculation 3 8 6 5 5" xfId="31030" xr:uid="{00000000-0005-0000-0000-000097280000}"/>
    <cellStyle name="Calculation 3 8 6 5 6" xfId="31031" xr:uid="{00000000-0005-0000-0000-000098280000}"/>
    <cellStyle name="Calculation 3 8 6 5 7" xfId="31032" xr:uid="{00000000-0005-0000-0000-000099280000}"/>
    <cellStyle name="Calculation 3 8 6 6" xfId="3247" xr:uid="{00000000-0005-0000-0000-00009A280000}"/>
    <cellStyle name="Calculation 3 8 6 6 2" xfId="3248" xr:uid="{00000000-0005-0000-0000-00009B280000}"/>
    <cellStyle name="Calculation 3 8 6 6 3" xfId="31033" xr:uid="{00000000-0005-0000-0000-00009C280000}"/>
    <cellStyle name="Calculation 3 8 6 6 4" xfId="31034" xr:uid="{00000000-0005-0000-0000-00009D280000}"/>
    <cellStyle name="Calculation 3 8 6 6 5" xfId="31035" xr:uid="{00000000-0005-0000-0000-00009E280000}"/>
    <cellStyle name="Calculation 3 8 6 6 6" xfId="31036" xr:uid="{00000000-0005-0000-0000-00009F280000}"/>
    <cellStyle name="Calculation 3 8 6 6 7" xfId="31037" xr:uid="{00000000-0005-0000-0000-0000A0280000}"/>
    <cellStyle name="Calculation 3 8 6 7" xfId="3249" xr:uid="{00000000-0005-0000-0000-0000A1280000}"/>
    <cellStyle name="Calculation 3 8 6 7 2" xfId="3250" xr:uid="{00000000-0005-0000-0000-0000A2280000}"/>
    <cellStyle name="Calculation 3 8 6 7 3" xfId="31038" xr:uid="{00000000-0005-0000-0000-0000A3280000}"/>
    <cellStyle name="Calculation 3 8 6 7 4" xfId="31039" xr:uid="{00000000-0005-0000-0000-0000A4280000}"/>
    <cellStyle name="Calculation 3 8 6 7 5" xfId="31040" xr:uid="{00000000-0005-0000-0000-0000A5280000}"/>
    <cellStyle name="Calculation 3 8 6 7 6" xfId="31041" xr:uid="{00000000-0005-0000-0000-0000A6280000}"/>
    <cellStyle name="Calculation 3 8 6 7 7" xfId="31042" xr:uid="{00000000-0005-0000-0000-0000A7280000}"/>
    <cellStyle name="Calculation 3 8 6 8" xfId="3251" xr:uid="{00000000-0005-0000-0000-0000A8280000}"/>
    <cellStyle name="Calculation 3 8 6 8 2" xfId="3252" xr:uid="{00000000-0005-0000-0000-0000A9280000}"/>
    <cellStyle name="Calculation 3 8 6 8 3" xfId="31043" xr:uid="{00000000-0005-0000-0000-0000AA280000}"/>
    <cellStyle name="Calculation 3 8 6 8 4" xfId="31044" xr:uid="{00000000-0005-0000-0000-0000AB280000}"/>
    <cellStyle name="Calculation 3 8 6 8 5" xfId="31045" xr:uid="{00000000-0005-0000-0000-0000AC280000}"/>
    <cellStyle name="Calculation 3 8 6 8 6" xfId="31046" xr:uid="{00000000-0005-0000-0000-0000AD280000}"/>
    <cellStyle name="Calculation 3 8 6 8 7" xfId="31047" xr:uid="{00000000-0005-0000-0000-0000AE280000}"/>
    <cellStyle name="Calculation 3 8 6 9" xfId="3253" xr:uid="{00000000-0005-0000-0000-0000AF280000}"/>
    <cellStyle name="Calculation 3 8 6 9 2" xfId="3254" xr:uid="{00000000-0005-0000-0000-0000B0280000}"/>
    <cellStyle name="Calculation 3 8 6 9 3" xfId="31048" xr:uid="{00000000-0005-0000-0000-0000B1280000}"/>
    <cellStyle name="Calculation 3 8 6 9 4" xfId="31049" xr:uid="{00000000-0005-0000-0000-0000B2280000}"/>
    <cellStyle name="Calculation 3 8 6 9 5" xfId="31050" xr:uid="{00000000-0005-0000-0000-0000B3280000}"/>
    <cellStyle name="Calculation 3 8 6 9 6" xfId="31051" xr:uid="{00000000-0005-0000-0000-0000B4280000}"/>
    <cellStyle name="Calculation 3 8 6 9 7" xfId="31052" xr:uid="{00000000-0005-0000-0000-0000B5280000}"/>
    <cellStyle name="Calculation 3 8 7" xfId="31053" xr:uid="{00000000-0005-0000-0000-0000B6280000}"/>
    <cellStyle name="Calculation 3 9" xfId="3255" xr:uid="{00000000-0005-0000-0000-0000B7280000}"/>
    <cellStyle name="Calculation 3 9 2" xfId="3256" xr:uid="{00000000-0005-0000-0000-0000B8280000}"/>
    <cellStyle name="Calculation 3 9 2 2" xfId="3257" xr:uid="{00000000-0005-0000-0000-0000B9280000}"/>
    <cellStyle name="Calculation 3 9 2 2 10" xfId="31054" xr:uid="{00000000-0005-0000-0000-0000BA280000}"/>
    <cellStyle name="Calculation 3 9 2 2 2" xfId="3258" xr:uid="{00000000-0005-0000-0000-0000BB280000}"/>
    <cellStyle name="Calculation 3 9 2 2 2 2" xfId="3259" xr:uid="{00000000-0005-0000-0000-0000BC280000}"/>
    <cellStyle name="Calculation 3 9 2 2 2 3" xfId="31055" xr:uid="{00000000-0005-0000-0000-0000BD280000}"/>
    <cellStyle name="Calculation 3 9 2 2 2 4" xfId="31056" xr:uid="{00000000-0005-0000-0000-0000BE280000}"/>
    <cellStyle name="Calculation 3 9 2 2 2 5" xfId="31057" xr:uid="{00000000-0005-0000-0000-0000BF280000}"/>
    <cellStyle name="Calculation 3 9 2 2 2 6" xfId="31058" xr:uid="{00000000-0005-0000-0000-0000C0280000}"/>
    <cellStyle name="Calculation 3 9 2 2 2 7" xfId="31059" xr:uid="{00000000-0005-0000-0000-0000C1280000}"/>
    <cellStyle name="Calculation 3 9 2 2 3" xfId="3260" xr:uid="{00000000-0005-0000-0000-0000C2280000}"/>
    <cellStyle name="Calculation 3 9 2 2 3 2" xfId="3261" xr:uid="{00000000-0005-0000-0000-0000C3280000}"/>
    <cellStyle name="Calculation 3 9 2 2 3 3" xfId="31060" xr:uid="{00000000-0005-0000-0000-0000C4280000}"/>
    <cellStyle name="Calculation 3 9 2 2 3 4" xfId="31061" xr:uid="{00000000-0005-0000-0000-0000C5280000}"/>
    <cellStyle name="Calculation 3 9 2 2 3 5" xfId="31062" xr:uid="{00000000-0005-0000-0000-0000C6280000}"/>
    <cellStyle name="Calculation 3 9 2 2 3 6" xfId="31063" xr:uid="{00000000-0005-0000-0000-0000C7280000}"/>
    <cellStyle name="Calculation 3 9 2 2 3 7" xfId="31064" xr:uid="{00000000-0005-0000-0000-0000C8280000}"/>
    <cellStyle name="Calculation 3 9 2 2 4" xfId="3262" xr:uid="{00000000-0005-0000-0000-0000C9280000}"/>
    <cellStyle name="Calculation 3 9 2 2 4 2" xfId="3263" xr:uid="{00000000-0005-0000-0000-0000CA280000}"/>
    <cellStyle name="Calculation 3 9 2 2 4 3" xfId="31065" xr:uid="{00000000-0005-0000-0000-0000CB280000}"/>
    <cellStyle name="Calculation 3 9 2 2 4 4" xfId="31066" xr:uid="{00000000-0005-0000-0000-0000CC280000}"/>
    <cellStyle name="Calculation 3 9 2 2 4 5" xfId="31067" xr:uid="{00000000-0005-0000-0000-0000CD280000}"/>
    <cellStyle name="Calculation 3 9 2 2 4 6" xfId="31068" xr:uid="{00000000-0005-0000-0000-0000CE280000}"/>
    <cellStyle name="Calculation 3 9 2 2 4 7" xfId="31069" xr:uid="{00000000-0005-0000-0000-0000CF280000}"/>
    <cellStyle name="Calculation 3 9 2 2 5" xfId="3264" xr:uid="{00000000-0005-0000-0000-0000D0280000}"/>
    <cellStyle name="Calculation 3 9 2 2 5 2" xfId="3265" xr:uid="{00000000-0005-0000-0000-0000D1280000}"/>
    <cellStyle name="Calculation 3 9 2 2 5 3" xfId="31070" xr:uid="{00000000-0005-0000-0000-0000D2280000}"/>
    <cellStyle name="Calculation 3 9 2 2 5 4" xfId="31071" xr:uid="{00000000-0005-0000-0000-0000D3280000}"/>
    <cellStyle name="Calculation 3 9 2 2 5 5" xfId="31072" xr:uid="{00000000-0005-0000-0000-0000D4280000}"/>
    <cellStyle name="Calculation 3 9 2 2 5 6" xfId="31073" xr:uid="{00000000-0005-0000-0000-0000D5280000}"/>
    <cellStyle name="Calculation 3 9 2 2 5 7" xfId="31074" xr:uid="{00000000-0005-0000-0000-0000D6280000}"/>
    <cellStyle name="Calculation 3 9 2 2 6" xfId="3266" xr:uid="{00000000-0005-0000-0000-0000D7280000}"/>
    <cellStyle name="Calculation 3 9 2 2 6 2" xfId="3267" xr:uid="{00000000-0005-0000-0000-0000D8280000}"/>
    <cellStyle name="Calculation 3 9 2 2 6 3" xfId="31075" xr:uid="{00000000-0005-0000-0000-0000D9280000}"/>
    <cellStyle name="Calculation 3 9 2 2 6 4" xfId="31076" xr:uid="{00000000-0005-0000-0000-0000DA280000}"/>
    <cellStyle name="Calculation 3 9 2 2 6 5" xfId="31077" xr:uid="{00000000-0005-0000-0000-0000DB280000}"/>
    <cellStyle name="Calculation 3 9 2 2 6 6" xfId="31078" xr:uid="{00000000-0005-0000-0000-0000DC280000}"/>
    <cellStyle name="Calculation 3 9 2 2 6 7" xfId="31079" xr:uid="{00000000-0005-0000-0000-0000DD280000}"/>
    <cellStyle name="Calculation 3 9 2 2 7" xfId="31080" xr:uid="{00000000-0005-0000-0000-0000DE280000}"/>
    <cellStyle name="Calculation 3 9 2 2 8" xfId="31081" xr:uid="{00000000-0005-0000-0000-0000DF280000}"/>
    <cellStyle name="Calculation 3 9 2 2 9" xfId="31082" xr:uid="{00000000-0005-0000-0000-0000E0280000}"/>
    <cellStyle name="Calculation 3 9 2 3" xfId="3268" xr:uid="{00000000-0005-0000-0000-0000E1280000}"/>
    <cellStyle name="Calculation 3 9 2 3 10" xfId="3269" xr:uid="{00000000-0005-0000-0000-0000E2280000}"/>
    <cellStyle name="Calculation 3 9 2 3 11" xfId="31083" xr:uid="{00000000-0005-0000-0000-0000E3280000}"/>
    <cellStyle name="Calculation 3 9 2 3 12" xfId="31084" xr:uid="{00000000-0005-0000-0000-0000E4280000}"/>
    <cellStyle name="Calculation 3 9 2 3 13" xfId="31085" xr:uid="{00000000-0005-0000-0000-0000E5280000}"/>
    <cellStyle name="Calculation 3 9 2 3 14" xfId="31086" xr:uid="{00000000-0005-0000-0000-0000E6280000}"/>
    <cellStyle name="Calculation 3 9 2 3 15" xfId="31087" xr:uid="{00000000-0005-0000-0000-0000E7280000}"/>
    <cellStyle name="Calculation 3 9 2 3 2" xfId="3270" xr:uid="{00000000-0005-0000-0000-0000E8280000}"/>
    <cellStyle name="Calculation 3 9 2 3 2 2" xfId="3271" xr:uid="{00000000-0005-0000-0000-0000E9280000}"/>
    <cellStyle name="Calculation 3 9 2 3 2 3" xfId="31088" xr:uid="{00000000-0005-0000-0000-0000EA280000}"/>
    <cellStyle name="Calculation 3 9 2 3 2 4" xfId="31089" xr:uid="{00000000-0005-0000-0000-0000EB280000}"/>
    <cellStyle name="Calculation 3 9 2 3 2 5" xfId="31090" xr:uid="{00000000-0005-0000-0000-0000EC280000}"/>
    <cellStyle name="Calculation 3 9 2 3 2 6" xfId="31091" xr:uid="{00000000-0005-0000-0000-0000ED280000}"/>
    <cellStyle name="Calculation 3 9 2 3 2 7" xfId="31092" xr:uid="{00000000-0005-0000-0000-0000EE280000}"/>
    <cellStyle name="Calculation 3 9 2 3 3" xfId="3272" xr:uid="{00000000-0005-0000-0000-0000EF280000}"/>
    <cellStyle name="Calculation 3 9 2 3 3 2" xfId="3273" xr:uid="{00000000-0005-0000-0000-0000F0280000}"/>
    <cellStyle name="Calculation 3 9 2 3 3 3" xfId="31093" xr:uid="{00000000-0005-0000-0000-0000F1280000}"/>
    <cellStyle name="Calculation 3 9 2 3 3 4" xfId="31094" xr:uid="{00000000-0005-0000-0000-0000F2280000}"/>
    <cellStyle name="Calculation 3 9 2 3 3 5" xfId="31095" xr:uid="{00000000-0005-0000-0000-0000F3280000}"/>
    <cellStyle name="Calculation 3 9 2 3 3 6" xfId="31096" xr:uid="{00000000-0005-0000-0000-0000F4280000}"/>
    <cellStyle name="Calculation 3 9 2 3 3 7" xfId="31097" xr:uid="{00000000-0005-0000-0000-0000F5280000}"/>
    <cellStyle name="Calculation 3 9 2 3 4" xfId="3274" xr:uid="{00000000-0005-0000-0000-0000F6280000}"/>
    <cellStyle name="Calculation 3 9 2 3 4 2" xfId="3275" xr:uid="{00000000-0005-0000-0000-0000F7280000}"/>
    <cellStyle name="Calculation 3 9 2 3 4 3" xfId="31098" xr:uid="{00000000-0005-0000-0000-0000F8280000}"/>
    <cellStyle name="Calculation 3 9 2 3 4 4" xfId="31099" xr:uid="{00000000-0005-0000-0000-0000F9280000}"/>
    <cellStyle name="Calculation 3 9 2 3 4 5" xfId="31100" xr:uid="{00000000-0005-0000-0000-0000FA280000}"/>
    <cellStyle name="Calculation 3 9 2 3 4 6" xfId="31101" xr:uid="{00000000-0005-0000-0000-0000FB280000}"/>
    <cellStyle name="Calculation 3 9 2 3 4 7" xfId="31102" xr:uid="{00000000-0005-0000-0000-0000FC280000}"/>
    <cellStyle name="Calculation 3 9 2 3 5" xfId="3276" xr:uid="{00000000-0005-0000-0000-0000FD280000}"/>
    <cellStyle name="Calculation 3 9 2 3 5 2" xfId="3277" xr:uid="{00000000-0005-0000-0000-0000FE280000}"/>
    <cellStyle name="Calculation 3 9 2 3 5 3" xfId="31103" xr:uid="{00000000-0005-0000-0000-0000FF280000}"/>
    <cellStyle name="Calculation 3 9 2 3 5 4" xfId="31104" xr:uid="{00000000-0005-0000-0000-000000290000}"/>
    <cellStyle name="Calculation 3 9 2 3 5 5" xfId="31105" xr:uid="{00000000-0005-0000-0000-000001290000}"/>
    <cellStyle name="Calculation 3 9 2 3 5 6" xfId="31106" xr:uid="{00000000-0005-0000-0000-000002290000}"/>
    <cellStyle name="Calculation 3 9 2 3 5 7" xfId="31107" xr:uid="{00000000-0005-0000-0000-000003290000}"/>
    <cellStyle name="Calculation 3 9 2 3 6" xfId="3278" xr:uid="{00000000-0005-0000-0000-000004290000}"/>
    <cellStyle name="Calculation 3 9 2 3 6 2" xfId="3279" xr:uid="{00000000-0005-0000-0000-000005290000}"/>
    <cellStyle name="Calculation 3 9 2 3 6 3" xfId="31108" xr:uid="{00000000-0005-0000-0000-000006290000}"/>
    <cellStyle name="Calculation 3 9 2 3 6 4" xfId="31109" xr:uid="{00000000-0005-0000-0000-000007290000}"/>
    <cellStyle name="Calculation 3 9 2 3 6 5" xfId="31110" xr:uid="{00000000-0005-0000-0000-000008290000}"/>
    <cellStyle name="Calculation 3 9 2 3 6 6" xfId="31111" xr:uid="{00000000-0005-0000-0000-000009290000}"/>
    <cellStyle name="Calculation 3 9 2 3 6 7" xfId="31112" xr:uid="{00000000-0005-0000-0000-00000A290000}"/>
    <cellStyle name="Calculation 3 9 2 3 7" xfId="3280" xr:uid="{00000000-0005-0000-0000-00000B290000}"/>
    <cellStyle name="Calculation 3 9 2 3 7 2" xfId="3281" xr:uid="{00000000-0005-0000-0000-00000C290000}"/>
    <cellStyle name="Calculation 3 9 2 3 7 3" xfId="31113" xr:uid="{00000000-0005-0000-0000-00000D290000}"/>
    <cellStyle name="Calculation 3 9 2 3 7 4" xfId="31114" xr:uid="{00000000-0005-0000-0000-00000E290000}"/>
    <cellStyle name="Calculation 3 9 2 3 7 5" xfId="31115" xr:uid="{00000000-0005-0000-0000-00000F290000}"/>
    <cellStyle name="Calculation 3 9 2 3 7 6" xfId="31116" xr:uid="{00000000-0005-0000-0000-000010290000}"/>
    <cellStyle name="Calculation 3 9 2 3 7 7" xfId="31117" xr:uid="{00000000-0005-0000-0000-000011290000}"/>
    <cellStyle name="Calculation 3 9 2 3 8" xfId="3282" xr:uid="{00000000-0005-0000-0000-000012290000}"/>
    <cellStyle name="Calculation 3 9 2 3 8 2" xfId="3283" xr:uid="{00000000-0005-0000-0000-000013290000}"/>
    <cellStyle name="Calculation 3 9 2 3 8 3" xfId="31118" xr:uid="{00000000-0005-0000-0000-000014290000}"/>
    <cellStyle name="Calculation 3 9 2 3 8 4" xfId="31119" xr:uid="{00000000-0005-0000-0000-000015290000}"/>
    <cellStyle name="Calculation 3 9 2 3 8 5" xfId="31120" xr:uid="{00000000-0005-0000-0000-000016290000}"/>
    <cellStyle name="Calculation 3 9 2 3 8 6" xfId="31121" xr:uid="{00000000-0005-0000-0000-000017290000}"/>
    <cellStyle name="Calculation 3 9 2 3 8 7" xfId="31122" xr:uid="{00000000-0005-0000-0000-000018290000}"/>
    <cellStyle name="Calculation 3 9 2 3 9" xfId="3284" xr:uid="{00000000-0005-0000-0000-000019290000}"/>
    <cellStyle name="Calculation 3 9 2 3 9 2" xfId="3285" xr:uid="{00000000-0005-0000-0000-00001A290000}"/>
    <cellStyle name="Calculation 3 9 2 3 9 3" xfId="31123" xr:uid="{00000000-0005-0000-0000-00001B290000}"/>
    <cellStyle name="Calculation 3 9 2 3 9 4" xfId="31124" xr:uid="{00000000-0005-0000-0000-00001C290000}"/>
    <cellStyle name="Calculation 3 9 2 3 9 5" xfId="31125" xr:uid="{00000000-0005-0000-0000-00001D290000}"/>
    <cellStyle name="Calculation 3 9 2 3 9 6" xfId="31126" xr:uid="{00000000-0005-0000-0000-00001E290000}"/>
    <cellStyle name="Calculation 3 9 2 3 9 7" xfId="31127" xr:uid="{00000000-0005-0000-0000-00001F290000}"/>
    <cellStyle name="Calculation 3 9 2 4" xfId="3286" xr:uid="{00000000-0005-0000-0000-000020290000}"/>
    <cellStyle name="Calculation 3 9 2 4 2" xfId="3287" xr:uid="{00000000-0005-0000-0000-000021290000}"/>
    <cellStyle name="Calculation 3 9 2 4 3" xfId="31128" xr:uid="{00000000-0005-0000-0000-000022290000}"/>
    <cellStyle name="Calculation 3 9 2 4 4" xfId="31129" xr:uid="{00000000-0005-0000-0000-000023290000}"/>
    <cellStyle name="Calculation 3 9 2 4 5" xfId="31130" xr:uid="{00000000-0005-0000-0000-000024290000}"/>
    <cellStyle name="Calculation 3 9 2 4 6" xfId="31131" xr:uid="{00000000-0005-0000-0000-000025290000}"/>
    <cellStyle name="Calculation 3 9 2 4 7" xfId="31132" xr:uid="{00000000-0005-0000-0000-000026290000}"/>
    <cellStyle name="Calculation 3 9 2 5" xfId="31133" xr:uid="{00000000-0005-0000-0000-000027290000}"/>
    <cellStyle name="Calculation 3 9 2 6" xfId="31134" xr:uid="{00000000-0005-0000-0000-000028290000}"/>
    <cellStyle name="Calculation 3 9 2 7" xfId="31135" xr:uid="{00000000-0005-0000-0000-000029290000}"/>
    <cellStyle name="Calculation 3 9 2 8" xfId="31136" xr:uid="{00000000-0005-0000-0000-00002A290000}"/>
    <cellStyle name="Calculation 3 9 3" xfId="3288" xr:uid="{00000000-0005-0000-0000-00002B290000}"/>
    <cellStyle name="Calculation 3 9 3 10" xfId="31137" xr:uid="{00000000-0005-0000-0000-00002C290000}"/>
    <cellStyle name="Calculation 3 9 3 2" xfId="3289" xr:uid="{00000000-0005-0000-0000-00002D290000}"/>
    <cellStyle name="Calculation 3 9 3 2 2" xfId="3290" xr:uid="{00000000-0005-0000-0000-00002E290000}"/>
    <cellStyle name="Calculation 3 9 3 2 3" xfId="31138" xr:uid="{00000000-0005-0000-0000-00002F290000}"/>
    <cellStyle name="Calculation 3 9 3 2 4" xfId="31139" xr:uid="{00000000-0005-0000-0000-000030290000}"/>
    <cellStyle name="Calculation 3 9 3 2 5" xfId="31140" xr:uid="{00000000-0005-0000-0000-000031290000}"/>
    <cellStyle name="Calculation 3 9 3 2 6" xfId="31141" xr:uid="{00000000-0005-0000-0000-000032290000}"/>
    <cellStyle name="Calculation 3 9 3 2 7" xfId="31142" xr:uid="{00000000-0005-0000-0000-000033290000}"/>
    <cellStyle name="Calculation 3 9 3 3" xfId="3291" xr:uid="{00000000-0005-0000-0000-000034290000}"/>
    <cellStyle name="Calculation 3 9 3 3 2" xfId="3292" xr:uid="{00000000-0005-0000-0000-000035290000}"/>
    <cellStyle name="Calculation 3 9 3 3 3" xfId="31143" xr:uid="{00000000-0005-0000-0000-000036290000}"/>
    <cellStyle name="Calculation 3 9 3 3 4" xfId="31144" xr:uid="{00000000-0005-0000-0000-000037290000}"/>
    <cellStyle name="Calculation 3 9 3 3 5" xfId="31145" xr:uid="{00000000-0005-0000-0000-000038290000}"/>
    <cellStyle name="Calculation 3 9 3 3 6" xfId="31146" xr:uid="{00000000-0005-0000-0000-000039290000}"/>
    <cellStyle name="Calculation 3 9 3 3 7" xfId="31147" xr:uid="{00000000-0005-0000-0000-00003A290000}"/>
    <cellStyle name="Calculation 3 9 3 4" xfId="3293" xr:uid="{00000000-0005-0000-0000-00003B290000}"/>
    <cellStyle name="Calculation 3 9 3 4 2" xfId="3294" xr:uid="{00000000-0005-0000-0000-00003C290000}"/>
    <cellStyle name="Calculation 3 9 3 4 3" xfId="31148" xr:uid="{00000000-0005-0000-0000-00003D290000}"/>
    <cellStyle name="Calculation 3 9 3 4 4" xfId="31149" xr:uid="{00000000-0005-0000-0000-00003E290000}"/>
    <cellStyle name="Calculation 3 9 3 4 5" xfId="31150" xr:uid="{00000000-0005-0000-0000-00003F290000}"/>
    <cellStyle name="Calculation 3 9 3 4 6" xfId="31151" xr:uid="{00000000-0005-0000-0000-000040290000}"/>
    <cellStyle name="Calculation 3 9 3 4 7" xfId="31152" xr:uid="{00000000-0005-0000-0000-000041290000}"/>
    <cellStyle name="Calculation 3 9 3 5" xfId="3295" xr:uid="{00000000-0005-0000-0000-000042290000}"/>
    <cellStyle name="Calculation 3 9 3 5 2" xfId="3296" xr:uid="{00000000-0005-0000-0000-000043290000}"/>
    <cellStyle name="Calculation 3 9 3 5 3" xfId="31153" xr:uid="{00000000-0005-0000-0000-000044290000}"/>
    <cellStyle name="Calculation 3 9 3 5 4" xfId="31154" xr:uid="{00000000-0005-0000-0000-000045290000}"/>
    <cellStyle name="Calculation 3 9 3 5 5" xfId="31155" xr:uid="{00000000-0005-0000-0000-000046290000}"/>
    <cellStyle name="Calculation 3 9 3 5 6" xfId="31156" xr:uid="{00000000-0005-0000-0000-000047290000}"/>
    <cellStyle name="Calculation 3 9 3 5 7" xfId="31157" xr:uid="{00000000-0005-0000-0000-000048290000}"/>
    <cellStyle name="Calculation 3 9 3 6" xfId="3297" xr:uid="{00000000-0005-0000-0000-000049290000}"/>
    <cellStyle name="Calculation 3 9 3 6 2" xfId="3298" xr:uid="{00000000-0005-0000-0000-00004A290000}"/>
    <cellStyle name="Calculation 3 9 3 6 3" xfId="31158" xr:uid="{00000000-0005-0000-0000-00004B290000}"/>
    <cellStyle name="Calculation 3 9 3 6 4" xfId="31159" xr:uid="{00000000-0005-0000-0000-00004C290000}"/>
    <cellStyle name="Calculation 3 9 3 6 5" xfId="31160" xr:uid="{00000000-0005-0000-0000-00004D290000}"/>
    <cellStyle name="Calculation 3 9 3 6 6" xfId="31161" xr:uid="{00000000-0005-0000-0000-00004E290000}"/>
    <cellStyle name="Calculation 3 9 3 6 7" xfId="31162" xr:uid="{00000000-0005-0000-0000-00004F290000}"/>
    <cellStyle name="Calculation 3 9 3 7" xfId="31163" xr:uid="{00000000-0005-0000-0000-000050290000}"/>
    <cellStyle name="Calculation 3 9 3 8" xfId="31164" xr:uid="{00000000-0005-0000-0000-000051290000}"/>
    <cellStyle name="Calculation 3 9 3 9" xfId="31165" xr:uid="{00000000-0005-0000-0000-000052290000}"/>
    <cellStyle name="Calculation 3 9 4" xfId="3299" xr:uid="{00000000-0005-0000-0000-000053290000}"/>
    <cellStyle name="Calculation 3 9 4 10" xfId="3300" xr:uid="{00000000-0005-0000-0000-000054290000}"/>
    <cellStyle name="Calculation 3 9 4 11" xfId="31166" xr:uid="{00000000-0005-0000-0000-000055290000}"/>
    <cellStyle name="Calculation 3 9 4 12" xfId="31167" xr:uid="{00000000-0005-0000-0000-000056290000}"/>
    <cellStyle name="Calculation 3 9 4 2" xfId="3301" xr:uid="{00000000-0005-0000-0000-000057290000}"/>
    <cellStyle name="Calculation 3 9 4 2 2" xfId="3302" xr:uid="{00000000-0005-0000-0000-000058290000}"/>
    <cellStyle name="Calculation 3 9 4 2 3" xfId="31168" xr:uid="{00000000-0005-0000-0000-000059290000}"/>
    <cellStyle name="Calculation 3 9 4 2 4" xfId="31169" xr:uid="{00000000-0005-0000-0000-00005A290000}"/>
    <cellStyle name="Calculation 3 9 4 2 5" xfId="31170" xr:uid="{00000000-0005-0000-0000-00005B290000}"/>
    <cellStyle name="Calculation 3 9 4 2 6" xfId="31171" xr:uid="{00000000-0005-0000-0000-00005C290000}"/>
    <cellStyle name="Calculation 3 9 4 2 7" xfId="31172" xr:uid="{00000000-0005-0000-0000-00005D290000}"/>
    <cellStyle name="Calculation 3 9 4 3" xfId="3303" xr:uid="{00000000-0005-0000-0000-00005E290000}"/>
    <cellStyle name="Calculation 3 9 4 3 2" xfId="3304" xr:uid="{00000000-0005-0000-0000-00005F290000}"/>
    <cellStyle name="Calculation 3 9 4 3 3" xfId="31173" xr:uid="{00000000-0005-0000-0000-000060290000}"/>
    <cellStyle name="Calculation 3 9 4 3 4" xfId="31174" xr:uid="{00000000-0005-0000-0000-000061290000}"/>
    <cellStyle name="Calculation 3 9 4 3 5" xfId="31175" xr:uid="{00000000-0005-0000-0000-000062290000}"/>
    <cellStyle name="Calculation 3 9 4 3 6" xfId="31176" xr:uid="{00000000-0005-0000-0000-000063290000}"/>
    <cellStyle name="Calculation 3 9 4 3 7" xfId="31177" xr:uid="{00000000-0005-0000-0000-000064290000}"/>
    <cellStyle name="Calculation 3 9 4 4" xfId="3305" xr:uid="{00000000-0005-0000-0000-000065290000}"/>
    <cellStyle name="Calculation 3 9 4 4 2" xfId="3306" xr:uid="{00000000-0005-0000-0000-000066290000}"/>
    <cellStyle name="Calculation 3 9 4 4 3" xfId="31178" xr:uid="{00000000-0005-0000-0000-000067290000}"/>
    <cellStyle name="Calculation 3 9 4 4 4" xfId="31179" xr:uid="{00000000-0005-0000-0000-000068290000}"/>
    <cellStyle name="Calculation 3 9 4 4 5" xfId="31180" xr:uid="{00000000-0005-0000-0000-000069290000}"/>
    <cellStyle name="Calculation 3 9 4 4 6" xfId="31181" xr:uid="{00000000-0005-0000-0000-00006A290000}"/>
    <cellStyle name="Calculation 3 9 4 4 7" xfId="31182" xr:uid="{00000000-0005-0000-0000-00006B290000}"/>
    <cellStyle name="Calculation 3 9 4 5" xfId="3307" xr:uid="{00000000-0005-0000-0000-00006C290000}"/>
    <cellStyle name="Calculation 3 9 4 5 2" xfId="3308" xr:uid="{00000000-0005-0000-0000-00006D290000}"/>
    <cellStyle name="Calculation 3 9 4 5 3" xfId="31183" xr:uid="{00000000-0005-0000-0000-00006E290000}"/>
    <cellStyle name="Calculation 3 9 4 5 4" xfId="31184" xr:uid="{00000000-0005-0000-0000-00006F290000}"/>
    <cellStyle name="Calculation 3 9 4 5 5" xfId="31185" xr:uid="{00000000-0005-0000-0000-000070290000}"/>
    <cellStyle name="Calculation 3 9 4 5 6" xfId="31186" xr:uid="{00000000-0005-0000-0000-000071290000}"/>
    <cellStyle name="Calculation 3 9 4 5 7" xfId="31187" xr:uid="{00000000-0005-0000-0000-000072290000}"/>
    <cellStyle name="Calculation 3 9 4 6" xfId="3309" xr:uid="{00000000-0005-0000-0000-000073290000}"/>
    <cellStyle name="Calculation 3 9 4 6 2" xfId="3310" xr:uid="{00000000-0005-0000-0000-000074290000}"/>
    <cellStyle name="Calculation 3 9 4 6 3" xfId="31188" xr:uid="{00000000-0005-0000-0000-000075290000}"/>
    <cellStyle name="Calculation 3 9 4 6 4" xfId="31189" xr:uid="{00000000-0005-0000-0000-000076290000}"/>
    <cellStyle name="Calculation 3 9 4 6 5" xfId="31190" xr:uid="{00000000-0005-0000-0000-000077290000}"/>
    <cellStyle name="Calculation 3 9 4 6 6" xfId="31191" xr:uid="{00000000-0005-0000-0000-000078290000}"/>
    <cellStyle name="Calculation 3 9 4 6 7" xfId="31192" xr:uid="{00000000-0005-0000-0000-000079290000}"/>
    <cellStyle name="Calculation 3 9 4 7" xfId="3311" xr:uid="{00000000-0005-0000-0000-00007A290000}"/>
    <cellStyle name="Calculation 3 9 4 7 2" xfId="3312" xr:uid="{00000000-0005-0000-0000-00007B290000}"/>
    <cellStyle name="Calculation 3 9 4 7 3" xfId="31193" xr:uid="{00000000-0005-0000-0000-00007C290000}"/>
    <cellStyle name="Calculation 3 9 4 7 4" xfId="31194" xr:uid="{00000000-0005-0000-0000-00007D290000}"/>
    <cellStyle name="Calculation 3 9 4 7 5" xfId="31195" xr:uid="{00000000-0005-0000-0000-00007E290000}"/>
    <cellStyle name="Calculation 3 9 4 7 6" xfId="31196" xr:uid="{00000000-0005-0000-0000-00007F290000}"/>
    <cellStyle name="Calculation 3 9 4 7 7" xfId="31197" xr:uid="{00000000-0005-0000-0000-000080290000}"/>
    <cellStyle name="Calculation 3 9 4 8" xfId="3313" xr:uid="{00000000-0005-0000-0000-000081290000}"/>
    <cellStyle name="Calculation 3 9 4 8 2" xfId="3314" xr:uid="{00000000-0005-0000-0000-000082290000}"/>
    <cellStyle name="Calculation 3 9 4 8 3" xfId="31198" xr:uid="{00000000-0005-0000-0000-000083290000}"/>
    <cellStyle name="Calculation 3 9 4 8 4" xfId="31199" xr:uid="{00000000-0005-0000-0000-000084290000}"/>
    <cellStyle name="Calculation 3 9 4 8 5" xfId="31200" xr:uid="{00000000-0005-0000-0000-000085290000}"/>
    <cellStyle name="Calculation 3 9 4 8 6" xfId="31201" xr:uid="{00000000-0005-0000-0000-000086290000}"/>
    <cellStyle name="Calculation 3 9 4 8 7" xfId="31202" xr:uid="{00000000-0005-0000-0000-000087290000}"/>
    <cellStyle name="Calculation 3 9 4 9" xfId="3315" xr:uid="{00000000-0005-0000-0000-000088290000}"/>
    <cellStyle name="Calculation 3 9 4 9 2" xfId="3316" xr:uid="{00000000-0005-0000-0000-000089290000}"/>
    <cellStyle name="Calculation 3 9 4 9 3" xfId="31203" xr:uid="{00000000-0005-0000-0000-00008A290000}"/>
    <cellStyle name="Calculation 3 9 4 9 4" xfId="31204" xr:uid="{00000000-0005-0000-0000-00008B290000}"/>
    <cellStyle name="Calculation 3 9 4 9 5" xfId="31205" xr:uid="{00000000-0005-0000-0000-00008C290000}"/>
    <cellStyle name="Calculation 3 9 4 9 6" xfId="31206" xr:uid="{00000000-0005-0000-0000-00008D290000}"/>
    <cellStyle name="Calculation 3 9 4 9 7" xfId="31207" xr:uid="{00000000-0005-0000-0000-00008E290000}"/>
    <cellStyle name="Calculation 3 9 5" xfId="3317" xr:uid="{00000000-0005-0000-0000-00008F290000}"/>
    <cellStyle name="Calculation 3 9 5 10" xfId="31208" xr:uid="{00000000-0005-0000-0000-000090290000}"/>
    <cellStyle name="Calculation 3 9 5 11" xfId="31209" xr:uid="{00000000-0005-0000-0000-000091290000}"/>
    <cellStyle name="Calculation 3 9 5 12" xfId="31210" xr:uid="{00000000-0005-0000-0000-000092290000}"/>
    <cellStyle name="Calculation 3 9 5 2" xfId="3318" xr:uid="{00000000-0005-0000-0000-000093290000}"/>
    <cellStyle name="Calculation 3 9 5 2 2" xfId="3319" xr:uid="{00000000-0005-0000-0000-000094290000}"/>
    <cellStyle name="Calculation 3 9 5 2 3" xfId="31211" xr:uid="{00000000-0005-0000-0000-000095290000}"/>
    <cellStyle name="Calculation 3 9 5 2 4" xfId="31212" xr:uid="{00000000-0005-0000-0000-000096290000}"/>
    <cellStyle name="Calculation 3 9 5 2 5" xfId="31213" xr:uid="{00000000-0005-0000-0000-000097290000}"/>
    <cellStyle name="Calculation 3 9 5 2 6" xfId="31214" xr:uid="{00000000-0005-0000-0000-000098290000}"/>
    <cellStyle name="Calculation 3 9 5 2 7" xfId="31215" xr:uid="{00000000-0005-0000-0000-000099290000}"/>
    <cellStyle name="Calculation 3 9 5 3" xfId="3320" xr:uid="{00000000-0005-0000-0000-00009A290000}"/>
    <cellStyle name="Calculation 3 9 5 3 2" xfId="3321" xr:uid="{00000000-0005-0000-0000-00009B290000}"/>
    <cellStyle name="Calculation 3 9 5 3 3" xfId="31216" xr:uid="{00000000-0005-0000-0000-00009C290000}"/>
    <cellStyle name="Calculation 3 9 5 3 4" xfId="31217" xr:uid="{00000000-0005-0000-0000-00009D290000}"/>
    <cellStyle name="Calculation 3 9 5 3 5" xfId="31218" xr:uid="{00000000-0005-0000-0000-00009E290000}"/>
    <cellStyle name="Calculation 3 9 5 3 6" xfId="31219" xr:uid="{00000000-0005-0000-0000-00009F290000}"/>
    <cellStyle name="Calculation 3 9 5 3 7" xfId="31220" xr:uid="{00000000-0005-0000-0000-0000A0290000}"/>
    <cellStyle name="Calculation 3 9 5 4" xfId="3322" xr:uid="{00000000-0005-0000-0000-0000A1290000}"/>
    <cellStyle name="Calculation 3 9 5 4 2" xfId="3323" xr:uid="{00000000-0005-0000-0000-0000A2290000}"/>
    <cellStyle name="Calculation 3 9 5 4 3" xfId="31221" xr:uid="{00000000-0005-0000-0000-0000A3290000}"/>
    <cellStyle name="Calculation 3 9 5 4 4" xfId="31222" xr:uid="{00000000-0005-0000-0000-0000A4290000}"/>
    <cellStyle name="Calculation 3 9 5 4 5" xfId="31223" xr:uid="{00000000-0005-0000-0000-0000A5290000}"/>
    <cellStyle name="Calculation 3 9 5 4 6" xfId="31224" xr:uid="{00000000-0005-0000-0000-0000A6290000}"/>
    <cellStyle name="Calculation 3 9 5 4 7" xfId="31225" xr:uid="{00000000-0005-0000-0000-0000A7290000}"/>
    <cellStyle name="Calculation 3 9 5 5" xfId="3324" xr:uid="{00000000-0005-0000-0000-0000A8290000}"/>
    <cellStyle name="Calculation 3 9 5 5 2" xfId="3325" xr:uid="{00000000-0005-0000-0000-0000A9290000}"/>
    <cellStyle name="Calculation 3 9 5 5 3" xfId="31226" xr:uid="{00000000-0005-0000-0000-0000AA290000}"/>
    <cellStyle name="Calculation 3 9 5 5 4" xfId="31227" xr:uid="{00000000-0005-0000-0000-0000AB290000}"/>
    <cellStyle name="Calculation 3 9 5 5 5" xfId="31228" xr:uid="{00000000-0005-0000-0000-0000AC290000}"/>
    <cellStyle name="Calculation 3 9 5 5 6" xfId="31229" xr:uid="{00000000-0005-0000-0000-0000AD290000}"/>
    <cellStyle name="Calculation 3 9 5 5 7" xfId="31230" xr:uid="{00000000-0005-0000-0000-0000AE290000}"/>
    <cellStyle name="Calculation 3 9 5 6" xfId="3326" xr:uid="{00000000-0005-0000-0000-0000AF290000}"/>
    <cellStyle name="Calculation 3 9 5 6 2" xfId="3327" xr:uid="{00000000-0005-0000-0000-0000B0290000}"/>
    <cellStyle name="Calculation 3 9 5 6 3" xfId="31231" xr:uid="{00000000-0005-0000-0000-0000B1290000}"/>
    <cellStyle name="Calculation 3 9 5 6 4" xfId="31232" xr:uid="{00000000-0005-0000-0000-0000B2290000}"/>
    <cellStyle name="Calculation 3 9 5 6 5" xfId="31233" xr:uid="{00000000-0005-0000-0000-0000B3290000}"/>
    <cellStyle name="Calculation 3 9 5 6 6" xfId="31234" xr:uid="{00000000-0005-0000-0000-0000B4290000}"/>
    <cellStyle name="Calculation 3 9 5 6 7" xfId="31235" xr:uid="{00000000-0005-0000-0000-0000B5290000}"/>
    <cellStyle name="Calculation 3 9 5 7" xfId="3328" xr:uid="{00000000-0005-0000-0000-0000B6290000}"/>
    <cellStyle name="Calculation 3 9 5 7 2" xfId="3329" xr:uid="{00000000-0005-0000-0000-0000B7290000}"/>
    <cellStyle name="Calculation 3 9 5 7 3" xfId="31236" xr:uid="{00000000-0005-0000-0000-0000B8290000}"/>
    <cellStyle name="Calculation 3 9 5 7 4" xfId="31237" xr:uid="{00000000-0005-0000-0000-0000B9290000}"/>
    <cellStyle name="Calculation 3 9 5 7 5" xfId="31238" xr:uid="{00000000-0005-0000-0000-0000BA290000}"/>
    <cellStyle name="Calculation 3 9 5 7 6" xfId="31239" xr:uid="{00000000-0005-0000-0000-0000BB290000}"/>
    <cellStyle name="Calculation 3 9 5 7 7" xfId="31240" xr:uid="{00000000-0005-0000-0000-0000BC290000}"/>
    <cellStyle name="Calculation 3 9 5 8" xfId="3330" xr:uid="{00000000-0005-0000-0000-0000BD290000}"/>
    <cellStyle name="Calculation 3 9 5 8 2" xfId="3331" xr:uid="{00000000-0005-0000-0000-0000BE290000}"/>
    <cellStyle name="Calculation 3 9 5 8 3" xfId="31241" xr:uid="{00000000-0005-0000-0000-0000BF290000}"/>
    <cellStyle name="Calculation 3 9 5 8 4" xfId="31242" xr:uid="{00000000-0005-0000-0000-0000C0290000}"/>
    <cellStyle name="Calculation 3 9 5 8 5" xfId="31243" xr:uid="{00000000-0005-0000-0000-0000C1290000}"/>
    <cellStyle name="Calculation 3 9 5 8 6" xfId="31244" xr:uid="{00000000-0005-0000-0000-0000C2290000}"/>
    <cellStyle name="Calculation 3 9 5 8 7" xfId="31245" xr:uid="{00000000-0005-0000-0000-0000C3290000}"/>
    <cellStyle name="Calculation 3 9 5 9" xfId="3332" xr:uid="{00000000-0005-0000-0000-0000C4290000}"/>
    <cellStyle name="Calculation 3 9 5 9 2" xfId="3333" xr:uid="{00000000-0005-0000-0000-0000C5290000}"/>
    <cellStyle name="Calculation 3 9 5 9 3" xfId="31246" xr:uid="{00000000-0005-0000-0000-0000C6290000}"/>
    <cellStyle name="Calculation 3 9 5 9 4" xfId="31247" xr:uid="{00000000-0005-0000-0000-0000C7290000}"/>
    <cellStyle name="Calculation 3 9 5 9 5" xfId="31248" xr:uid="{00000000-0005-0000-0000-0000C8290000}"/>
    <cellStyle name="Calculation 3 9 5 9 6" xfId="31249" xr:uid="{00000000-0005-0000-0000-0000C9290000}"/>
    <cellStyle name="Calculation 3 9 5 9 7" xfId="31250" xr:uid="{00000000-0005-0000-0000-0000CA290000}"/>
    <cellStyle name="Calculation 3 9 6" xfId="3334" xr:uid="{00000000-0005-0000-0000-0000CB290000}"/>
    <cellStyle name="Calculation 3 9 6 10" xfId="3335" xr:uid="{00000000-0005-0000-0000-0000CC290000}"/>
    <cellStyle name="Calculation 3 9 6 11" xfId="31251" xr:uid="{00000000-0005-0000-0000-0000CD290000}"/>
    <cellStyle name="Calculation 3 9 6 12" xfId="31252" xr:uid="{00000000-0005-0000-0000-0000CE290000}"/>
    <cellStyle name="Calculation 3 9 6 13" xfId="31253" xr:uid="{00000000-0005-0000-0000-0000CF290000}"/>
    <cellStyle name="Calculation 3 9 6 14" xfId="31254" xr:uid="{00000000-0005-0000-0000-0000D0290000}"/>
    <cellStyle name="Calculation 3 9 6 15" xfId="31255" xr:uid="{00000000-0005-0000-0000-0000D1290000}"/>
    <cellStyle name="Calculation 3 9 6 2" xfId="3336" xr:uid="{00000000-0005-0000-0000-0000D2290000}"/>
    <cellStyle name="Calculation 3 9 6 2 2" xfId="3337" xr:uid="{00000000-0005-0000-0000-0000D3290000}"/>
    <cellStyle name="Calculation 3 9 6 2 3" xfId="31256" xr:uid="{00000000-0005-0000-0000-0000D4290000}"/>
    <cellStyle name="Calculation 3 9 6 2 4" xfId="31257" xr:uid="{00000000-0005-0000-0000-0000D5290000}"/>
    <cellStyle name="Calculation 3 9 6 2 5" xfId="31258" xr:uid="{00000000-0005-0000-0000-0000D6290000}"/>
    <cellStyle name="Calculation 3 9 6 2 6" xfId="31259" xr:uid="{00000000-0005-0000-0000-0000D7290000}"/>
    <cellStyle name="Calculation 3 9 6 2 7" xfId="31260" xr:uid="{00000000-0005-0000-0000-0000D8290000}"/>
    <cellStyle name="Calculation 3 9 6 3" xfId="3338" xr:uid="{00000000-0005-0000-0000-0000D9290000}"/>
    <cellStyle name="Calculation 3 9 6 3 2" xfId="3339" xr:uid="{00000000-0005-0000-0000-0000DA290000}"/>
    <cellStyle name="Calculation 3 9 6 3 3" xfId="31261" xr:uid="{00000000-0005-0000-0000-0000DB290000}"/>
    <cellStyle name="Calculation 3 9 6 3 4" xfId="31262" xr:uid="{00000000-0005-0000-0000-0000DC290000}"/>
    <cellStyle name="Calculation 3 9 6 3 5" xfId="31263" xr:uid="{00000000-0005-0000-0000-0000DD290000}"/>
    <cellStyle name="Calculation 3 9 6 3 6" xfId="31264" xr:uid="{00000000-0005-0000-0000-0000DE290000}"/>
    <cellStyle name="Calculation 3 9 6 3 7" xfId="31265" xr:uid="{00000000-0005-0000-0000-0000DF290000}"/>
    <cellStyle name="Calculation 3 9 6 4" xfId="3340" xr:uid="{00000000-0005-0000-0000-0000E0290000}"/>
    <cellStyle name="Calculation 3 9 6 4 2" xfId="3341" xr:uid="{00000000-0005-0000-0000-0000E1290000}"/>
    <cellStyle name="Calculation 3 9 6 4 3" xfId="31266" xr:uid="{00000000-0005-0000-0000-0000E2290000}"/>
    <cellStyle name="Calculation 3 9 6 4 4" xfId="31267" xr:uid="{00000000-0005-0000-0000-0000E3290000}"/>
    <cellStyle name="Calculation 3 9 6 4 5" xfId="31268" xr:uid="{00000000-0005-0000-0000-0000E4290000}"/>
    <cellStyle name="Calculation 3 9 6 4 6" xfId="31269" xr:uid="{00000000-0005-0000-0000-0000E5290000}"/>
    <cellStyle name="Calculation 3 9 6 4 7" xfId="31270" xr:uid="{00000000-0005-0000-0000-0000E6290000}"/>
    <cellStyle name="Calculation 3 9 6 5" xfId="3342" xr:uid="{00000000-0005-0000-0000-0000E7290000}"/>
    <cellStyle name="Calculation 3 9 6 5 2" xfId="3343" xr:uid="{00000000-0005-0000-0000-0000E8290000}"/>
    <cellStyle name="Calculation 3 9 6 5 3" xfId="31271" xr:uid="{00000000-0005-0000-0000-0000E9290000}"/>
    <cellStyle name="Calculation 3 9 6 5 4" xfId="31272" xr:uid="{00000000-0005-0000-0000-0000EA290000}"/>
    <cellStyle name="Calculation 3 9 6 5 5" xfId="31273" xr:uid="{00000000-0005-0000-0000-0000EB290000}"/>
    <cellStyle name="Calculation 3 9 6 5 6" xfId="31274" xr:uid="{00000000-0005-0000-0000-0000EC290000}"/>
    <cellStyle name="Calculation 3 9 6 5 7" xfId="31275" xr:uid="{00000000-0005-0000-0000-0000ED290000}"/>
    <cellStyle name="Calculation 3 9 6 6" xfId="3344" xr:uid="{00000000-0005-0000-0000-0000EE290000}"/>
    <cellStyle name="Calculation 3 9 6 6 2" xfId="3345" xr:uid="{00000000-0005-0000-0000-0000EF290000}"/>
    <cellStyle name="Calculation 3 9 6 6 3" xfId="31276" xr:uid="{00000000-0005-0000-0000-0000F0290000}"/>
    <cellStyle name="Calculation 3 9 6 6 4" xfId="31277" xr:uid="{00000000-0005-0000-0000-0000F1290000}"/>
    <cellStyle name="Calculation 3 9 6 6 5" xfId="31278" xr:uid="{00000000-0005-0000-0000-0000F2290000}"/>
    <cellStyle name="Calculation 3 9 6 6 6" xfId="31279" xr:uid="{00000000-0005-0000-0000-0000F3290000}"/>
    <cellStyle name="Calculation 3 9 6 6 7" xfId="31280" xr:uid="{00000000-0005-0000-0000-0000F4290000}"/>
    <cellStyle name="Calculation 3 9 6 7" xfId="3346" xr:uid="{00000000-0005-0000-0000-0000F5290000}"/>
    <cellStyle name="Calculation 3 9 6 7 2" xfId="3347" xr:uid="{00000000-0005-0000-0000-0000F6290000}"/>
    <cellStyle name="Calculation 3 9 6 7 3" xfId="31281" xr:uid="{00000000-0005-0000-0000-0000F7290000}"/>
    <cellStyle name="Calculation 3 9 6 7 4" xfId="31282" xr:uid="{00000000-0005-0000-0000-0000F8290000}"/>
    <cellStyle name="Calculation 3 9 6 7 5" xfId="31283" xr:uid="{00000000-0005-0000-0000-0000F9290000}"/>
    <cellStyle name="Calculation 3 9 6 7 6" xfId="31284" xr:uid="{00000000-0005-0000-0000-0000FA290000}"/>
    <cellStyle name="Calculation 3 9 6 7 7" xfId="31285" xr:uid="{00000000-0005-0000-0000-0000FB290000}"/>
    <cellStyle name="Calculation 3 9 6 8" xfId="3348" xr:uid="{00000000-0005-0000-0000-0000FC290000}"/>
    <cellStyle name="Calculation 3 9 6 8 2" xfId="3349" xr:uid="{00000000-0005-0000-0000-0000FD290000}"/>
    <cellStyle name="Calculation 3 9 6 8 3" xfId="31286" xr:uid="{00000000-0005-0000-0000-0000FE290000}"/>
    <cellStyle name="Calculation 3 9 6 8 4" xfId="31287" xr:uid="{00000000-0005-0000-0000-0000FF290000}"/>
    <cellStyle name="Calculation 3 9 6 8 5" xfId="31288" xr:uid="{00000000-0005-0000-0000-0000002A0000}"/>
    <cellStyle name="Calculation 3 9 6 8 6" xfId="31289" xr:uid="{00000000-0005-0000-0000-0000012A0000}"/>
    <cellStyle name="Calculation 3 9 6 8 7" xfId="31290" xr:uid="{00000000-0005-0000-0000-0000022A0000}"/>
    <cellStyle name="Calculation 3 9 6 9" xfId="3350" xr:uid="{00000000-0005-0000-0000-0000032A0000}"/>
    <cellStyle name="Calculation 3 9 6 9 2" xfId="3351" xr:uid="{00000000-0005-0000-0000-0000042A0000}"/>
    <cellStyle name="Calculation 3 9 6 9 3" xfId="31291" xr:uid="{00000000-0005-0000-0000-0000052A0000}"/>
    <cellStyle name="Calculation 3 9 6 9 4" xfId="31292" xr:uid="{00000000-0005-0000-0000-0000062A0000}"/>
    <cellStyle name="Calculation 3 9 6 9 5" xfId="31293" xr:uid="{00000000-0005-0000-0000-0000072A0000}"/>
    <cellStyle name="Calculation 3 9 6 9 6" xfId="31294" xr:uid="{00000000-0005-0000-0000-0000082A0000}"/>
    <cellStyle name="Calculation 3 9 6 9 7" xfId="31295" xr:uid="{00000000-0005-0000-0000-0000092A0000}"/>
    <cellStyle name="Calculation 3 9 7" xfId="31296" xr:uid="{00000000-0005-0000-0000-00000A2A0000}"/>
    <cellStyle name="Calculation 4" xfId="3352" xr:uid="{00000000-0005-0000-0000-00000B2A0000}"/>
    <cellStyle name="Calculation 4 10" xfId="3353" xr:uid="{00000000-0005-0000-0000-00000C2A0000}"/>
    <cellStyle name="Calculation 4 10 10" xfId="3354" xr:uid="{00000000-0005-0000-0000-00000D2A0000}"/>
    <cellStyle name="Calculation 4 10 11" xfId="31297" xr:uid="{00000000-0005-0000-0000-00000E2A0000}"/>
    <cellStyle name="Calculation 4 10 12" xfId="31298" xr:uid="{00000000-0005-0000-0000-00000F2A0000}"/>
    <cellStyle name="Calculation 4 10 13" xfId="31299" xr:uid="{00000000-0005-0000-0000-0000102A0000}"/>
    <cellStyle name="Calculation 4 10 14" xfId="31300" xr:uid="{00000000-0005-0000-0000-0000112A0000}"/>
    <cellStyle name="Calculation 4 10 15" xfId="31301" xr:uid="{00000000-0005-0000-0000-0000122A0000}"/>
    <cellStyle name="Calculation 4 10 2" xfId="3355" xr:uid="{00000000-0005-0000-0000-0000132A0000}"/>
    <cellStyle name="Calculation 4 10 2 2" xfId="3356" xr:uid="{00000000-0005-0000-0000-0000142A0000}"/>
    <cellStyle name="Calculation 4 10 2 3" xfId="31302" xr:uid="{00000000-0005-0000-0000-0000152A0000}"/>
    <cellStyle name="Calculation 4 10 2 4" xfId="31303" xr:uid="{00000000-0005-0000-0000-0000162A0000}"/>
    <cellStyle name="Calculation 4 10 2 5" xfId="31304" xr:uid="{00000000-0005-0000-0000-0000172A0000}"/>
    <cellStyle name="Calculation 4 10 2 6" xfId="31305" xr:uid="{00000000-0005-0000-0000-0000182A0000}"/>
    <cellStyle name="Calculation 4 10 2 7" xfId="31306" xr:uid="{00000000-0005-0000-0000-0000192A0000}"/>
    <cellStyle name="Calculation 4 10 3" xfId="3357" xr:uid="{00000000-0005-0000-0000-00001A2A0000}"/>
    <cellStyle name="Calculation 4 10 3 2" xfId="3358" xr:uid="{00000000-0005-0000-0000-00001B2A0000}"/>
    <cellStyle name="Calculation 4 10 3 3" xfId="31307" xr:uid="{00000000-0005-0000-0000-00001C2A0000}"/>
    <cellStyle name="Calculation 4 10 3 4" xfId="31308" xr:uid="{00000000-0005-0000-0000-00001D2A0000}"/>
    <cellStyle name="Calculation 4 10 3 5" xfId="31309" xr:uid="{00000000-0005-0000-0000-00001E2A0000}"/>
    <cellStyle name="Calculation 4 10 3 6" xfId="31310" xr:uid="{00000000-0005-0000-0000-00001F2A0000}"/>
    <cellStyle name="Calculation 4 10 3 7" xfId="31311" xr:uid="{00000000-0005-0000-0000-0000202A0000}"/>
    <cellStyle name="Calculation 4 10 4" xfId="3359" xr:uid="{00000000-0005-0000-0000-0000212A0000}"/>
    <cellStyle name="Calculation 4 10 4 2" xfId="3360" xr:uid="{00000000-0005-0000-0000-0000222A0000}"/>
    <cellStyle name="Calculation 4 10 4 3" xfId="31312" xr:uid="{00000000-0005-0000-0000-0000232A0000}"/>
    <cellStyle name="Calculation 4 10 4 4" xfId="31313" xr:uid="{00000000-0005-0000-0000-0000242A0000}"/>
    <cellStyle name="Calculation 4 10 4 5" xfId="31314" xr:uid="{00000000-0005-0000-0000-0000252A0000}"/>
    <cellStyle name="Calculation 4 10 4 6" xfId="31315" xr:uid="{00000000-0005-0000-0000-0000262A0000}"/>
    <cellStyle name="Calculation 4 10 4 7" xfId="31316" xr:uid="{00000000-0005-0000-0000-0000272A0000}"/>
    <cellStyle name="Calculation 4 10 5" xfId="3361" xr:uid="{00000000-0005-0000-0000-0000282A0000}"/>
    <cellStyle name="Calculation 4 10 5 2" xfId="3362" xr:uid="{00000000-0005-0000-0000-0000292A0000}"/>
    <cellStyle name="Calculation 4 10 5 3" xfId="31317" xr:uid="{00000000-0005-0000-0000-00002A2A0000}"/>
    <cellStyle name="Calculation 4 10 5 4" xfId="31318" xr:uid="{00000000-0005-0000-0000-00002B2A0000}"/>
    <cellStyle name="Calculation 4 10 5 5" xfId="31319" xr:uid="{00000000-0005-0000-0000-00002C2A0000}"/>
    <cellStyle name="Calculation 4 10 5 6" xfId="31320" xr:uid="{00000000-0005-0000-0000-00002D2A0000}"/>
    <cellStyle name="Calculation 4 10 5 7" xfId="31321" xr:uid="{00000000-0005-0000-0000-00002E2A0000}"/>
    <cellStyle name="Calculation 4 10 6" xfId="3363" xr:uid="{00000000-0005-0000-0000-00002F2A0000}"/>
    <cellStyle name="Calculation 4 10 6 2" xfId="3364" xr:uid="{00000000-0005-0000-0000-0000302A0000}"/>
    <cellStyle name="Calculation 4 10 6 3" xfId="31322" xr:uid="{00000000-0005-0000-0000-0000312A0000}"/>
    <cellStyle name="Calculation 4 10 6 4" xfId="31323" xr:uid="{00000000-0005-0000-0000-0000322A0000}"/>
    <cellStyle name="Calculation 4 10 6 5" xfId="31324" xr:uid="{00000000-0005-0000-0000-0000332A0000}"/>
    <cellStyle name="Calculation 4 10 6 6" xfId="31325" xr:uid="{00000000-0005-0000-0000-0000342A0000}"/>
    <cellStyle name="Calculation 4 10 6 7" xfId="31326" xr:uid="{00000000-0005-0000-0000-0000352A0000}"/>
    <cellStyle name="Calculation 4 10 7" xfId="3365" xr:uid="{00000000-0005-0000-0000-0000362A0000}"/>
    <cellStyle name="Calculation 4 10 7 2" xfId="3366" xr:uid="{00000000-0005-0000-0000-0000372A0000}"/>
    <cellStyle name="Calculation 4 10 7 3" xfId="31327" xr:uid="{00000000-0005-0000-0000-0000382A0000}"/>
    <cellStyle name="Calculation 4 10 7 4" xfId="31328" xr:uid="{00000000-0005-0000-0000-0000392A0000}"/>
    <cellStyle name="Calculation 4 10 7 5" xfId="31329" xr:uid="{00000000-0005-0000-0000-00003A2A0000}"/>
    <cellStyle name="Calculation 4 10 7 6" xfId="31330" xr:uid="{00000000-0005-0000-0000-00003B2A0000}"/>
    <cellStyle name="Calculation 4 10 7 7" xfId="31331" xr:uid="{00000000-0005-0000-0000-00003C2A0000}"/>
    <cellStyle name="Calculation 4 10 8" xfId="3367" xr:uid="{00000000-0005-0000-0000-00003D2A0000}"/>
    <cellStyle name="Calculation 4 10 8 2" xfId="3368" xr:uid="{00000000-0005-0000-0000-00003E2A0000}"/>
    <cellStyle name="Calculation 4 10 8 3" xfId="31332" xr:uid="{00000000-0005-0000-0000-00003F2A0000}"/>
    <cellStyle name="Calculation 4 10 8 4" xfId="31333" xr:uid="{00000000-0005-0000-0000-0000402A0000}"/>
    <cellStyle name="Calculation 4 10 8 5" xfId="31334" xr:uid="{00000000-0005-0000-0000-0000412A0000}"/>
    <cellStyle name="Calculation 4 10 8 6" xfId="31335" xr:uid="{00000000-0005-0000-0000-0000422A0000}"/>
    <cellStyle name="Calculation 4 10 8 7" xfId="31336" xr:uid="{00000000-0005-0000-0000-0000432A0000}"/>
    <cellStyle name="Calculation 4 10 9" xfId="3369" xr:uid="{00000000-0005-0000-0000-0000442A0000}"/>
    <cellStyle name="Calculation 4 10 9 2" xfId="3370" xr:uid="{00000000-0005-0000-0000-0000452A0000}"/>
    <cellStyle name="Calculation 4 10 9 3" xfId="31337" xr:uid="{00000000-0005-0000-0000-0000462A0000}"/>
    <cellStyle name="Calculation 4 10 9 4" xfId="31338" xr:uid="{00000000-0005-0000-0000-0000472A0000}"/>
    <cellStyle name="Calculation 4 10 9 5" xfId="31339" xr:uid="{00000000-0005-0000-0000-0000482A0000}"/>
    <cellStyle name="Calculation 4 10 9 6" xfId="31340" xr:uid="{00000000-0005-0000-0000-0000492A0000}"/>
    <cellStyle name="Calculation 4 10 9 7" xfId="31341" xr:uid="{00000000-0005-0000-0000-00004A2A0000}"/>
    <cellStyle name="Calculation 4 11" xfId="3371" xr:uid="{00000000-0005-0000-0000-00004B2A0000}"/>
    <cellStyle name="Calculation 4 11 10" xfId="3372" xr:uid="{00000000-0005-0000-0000-00004C2A0000}"/>
    <cellStyle name="Calculation 4 11 11" xfId="31342" xr:uid="{00000000-0005-0000-0000-00004D2A0000}"/>
    <cellStyle name="Calculation 4 11 12" xfId="31343" xr:uid="{00000000-0005-0000-0000-00004E2A0000}"/>
    <cellStyle name="Calculation 4 11 2" xfId="3373" xr:uid="{00000000-0005-0000-0000-00004F2A0000}"/>
    <cellStyle name="Calculation 4 11 2 2" xfId="3374" xr:uid="{00000000-0005-0000-0000-0000502A0000}"/>
    <cellStyle name="Calculation 4 11 2 3" xfId="31344" xr:uid="{00000000-0005-0000-0000-0000512A0000}"/>
    <cellStyle name="Calculation 4 11 2 4" xfId="31345" xr:uid="{00000000-0005-0000-0000-0000522A0000}"/>
    <cellStyle name="Calculation 4 11 2 5" xfId="31346" xr:uid="{00000000-0005-0000-0000-0000532A0000}"/>
    <cellStyle name="Calculation 4 11 2 6" xfId="31347" xr:uid="{00000000-0005-0000-0000-0000542A0000}"/>
    <cellStyle name="Calculation 4 11 2 7" xfId="31348" xr:uid="{00000000-0005-0000-0000-0000552A0000}"/>
    <cellStyle name="Calculation 4 11 3" xfId="3375" xr:uid="{00000000-0005-0000-0000-0000562A0000}"/>
    <cellStyle name="Calculation 4 11 3 2" xfId="3376" xr:uid="{00000000-0005-0000-0000-0000572A0000}"/>
    <cellStyle name="Calculation 4 11 3 3" xfId="31349" xr:uid="{00000000-0005-0000-0000-0000582A0000}"/>
    <cellStyle name="Calculation 4 11 3 4" xfId="31350" xr:uid="{00000000-0005-0000-0000-0000592A0000}"/>
    <cellStyle name="Calculation 4 11 3 5" xfId="31351" xr:uid="{00000000-0005-0000-0000-00005A2A0000}"/>
    <cellStyle name="Calculation 4 11 3 6" xfId="31352" xr:uid="{00000000-0005-0000-0000-00005B2A0000}"/>
    <cellStyle name="Calculation 4 11 3 7" xfId="31353" xr:uid="{00000000-0005-0000-0000-00005C2A0000}"/>
    <cellStyle name="Calculation 4 11 4" xfId="3377" xr:uid="{00000000-0005-0000-0000-00005D2A0000}"/>
    <cellStyle name="Calculation 4 11 4 2" xfId="3378" xr:uid="{00000000-0005-0000-0000-00005E2A0000}"/>
    <cellStyle name="Calculation 4 11 4 3" xfId="31354" xr:uid="{00000000-0005-0000-0000-00005F2A0000}"/>
    <cellStyle name="Calculation 4 11 4 4" xfId="31355" xr:uid="{00000000-0005-0000-0000-0000602A0000}"/>
    <cellStyle name="Calculation 4 11 4 5" xfId="31356" xr:uid="{00000000-0005-0000-0000-0000612A0000}"/>
    <cellStyle name="Calculation 4 11 4 6" xfId="31357" xr:uid="{00000000-0005-0000-0000-0000622A0000}"/>
    <cellStyle name="Calculation 4 11 4 7" xfId="31358" xr:uid="{00000000-0005-0000-0000-0000632A0000}"/>
    <cellStyle name="Calculation 4 11 5" xfId="3379" xr:uid="{00000000-0005-0000-0000-0000642A0000}"/>
    <cellStyle name="Calculation 4 11 5 2" xfId="3380" xr:uid="{00000000-0005-0000-0000-0000652A0000}"/>
    <cellStyle name="Calculation 4 11 5 3" xfId="31359" xr:uid="{00000000-0005-0000-0000-0000662A0000}"/>
    <cellStyle name="Calculation 4 11 5 4" xfId="31360" xr:uid="{00000000-0005-0000-0000-0000672A0000}"/>
    <cellStyle name="Calculation 4 11 5 5" xfId="31361" xr:uid="{00000000-0005-0000-0000-0000682A0000}"/>
    <cellStyle name="Calculation 4 11 5 6" xfId="31362" xr:uid="{00000000-0005-0000-0000-0000692A0000}"/>
    <cellStyle name="Calculation 4 11 5 7" xfId="31363" xr:uid="{00000000-0005-0000-0000-00006A2A0000}"/>
    <cellStyle name="Calculation 4 11 6" xfId="3381" xr:uid="{00000000-0005-0000-0000-00006B2A0000}"/>
    <cellStyle name="Calculation 4 11 6 2" xfId="3382" xr:uid="{00000000-0005-0000-0000-00006C2A0000}"/>
    <cellStyle name="Calculation 4 11 6 3" xfId="31364" xr:uid="{00000000-0005-0000-0000-00006D2A0000}"/>
    <cellStyle name="Calculation 4 11 6 4" xfId="31365" xr:uid="{00000000-0005-0000-0000-00006E2A0000}"/>
    <cellStyle name="Calculation 4 11 6 5" xfId="31366" xr:uid="{00000000-0005-0000-0000-00006F2A0000}"/>
    <cellStyle name="Calculation 4 11 6 6" xfId="31367" xr:uid="{00000000-0005-0000-0000-0000702A0000}"/>
    <cellStyle name="Calculation 4 11 6 7" xfId="31368" xr:uid="{00000000-0005-0000-0000-0000712A0000}"/>
    <cellStyle name="Calculation 4 11 7" xfId="3383" xr:uid="{00000000-0005-0000-0000-0000722A0000}"/>
    <cellStyle name="Calculation 4 11 7 2" xfId="3384" xr:uid="{00000000-0005-0000-0000-0000732A0000}"/>
    <cellStyle name="Calculation 4 11 7 3" xfId="31369" xr:uid="{00000000-0005-0000-0000-0000742A0000}"/>
    <cellStyle name="Calculation 4 11 7 4" xfId="31370" xr:uid="{00000000-0005-0000-0000-0000752A0000}"/>
    <cellStyle name="Calculation 4 11 7 5" xfId="31371" xr:uid="{00000000-0005-0000-0000-0000762A0000}"/>
    <cellStyle name="Calculation 4 11 7 6" xfId="31372" xr:uid="{00000000-0005-0000-0000-0000772A0000}"/>
    <cellStyle name="Calculation 4 11 7 7" xfId="31373" xr:uid="{00000000-0005-0000-0000-0000782A0000}"/>
    <cellStyle name="Calculation 4 11 8" xfId="3385" xr:uid="{00000000-0005-0000-0000-0000792A0000}"/>
    <cellStyle name="Calculation 4 11 8 2" xfId="3386" xr:uid="{00000000-0005-0000-0000-00007A2A0000}"/>
    <cellStyle name="Calculation 4 11 8 3" xfId="31374" xr:uid="{00000000-0005-0000-0000-00007B2A0000}"/>
    <cellStyle name="Calculation 4 11 8 4" xfId="31375" xr:uid="{00000000-0005-0000-0000-00007C2A0000}"/>
    <cellStyle name="Calculation 4 11 8 5" xfId="31376" xr:uid="{00000000-0005-0000-0000-00007D2A0000}"/>
    <cellStyle name="Calculation 4 11 8 6" xfId="31377" xr:uid="{00000000-0005-0000-0000-00007E2A0000}"/>
    <cellStyle name="Calculation 4 11 8 7" xfId="31378" xr:uid="{00000000-0005-0000-0000-00007F2A0000}"/>
    <cellStyle name="Calculation 4 11 9" xfId="3387" xr:uid="{00000000-0005-0000-0000-0000802A0000}"/>
    <cellStyle name="Calculation 4 11 9 2" xfId="3388" xr:uid="{00000000-0005-0000-0000-0000812A0000}"/>
    <cellStyle name="Calculation 4 11 9 3" xfId="31379" xr:uid="{00000000-0005-0000-0000-0000822A0000}"/>
    <cellStyle name="Calculation 4 11 9 4" xfId="31380" xr:uid="{00000000-0005-0000-0000-0000832A0000}"/>
    <cellStyle name="Calculation 4 11 9 5" xfId="31381" xr:uid="{00000000-0005-0000-0000-0000842A0000}"/>
    <cellStyle name="Calculation 4 11 9 6" xfId="31382" xr:uid="{00000000-0005-0000-0000-0000852A0000}"/>
    <cellStyle name="Calculation 4 11 9 7" xfId="31383" xr:uid="{00000000-0005-0000-0000-0000862A0000}"/>
    <cellStyle name="Calculation 4 12" xfId="3389" xr:uid="{00000000-0005-0000-0000-0000872A0000}"/>
    <cellStyle name="Calculation 4 12 10" xfId="31384" xr:uid="{00000000-0005-0000-0000-0000882A0000}"/>
    <cellStyle name="Calculation 4 12 11" xfId="31385" xr:uid="{00000000-0005-0000-0000-0000892A0000}"/>
    <cellStyle name="Calculation 4 12 12" xfId="31386" xr:uid="{00000000-0005-0000-0000-00008A2A0000}"/>
    <cellStyle name="Calculation 4 12 2" xfId="3390" xr:uid="{00000000-0005-0000-0000-00008B2A0000}"/>
    <cellStyle name="Calculation 4 12 2 2" xfId="3391" xr:uid="{00000000-0005-0000-0000-00008C2A0000}"/>
    <cellStyle name="Calculation 4 12 2 3" xfId="31387" xr:uid="{00000000-0005-0000-0000-00008D2A0000}"/>
    <cellStyle name="Calculation 4 12 2 4" xfId="31388" xr:uid="{00000000-0005-0000-0000-00008E2A0000}"/>
    <cellStyle name="Calculation 4 12 2 5" xfId="31389" xr:uid="{00000000-0005-0000-0000-00008F2A0000}"/>
    <cellStyle name="Calculation 4 12 2 6" xfId="31390" xr:uid="{00000000-0005-0000-0000-0000902A0000}"/>
    <cellStyle name="Calculation 4 12 2 7" xfId="31391" xr:uid="{00000000-0005-0000-0000-0000912A0000}"/>
    <cellStyle name="Calculation 4 12 3" xfId="3392" xr:uid="{00000000-0005-0000-0000-0000922A0000}"/>
    <cellStyle name="Calculation 4 12 3 2" xfId="3393" xr:uid="{00000000-0005-0000-0000-0000932A0000}"/>
    <cellStyle name="Calculation 4 12 3 3" xfId="31392" xr:uid="{00000000-0005-0000-0000-0000942A0000}"/>
    <cellStyle name="Calculation 4 12 3 4" xfId="31393" xr:uid="{00000000-0005-0000-0000-0000952A0000}"/>
    <cellStyle name="Calculation 4 12 3 5" xfId="31394" xr:uid="{00000000-0005-0000-0000-0000962A0000}"/>
    <cellStyle name="Calculation 4 12 3 6" xfId="31395" xr:uid="{00000000-0005-0000-0000-0000972A0000}"/>
    <cellStyle name="Calculation 4 12 3 7" xfId="31396" xr:uid="{00000000-0005-0000-0000-0000982A0000}"/>
    <cellStyle name="Calculation 4 12 4" xfId="3394" xr:uid="{00000000-0005-0000-0000-0000992A0000}"/>
    <cellStyle name="Calculation 4 12 4 2" xfId="3395" xr:uid="{00000000-0005-0000-0000-00009A2A0000}"/>
    <cellStyle name="Calculation 4 12 4 3" xfId="31397" xr:uid="{00000000-0005-0000-0000-00009B2A0000}"/>
    <cellStyle name="Calculation 4 12 4 4" xfId="31398" xr:uid="{00000000-0005-0000-0000-00009C2A0000}"/>
    <cellStyle name="Calculation 4 12 4 5" xfId="31399" xr:uid="{00000000-0005-0000-0000-00009D2A0000}"/>
    <cellStyle name="Calculation 4 12 4 6" xfId="31400" xr:uid="{00000000-0005-0000-0000-00009E2A0000}"/>
    <cellStyle name="Calculation 4 12 4 7" xfId="31401" xr:uid="{00000000-0005-0000-0000-00009F2A0000}"/>
    <cellStyle name="Calculation 4 12 5" xfId="3396" xr:uid="{00000000-0005-0000-0000-0000A02A0000}"/>
    <cellStyle name="Calculation 4 12 5 2" xfId="3397" xr:uid="{00000000-0005-0000-0000-0000A12A0000}"/>
    <cellStyle name="Calculation 4 12 5 3" xfId="31402" xr:uid="{00000000-0005-0000-0000-0000A22A0000}"/>
    <cellStyle name="Calculation 4 12 5 4" xfId="31403" xr:uid="{00000000-0005-0000-0000-0000A32A0000}"/>
    <cellStyle name="Calculation 4 12 5 5" xfId="31404" xr:uid="{00000000-0005-0000-0000-0000A42A0000}"/>
    <cellStyle name="Calculation 4 12 5 6" xfId="31405" xr:uid="{00000000-0005-0000-0000-0000A52A0000}"/>
    <cellStyle name="Calculation 4 12 5 7" xfId="31406" xr:uid="{00000000-0005-0000-0000-0000A62A0000}"/>
    <cellStyle name="Calculation 4 12 6" xfId="3398" xr:uid="{00000000-0005-0000-0000-0000A72A0000}"/>
    <cellStyle name="Calculation 4 12 6 2" xfId="3399" xr:uid="{00000000-0005-0000-0000-0000A82A0000}"/>
    <cellStyle name="Calculation 4 12 6 3" xfId="31407" xr:uid="{00000000-0005-0000-0000-0000A92A0000}"/>
    <cellStyle name="Calculation 4 12 6 4" xfId="31408" xr:uid="{00000000-0005-0000-0000-0000AA2A0000}"/>
    <cellStyle name="Calculation 4 12 6 5" xfId="31409" xr:uid="{00000000-0005-0000-0000-0000AB2A0000}"/>
    <cellStyle name="Calculation 4 12 6 6" xfId="31410" xr:uid="{00000000-0005-0000-0000-0000AC2A0000}"/>
    <cellStyle name="Calculation 4 12 6 7" xfId="31411" xr:uid="{00000000-0005-0000-0000-0000AD2A0000}"/>
    <cellStyle name="Calculation 4 12 7" xfId="3400" xr:uid="{00000000-0005-0000-0000-0000AE2A0000}"/>
    <cellStyle name="Calculation 4 12 7 2" xfId="3401" xr:uid="{00000000-0005-0000-0000-0000AF2A0000}"/>
    <cellStyle name="Calculation 4 12 7 3" xfId="31412" xr:uid="{00000000-0005-0000-0000-0000B02A0000}"/>
    <cellStyle name="Calculation 4 12 7 4" xfId="31413" xr:uid="{00000000-0005-0000-0000-0000B12A0000}"/>
    <cellStyle name="Calculation 4 12 7 5" xfId="31414" xr:uid="{00000000-0005-0000-0000-0000B22A0000}"/>
    <cellStyle name="Calculation 4 12 7 6" xfId="31415" xr:uid="{00000000-0005-0000-0000-0000B32A0000}"/>
    <cellStyle name="Calculation 4 12 7 7" xfId="31416" xr:uid="{00000000-0005-0000-0000-0000B42A0000}"/>
    <cellStyle name="Calculation 4 12 8" xfId="3402" xr:uid="{00000000-0005-0000-0000-0000B52A0000}"/>
    <cellStyle name="Calculation 4 12 8 2" xfId="3403" xr:uid="{00000000-0005-0000-0000-0000B62A0000}"/>
    <cellStyle name="Calculation 4 12 8 3" xfId="31417" xr:uid="{00000000-0005-0000-0000-0000B72A0000}"/>
    <cellStyle name="Calculation 4 12 8 4" xfId="31418" xr:uid="{00000000-0005-0000-0000-0000B82A0000}"/>
    <cellStyle name="Calculation 4 12 8 5" xfId="31419" xr:uid="{00000000-0005-0000-0000-0000B92A0000}"/>
    <cellStyle name="Calculation 4 12 8 6" xfId="31420" xr:uid="{00000000-0005-0000-0000-0000BA2A0000}"/>
    <cellStyle name="Calculation 4 12 8 7" xfId="31421" xr:uid="{00000000-0005-0000-0000-0000BB2A0000}"/>
    <cellStyle name="Calculation 4 12 9" xfId="3404" xr:uid="{00000000-0005-0000-0000-0000BC2A0000}"/>
    <cellStyle name="Calculation 4 12 9 2" xfId="3405" xr:uid="{00000000-0005-0000-0000-0000BD2A0000}"/>
    <cellStyle name="Calculation 4 12 9 3" xfId="31422" xr:uid="{00000000-0005-0000-0000-0000BE2A0000}"/>
    <cellStyle name="Calculation 4 12 9 4" xfId="31423" xr:uid="{00000000-0005-0000-0000-0000BF2A0000}"/>
    <cellStyle name="Calculation 4 12 9 5" xfId="31424" xr:uid="{00000000-0005-0000-0000-0000C02A0000}"/>
    <cellStyle name="Calculation 4 12 9 6" xfId="31425" xr:uid="{00000000-0005-0000-0000-0000C12A0000}"/>
    <cellStyle name="Calculation 4 12 9 7" xfId="31426" xr:uid="{00000000-0005-0000-0000-0000C22A0000}"/>
    <cellStyle name="Calculation 4 13" xfId="31427" xr:uid="{00000000-0005-0000-0000-0000C32A0000}"/>
    <cellStyle name="Calculation 4 2" xfId="3406" xr:uid="{00000000-0005-0000-0000-0000C42A0000}"/>
    <cellStyle name="Calculation 4 2 2" xfId="3407" xr:uid="{00000000-0005-0000-0000-0000C52A0000}"/>
    <cellStyle name="Calculation 4 2 2 2" xfId="3408" xr:uid="{00000000-0005-0000-0000-0000C62A0000}"/>
    <cellStyle name="Calculation 4 2 2 2 10" xfId="31428" xr:uid="{00000000-0005-0000-0000-0000C72A0000}"/>
    <cellStyle name="Calculation 4 2 2 2 2" xfId="3409" xr:uid="{00000000-0005-0000-0000-0000C82A0000}"/>
    <cellStyle name="Calculation 4 2 2 2 2 2" xfId="3410" xr:uid="{00000000-0005-0000-0000-0000C92A0000}"/>
    <cellStyle name="Calculation 4 2 2 2 2 3" xfId="31429" xr:uid="{00000000-0005-0000-0000-0000CA2A0000}"/>
    <cellStyle name="Calculation 4 2 2 2 2 4" xfId="31430" xr:uid="{00000000-0005-0000-0000-0000CB2A0000}"/>
    <cellStyle name="Calculation 4 2 2 2 2 5" xfId="31431" xr:uid="{00000000-0005-0000-0000-0000CC2A0000}"/>
    <cellStyle name="Calculation 4 2 2 2 2 6" xfId="31432" xr:uid="{00000000-0005-0000-0000-0000CD2A0000}"/>
    <cellStyle name="Calculation 4 2 2 2 2 7" xfId="31433" xr:uid="{00000000-0005-0000-0000-0000CE2A0000}"/>
    <cellStyle name="Calculation 4 2 2 2 3" xfId="3411" xr:uid="{00000000-0005-0000-0000-0000CF2A0000}"/>
    <cellStyle name="Calculation 4 2 2 2 3 2" xfId="3412" xr:uid="{00000000-0005-0000-0000-0000D02A0000}"/>
    <cellStyle name="Calculation 4 2 2 2 3 3" xfId="31434" xr:uid="{00000000-0005-0000-0000-0000D12A0000}"/>
    <cellStyle name="Calculation 4 2 2 2 3 4" xfId="31435" xr:uid="{00000000-0005-0000-0000-0000D22A0000}"/>
    <cellStyle name="Calculation 4 2 2 2 3 5" xfId="31436" xr:uid="{00000000-0005-0000-0000-0000D32A0000}"/>
    <cellStyle name="Calculation 4 2 2 2 3 6" xfId="31437" xr:uid="{00000000-0005-0000-0000-0000D42A0000}"/>
    <cellStyle name="Calculation 4 2 2 2 3 7" xfId="31438" xr:uid="{00000000-0005-0000-0000-0000D52A0000}"/>
    <cellStyle name="Calculation 4 2 2 2 4" xfId="3413" xr:uid="{00000000-0005-0000-0000-0000D62A0000}"/>
    <cellStyle name="Calculation 4 2 2 2 4 2" xfId="3414" xr:uid="{00000000-0005-0000-0000-0000D72A0000}"/>
    <cellStyle name="Calculation 4 2 2 2 4 3" xfId="31439" xr:uid="{00000000-0005-0000-0000-0000D82A0000}"/>
    <cellStyle name="Calculation 4 2 2 2 4 4" xfId="31440" xr:uid="{00000000-0005-0000-0000-0000D92A0000}"/>
    <cellStyle name="Calculation 4 2 2 2 4 5" xfId="31441" xr:uid="{00000000-0005-0000-0000-0000DA2A0000}"/>
    <cellStyle name="Calculation 4 2 2 2 4 6" xfId="31442" xr:uid="{00000000-0005-0000-0000-0000DB2A0000}"/>
    <cellStyle name="Calculation 4 2 2 2 4 7" xfId="31443" xr:uid="{00000000-0005-0000-0000-0000DC2A0000}"/>
    <cellStyle name="Calculation 4 2 2 2 5" xfId="3415" xr:uid="{00000000-0005-0000-0000-0000DD2A0000}"/>
    <cellStyle name="Calculation 4 2 2 2 5 2" xfId="3416" xr:uid="{00000000-0005-0000-0000-0000DE2A0000}"/>
    <cellStyle name="Calculation 4 2 2 2 5 3" xfId="31444" xr:uid="{00000000-0005-0000-0000-0000DF2A0000}"/>
    <cellStyle name="Calculation 4 2 2 2 5 4" xfId="31445" xr:uid="{00000000-0005-0000-0000-0000E02A0000}"/>
    <cellStyle name="Calculation 4 2 2 2 5 5" xfId="31446" xr:uid="{00000000-0005-0000-0000-0000E12A0000}"/>
    <cellStyle name="Calculation 4 2 2 2 5 6" xfId="31447" xr:uid="{00000000-0005-0000-0000-0000E22A0000}"/>
    <cellStyle name="Calculation 4 2 2 2 5 7" xfId="31448" xr:uid="{00000000-0005-0000-0000-0000E32A0000}"/>
    <cellStyle name="Calculation 4 2 2 2 6" xfId="3417" xr:uid="{00000000-0005-0000-0000-0000E42A0000}"/>
    <cellStyle name="Calculation 4 2 2 2 6 2" xfId="3418" xr:uid="{00000000-0005-0000-0000-0000E52A0000}"/>
    <cellStyle name="Calculation 4 2 2 2 6 3" xfId="31449" xr:uid="{00000000-0005-0000-0000-0000E62A0000}"/>
    <cellStyle name="Calculation 4 2 2 2 6 4" xfId="31450" xr:uid="{00000000-0005-0000-0000-0000E72A0000}"/>
    <cellStyle name="Calculation 4 2 2 2 6 5" xfId="31451" xr:uid="{00000000-0005-0000-0000-0000E82A0000}"/>
    <cellStyle name="Calculation 4 2 2 2 6 6" xfId="31452" xr:uid="{00000000-0005-0000-0000-0000E92A0000}"/>
    <cellStyle name="Calculation 4 2 2 2 6 7" xfId="31453" xr:uid="{00000000-0005-0000-0000-0000EA2A0000}"/>
    <cellStyle name="Calculation 4 2 2 2 7" xfId="31454" xr:uid="{00000000-0005-0000-0000-0000EB2A0000}"/>
    <cellStyle name="Calculation 4 2 2 2 8" xfId="31455" xr:uid="{00000000-0005-0000-0000-0000EC2A0000}"/>
    <cellStyle name="Calculation 4 2 2 2 9" xfId="31456" xr:uid="{00000000-0005-0000-0000-0000ED2A0000}"/>
    <cellStyle name="Calculation 4 2 2 3" xfId="3419" xr:uid="{00000000-0005-0000-0000-0000EE2A0000}"/>
    <cellStyle name="Calculation 4 2 2 3 10" xfId="3420" xr:uid="{00000000-0005-0000-0000-0000EF2A0000}"/>
    <cellStyle name="Calculation 4 2 2 3 11" xfId="31457" xr:uid="{00000000-0005-0000-0000-0000F02A0000}"/>
    <cellStyle name="Calculation 4 2 2 3 12" xfId="31458" xr:uid="{00000000-0005-0000-0000-0000F12A0000}"/>
    <cellStyle name="Calculation 4 2 2 3 13" xfId="31459" xr:uid="{00000000-0005-0000-0000-0000F22A0000}"/>
    <cellStyle name="Calculation 4 2 2 3 14" xfId="31460" xr:uid="{00000000-0005-0000-0000-0000F32A0000}"/>
    <cellStyle name="Calculation 4 2 2 3 15" xfId="31461" xr:uid="{00000000-0005-0000-0000-0000F42A0000}"/>
    <cellStyle name="Calculation 4 2 2 3 2" xfId="3421" xr:uid="{00000000-0005-0000-0000-0000F52A0000}"/>
    <cellStyle name="Calculation 4 2 2 3 2 2" xfId="3422" xr:uid="{00000000-0005-0000-0000-0000F62A0000}"/>
    <cellStyle name="Calculation 4 2 2 3 2 3" xfId="31462" xr:uid="{00000000-0005-0000-0000-0000F72A0000}"/>
    <cellStyle name="Calculation 4 2 2 3 2 4" xfId="31463" xr:uid="{00000000-0005-0000-0000-0000F82A0000}"/>
    <cellStyle name="Calculation 4 2 2 3 2 5" xfId="31464" xr:uid="{00000000-0005-0000-0000-0000F92A0000}"/>
    <cellStyle name="Calculation 4 2 2 3 2 6" xfId="31465" xr:uid="{00000000-0005-0000-0000-0000FA2A0000}"/>
    <cellStyle name="Calculation 4 2 2 3 2 7" xfId="31466" xr:uid="{00000000-0005-0000-0000-0000FB2A0000}"/>
    <cellStyle name="Calculation 4 2 2 3 3" xfId="3423" xr:uid="{00000000-0005-0000-0000-0000FC2A0000}"/>
    <cellStyle name="Calculation 4 2 2 3 3 2" xfId="3424" xr:uid="{00000000-0005-0000-0000-0000FD2A0000}"/>
    <cellStyle name="Calculation 4 2 2 3 3 3" xfId="31467" xr:uid="{00000000-0005-0000-0000-0000FE2A0000}"/>
    <cellStyle name="Calculation 4 2 2 3 3 4" xfId="31468" xr:uid="{00000000-0005-0000-0000-0000FF2A0000}"/>
    <cellStyle name="Calculation 4 2 2 3 3 5" xfId="31469" xr:uid="{00000000-0005-0000-0000-0000002B0000}"/>
    <cellStyle name="Calculation 4 2 2 3 3 6" xfId="31470" xr:uid="{00000000-0005-0000-0000-0000012B0000}"/>
    <cellStyle name="Calculation 4 2 2 3 3 7" xfId="31471" xr:uid="{00000000-0005-0000-0000-0000022B0000}"/>
    <cellStyle name="Calculation 4 2 2 3 4" xfId="3425" xr:uid="{00000000-0005-0000-0000-0000032B0000}"/>
    <cellStyle name="Calculation 4 2 2 3 4 2" xfId="3426" xr:uid="{00000000-0005-0000-0000-0000042B0000}"/>
    <cellStyle name="Calculation 4 2 2 3 4 3" xfId="31472" xr:uid="{00000000-0005-0000-0000-0000052B0000}"/>
    <cellStyle name="Calculation 4 2 2 3 4 4" xfId="31473" xr:uid="{00000000-0005-0000-0000-0000062B0000}"/>
    <cellStyle name="Calculation 4 2 2 3 4 5" xfId="31474" xr:uid="{00000000-0005-0000-0000-0000072B0000}"/>
    <cellStyle name="Calculation 4 2 2 3 4 6" xfId="31475" xr:uid="{00000000-0005-0000-0000-0000082B0000}"/>
    <cellStyle name="Calculation 4 2 2 3 4 7" xfId="31476" xr:uid="{00000000-0005-0000-0000-0000092B0000}"/>
    <cellStyle name="Calculation 4 2 2 3 5" xfId="3427" xr:uid="{00000000-0005-0000-0000-00000A2B0000}"/>
    <cellStyle name="Calculation 4 2 2 3 5 2" xfId="3428" xr:uid="{00000000-0005-0000-0000-00000B2B0000}"/>
    <cellStyle name="Calculation 4 2 2 3 5 3" xfId="31477" xr:uid="{00000000-0005-0000-0000-00000C2B0000}"/>
    <cellStyle name="Calculation 4 2 2 3 5 4" xfId="31478" xr:uid="{00000000-0005-0000-0000-00000D2B0000}"/>
    <cellStyle name="Calculation 4 2 2 3 5 5" xfId="31479" xr:uid="{00000000-0005-0000-0000-00000E2B0000}"/>
    <cellStyle name="Calculation 4 2 2 3 5 6" xfId="31480" xr:uid="{00000000-0005-0000-0000-00000F2B0000}"/>
    <cellStyle name="Calculation 4 2 2 3 5 7" xfId="31481" xr:uid="{00000000-0005-0000-0000-0000102B0000}"/>
    <cellStyle name="Calculation 4 2 2 3 6" xfId="3429" xr:uid="{00000000-0005-0000-0000-0000112B0000}"/>
    <cellStyle name="Calculation 4 2 2 3 6 2" xfId="3430" xr:uid="{00000000-0005-0000-0000-0000122B0000}"/>
    <cellStyle name="Calculation 4 2 2 3 6 3" xfId="31482" xr:uid="{00000000-0005-0000-0000-0000132B0000}"/>
    <cellStyle name="Calculation 4 2 2 3 6 4" xfId="31483" xr:uid="{00000000-0005-0000-0000-0000142B0000}"/>
    <cellStyle name="Calculation 4 2 2 3 6 5" xfId="31484" xr:uid="{00000000-0005-0000-0000-0000152B0000}"/>
    <cellStyle name="Calculation 4 2 2 3 6 6" xfId="31485" xr:uid="{00000000-0005-0000-0000-0000162B0000}"/>
    <cellStyle name="Calculation 4 2 2 3 6 7" xfId="31486" xr:uid="{00000000-0005-0000-0000-0000172B0000}"/>
    <cellStyle name="Calculation 4 2 2 3 7" xfId="3431" xr:uid="{00000000-0005-0000-0000-0000182B0000}"/>
    <cellStyle name="Calculation 4 2 2 3 7 2" xfId="3432" xr:uid="{00000000-0005-0000-0000-0000192B0000}"/>
    <cellStyle name="Calculation 4 2 2 3 7 3" xfId="31487" xr:uid="{00000000-0005-0000-0000-00001A2B0000}"/>
    <cellStyle name="Calculation 4 2 2 3 7 4" xfId="31488" xr:uid="{00000000-0005-0000-0000-00001B2B0000}"/>
    <cellStyle name="Calculation 4 2 2 3 7 5" xfId="31489" xr:uid="{00000000-0005-0000-0000-00001C2B0000}"/>
    <cellStyle name="Calculation 4 2 2 3 7 6" xfId="31490" xr:uid="{00000000-0005-0000-0000-00001D2B0000}"/>
    <cellStyle name="Calculation 4 2 2 3 7 7" xfId="31491" xr:uid="{00000000-0005-0000-0000-00001E2B0000}"/>
    <cellStyle name="Calculation 4 2 2 3 8" xfId="3433" xr:uid="{00000000-0005-0000-0000-00001F2B0000}"/>
    <cellStyle name="Calculation 4 2 2 3 8 2" xfId="3434" xr:uid="{00000000-0005-0000-0000-0000202B0000}"/>
    <cellStyle name="Calculation 4 2 2 3 8 3" xfId="31492" xr:uid="{00000000-0005-0000-0000-0000212B0000}"/>
    <cellStyle name="Calculation 4 2 2 3 8 4" xfId="31493" xr:uid="{00000000-0005-0000-0000-0000222B0000}"/>
    <cellStyle name="Calculation 4 2 2 3 8 5" xfId="31494" xr:uid="{00000000-0005-0000-0000-0000232B0000}"/>
    <cellStyle name="Calculation 4 2 2 3 8 6" xfId="31495" xr:uid="{00000000-0005-0000-0000-0000242B0000}"/>
    <cellStyle name="Calculation 4 2 2 3 8 7" xfId="31496" xr:uid="{00000000-0005-0000-0000-0000252B0000}"/>
    <cellStyle name="Calculation 4 2 2 3 9" xfId="3435" xr:uid="{00000000-0005-0000-0000-0000262B0000}"/>
    <cellStyle name="Calculation 4 2 2 3 9 2" xfId="3436" xr:uid="{00000000-0005-0000-0000-0000272B0000}"/>
    <cellStyle name="Calculation 4 2 2 3 9 3" xfId="31497" xr:uid="{00000000-0005-0000-0000-0000282B0000}"/>
    <cellStyle name="Calculation 4 2 2 3 9 4" xfId="31498" xr:uid="{00000000-0005-0000-0000-0000292B0000}"/>
    <cellStyle name="Calculation 4 2 2 3 9 5" xfId="31499" xr:uid="{00000000-0005-0000-0000-00002A2B0000}"/>
    <cellStyle name="Calculation 4 2 2 3 9 6" xfId="31500" xr:uid="{00000000-0005-0000-0000-00002B2B0000}"/>
    <cellStyle name="Calculation 4 2 2 3 9 7" xfId="31501" xr:uid="{00000000-0005-0000-0000-00002C2B0000}"/>
    <cellStyle name="Calculation 4 2 2 4" xfId="3437" xr:uid="{00000000-0005-0000-0000-00002D2B0000}"/>
    <cellStyle name="Calculation 4 2 2 4 2" xfId="3438" xr:uid="{00000000-0005-0000-0000-00002E2B0000}"/>
    <cellStyle name="Calculation 4 2 2 4 3" xfId="31502" xr:uid="{00000000-0005-0000-0000-00002F2B0000}"/>
    <cellStyle name="Calculation 4 2 2 4 4" xfId="31503" xr:uid="{00000000-0005-0000-0000-0000302B0000}"/>
    <cellStyle name="Calculation 4 2 2 4 5" xfId="31504" xr:uid="{00000000-0005-0000-0000-0000312B0000}"/>
    <cellStyle name="Calculation 4 2 2 4 6" xfId="31505" xr:uid="{00000000-0005-0000-0000-0000322B0000}"/>
    <cellStyle name="Calculation 4 2 2 4 7" xfId="31506" xr:uid="{00000000-0005-0000-0000-0000332B0000}"/>
    <cellStyle name="Calculation 4 2 2 5" xfId="3439" xr:uid="{00000000-0005-0000-0000-0000342B0000}"/>
    <cellStyle name="Calculation 4 2 2 5 2" xfId="3440" xr:uid="{00000000-0005-0000-0000-0000352B0000}"/>
    <cellStyle name="Calculation 4 2 2 6" xfId="31507" xr:uid="{00000000-0005-0000-0000-0000362B0000}"/>
    <cellStyle name="Calculation 4 2 2 7" xfId="31508" xr:uid="{00000000-0005-0000-0000-0000372B0000}"/>
    <cellStyle name="Calculation 4 2 2 8" xfId="31509" xr:uid="{00000000-0005-0000-0000-0000382B0000}"/>
    <cellStyle name="Calculation 4 2 3" xfId="3441" xr:uid="{00000000-0005-0000-0000-0000392B0000}"/>
    <cellStyle name="Calculation 4 2 3 10" xfId="31510" xr:uid="{00000000-0005-0000-0000-00003A2B0000}"/>
    <cellStyle name="Calculation 4 2 3 2" xfId="3442" xr:uid="{00000000-0005-0000-0000-00003B2B0000}"/>
    <cellStyle name="Calculation 4 2 3 2 2" xfId="3443" xr:uid="{00000000-0005-0000-0000-00003C2B0000}"/>
    <cellStyle name="Calculation 4 2 3 2 3" xfId="31511" xr:uid="{00000000-0005-0000-0000-00003D2B0000}"/>
    <cellStyle name="Calculation 4 2 3 2 4" xfId="31512" xr:uid="{00000000-0005-0000-0000-00003E2B0000}"/>
    <cellStyle name="Calculation 4 2 3 2 5" xfId="31513" xr:uid="{00000000-0005-0000-0000-00003F2B0000}"/>
    <cellStyle name="Calculation 4 2 3 2 6" xfId="31514" xr:uid="{00000000-0005-0000-0000-0000402B0000}"/>
    <cellStyle name="Calculation 4 2 3 2 7" xfId="31515" xr:uid="{00000000-0005-0000-0000-0000412B0000}"/>
    <cellStyle name="Calculation 4 2 3 3" xfId="3444" xr:uid="{00000000-0005-0000-0000-0000422B0000}"/>
    <cellStyle name="Calculation 4 2 3 3 2" xfId="3445" xr:uid="{00000000-0005-0000-0000-0000432B0000}"/>
    <cellStyle name="Calculation 4 2 3 3 3" xfId="31516" xr:uid="{00000000-0005-0000-0000-0000442B0000}"/>
    <cellStyle name="Calculation 4 2 3 3 4" xfId="31517" xr:uid="{00000000-0005-0000-0000-0000452B0000}"/>
    <cellStyle name="Calculation 4 2 3 3 5" xfId="31518" xr:uid="{00000000-0005-0000-0000-0000462B0000}"/>
    <cellStyle name="Calculation 4 2 3 3 6" xfId="31519" xr:uid="{00000000-0005-0000-0000-0000472B0000}"/>
    <cellStyle name="Calculation 4 2 3 3 7" xfId="31520" xr:uid="{00000000-0005-0000-0000-0000482B0000}"/>
    <cellStyle name="Calculation 4 2 3 4" xfId="3446" xr:uid="{00000000-0005-0000-0000-0000492B0000}"/>
    <cellStyle name="Calculation 4 2 3 4 2" xfId="3447" xr:uid="{00000000-0005-0000-0000-00004A2B0000}"/>
    <cellStyle name="Calculation 4 2 3 4 3" xfId="31521" xr:uid="{00000000-0005-0000-0000-00004B2B0000}"/>
    <cellStyle name="Calculation 4 2 3 4 4" xfId="31522" xr:uid="{00000000-0005-0000-0000-00004C2B0000}"/>
    <cellStyle name="Calculation 4 2 3 4 5" xfId="31523" xr:uid="{00000000-0005-0000-0000-00004D2B0000}"/>
    <cellStyle name="Calculation 4 2 3 4 6" xfId="31524" xr:uid="{00000000-0005-0000-0000-00004E2B0000}"/>
    <cellStyle name="Calculation 4 2 3 4 7" xfId="31525" xr:uid="{00000000-0005-0000-0000-00004F2B0000}"/>
    <cellStyle name="Calculation 4 2 3 5" xfId="3448" xr:uid="{00000000-0005-0000-0000-0000502B0000}"/>
    <cellStyle name="Calculation 4 2 3 5 2" xfId="3449" xr:uid="{00000000-0005-0000-0000-0000512B0000}"/>
    <cellStyle name="Calculation 4 2 3 5 3" xfId="31526" xr:uid="{00000000-0005-0000-0000-0000522B0000}"/>
    <cellStyle name="Calculation 4 2 3 5 4" xfId="31527" xr:uid="{00000000-0005-0000-0000-0000532B0000}"/>
    <cellStyle name="Calculation 4 2 3 5 5" xfId="31528" xr:uid="{00000000-0005-0000-0000-0000542B0000}"/>
    <cellStyle name="Calculation 4 2 3 5 6" xfId="31529" xr:uid="{00000000-0005-0000-0000-0000552B0000}"/>
    <cellStyle name="Calculation 4 2 3 5 7" xfId="31530" xr:uid="{00000000-0005-0000-0000-0000562B0000}"/>
    <cellStyle name="Calculation 4 2 3 6" xfId="3450" xr:uid="{00000000-0005-0000-0000-0000572B0000}"/>
    <cellStyle name="Calculation 4 2 3 6 2" xfId="3451" xr:uid="{00000000-0005-0000-0000-0000582B0000}"/>
    <cellStyle name="Calculation 4 2 3 6 3" xfId="31531" xr:uid="{00000000-0005-0000-0000-0000592B0000}"/>
    <cellStyle name="Calculation 4 2 3 6 4" xfId="31532" xr:uid="{00000000-0005-0000-0000-00005A2B0000}"/>
    <cellStyle name="Calculation 4 2 3 6 5" xfId="31533" xr:uid="{00000000-0005-0000-0000-00005B2B0000}"/>
    <cellStyle name="Calculation 4 2 3 6 6" xfId="31534" xr:uid="{00000000-0005-0000-0000-00005C2B0000}"/>
    <cellStyle name="Calculation 4 2 3 6 7" xfId="31535" xr:uid="{00000000-0005-0000-0000-00005D2B0000}"/>
    <cellStyle name="Calculation 4 2 3 7" xfId="31536" xr:uid="{00000000-0005-0000-0000-00005E2B0000}"/>
    <cellStyle name="Calculation 4 2 3 8" xfId="31537" xr:uid="{00000000-0005-0000-0000-00005F2B0000}"/>
    <cellStyle name="Calculation 4 2 3 9" xfId="31538" xr:uid="{00000000-0005-0000-0000-0000602B0000}"/>
    <cellStyle name="Calculation 4 2 4" xfId="3452" xr:uid="{00000000-0005-0000-0000-0000612B0000}"/>
    <cellStyle name="Calculation 4 2 4 10" xfId="3453" xr:uid="{00000000-0005-0000-0000-0000622B0000}"/>
    <cellStyle name="Calculation 4 2 4 11" xfId="31539" xr:uid="{00000000-0005-0000-0000-0000632B0000}"/>
    <cellStyle name="Calculation 4 2 4 12" xfId="31540" xr:uid="{00000000-0005-0000-0000-0000642B0000}"/>
    <cellStyle name="Calculation 4 2 4 2" xfId="3454" xr:uid="{00000000-0005-0000-0000-0000652B0000}"/>
    <cellStyle name="Calculation 4 2 4 2 2" xfId="3455" xr:uid="{00000000-0005-0000-0000-0000662B0000}"/>
    <cellStyle name="Calculation 4 2 4 2 3" xfId="31541" xr:uid="{00000000-0005-0000-0000-0000672B0000}"/>
    <cellStyle name="Calculation 4 2 4 2 4" xfId="31542" xr:uid="{00000000-0005-0000-0000-0000682B0000}"/>
    <cellStyle name="Calculation 4 2 4 2 5" xfId="31543" xr:uid="{00000000-0005-0000-0000-0000692B0000}"/>
    <cellStyle name="Calculation 4 2 4 2 6" xfId="31544" xr:uid="{00000000-0005-0000-0000-00006A2B0000}"/>
    <cellStyle name="Calculation 4 2 4 2 7" xfId="31545" xr:uid="{00000000-0005-0000-0000-00006B2B0000}"/>
    <cellStyle name="Calculation 4 2 4 3" xfId="3456" xr:uid="{00000000-0005-0000-0000-00006C2B0000}"/>
    <cellStyle name="Calculation 4 2 4 3 2" xfId="3457" xr:uid="{00000000-0005-0000-0000-00006D2B0000}"/>
    <cellStyle name="Calculation 4 2 4 3 3" xfId="31546" xr:uid="{00000000-0005-0000-0000-00006E2B0000}"/>
    <cellStyle name="Calculation 4 2 4 3 4" xfId="31547" xr:uid="{00000000-0005-0000-0000-00006F2B0000}"/>
    <cellStyle name="Calculation 4 2 4 3 5" xfId="31548" xr:uid="{00000000-0005-0000-0000-0000702B0000}"/>
    <cellStyle name="Calculation 4 2 4 3 6" xfId="31549" xr:uid="{00000000-0005-0000-0000-0000712B0000}"/>
    <cellStyle name="Calculation 4 2 4 3 7" xfId="31550" xr:uid="{00000000-0005-0000-0000-0000722B0000}"/>
    <cellStyle name="Calculation 4 2 4 4" xfId="3458" xr:uid="{00000000-0005-0000-0000-0000732B0000}"/>
    <cellStyle name="Calculation 4 2 4 4 2" xfId="3459" xr:uid="{00000000-0005-0000-0000-0000742B0000}"/>
    <cellStyle name="Calculation 4 2 4 4 3" xfId="31551" xr:uid="{00000000-0005-0000-0000-0000752B0000}"/>
    <cellStyle name="Calculation 4 2 4 4 4" xfId="31552" xr:uid="{00000000-0005-0000-0000-0000762B0000}"/>
    <cellStyle name="Calculation 4 2 4 4 5" xfId="31553" xr:uid="{00000000-0005-0000-0000-0000772B0000}"/>
    <cellStyle name="Calculation 4 2 4 4 6" xfId="31554" xr:uid="{00000000-0005-0000-0000-0000782B0000}"/>
    <cellStyle name="Calculation 4 2 4 4 7" xfId="31555" xr:uid="{00000000-0005-0000-0000-0000792B0000}"/>
    <cellStyle name="Calculation 4 2 4 5" xfId="3460" xr:uid="{00000000-0005-0000-0000-00007A2B0000}"/>
    <cellStyle name="Calculation 4 2 4 5 2" xfId="3461" xr:uid="{00000000-0005-0000-0000-00007B2B0000}"/>
    <cellStyle name="Calculation 4 2 4 5 3" xfId="31556" xr:uid="{00000000-0005-0000-0000-00007C2B0000}"/>
    <cellStyle name="Calculation 4 2 4 5 4" xfId="31557" xr:uid="{00000000-0005-0000-0000-00007D2B0000}"/>
    <cellStyle name="Calculation 4 2 4 5 5" xfId="31558" xr:uid="{00000000-0005-0000-0000-00007E2B0000}"/>
    <cellStyle name="Calculation 4 2 4 5 6" xfId="31559" xr:uid="{00000000-0005-0000-0000-00007F2B0000}"/>
    <cellStyle name="Calculation 4 2 4 5 7" xfId="31560" xr:uid="{00000000-0005-0000-0000-0000802B0000}"/>
    <cellStyle name="Calculation 4 2 4 6" xfId="3462" xr:uid="{00000000-0005-0000-0000-0000812B0000}"/>
    <cellStyle name="Calculation 4 2 4 6 2" xfId="3463" xr:uid="{00000000-0005-0000-0000-0000822B0000}"/>
    <cellStyle name="Calculation 4 2 4 6 3" xfId="31561" xr:uid="{00000000-0005-0000-0000-0000832B0000}"/>
    <cellStyle name="Calculation 4 2 4 6 4" xfId="31562" xr:uid="{00000000-0005-0000-0000-0000842B0000}"/>
    <cellStyle name="Calculation 4 2 4 6 5" xfId="31563" xr:uid="{00000000-0005-0000-0000-0000852B0000}"/>
    <cellStyle name="Calculation 4 2 4 6 6" xfId="31564" xr:uid="{00000000-0005-0000-0000-0000862B0000}"/>
    <cellStyle name="Calculation 4 2 4 6 7" xfId="31565" xr:uid="{00000000-0005-0000-0000-0000872B0000}"/>
    <cellStyle name="Calculation 4 2 4 7" xfId="3464" xr:uid="{00000000-0005-0000-0000-0000882B0000}"/>
    <cellStyle name="Calculation 4 2 4 7 2" xfId="3465" xr:uid="{00000000-0005-0000-0000-0000892B0000}"/>
    <cellStyle name="Calculation 4 2 4 7 3" xfId="31566" xr:uid="{00000000-0005-0000-0000-00008A2B0000}"/>
    <cellStyle name="Calculation 4 2 4 7 4" xfId="31567" xr:uid="{00000000-0005-0000-0000-00008B2B0000}"/>
    <cellStyle name="Calculation 4 2 4 7 5" xfId="31568" xr:uid="{00000000-0005-0000-0000-00008C2B0000}"/>
    <cellStyle name="Calculation 4 2 4 7 6" xfId="31569" xr:uid="{00000000-0005-0000-0000-00008D2B0000}"/>
    <cellStyle name="Calculation 4 2 4 7 7" xfId="31570" xr:uid="{00000000-0005-0000-0000-00008E2B0000}"/>
    <cellStyle name="Calculation 4 2 4 8" xfId="3466" xr:uid="{00000000-0005-0000-0000-00008F2B0000}"/>
    <cellStyle name="Calculation 4 2 4 8 2" xfId="3467" xr:uid="{00000000-0005-0000-0000-0000902B0000}"/>
    <cellStyle name="Calculation 4 2 4 8 3" xfId="31571" xr:uid="{00000000-0005-0000-0000-0000912B0000}"/>
    <cellStyle name="Calculation 4 2 4 8 4" xfId="31572" xr:uid="{00000000-0005-0000-0000-0000922B0000}"/>
    <cellStyle name="Calculation 4 2 4 8 5" xfId="31573" xr:uid="{00000000-0005-0000-0000-0000932B0000}"/>
    <cellStyle name="Calculation 4 2 4 8 6" xfId="31574" xr:uid="{00000000-0005-0000-0000-0000942B0000}"/>
    <cellStyle name="Calculation 4 2 4 8 7" xfId="31575" xr:uid="{00000000-0005-0000-0000-0000952B0000}"/>
    <cellStyle name="Calculation 4 2 4 9" xfId="3468" xr:uid="{00000000-0005-0000-0000-0000962B0000}"/>
    <cellStyle name="Calculation 4 2 4 9 2" xfId="3469" xr:uid="{00000000-0005-0000-0000-0000972B0000}"/>
    <cellStyle name="Calculation 4 2 4 9 3" xfId="31576" xr:uid="{00000000-0005-0000-0000-0000982B0000}"/>
    <cellStyle name="Calculation 4 2 4 9 4" xfId="31577" xr:uid="{00000000-0005-0000-0000-0000992B0000}"/>
    <cellStyle name="Calculation 4 2 4 9 5" xfId="31578" xr:uid="{00000000-0005-0000-0000-00009A2B0000}"/>
    <cellStyle name="Calculation 4 2 4 9 6" xfId="31579" xr:uid="{00000000-0005-0000-0000-00009B2B0000}"/>
    <cellStyle name="Calculation 4 2 4 9 7" xfId="31580" xr:uid="{00000000-0005-0000-0000-00009C2B0000}"/>
    <cellStyle name="Calculation 4 2 5" xfId="3470" xr:uid="{00000000-0005-0000-0000-00009D2B0000}"/>
    <cellStyle name="Calculation 4 2 5 10" xfId="31581" xr:uid="{00000000-0005-0000-0000-00009E2B0000}"/>
    <cellStyle name="Calculation 4 2 5 11" xfId="31582" xr:uid="{00000000-0005-0000-0000-00009F2B0000}"/>
    <cellStyle name="Calculation 4 2 5 12" xfId="31583" xr:uid="{00000000-0005-0000-0000-0000A02B0000}"/>
    <cellStyle name="Calculation 4 2 5 2" xfId="3471" xr:uid="{00000000-0005-0000-0000-0000A12B0000}"/>
    <cellStyle name="Calculation 4 2 5 2 2" xfId="3472" xr:uid="{00000000-0005-0000-0000-0000A22B0000}"/>
    <cellStyle name="Calculation 4 2 5 2 3" xfId="31584" xr:uid="{00000000-0005-0000-0000-0000A32B0000}"/>
    <cellStyle name="Calculation 4 2 5 2 4" xfId="31585" xr:uid="{00000000-0005-0000-0000-0000A42B0000}"/>
    <cellStyle name="Calculation 4 2 5 2 5" xfId="31586" xr:uid="{00000000-0005-0000-0000-0000A52B0000}"/>
    <cellStyle name="Calculation 4 2 5 2 6" xfId="31587" xr:uid="{00000000-0005-0000-0000-0000A62B0000}"/>
    <cellStyle name="Calculation 4 2 5 2 7" xfId="31588" xr:uid="{00000000-0005-0000-0000-0000A72B0000}"/>
    <cellStyle name="Calculation 4 2 5 3" xfId="3473" xr:uid="{00000000-0005-0000-0000-0000A82B0000}"/>
    <cellStyle name="Calculation 4 2 5 3 2" xfId="3474" xr:uid="{00000000-0005-0000-0000-0000A92B0000}"/>
    <cellStyle name="Calculation 4 2 5 3 3" xfId="31589" xr:uid="{00000000-0005-0000-0000-0000AA2B0000}"/>
    <cellStyle name="Calculation 4 2 5 3 4" xfId="31590" xr:uid="{00000000-0005-0000-0000-0000AB2B0000}"/>
    <cellStyle name="Calculation 4 2 5 3 5" xfId="31591" xr:uid="{00000000-0005-0000-0000-0000AC2B0000}"/>
    <cellStyle name="Calculation 4 2 5 3 6" xfId="31592" xr:uid="{00000000-0005-0000-0000-0000AD2B0000}"/>
    <cellStyle name="Calculation 4 2 5 3 7" xfId="31593" xr:uid="{00000000-0005-0000-0000-0000AE2B0000}"/>
    <cellStyle name="Calculation 4 2 5 4" xfId="3475" xr:uid="{00000000-0005-0000-0000-0000AF2B0000}"/>
    <cellStyle name="Calculation 4 2 5 4 2" xfId="3476" xr:uid="{00000000-0005-0000-0000-0000B02B0000}"/>
    <cellStyle name="Calculation 4 2 5 4 3" xfId="31594" xr:uid="{00000000-0005-0000-0000-0000B12B0000}"/>
    <cellStyle name="Calculation 4 2 5 4 4" xfId="31595" xr:uid="{00000000-0005-0000-0000-0000B22B0000}"/>
    <cellStyle name="Calculation 4 2 5 4 5" xfId="31596" xr:uid="{00000000-0005-0000-0000-0000B32B0000}"/>
    <cellStyle name="Calculation 4 2 5 4 6" xfId="31597" xr:uid="{00000000-0005-0000-0000-0000B42B0000}"/>
    <cellStyle name="Calculation 4 2 5 4 7" xfId="31598" xr:uid="{00000000-0005-0000-0000-0000B52B0000}"/>
    <cellStyle name="Calculation 4 2 5 5" xfId="3477" xr:uid="{00000000-0005-0000-0000-0000B62B0000}"/>
    <cellStyle name="Calculation 4 2 5 5 2" xfId="3478" xr:uid="{00000000-0005-0000-0000-0000B72B0000}"/>
    <cellStyle name="Calculation 4 2 5 5 3" xfId="31599" xr:uid="{00000000-0005-0000-0000-0000B82B0000}"/>
    <cellStyle name="Calculation 4 2 5 5 4" xfId="31600" xr:uid="{00000000-0005-0000-0000-0000B92B0000}"/>
    <cellStyle name="Calculation 4 2 5 5 5" xfId="31601" xr:uid="{00000000-0005-0000-0000-0000BA2B0000}"/>
    <cellStyle name="Calculation 4 2 5 5 6" xfId="31602" xr:uid="{00000000-0005-0000-0000-0000BB2B0000}"/>
    <cellStyle name="Calculation 4 2 5 5 7" xfId="31603" xr:uid="{00000000-0005-0000-0000-0000BC2B0000}"/>
    <cellStyle name="Calculation 4 2 5 6" xfId="3479" xr:uid="{00000000-0005-0000-0000-0000BD2B0000}"/>
    <cellStyle name="Calculation 4 2 5 6 2" xfId="3480" xr:uid="{00000000-0005-0000-0000-0000BE2B0000}"/>
    <cellStyle name="Calculation 4 2 5 6 3" xfId="31604" xr:uid="{00000000-0005-0000-0000-0000BF2B0000}"/>
    <cellStyle name="Calculation 4 2 5 6 4" xfId="31605" xr:uid="{00000000-0005-0000-0000-0000C02B0000}"/>
    <cellStyle name="Calculation 4 2 5 6 5" xfId="31606" xr:uid="{00000000-0005-0000-0000-0000C12B0000}"/>
    <cellStyle name="Calculation 4 2 5 6 6" xfId="31607" xr:uid="{00000000-0005-0000-0000-0000C22B0000}"/>
    <cellStyle name="Calculation 4 2 5 6 7" xfId="31608" xr:uid="{00000000-0005-0000-0000-0000C32B0000}"/>
    <cellStyle name="Calculation 4 2 5 7" xfId="3481" xr:uid="{00000000-0005-0000-0000-0000C42B0000}"/>
    <cellStyle name="Calculation 4 2 5 7 2" xfId="3482" xr:uid="{00000000-0005-0000-0000-0000C52B0000}"/>
    <cellStyle name="Calculation 4 2 5 7 3" xfId="31609" xr:uid="{00000000-0005-0000-0000-0000C62B0000}"/>
    <cellStyle name="Calculation 4 2 5 7 4" xfId="31610" xr:uid="{00000000-0005-0000-0000-0000C72B0000}"/>
    <cellStyle name="Calculation 4 2 5 7 5" xfId="31611" xr:uid="{00000000-0005-0000-0000-0000C82B0000}"/>
    <cellStyle name="Calculation 4 2 5 7 6" xfId="31612" xr:uid="{00000000-0005-0000-0000-0000C92B0000}"/>
    <cellStyle name="Calculation 4 2 5 7 7" xfId="31613" xr:uid="{00000000-0005-0000-0000-0000CA2B0000}"/>
    <cellStyle name="Calculation 4 2 5 8" xfId="3483" xr:uid="{00000000-0005-0000-0000-0000CB2B0000}"/>
    <cellStyle name="Calculation 4 2 5 8 2" xfId="3484" xr:uid="{00000000-0005-0000-0000-0000CC2B0000}"/>
    <cellStyle name="Calculation 4 2 5 8 3" xfId="31614" xr:uid="{00000000-0005-0000-0000-0000CD2B0000}"/>
    <cellStyle name="Calculation 4 2 5 8 4" xfId="31615" xr:uid="{00000000-0005-0000-0000-0000CE2B0000}"/>
    <cellStyle name="Calculation 4 2 5 8 5" xfId="31616" xr:uid="{00000000-0005-0000-0000-0000CF2B0000}"/>
    <cellStyle name="Calculation 4 2 5 8 6" xfId="31617" xr:uid="{00000000-0005-0000-0000-0000D02B0000}"/>
    <cellStyle name="Calculation 4 2 5 8 7" xfId="31618" xr:uid="{00000000-0005-0000-0000-0000D12B0000}"/>
    <cellStyle name="Calculation 4 2 5 9" xfId="3485" xr:uid="{00000000-0005-0000-0000-0000D22B0000}"/>
    <cellStyle name="Calculation 4 2 5 9 2" xfId="3486" xr:uid="{00000000-0005-0000-0000-0000D32B0000}"/>
    <cellStyle name="Calculation 4 2 5 9 3" xfId="31619" xr:uid="{00000000-0005-0000-0000-0000D42B0000}"/>
    <cellStyle name="Calculation 4 2 5 9 4" xfId="31620" xr:uid="{00000000-0005-0000-0000-0000D52B0000}"/>
    <cellStyle name="Calculation 4 2 5 9 5" xfId="31621" xr:uid="{00000000-0005-0000-0000-0000D62B0000}"/>
    <cellStyle name="Calculation 4 2 5 9 6" xfId="31622" xr:uid="{00000000-0005-0000-0000-0000D72B0000}"/>
    <cellStyle name="Calculation 4 2 5 9 7" xfId="31623" xr:uid="{00000000-0005-0000-0000-0000D82B0000}"/>
    <cellStyle name="Calculation 4 2 6" xfId="3487" xr:uid="{00000000-0005-0000-0000-0000D92B0000}"/>
    <cellStyle name="Calculation 4 2 6 10" xfId="3488" xr:uid="{00000000-0005-0000-0000-0000DA2B0000}"/>
    <cellStyle name="Calculation 4 2 6 11" xfId="31624" xr:uid="{00000000-0005-0000-0000-0000DB2B0000}"/>
    <cellStyle name="Calculation 4 2 6 12" xfId="31625" xr:uid="{00000000-0005-0000-0000-0000DC2B0000}"/>
    <cellStyle name="Calculation 4 2 6 13" xfId="31626" xr:uid="{00000000-0005-0000-0000-0000DD2B0000}"/>
    <cellStyle name="Calculation 4 2 6 14" xfId="31627" xr:uid="{00000000-0005-0000-0000-0000DE2B0000}"/>
    <cellStyle name="Calculation 4 2 6 15" xfId="31628" xr:uid="{00000000-0005-0000-0000-0000DF2B0000}"/>
    <cellStyle name="Calculation 4 2 6 2" xfId="3489" xr:uid="{00000000-0005-0000-0000-0000E02B0000}"/>
    <cellStyle name="Calculation 4 2 6 2 2" xfId="3490" xr:uid="{00000000-0005-0000-0000-0000E12B0000}"/>
    <cellStyle name="Calculation 4 2 6 2 3" xfId="31629" xr:uid="{00000000-0005-0000-0000-0000E22B0000}"/>
    <cellStyle name="Calculation 4 2 6 2 4" xfId="31630" xr:uid="{00000000-0005-0000-0000-0000E32B0000}"/>
    <cellStyle name="Calculation 4 2 6 2 5" xfId="31631" xr:uid="{00000000-0005-0000-0000-0000E42B0000}"/>
    <cellStyle name="Calculation 4 2 6 2 6" xfId="31632" xr:uid="{00000000-0005-0000-0000-0000E52B0000}"/>
    <cellStyle name="Calculation 4 2 6 2 7" xfId="31633" xr:uid="{00000000-0005-0000-0000-0000E62B0000}"/>
    <cellStyle name="Calculation 4 2 6 3" xfId="3491" xr:uid="{00000000-0005-0000-0000-0000E72B0000}"/>
    <cellStyle name="Calculation 4 2 6 3 2" xfId="3492" xr:uid="{00000000-0005-0000-0000-0000E82B0000}"/>
    <cellStyle name="Calculation 4 2 6 3 3" xfId="31634" xr:uid="{00000000-0005-0000-0000-0000E92B0000}"/>
    <cellStyle name="Calculation 4 2 6 3 4" xfId="31635" xr:uid="{00000000-0005-0000-0000-0000EA2B0000}"/>
    <cellStyle name="Calculation 4 2 6 3 5" xfId="31636" xr:uid="{00000000-0005-0000-0000-0000EB2B0000}"/>
    <cellStyle name="Calculation 4 2 6 3 6" xfId="31637" xr:uid="{00000000-0005-0000-0000-0000EC2B0000}"/>
    <cellStyle name="Calculation 4 2 6 3 7" xfId="31638" xr:uid="{00000000-0005-0000-0000-0000ED2B0000}"/>
    <cellStyle name="Calculation 4 2 6 4" xfId="3493" xr:uid="{00000000-0005-0000-0000-0000EE2B0000}"/>
    <cellStyle name="Calculation 4 2 6 4 2" xfId="3494" xr:uid="{00000000-0005-0000-0000-0000EF2B0000}"/>
    <cellStyle name="Calculation 4 2 6 4 3" xfId="31639" xr:uid="{00000000-0005-0000-0000-0000F02B0000}"/>
    <cellStyle name="Calculation 4 2 6 4 4" xfId="31640" xr:uid="{00000000-0005-0000-0000-0000F12B0000}"/>
    <cellStyle name="Calculation 4 2 6 4 5" xfId="31641" xr:uid="{00000000-0005-0000-0000-0000F22B0000}"/>
    <cellStyle name="Calculation 4 2 6 4 6" xfId="31642" xr:uid="{00000000-0005-0000-0000-0000F32B0000}"/>
    <cellStyle name="Calculation 4 2 6 4 7" xfId="31643" xr:uid="{00000000-0005-0000-0000-0000F42B0000}"/>
    <cellStyle name="Calculation 4 2 6 5" xfId="3495" xr:uid="{00000000-0005-0000-0000-0000F52B0000}"/>
    <cellStyle name="Calculation 4 2 6 5 2" xfId="3496" xr:uid="{00000000-0005-0000-0000-0000F62B0000}"/>
    <cellStyle name="Calculation 4 2 6 5 3" xfId="31644" xr:uid="{00000000-0005-0000-0000-0000F72B0000}"/>
    <cellStyle name="Calculation 4 2 6 5 4" xfId="31645" xr:uid="{00000000-0005-0000-0000-0000F82B0000}"/>
    <cellStyle name="Calculation 4 2 6 5 5" xfId="31646" xr:uid="{00000000-0005-0000-0000-0000F92B0000}"/>
    <cellStyle name="Calculation 4 2 6 5 6" xfId="31647" xr:uid="{00000000-0005-0000-0000-0000FA2B0000}"/>
    <cellStyle name="Calculation 4 2 6 5 7" xfId="31648" xr:uid="{00000000-0005-0000-0000-0000FB2B0000}"/>
    <cellStyle name="Calculation 4 2 6 6" xfId="3497" xr:uid="{00000000-0005-0000-0000-0000FC2B0000}"/>
    <cellStyle name="Calculation 4 2 6 6 2" xfId="3498" xr:uid="{00000000-0005-0000-0000-0000FD2B0000}"/>
    <cellStyle name="Calculation 4 2 6 6 3" xfId="31649" xr:uid="{00000000-0005-0000-0000-0000FE2B0000}"/>
    <cellStyle name="Calculation 4 2 6 6 4" xfId="31650" xr:uid="{00000000-0005-0000-0000-0000FF2B0000}"/>
    <cellStyle name="Calculation 4 2 6 6 5" xfId="31651" xr:uid="{00000000-0005-0000-0000-0000002C0000}"/>
    <cellStyle name="Calculation 4 2 6 6 6" xfId="31652" xr:uid="{00000000-0005-0000-0000-0000012C0000}"/>
    <cellStyle name="Calculation 4 2 6 6 7" xfId="31653" xr:uid="{00000000-0005-0000-0000-0000022C0000}"/>
    <cellStyle name="Calculation 4 2 6 7" xfId="3499" xr:uid="{00000000-0005-0000-0000-0000032C0000}"/>
    <cellStyle name="Calculation 4 2 6 7 2" xfId="3500" xr:uid="{00000000-0005-0000-0000-0000042C0000}"/>
    <cellStyle name="Calculation 4 2 6 7 3" xfId="31654" xr:uid="{00000000-0005-0000-0000-0000052C0000}"/>
    <cellStyle name="Calculation 4 2 6 7 4" xfId="31655" xr:uid="{00000000-0005-0000-0000-0000062C0000}"/>
    <cellStyle name="Calculation 4 2 6 7 5" xfId="31656" xr:uid="{00000000-0005-0000-0000-0000072C0000}"/>
    <cellStyle name="Calculation 4 2 6 7 6" xfId="31657" xr:uid="{00000000-0005-0000-0000-0000082C0000}"/>
    <cellStyle name="Calculation 4 2 6 7 7" xfId="31658" xr:uid="{00000000-0005-0000-0000-0000092C0000}"/>
    <cellStyle name="Calculation 4 2 6 8" xfId="3501" xr:uid="{00000000-0005-0000-0000-00000A2C0000}"/>
    <cellStyle name="Calculation 4 2 6 8 2" xfId="3502" xr:uid="{00000000-0005-0000-0000-00000B2C0000}"/>
    <cellStyle name="Calculation 4 2 6 8 3" xfId="31659" xr:uid="{00000000-0005-0000-0000-00000C2C0000}"/>
    <cellStyle name="Calculation 4 2 6 8 4" xfId="31660" xr:uid="{00000000-0005-0000-0000-00000D2C0000}"/>
    <cellStyle name="Calculation 4 2 6 8 5" xfId="31661" xr:uid="{00000000-0005-0000-0000-00000E2C0000}"/>
    <cellStyle name="Calculation 4 2 6 8 6" xfId="31662" xr:uid="{00000000-0005-0000-0000-00000F2C0000}"/>
    <cellStyle name="Calculation 4 2 6 8 7" xfId="31663" xr:uid="{00000000-0005-0000-0000-0000102C0000}"/>
    <cellStyle name="Calculation 4 2 6 9" xfId="3503" xr:uid="{00000000-0005-0000-0000-0000112C0000}"/>
    <cellStyle name="Calculation 4 2 6 9 2" xfId="3504" xr:uid="{00000000-0005-0000-0000-0000122C0000}"/>
    <cellStyle name="Calculation 4 2 6 9 3" xfId="31664" xr:uid="{00000000-0005-0000-0000-0000132C0000}"/>
    <cellStyle name="Calculation 4 2 6 9 4" xfId="31665" xr:uid="{00000000-0005-0000-0000-0000142C0000}"/>
    <cellStyle name="Calculation 4 2 6 9 5" xfId="31666" xr:uid="{00000000-0005-0000-0000-0000152C0000}"/>
    <cellStyle name="Calculation 4 2 6 9 6" xfId="31667" xr:uid="{00000000-0005-0000-0000-0000162C0000}"/>
    <cellStyle name="Calculation 4 2 6 9 7" xfId="31668" xr:uid="{00000000-0005-0000-0000-0000172C0000}"/>
    <cellStyle name="Calculation 4 2 7" xfId="31669" xr:uid="{00000000-0005-0000-0000-0000182C0000}"/>
    <cellStyle name="Calculation 4 3" xfId="3505" xr:uid="{00000000-0005-0000-0000-0000192C0000}"/>
    <cellStyle name="Calculation 4 3 2" xfId="3506" xr:uid="{00000000-0005-0000-0000-00001A2C0000}"/>
    <cellStyle name="Calculation 4 3 2 2" xfId="3507" xr:uid="{00000000-0005-0000-0000-00001B2C0000}"/>
    <cellStyle name="Calculation 4 3 2 2 10" xfId="31670" xr:uid="{00000000-0005-0000-0000-00001C2C0000}"/>
    <cellStyle name="Calculation 4 3 2 2 2" xfId="3508" xr:uid="{00000000-0005-0000-0000-00001D2C0000}"/>
    <cellStyle name="Calculation 4 3 2 2 2 2" xfId="3509" xr:uid="{00000000-0005-0000-0000-00001E2C0000}"/>
    <cellStyle name="Calculation 4 3 2 2 2 3" xfId="31671" xr:uid="{00000000-0005-0000-0000-00001F2C0000}"/>
    <cellStyle name="Calculation 4 3 2 2 2 4" xfId="31672" xr:uid="{00000000-0005-0000-0000-0000202C0000}"/>
    <cellStyle name="Calculation 4 3 2 2 2 5" xfId="31673" xr:uid="{00000000-0005-0000-0000-0000212C0000}"/>
    <cellStyle name="Calculation 4 3 2 2 2 6" xfId="31674" xr:uid="{00000000-0005-0000-0000-0000222C0000}"/>
    <cellStyle name="Calculation 4 3 2 2 2 7" xfId="31675" xr:uid="{00000000-0005-0000-0000-0000232C0000}"/>
    <cellStyle name="Calculation 4 3 2 2 3" xfId="3510" xr:uid="{00000000-0005-0000-0000-0000242C0000}"/>
    <cellStyle name="Calculation 4 3 2 2 3 2" xfId="3511" xr:uid="{00000000-0005-0000-0000-0000252C0000}"/>
    <cellStyle name="Calculation 4 3 2 2 3 3" xfId="31676" xr:uid="{00000000-0005-0000-0000-0000262C0000}"/>
    <cellStyle name="Calculation 4 3 2 2 3 4" xfId="31677" xr:uid="{00000000-0005-0000-0000-0000272C0000}"/>
    <cellStyle name="Calculation 4 3 2 2 3 5" xfId="31678" xr:uid="{00000000-0005-0000-0000-0000282C0000}"/>
    <cellStyle name="Calculation 4 3 2 2 3 6" xfId="31679" xr:uid="{00000000-0005-0000-0000-0000292C0000}"/>
    <cellStyle name="Calculation 4 3 2 2 3 7" xfId="31680" xr:uid="{00000000-0005-0000-0000-00002A2C0000}"/>
    <cellStyle name="Calculation 4 3 2 2 4" xfId="3512" xr:uid="{00000000-0005-0000-0000-00002B2C0000}"/>
    <cellStyle name="Calculation 4 3 2 2 4 2" xfId="3513" xr:uid="{00000000-0005-0000-0000-00002C2C0000}"/>
    <cellStyle name="Calculation 4 3 2 2 4 3" xfId="31681" xr:uid="{00000000-0005-0000-0000-00002D2C0000}"/>
    <cellStyle name="Calculation 4 3 2 2 4 4" xfId="31682" xr:uid="{00000000-0005-0000-0000-00002E2C0000}"/>
    <cellStyle name="Calculation 4 3 2 2 4 5" xfId="31683" xr:uid="{00000000-0005-0000-0000-00002F2C0000}"/>
    <cellStyle name="Calculation 4 3 2 2 4 6" xfId="31684" xr:uid="{00000000-0005-0000-0000-0000302C0000}"/>
    <cellStyle name="Calculation 4 3 2 2 4 7" xfId="31685" xr:uid="{00000000-0005-0000-0000-0000312C0000}"/>
    <cellStyle name="Calculation 4 3 2 2 5" xfId="3514" xr:uid="{00000000-0005-0000-0000-0000322C0000}"/>
    <cellStyle name="Calculation 4 3 2 2 5 2" xfId="3515" xr:uid="{00000000-0005-0000-0000-0000332C0000}"/>
    <cellStyle name="Calculation 4 3 2 2 5 3" xfId="31686" xr:uid="{00000000-0005-0000-0000-0000342C0000}"/>
    <cellStyle name="Calculation 4 3 2 2 5 4" xfId="31687" xr:uid="{00000000-0005-0000-0000-0000352C0000}"/>
    <cellStyle name="Calculation 4 3 2 2 5 5" xfId="31688" xr:uid="{00000000-0005-0000-0000-0000362C0000}"/>
    <cellStyle name="Calculation 4 3 2 2 5 6" xfId="31689" xr:uid="{00000000-0005-0000-0000-0000372C0000}"/>
    <cellStyle name="Calculation 4 3 2 2 5 7" xfId="31690" xr:uid="{00000000-0005-0000-0000-0000382C0000}"/>
    <cellStyle name="Calculation 4 3 2 2 6" xfId="3516" xr:uid="{00000000-0005-0000-0000-0000392C0000}"/>
    <cellStyle name="Calculation 4 3 2 2 6 2" xfId="3517" xr:uid="{00000000-0005-0000-0000-00003A2C0000}"/>
    <cellStyle name="Calculation 4 3 2 2 6 3" xfId="31691" xr:uid="{00000000-0005-0000-0000-00003B2C0000}"/>
    <cellStyle name="Calculation 4 3 2 2 6 4" xfId="31692" xr:uid="{00000000-0005-0000-0000-00003C2C0000}"/>
    <cellStyle name="Calculation 4 3 2 2 6 5" xfId="31693" xr:uid="{00000000-0005-0000-0000-00003D2C0000}"/>
    <cellStyle name="Calculation 4 3 2 2 6 6" xfId="31694" xr:uid="{00000000-0005-0000-0000-00003E2C0000}"/>
    <cellStyle name="Calculation 4 3 2 2 6 7" xfId="31695" xr:uid="{00000000-0005-0000-0000-00003F2C0000}"/>
    <cellStyle name="Calculation 4 3 2 2 7" xfId="31696" xr:uid="{00000000-0005-0000-0000-0000402C0000}"/>
    <cellStyle name="Calculation 4 3 2 2 8" xfId="31697" xr:uid="{00000000-0005-0000-0000-0000412C0000}"/>
    <cellStyle name="Calculation 4 3 2 2 9" xfId="31698" xr:uid="{00000000-0005-0000-0000-0000422C0000}"/>
    <cellStyle name="Calculation 4 3 2 3" xfId="3518" xr:uid="{00000000-0005-0000-0000-0000432C0000}"/>
    <cellStyle name="Calculation 4 3 2 3 10" xfId="3519" xr:uid="{00000000-0005-0000-0000-0000442C0000}"/>
    <cellStyle name="Calculation 4 3 2 3 11" xfId="31699" xr:uid="{00000000-0005-0000-0000-0000452C0000}"/>
    <cellStyle name="Calculation 4 3 2 3 12" xfId="31700" xr:uid="{00000000-0005-0000-0000-0000462C0000}"/>
    <cellStyle name="Calculation 4 3 2 3 13" xfId="31701" xr:uid="{00000000-0005-0000-0000-0000472C0000}"/>
    <cellStyle name="Calculation 4 3 2 3 14" xfId="31702" xr:uid="{00000000-0005-0000-0000-0000482C0000}"/>
    <cellStyle name="Calculation 4 3 2 3 15" xfId="31703" xr:uid="{00000000-0005-0000-0000-0000492C0000}"/>
    <cellStyle name="Calculation 4 3 2 3 2" xfId="3520" xr:uid="{00000000-0005-0000-0000-00004A2C0000}"/>
    <cellStyle name="Calculation 4 3 2 3 2 2" xfId="3521" xr:uid="{00000000-0005-0000-0000-00004B2C0000}"/>
    <cellStyle name="Calculation 4 3 2 3 2 3" xfId="31704" xr:uid="{00000000-0005-0000-0000-00004C2C0000}"/>
    <cellStyle name="Calculation 4 3 2 3 2 4" xfId="31705" xr:uid="{00000000-0005-0000-0000-00004D2C0000}"/>
    <cellStyle name="Calculation 4 3 2 3 2 5" xfId="31706" xr:uid="{00000000-0005-0000-0000-00004E2C0000}"/>
    <cellStyle name="Calculation 4 3 2 3 2 6" xfId="31707" xr:uid="{00000000-0005-0000-0000-00004F2C0000}"/>
    <cellStyle name="Calculation 4 3 2 3 2 7" xfId="31708" xr:uid="{00000000-0005-0000-0000-0000502C0000}"/>
    <cellStyle name="Calculation 4 3 2 3 3" xfId="3522" xr:uid="{00000000-0005-0000-0000-0000512C0000}"/>
    <cellStyle name="Calculation 4 3 2 3 3 2" xfId="3523" xr:uid="{00000000-0005-0000-0000-0000522C0000}"/>
    <cellStyle name="Calculation 4 3 2 3 3 3" xfId="31709" xr:uid="{00000000-0005-0000-0000-0000532C0000}"/>
    <cellStyle name="Calculation 4 3 2 3 3 4" xfId="31710" xr:uid="{00000000-0005-0000-0000-0000542C0000}"/>
    <cellStyle name="Calculation 4 3 2 3 3 5" xfId="31711" xr:uid="{00000000-0005-0000-0000-0000552C0000}"/>
    <cellStyle name="Calculation 4 3 2 3 3 6" xfId="31712" xr:uid="{00000000-0005-0000-0000-0000562C0000}"/>
    <cellStyle name="Calculation 4 3 2 3 3 7" xfId="31713" xr:uid="{00000000-0005-0000-0000-0000572C0000}"/>
    <cellStyle name="Calculation 4 3 2 3 4" xfId="3524" xr:uid="{00000000-0005-0000-0000-0000582C0000}"/>
    <cellStyle name="Calculation 4 3 2 3 4 2" xfId="3525" xr:uid="{00000000-0005-0000-0000-0000592C0000}"/>
    <cellStyle name="Calculation 4 3 2 3 4 3" xfId="31714" xr:uid="{00000000-0005-0000-0000-00005A2C0000}"/>
    <cellStyle name="Calculation 4 3 2 3 4 4" xfId="31715" xr:uid="{00000000-0005-0000-0000-00005B2C0000}"/>
    <cellStyle name="Calculation 4 3 2 3 4 5" xfId="31716" xr:uid="{00000000-0005-0000-0000-00005C2C0000}"/>
    <cellStyle name="Calculation 4 3 2 3 4 6" xfId="31717" xr:uid="{00000000-0005-0000-0000-00005D2C0000}"/>
    <cellStyle name="Calculation 4 3 2 3 4 7" xfId="31718" xr:uid="{00000000-0005-0000-0000-00005E2C0000}"/>
    <cellStyle name="Calculation 4 3 2 3 5" xfId="3526" xr:uid="{00000000-0005-0000-0000-00005F2C0000}"/>
    <cellStyle name="Calculation 4 3 2 3 5 2" xfId="3527" xr:uid="{00000000-0005-0000-0000-0000602C0000}"/>
    <cellStyle name="Calculation 4 3 2 3 5 3" xfId="31719" xr:uid="{00000000-0005-0000-0000-0000612C0000}"/>
    <cellStyle name="Calculation 4 3 2 3 5 4" xfId="31720" xr:uid="{00000000-0005-0000-0000-0000622C0000}"/>
    <cellStyle name="Calculation 4 3 2 3 5 5" xfId="31721" xr:uid="{00000000-0005-0000-0000-0000632C0000}"/>
    <cellStyle name="Calculation 4 3 2 3 5 6" xfId="31722" xr:uid="{00000000-0005-0000-0000-0000642C0000}"/>
    <cellStyle name="Calculation 4 3 2 3 5 7" xfId="31723" xr:uid="{00000000-0005-0000-0000-0000652C0000}"/>
    <cellStyle name="Calculation 4 3 2 3 6" xfId="3528" xr:uid="{00000000-0005-0000-0000-0000662C0000}"/>
    <cellStyle name="Calculation 4 3 2 3 6 2" xfId="3529" xr:uid="{00000000-0005-0000-0000-0000672C0000}"/>
    <cellStyle name="Calculation 4 3 2 3 6 3" xfId="31724" xr:uid="{00000000-0005-0000-0000-0000682C0000}"/>
    <cellStyle name="Calculation 4 3 2 3 6 4" xfId="31725" xr:uid="{00000000-0005-0000-0000-0000692C0000}"/>
    <cellStyle name="Calculation 4 3 2 3 6 5" xfId="31726" xr:uid="{00000000-0005-0000-0000-00006A2C0000}"/>
    <cellStyle name="Calculation 4 3 2 3 6 6" xfId="31727" xr:uid="{00000000-0005-0000-0000-00006B2C0000}"/>
    <cellStyle name="Calculation 4 3 2 3 6 7" xfId="31728" xr:uid="{00000000-0005-0000-0000-00006C2C0000}"/>
    <cellStyle name="Calculation 4 3 2 3 7" xfId="3530" xr:uid="{00000000-0005-0000-0000-00006D2C0000}"/>
    <cellStyle name="Calculation 4 3 2 3 7 2" xfId="3531" xr:uid="{00000000-0005-0000-0000-00006E2C0000}"/>
    <cellStyle name="Calculation 4 3 2 3 7 3" xfId="31729" xr:uid="{00000000-0005-0000-0000-00006F2C0000}"/>
    <cellStyle name="Calculation 4 3 2 3 7 4" xfId="31730" xr:uid="{00000000-0005-0000-0000-0000702C0000}"/>
    <cellStyle name="Calculation 4 3 2 3 7 5" xfId="31731" xr:uid="{00000000-0005-0000-0000-0000712C0000}"/>
    <cellStyle name="Calculation 4 3 2 3 7 6" xfId="31732" xr:uid="{00000000-0005-0000-0000-0000722C0000}"/>
    <cellStyle name="Calculation 4 3 2 3 7 7" xfId="31733" xr:uid="{00000000-0005-0000-0000-0000732C0000}"/>
    <cellStyle name="Calculation 4 3 2 3 8" xfId="3532" xr:uid="{00000000-0005-0000-0000-0000742C0000}"/>
    <cellStyle name="Calculation 4 3 2 3 8 2" xfId="3533" xr:uid="{00000000-0005-0000-0000-0000752C0000}"/>
    <cellStyle name="Calculation 4 3 2 3 8 3" xfId="31734" xr:uid="{00000000-0005-0000-0000-0000762C0000}"/>
    <cellStyle name="Calculation 4 3 2 3 8 4" xfId="31735" xr:uid="{00000000-0005-0000-0000-0000772C0000}"/>
    <cellStyle name="Calculation 4 3 2 3 8 5" xfId="31736" xr:uid="{00000000-0005-0000-0000-0000782C0000}"/>
    <cellStyle name="Calculation 4 3 2 3 8 6" xfId="31737" xr:uid="{00000000-0005-0000-0000-0000792C0000}"/>
    <cellStyle name="Calculation 4 3 2 3 8 7" xfId="31738" xr:uid="{00000000-0005-0000-0000-00007A2C0000}"/>
    <cellStyle name="Calculation 4 3 2 3 9" xfId="3534" xr:uid="{00000000-0005-0000-0000-00007B2C0000}"/>
    <cellStyle name="Calculation 4 3 2 3 9 2" xfId="3535" xr:uid="{00000000-0005-0000-0000-00007C2C0000}"/>
    <cellStyle name="Calculation 4 3 2 3 9 3" xfId="31739" xr:uid="{00000000-0005-0000-0000-00007D2C0000}"/>
    <cellStyle name="Calculation 4 3 2 3 9 4" xfId="31740" xr:uid="{00000000-0005-0000-0000-00007E2C0000}"/>
    <cellStyle name="Calculation 4 3 2 3 9 5" xfId="31741" xr:uid="{00000000-0005-0000-0000-00007F2C0000}"/>
    <cellStyle name="Calculation 4 3 2 3 9 6" xfId="31742" xr:uid="{00000000-0005-0000-0000-0000802C0000}"/>
    <cellStyle name="Calculation 4 3 2 3 9 7" xfId="31743" xr:uid="{00000000-0005-0000-0000-0000812C0000}"/>
    <cellStyle name="Calculation 4 3 2 4" xfId="3536" xr:uid="{00000000-0005-0000-0000-0000822C0000}"/>
    <cellStyle name="Calculation 4 3 2 4 2" xfId="3537" xr:uid="{00000000-0005-0000-0000-0000832C0000}"/>
    <cellStyle name="Calculation 4 3 2 4 3" xfId="31744" xr:uid="{00000000-0005-0000-0000-0000842C0000}"/>
    <cellStyle name="Calculation 4 3 2 4 4" xfId="31745" xr:uid="{00000000-0005-0000-0000-0000852C0000}"/>
    <cellStyle name="Calculation 4 3 2 4 5" xfId="31746" xr:uid="{00000000-0005-0000-0000-0000862C0000}"/>
    <cellStyle name="Calculation 4 3 2 4 6" xfId="31747" xr:uid="{00000000-0005-0000-0000-0000872C0000}"/>
    <cellStyle name="Calculation 4 3 2 4 7" xfId="31748" xr:uid="{00000000-0005-0000-0000-0000882C0000}"/>
    <cellStyle name="Calculation 4 3 2 5" xfId="3538" xr:uid="{00000000-0005-0000-0000-0000892C0000}"/>
    <cellStyle name="Calculation 4 3 2 5 2" xfId="3539" xr:uid="{00000000-0005-0000-0000-00008A2C0000}"/>
    <cellStyle name="Calculation 4 3 2 6" xfId="31749" xr:uid="{00000000-0005-0000-0000-00008B2C0000}"/>
    <cellStyle name="Calculation 4 3 2 7" xfId="31750" xr:uid="{00000000-0005-0000-0000-00008C2C0000}"/>
    <cellStyle name="Calculation 4 3 2 8" xfId="31751" xr:uid="{00000000-0005-0000-0000-00008D2C0000}"/>
    <cellStyle name="Calculation 4 3 3" xfId="3540" xr:uid="{00000000-0005-0000-0000-00008E2C0000}"/>
    <cellStyle name="Calculation 4 3 3 10" xfId="31752" xr:uid="{00000000-0005-0000-0000-00008F2C0000}"/>
    <cellStyle name="Calculation 4 3 3 2" xfId="3541" xr:uid="{00000000-0005-0000-0000-0000902C0000}"/>
    <cellStyle name="Calculation 4 3 3 2 2" xfId="3542" xr:uid="{00000000-0005-0000-0000-0000912C0000}"/>
    <cellStyle name="Calculation 4 3 3 2 3" xfId="31753" xr:uid="{00000000-0005-0000-0000-0000922C0000}"/>
    <cellStyle name="Calculation 4 3 3 2 4" xfId="31754" xr:uid="{00000000-0005-0000-0000-0000932C0000}"/>
    <cellStyle name="Calculation 4 3 3 2 5" xfId="31755" xr:uid="{00000000-0005-0000-0000-0000942C0000}"/>
    <cellStyle name="Calculation 4 3 3 2 6" xfId="31756" xr:uid="{00000000-0005-0000-0000-0000952C0000}"/>
    <cellStyle name="Calculation 4 3 3 2 7" xfId="31757" xr:uid="{00000000-0005-0000-0000-0000962C0000}"/>
    <cellStyle name="Calculation 4 3 3 3" xfId="3543" xr:uid="{00000000-0005-0000-0000-0000972C0000}"/>
    <cellStyle name="Calculation 4 3 3 3 2" xfId="3544" xr:uid="{00000000-0005-0000-0000-0000982C0000}"/>
    <cellStyle name="Calculation 4 3 3 3 3" xfId="31758" xr:uid="{00000000-0005-0000-0000-0000992C0000}"/>
    <cellStyle name="Calculation 4 3 3 3 4" xfId="31759" xr:uid="{00000000-0005-0000-0000-00009A2C0000}"/>
    <cellStyle name="Calculation 4 3 3 3 5" xfId="31760" xr:uid="{00000000-0005-0000-0000-00009B2C0000}"/>
    <cellStyle name="Calculation 4 3 3 3 6" xfId="31761" xr:uid="{00000000-0005-0000-0000-00009C2C0000}"/>
    <cellStyle name="Calculation 4 3 3 3 7" xfId="31762" xr:uid="{00000000-0005-0000-0000-00009D2C0000}"/>
    <cellStyle name="Calculation 4 3 3 4" xfId="3545" xr:uid="{00000000-0005-0000-0000-00009E2C0000}"/>
    <cellStyle name="Calculation 4 3 3 4 2" xfId="3546" xr:uid="{00000000-0005-0000-0000-00009F2C0000}"/>
    <cellStyle name="Calculation 4 3 3 4 3" xfId="31763" xr:uid="{00000000-0005-0000-0000-0000A02C0000}"/>
    <cellStyle name="Calculation 4 3 3 4 4" xfId="31764" xr:uid="{00000000-0005-0000-0000-0000A12C0000}"/>
    <cellStyle name="Calculation 4 3 3 4 5" xfId="31765" xr:uid="{00000000-0005-0000-0000-0000A22C0000}"/>
    <cellStyle name="Calculation 4 3 3 4 6" xfId="31766" xr:uid="{00000000-0005-0000-0000-0000A32C0000}"/>
    <cellStyle name="Calculation 4 3 3 4 7" xfId="31767" xr:uid="{00000000-0005-0000-0000-0000A42C0000}"/>
    <cellStyle name="Calculation 4 3 3 5" xfId="3547" xr:uid="{00000000-0005-0000-0000-0000A52C0000}"/>
    <cellStyle name="Calculation 4 3 3 5 2" xfId="3548" xr:uid="{00000000-0005-0000-0000-0000A62C0000}"/>
    <cellStyle name="Calculation 4 3 3 5 3" xfId="31768" xr:uid="{00000000-0005-0000-0000-0000A72C0000}"/>
    <cellStyle name="Calculation 4 3 3 5 4" xfId="31769" xr:uid="{00000000-0005-0000-0000-0000A82C0000}"/>
    <cellStyle name="Calculation 4 3 3 5 5" xfId="31770" xr:uid="{00000000-0005-0000-0000-0000A92C0000}"/>
    <cellStyle name="Calculation 4 3 3 5 6" xfId="31771" xr:uid="{00000000-0005-0000-0000-0000AA2C0000}"/>
    <cellStyle name="Calculation 4 3 3 5 7" xfId="31772" xr:uid="{00000000-0005-0000-0000-0000AB2C0000}"/>
    <cellStyle name="Calculation 4 3 3 6" xfId="3549" xr:uid="{00000000-0005-0000-0000-0000AC2C0000}"/>
    <cellStyle name="Calculation 4 3 3 6 2" xfId="3550" xr:uid="{00000000-0005-0000-0000-0000AD2C0000}"/>
    <cellStyle name="Calculation 4 3 3 6 3" xfId="31773" xr:uid="{00000000-0005-0000-0000-0000AE2C0000}"/>
    <cellStyle name="Calculation 4 3 3 6 4" xfId="31774" xr:uid="{00000000-0005-0000-0000-0000AF2C0000}"/>
    <cellStyle name="Calculation 4 3 3 6 5" xfId="31775" xr:uid="{00000000-0005-0000-0000-0000B02C0000}"/>
    <cellStyle name="Calculation 4 3 3 6 6" xfId="31776" xr:uid="{00000000-0005-0000-0000-0000B12C0000}"/>
    <cellStyle name="Calculation 4 3 3 6 7" xfId="31777" xr:uid="{00000000-0005-0000-0000-0000B22C0000}"/>
    <cellStyle name="Calculation 4 3 3 7" xfId="31778" xr:uid="{00000000-0005-0000-0000-0000B32C0000}"/>
    <cellStyle name="Calculation 4 3 3 8" xfId="31779" xr:uid="{00000000-0005-0000-0000-0000B42C0000}"/>
    <cellStyle name="Calculation 4 3 3 9" xfId="31780" xr:uid="{00000000-0005-0000-0000-0000B52C0000}"/>
    <cellStyle name="Calculation 4 3 4" xfId="3551" xr:uid="{00000000-0005-0000-0000-0000B62C0000}"/>
    <cellStyle name="Calculation 4 3 4 10" xfId="3552" xr:uid="{00000000-0005-0000-0000-0000B72C0000}"/>
    <cellStyle name="Calculation 4 3 4 11" xfId="31781" xr:uid="{00000000-0005-0000-0000-0000B82C0000}"/>
    <cellStyle name="Calculation 4 3 4 12" xfId="31782" xr:uid="{00000000-0005-0000-0000-0000B92C0000}"/>
    <cellStyle name="Calculation 4 3 4 2" xfId="3553" xr:uid="{00000000-0005-0000-0000-0000BA2C0000}"/>
    <cellStyle name="Calculation 4 3 4 2 2" xfId="3554" xr:uid="{00000000-0005-0000-0000-0000BB2C0000}"/>
    <cellStyle name="Calculation 4 3 4 2 3" xfId="31783" xr:uid="{00000000-0005-0000-0000-0000BC2C0000}"/>
    <cellStyle name="Calculation 4 3 4 2 4" xfId="31784" xr:uid="{00000000-0005-0000-0000-0000BD2C0000}"/>
    <cellStyle name="Calculation 4 3 4 2 5" xfId="31785" xr:uid="{00000000-0005-0000-0000-0000BE2C0000}"/>
    <cellStyle name="Calculation 4 3 4 2 6" xfId="31786" xr:uid="{00000000-0005-0000-0000-0000BF2C0000}"/>
    <cellStyle name="Calculation 4 3 4 2 7" xfId="31787" xr:uid="{00000000-0005-0000-0000-0000C02C0000}"/>
    <cellStyle name="Calculation 4 3 4 3" xfId="3555" xr:uid="{00000000-0005-0000-0000-0000C12C0000}"/>
    <cellStyle name="Calculation 4 3 4 3 2" xfId="3556" xr:uid="{00000000-0005-0000-0000-0000C22C0000}"/>
    <cellStyle name="Calculation 4 3 4 3 3" xfId="31788" xr:uid="{00000000-0005-0000-0000-0000C32C0000}"/>
    <cellStyle name="Calculation 4 3 4 3 4" xfId="31789" xr:uid="{00000000-0005-0000-0000-0000C42C0000}"/>
    <cellStyle name="Calculation 4 3 4 3 5" xfId="31790" xr:uid="{00000000-0005-0000-0000-0000C52C0000}"/>
    <cellStyle name="Calculation 4 3 4 3 6" xfId="31791" xr:uid="{00000000-0005-0000-0000-0000C62C0000}"/>
    <cellStyle name="Calculation 4 3 4 3 7" xfId="31792" xr:uid="{00000000-0005-0000-0000-0000C72C0000}"/>
    <cellStyle name="Calculation 4 3 4 4" xfId="3557" xr:uid="{00000000-0005-0000-0000-0000C82C0000}"/>
    <cellStyle name="Calculation 4 3 4 4 2" xfId="3558" xr:uid="{00000000-0005-0000-0000-0000C92C0000}"/>
    <cellStyle name="Calculation 4 3 4 4 3" xfId="31793" xr:uid="{00000000-0005-0000-0000-0000CA2C0000}"/>
    <cellStyle name="Calculation 4 3 4 4 4" xfId="31794" xr:uid="{00000000-0005-0000-0000-0000CB2C0000}"/>
    <cellStyle name="Calculation 4 3 4 4 5" xfId="31795" xr:uid="{00000000-0005-0000-0000-0000CC2C0000}"/>
    <cellStyle name="Calculation 4 3 4 4 6" xfId="31796" xr:uid="{00000000-0005-0000-0000-0000CD2C0000}"/>
    <cellStyle name="Calculation 4 3 4 4 7" xfId="31797" xr:uid="{00000000-0005-0000-0000-0000CE2C0000}"/>
    <cellStyle name="Calculation 4 3 4 5" xfId="3559" xr:uid="{00000000-0005-0000-0000-0000CF2C0000}"/>
    <cellStyle name="Calculation 4 3 4 5 2" xfId="3560" xr:uid="{00000000-0005-0000-0000-0000D02C0000}"/>
    <cellStyle name="Calculation 4 3 4 5 3" xfId="31798" xr:uid="{00000000-0005-0000-0000-0000D12C0000}"/>
    <cellStyle name="Calculation 4 3 4 5 4" xfId="31799" xr:uid="{00000000-0005-0000-0000-0000D22C0000}"/>
    <cellStyle name="Calculation 4 3 4 5 5" xfId="31800" xr:uid="{00000000-0005-0000-0000-0000D32C0000}"/>
    <cellStyle name="Calculation 4 3 4 5 6" xfId="31801" xr:uid="{00000000-0005-0000-0000-0000D42C0000}"/>
    <cellStyle name="Calculation 4 3 4 5 7" xfId="31802" xr:uid="{00000000-0005-0000-0000-0000D52C0000}"/>
    <cellStyle name="Calculation 4 3 4 6" xfId="3561" xr:uid="{00000000-0005-0000-0000-0000D62C0000}"/>
    <cellStyle name="Calculation 4 3 4 6 2" xfId="3562" xr:uid="{00000000-0005-0000-0000-0000D72C0000}"/>
    <cellStyle name="Calculation 4 3 4 6 3" xfId="31803" xr:uid="{00000000-0005-0000-0000-0000D82C0000}"/>
    <cellStyle name="Calculation 4 3 4 6 4" xfId="31804" xr:uid="{00000000-0005-0000-0000-0000D92C0000}"/>
    <cellStyle name="Calculation 4 3 4 6 5" xfId="31805" xr:uid="{00000000-0005-0000-0000-0000DA2C0000}"/>
    <cellStyle name="Calculation 4 3 4 6 6" xfId="31806" xr:uid="{00000000-0005-0000-0000-0000DB2C0000}"/>
    <cellStyle name="Calculation 4 3 4 6 7" xfId="31807" xr:uid="{00000000-0005-0000-0000-0000DC2C0000}"/>
    <cellStyle name="Calculation 4 3 4 7" xfId="3563" xr:uid="{00000000-0005-0000-0000-0000DD2C0000}"/>
    <cellStyle name="Calculation 4 3 4 7 2" xfId="3564" xr:uid="{00000000-0005-0000-0000-0000DE2C0000}"/>
    <cellStyle name="Calculation 4 3 4 7 3" xfId="31808" xr:uid="{00000000-0005-0000-0000-0000DF2C0000}"/>
    <cellStyle name="Calculation 4 3 4 7 4" xfId="31809" xr:uid="{00000000-0005-0000-0000-0000E02C0000}"/>
    <cellStyle name="Calculation 4 3 4 7 5" xfId="31810" xr:uid="{00000000-0005-0000-0000-0000E12C0000}"/>
    <cellStyle name="Calculation 4 3 4 7 6" xfId="31811" xr:uid="{00000000-0005-0000-0000-0000E22C0000}"/>
    <cellStyle name="Calculation 4 3 4 7 7" xfId="31812" xr:uid="{00000000-0005-0000-0000-0000E32C0000}"/>
    <cellStyle name="Calculation 4 3 4 8" xfId="3565" xr:uid="{00000000-0005-0000-0000-0000E42C0000}"/>
    <cellStyle name="Calculation 4 3 4 8 2" xfId="3566" xr:uid="{00000000-0005-0000-0000-0000E52C0000}"/>
    <cellStyle name="Calculation 4 3 4 8 3" xfId="31813" xr:uid="{00000000-0005-0000-0000-0000E62C0000}"/>
    <cellStyle name="Calculation 4 3 4 8 4" xfId="31814" xr:uid="{00000000-0005-0000-0000-0000E72C0000}"/>
    <cellStyle name="Calculation 4 3 4 8 5" xfId="31815" xr:uid="{00000000-0005-0000-0000-0000E82C0000}"/>
    <cellStyle name="Calculation 4 3 4 8 6" xfId="31816" xr:uid="{00000000-0005-0000-0000-0000E92C0000}"/>
    <cellStyle name="Calculation 4 3 4 8 7" xfId="31817" xr:uid="{00000000-0005-0000-0000-0000EA2C0000}"/>
    <cellStyle name="Calculation 4 3 4 9" xfId="3567" xr:uid="{00000000-0005-0000-0000-0000EB2C0000}"/>
    <cellStyle name="Calculation 4 3 4 9 2" xfId="3568" xr:uid="{00000000-0005-0000-0000-0000EC2C0000}"/>
    <cellStyle name="Calculation 4 3 4 9 3" xfId="31818" xr:uid="{00000000-0005-0000-0000-0000ED2C0000}"/>
    <cellStyle name="Calculation 4 3 4 9 4" xfId="31819" xr:uid="{00000000-0005-0000-0000-0000EE2C0000}"/>
    <cellStyle name="Calculation 4 3 4 9 5" xfId="31820" xr:uid="{00000000-0005-0000-0000-0000EF2C0000}"/>
    <cellStyle name="Calculation 4 3 4 9 6" xfId="31821" xr:uid="{00000000-0005-0000-0000-0000F02C0000}"/>
    <cellStyle name="Calculation 4 3 4 9 7" xfId="31822" xr:uid="{00000000-0005-0000-0000-0000F12C0000}"/>
    <cellStyle name="Calculation 4 3 5" xfId="3569" xr:uid="{00000000-0005-0000-0000-0000F22C0000}"/>
    <cellStyle name="Calculation 4 3 5 10" xfId="31823" xr:uid="{00000000-0005-0000-0000-0000F32C0000}"/>
    <cellStyle name="Calculation 4 3 5 11" xfId="31824" xr:uid="{00000000-0005-0000-0000-0000F42C0000}"/>
    <cellStyle name="Calculation 4 3 5 12" xfId="31825" xr:uid="{00000000-0005-0000-0000-0000F52C0000}"/>
    <cellStyle name="Calculation 4 3 5 2" xfId="3570" xr:uid="{00000000-0005-0000-0000-0000F62C0000}"/>
    <cellStyle name="Calculation 4 3 5 2 2" xfId="3571" xr:uid="{00000000-0005-0000-0000-0000F72C0000}"/>
    <cellStyle name="Calculation 4 3 5 2 3" xfId="31826" xr:uid="{00000000-0005-0000-0000-0000F82C0000}"/>
    <cellStyle name="Calculation 4 3 5 2 4" xfId="31827" xr:uid="{00000000-0005-0000-0000-0000F92C0000}"/>
    <cellStyle name="Calculation 4 3 5 2 5" xfId="31828" xr:uid="{00000000-0005-0000-0000-0000FA2C0000}"/>
    <cellStyle name="Calculation 4 3 5 2 6" xfId="31829" xr:uid="{00000000-0005-0000-0000-0000FB2C0000}"/>
    <cellStyle name="Calculation 4 3 5 2 7" xfId="31830" xr:uid="{00000000-0005-0000-0000-0000FC2C0000}"/>
    <cellStyle name="Calculation 4 3 5 3" xfId="3572" xr:uid="{00000000-0005-0000-0000-0000FD2C0000}"/>
    <cellStyle name="Calculation 4 3 5 3 2" xfId="3573" xr:uid="{00000000-0005-0000-0000-0000FE2C0000}"/>
    <cellStyle name="Calculation 4 3 5 3 3" xfId="31831" xr:uid="{00000000-0005-0000-0000-0000FF2C0000}"/>
    <cellStyle name="Calculation 4 3 5 3 4" xfId="31832" xr:uid="{00000000-0005-0000-0000-0000002D0000}"/>
    <cellStyle name="Calculation 4 3 5 3 5" xfId="31833" xr:uid="{00000000-0005-0000-0000-0000012D0000}"/>
    <cellStyle name="Calculation 4 3 5 3 6" xfId="31834" xr:uid="{00000000-0005-0000-0000-0000022D0000}"/>
    <cellStyle name="Calculation 4 3 5 3 7" xfId="31835" xr:uid="{00000000-0005-0000-0000-0000032D0000}"/>
    <cellStyle name="Calculation 4 3 5 4" xfId="3574" xr:uid="{00000000-0005-0000-0000-0000042D0000}"/>
    <cellStyle name="Calculation 4 3 5 4 2" xfId="3575" xr:uid="{00000000-0005-0000-0000-0000052D0000}"/>
    <cellStyle name="Calculation 4 3 5 4 3" xfId="31836" xr:uid="{00000000-0005-0000-0000-0000062D0000}"/>
    <cellStyle name="Calculation 4 3 5 4 4" xfId="31837" xr:uid="{00000000-0005-0000-0000-0000072D0000}"/>
    <cellStyle name="Calculation 4 3 5 4 5" xfId="31838" xr:uid="{00000000-0005-0000-0000-0000082D0000}"/>
    <cellStyle name="Calculation 4 3 5 4 6" xfId="31839" xr:uid="{00000000-0005-0000-0000-0000092D0000}"/>
    <cellStyle name="Calculation 4 3 5 4 7" xfId="31840" xr:uid="{00000000-0005-0000-0000-00000A2D0000}"/>
    <cellStyle name="Calculation 4 3 5 5" xfId="3576" xr:uid="{00000000-0005-0000-0000-00000B2D0000}"/>
    <cellStyle name="Calculation 4 3 5 5 2" xfId="3577" xr:uid="{00000000-0005-0000-0000-00000C2D0000}"/>
    <cellStyle name="Calculation 4 3 5 5 3" xfId="31841" xr:uid="{00000000-0005-0000-0000-00000D2D0000}"/>
    <cellStyle name="Calculation 4 3 5 5 4" xfId="31842" xr:uid="{00000000-0005-0000-0000-00000E2D0000}"/>
    <cellStyle name="Calculation 4 3 5 5 5" xfId="31843" xr:uid="{00000000-0005-0000-0000-00000F2D0000}"/>
    <cellStyle name="Calculation 4 3 5 5 6" xfId="31844" xr:uid="{00000000-0005-0000-0000-0000102D0000}"/>
    <cellStyle name="Calculation 4 3 5 5 7" xfId="31845" xr:uid="{00000000-0005-0000-0000-0000112D0000}"/>
    <cellStyle name="Calculation 4 3 5 6" xfId="3578" xr:uid="{00000000-0005-0000-0000-0000122D0000}"/>
    <cellStyle name="Calculation 4 3 5 6 2" xfId="3579" xr:uid="{00000000-0005-0000-0000-0000132D0000}"/>
    <cellStyle name="Calculation 4 3 5 6 3" xfId="31846" xr:uid="{00000000-0005-0000-0000-0000142D0000}"/>
    <cellStyle name="Calculation 4 3 5 6 4" xfId="31847" xr:uid="{00000000-0005-0000-0000-0000152D0000}"/>
    <cellStyle name="Calculation 4 3 5 6 5" xfId="31848" xr:uid="{00000000-0005-0000-0000-0000162D0000}"/>
    <cellStyle name="Calculation 4 3 5 6 6" xfId="31849" xr:uid="{00000000-0005-0000-0000-0000172D0000}"/>
    <cellStyle name="Calculation 4 3 5 6 7" xfId="31850" xr:uid="{00000000-0005-0000-0000-0000182D0000}"/>
    <cellStyle name="Calculation 4 3 5 7" xfId="3580" xr:uid="{00000000-0005-0000-0000-0000192D0000}"/>
    <cellStyle name="Calculation 4 3 5 7 2" xfId="3581" xr:uid="{00000000-0005-0000-0000-00001A2D0000}"/>
    <cellStyle name="Calculation 4 3 5 7 3" xfId="31851" xr:uid="{00000000-0005-0000-0000-00001B2D0000}"/>
    <cellStyle name="Calculation 4 3 5 7 4" xfId="31852" xr:uid="{00000000-0005-0000-0000-00001C2D0000}"/>
    <cellStyle name="Calculation 4 3 5 7 5" xfId="31853" xr:uid="{00000000-0005-0000-0000-00001D2D0000}"/>
    <cellStyle name="Calculation 4 3 5 7 6" xfId="31854" xr:uid="{00000000-0005-0000-0000-00001E2D0000}"/>
    <cellStyle name="Calculation 4 3 5 7 7" xfId="31855" xr:uid="{00000000-0005-0000-0000-00001F2D0000}"/>
    <cellStyle name="Calculation 4 3 5 8" xfId="3582" xr:uid="{00000000-0005-0000-0000-0000202D0000}"/>
    <cellStyle name="Calculation 4 3 5 8 2" xfId="3583" xr:uid="{00000000-0005-0000-0000-0000212D0000}"/>
    <cellStyle name="Calculation 4 3 5 8 3" xfId="31856" xr:uid="{00000000-0005-0000-0000-0000222D0000}"/>
    <cellStyle name="Calculation 4 3 5 8 4" xfId="31857" xr:uid="{00000000-0005-0000-0000-0000232D0000}"/>
    <cellStyle name="Calculation 4 3 5 8 5" xfId="31858" xr:uid="{00000000-0005-0000-0000-0000242D0000}"/>
    <cellStyle name="Calculation 4 3 5 8 6" xfId="31859" xr:uid="{00000000-0005-0000-0000-0000252D0000}"/>
    <cellStyle name="Calculation 4 3 5 8 7" xfId="31860" xr:uid="{00000000-0005-0000-0000-0000262D0000}"/>
    <cellStyle name="Calculation 4 3 5 9" xfId="3584" xr:uid="{00000000-0005-0000-0000-0000272D0000}"/>
    <cellStyle name="Calculation 4 3 5 9 2" xfId="3585" xr:uid="{00000000-0005-0000-0000-0000282D0000}"/>
    <cellStyle name="Calculation 4 3 5 9 3" xfId="31861" xr:uid="{00000000-0005-0000-0000-0000292D0000}"/>
    <cellStyle name="Calculation 4 3 5 9 4" xfId="31862" xr:uid="{00000000-0005-0000-0000-00002A2D0000}"/>
    <cellStyle name="Calculation 4 3 5 9 5" xfId="31863" xr:uid="{00000000-0005-0000-0000-00002B2D0000}"/>
    <cellStyle name="Calculation 4 3 5 9 6" xfId="31864" xr:uid="{00000000-0005-0000-0000-00002C2D0000}"/>
    <cellStyle name="Calculation 4 3 5 9 7" xfId="31865" xr:uid="{00000000-0005-0000-0000-00002D2D0000}"/>
    <cellStyle name="Calculation 4 3 6" xfId="3586" xr:uid="{00000000-0005-0000-0000-00002E2D0000}"/>
    <cellStyle name="Calculation 4 3 6 10" xfId="3587" xr:uid="{00000000-0005-0000-0000-00002F2D0000}"/>
    <cellStyle name="Calculation 4 3 6 11" xfId="31866" xr:uid="{00000000-0005-0000-0000-0000302D0000}"/>
    <cellStyle name="Calculation 4 3 6 12" xfId="31867" xr:uid="{00000000-0005-0000-0000-0000312D0000}"/>
    <cellStyle name="Calculation 4 3 6 13" xfId="31868" xr:uid="{00000000-0005-0000-0000-0000322D0000}"/>
    <cellStyle name="Calculation 4 3 6 14" xfId="31869" xr:uid="{00000000-0005-0000-0000-0000332D0000}"/>
    <cellStyle name="Calculation 4 3 6 15" xfId="31870" xr:uid="{00000000-0005-0000-0000-0000342D0000}"/>
    <cellStyle name="Calculation 4 3 6 2" xfId="3588" xr:uid="{00000000-0005-0000-0000-0000352D0000}"/>
    <cellStyle name="Calculation 4 3 6 2 2" xfId="3589" xr:uid="{00000000-0005-0000-0000-0000362D0000}"/>
    <cellStyle name="Calculation 4 3 6 2 3" xfId="31871" xr:uid="{00000000-0005-0000-0000-0000372D0000}"/>
    <cellStyle name="Calculation 4 3 6 2 4" xfId="31872" xr:uid="{00000000-0005-0000-0000-0000382D0000}"/>
    <cellStyle name="Calculation 4 3 6 2 5" xfId="31873" xr:uid="{00000000-0005-0000-0000-0000392D0000}"/>
    <cellStyle name="Calculation 4 3 6 2 6" xfId="31874" xr:uid="{00000000-0005-0000-0000-00003A2D0000}"/>
    <cellStyle name="Calculation 4 3 6 2 7" xfId="31875" xr:uid="{00000000-0005-0000-0000-00003B2D0000}"/>
    <cellStyle name="Calculation 4 3 6 3" xfId="3590" xr:uid="{00000000-0005-0000-0000-00003C2D0000}"/>
    <cellStyle name="Calculation 4 3 6 3 2" xfId="3591" xr:uid="{00000000-0005-0000-0000-00003D2D0000}"/>
    <cellStyle name="Calculation 4 3 6 3 3" xfId="31876" xr:uid="{00000000-0005-0000-0000-00003E2D0000}"/>
    <cellStyle name="Calculation 4 3 6 3 4" xfId="31877" xr:uid="{00000000-0005-0000-0000-00003F2D0000}"/>
    <cellStyle name="Calculation 4 3 6 3 5" xfId="31878" xr:uid="{00000000-0005-0000-0000-0000402D0000}"/>
    <cellStyle name="Calculation 4 3 6 3 6" xfId="31879" xr:uid="{00000000-0005-0000-0000-0000412D0000}"/>
    <cellStyle name="Calculation 4 3 6 3 7" xfId="31880" xr:uid="{00000000-0005-0000-0000-0000422D0000}"/>
    <cellStyle name="Calculation 4 3 6 4" xfId="3592" xr:uid="{00000000-0005-0000-0000-0000432D0000}"/>
    <cellStyle name="Calculation 4 3 6 4 2" xfId="3593" xr:uid="{00000000-0005-0000-0000-0000442D0000}"/>
    <cellStyle name="Calculation 4 3 6 4 3" xfId="31881" xr:uid="{00000000-0005-0000-0000-0000452D0000}"/>
    <cellStyle name="Calculation 4 3 6 4 4" xfId="31882" xr:uid="{00000000-0005-0000-0000-0000462D0000}"/>
    <cellStyle name="Calculation 4 3 6 4 5" xfId="31883" xr:uid="{00000000-0005-0000-0000-0000472D0000}"/>
    <cellStyle name="Calculation 4 3 6 4 6" xfId="31884" xr:uid="{00000000-0005-0000-0000-0000482D0000}"/>
    <cellStyle name="Calculation 4 3 6 4 7" xfId="31885" xr:uid="{00000000-0005-0000-0000-0000492D0000}"/>
    <cellStyle name="Calculation 4 3 6 5" xfId="3594" xr:uid="{00000000-0005-0000-0000-00004A2D0000}"/>
    <cellStyle name="Calculation 4 3 6 5 2" xfId="3595" xr:uid="{00000000-0005-0000-0000-00004B2D0000}"/>
    <cellStyle name="Calculation 4 3 6 5 3" xfId="31886" xr:uid="{00000000-0005-0000-0000-00004C2D0000}"/>
    <cellStyle name="Calculation 4 3 6 5 4" xfId="31887" xr:uid="{00000000-0005-0000-0000-00004D2D0000}"/>
    <cellStyle name="Calculation 4 3 6 5 5" xfId="31888" xr:uid="{00000000-0005-0000-0000-00004E2D0000}"/>
    <cellStyle name="Calculation 4 3 6 5 6" xfId="31889" xr:uid="{00000000-0005-0000-0000-00004F2D0000}"/>
    <cellStyle name="Calculation 4 3 6 5 7" xfId="31890" xr:uid="{00000000-0005-0000-0000-0000502D0000}"/>
    <cellStyle name="Calculation 4 3 6 6" xfId="3596" xr:uid="{00000000-0005-0000-0000-0000512D0000}"/>
    <cellStyle name="Calculation 4 3 6 6 2" xfId="3597" xr:uid="{00000000-0005-0000-0000-0000522D0000}"/>
    <cellStyle name="Calculation 4 3 6 6 3" xfId="31891" xr:uid="{00000000-0005-0000-0000-0000532D0000}"/>
    <cellStyle name="Calculation 4 3 6 6 4" xfId="31892" xr:uid="{00000000-0005-0000-0000-0000542D0000}"/>
    <cellStyle name="Calculation 4 3 6 6 5" xfId="31893" xr:uid="{00000000-0005-0000-0000-0000552D0000}"/>
    <cellStyle name="Calculation 4 3 6 6 6" xfId="31894" xr:uid="{00000000-0005-0000-0000-0000562D0000}"/>
    <cellStyle name="Calculation 4 3 6 6 7" xfId="31895" xr:uid="{00000000-0005-0000-0000-0000572D0000}"/>
    <cellStyle name="Calculation 4 3 6 7" xfId="3598" xr:uid="{00000000-0005-0000-0000-0000582D0000}"/>
    <cellStyle name="Calculation 4 3 6 7 2" xfId="3599" xr:uid="{00000000-0005-0000-0000-0000592D0000}"/>
    <cellStyle name="Calculation 4 3 6 7 3" xfId="31896" xr:uid="{00000000-0005-0000-0000-00005A2D0000}"/>
    <cellStyle name="Calculation 4 3 6 7 4" xfId="31897" xr:uid="{00000000-0005-0000-0000-00005B2D0000}"/>
    <cellStyle name="Calculation 4 3 6 7 5" xfId="31898" xr:uid="{00000000-0005-0000-0000-00005C2D0000}"/>
    <cellStyle name="Calculation 4 3 6 7 6" xfId="31899" xr:uid="{00000000-0005-0000-0000-00005D2D0000}"/>
    <cellStyle name="Calculation 4 3 6 7 7" xfId="31900" xr:uid="{00000000-0005-0000-0000-00005E2D0000}"/>
    <cellStyle name="Calculation 4 3 6 8" xfId="3600" xr:uid="{00000000-0005-0000-0000-00005F2D0000}"/>
    <cellStyle name="Calculation 4 3 6 8 2" xfId="3601" xr:uid="{00000000-0005-0000-0000-0000602D0000}"/>
    <cellStyle name="Calculation 4 3 6 8 3" xfId="31901" xr:uid="{00000000-0005-0000-0000-0000612D0000}"/>
    <cellStyle name="Calculation 4 3 6 8 4" xfId="31902" xr:uid="{00000000-0005-0000-0000-0000622D0000}"/>
    <cellStyle name="Calculation 4 3 6 8 5" xfId="31903" xr:uid="{00000000-0005-0000-0000-0000632D0000}"/>
    <cellStyle name="Calculation 4 3 6 8 6" xfId="31904" xr:uid="{00000000-0005-0000-0000-0000642D0000}"/>
    <cellStyle name="Calculation 4 3 6 8 7" xfId="31905" xr:uid="{00000000-0005-0000-0000-0000652D0000}"/>
    <cellStyle name="Calculation 4 3 6 9" xfId="3602" xr:uid="{00000000-0005-0000-0000-0000662D0000}"/>
    <cellStyle name="Calculation 4 3 6 9 2" xfId="3603" xr:uid="{00000000-0005-0000-0000-0000672D0000}"/>
    <cellStyle name="Calculation 4 3 6 9 3" xfId="31906" xr:uid="{00000000-0005-0000-0000-0000682D0000}"/>
    <cellStyle name="Calculation 4 3 6 9 4" xfId="31907" xr:uid="{00000000-0005-0000-0000-0000692D0000}"/>
    <cellStyle name="Calculation 4 3 6 9 5" xfId="31908" xr:uid="{00000000-0005-0000-0000-00006A2D0000}"/>
    <cellStyle name="Calculation 4 3 6 9 6" xfId="31909" xr:uid="{00000000-0005-0000-0000-00006B2D0000}"/>
    <cellStyle name="Calculation 4 3 6 9 7" xfId="31910" xr:uid="{00000000-0005-0000-0000-00006C2D0000}"/>
    <cellStyle name="Calculation 4 3 7" xfId="31911" xr:uid="{00000000-0005-0000-0000-00006D2D0000}"/>
    <cellStyle name="Calculation 4 4" xfId="3604" xr:uid="{00000000-0005-0000-0000-00006E2D0000}"/>
    <cellStyle name="Calculation 4 4 2" xfId="3605" xr:uid="{00000000-0005-0000-0000-00006F2D0000}"/>
    <cellStyle name="Calculation 4 4 2 2" xfId="3606" xr:uid="{00000000-0005-0000-0000-0000702D0000}"/>
    <cellStyle name="Calculation 4 4 2 2 10" xfId="31912" xr:uid="{00000000-0005-0000-0000-0000712D0000}"/>
    <cellStyle name="Calculation 4 4 2 2 2" xfId="3607" xr:uid="{00000000-0005-0000-0000-0000722D0000}"/>
    <cellStyle name="Calculation 4 4 2 2 2 2" xfId="3608" xr:uid="{00000000-0005-0000-0000-0000732D0000}"/>
    <cellStyle name="Calculation 4 4 2 2 2 3" xfId="31913" xr:uid="{00000000-0005-0000-0000-0000742D0000}"/>
    <cellStyle name="Calculation 4 4 2 2 2 4" xfId="31914" xr:uid="{00000000-0005-0000-0000-0000752D0000}"/>
    <cellStyle name="Calculation 4 4 2 2 2 5" xfId="31915" xr:uid="{00000000-0005-0000-0000-0000762D0000}"/>
    <cellStyle name="Calculation 4 4 2 2 2 6" xfId="31916" xr:uid="{00000000-0005-0000-0000-0000772D0000}"/>
    <cellStyle name="Calculation 4 4 2 2 2 7" xfId="31917" xr:uid="{00000000-0005-0000-0000-0000782D0000}"/>
    <cellStyle name="Calculation 4 4 2 2 3" xfId="3609" xr:uid="{00000000-0005-0000-0000-0000792D0000}"/>
    <cellStyle name="Calculation 4 4 2 2 3 2" xfId="3610" xr:uid="{00000000-0005-0000-0000-00007A2D0000}"/>
    <cellStyle name="Calculation 4 4 2 2 3 3" xfId="31918" xr:uid="{00000000-0005-0000-0000-00007B2D0000}"/>
    <cellStyle name="Calculation 4 4 2 2 3 4" xfId="31919" xr:uid="{00000000-0005-0000-0000-00007C2D0000}"/>
    <cellStyle name="Calculation 4 4 2 2 3 5" xfId="31920" xr:uid="{00000000-0005-0000-0000-00007D2D0000}"/>
    <cellStyle name="Calculation 4 4 2 2 3 6" xfId="31921" xr:uid="{00000000-0005-0000-0000-00007E2D0000}"/>
    <cellStyle name="Calculation 4 4 2 2 3 7" xfId="31922" xr:uid="{00000000-0005-0000-0000-00007F2D0000}"/>
    <cellStyle name="Calculation 4 4 2 2 4" xfId="3611" xr:uid="{00000000-0005-0000-0000-0000802D0000}"/>
    <cellStyle name="Calculation 4 4 2 2 4 2" xfId="3612" xr:uid="{00000000-0005-0000-0000-0000812D0000}"/>
    <cellStyle name="Calculation 4 4 2 2 4 3" xfId="31923" xr:uid="{00000000-0005-0000-0000-0000822D0000}"/>
    <cellStyle name="Calculation 4 4 2 2 4 4" xfId="31924" xr:uid="{00000000-0005-0000-0000-0000832D0000}"/>
    <cellStyle name="Calculation 4 4 2 2 4 5" xfId="31925" xr:uid="{00000000-0005-0000-0000-0000842D0000}"/>
    <cellStyle name="Calculation 4 4 2 2 4 6" xfId="31926" xr:uid="{00000000-0005-0000-0000-0000852D0000}"/>
    <cellStyle name="Calculation 4 4 2 2 4 7" xfId="31927" xr:uid="{00000000-0005-0000-0000-0000862D0000}"/>
    <cellStyle name="Calculation 4 4 2 2 5" xfId="3613" xr:uid="{00000000-0005-0000-0000-0000872D0000}"/>
    <cellStyle name="Calculation 4 4 2 2 5 2" xfId="3614" xr:uid="{00000000-0005-0000-0000-0000882D0000}"/>
    <cellStyle name="Calculation 4 4 2 2 5 3" xfId="31928" xr:uid="{00000000-0005-0000-0000-0000892D0000}"/>
    <cellStyle name="Calculation 4 4 2 2 5 4" xfId="31929" xr:uid="{00000000-0005-0000-0000-00008A2D0000}"/>
    <cellStyle name="Calculation 4 4 2 2 5 5" xfId="31930" xr:uid="{00000000-0005-0000-0000-00008B2D0000}"/>
    <cellStyle name="Calculation 4 4 2 2 5 6" xfId="31931" xr:uid="{00000000-0005-0000-0000-00008C2D0000}"/>
    <cellStyle name="Calculation 4 4 2 2 5 7" xfId="31932" xr:uid="{00000000-0005-0000-0000-00008D2D0000}"/>
    <cellStyle name="Calculation 4 4 2 2 6" xfId="3615" xr:uid="{00000000-0005-0000-0000-00008E2D0000}"/>
    <cellStyle name="Calculation 4 4 2 2 6 2" xfId="3616" xr:uid="{00000000-0005-0000-0000-00008F2D0000}"/>
    <cellStyle name="Calculation 4 4 2 2 6 3" xfId="31933" xr:uid="{00000000-0005-0000-0000-0000902D0000}"/>
    <cellStyle name="Calculation 4 4 2 2 6 4" xfId="31934" xr:uid="{00000000-0005-0000-0000-0000912D0000}"/>
    <cellStyle name="Calculation 4 4 2 2 6 5" xfId="31935" xr:uid="{00000000-0005-0000-0000-0000922D0000}"/>
    <cellStyle name="Calculation 4 4 2 2 6 6" xfId="31936" xr:uid="{00000000-0005-0000-0000-0000932D0000}"/>
    <cellStyle name="Calculation 4 4 2 2 6 7" xfId="31937" xr:uid="{00000000-0005-0000-0000-0000942D0000}"/>
    <cellStyle name="Calculation 4 4 2 2 7" xfId="31938" xr:uid="{00000000-0005-0000-0000-0000952D0000}"/>
    <cellStyle name="Calculation 4 4 2 2 8" xfId="31939" xr:uid="{00000000-0005-0000-0000-0000962D0000}"/>
    <cellStyle name="Calculation 4 4 2 2 9" xfId="31940" xr:uid="{00000000-0005-0000-0000-0000972D0000}"/>
    <cellStyle name="Calculation 4 4 2 3" xfId="3617" xr:uid="{00000000-0005-0000-0000-0000982D0000}"/>
    <cellStyle name="Calculation 4 4 2 3 10" xfId="3618" xr:uid="{00000000-0005-0000-0000-0000992D0000}"/>
    <cellStyle name="Calculation 4 4 2 3 11" xfId="31941" xr:uid="{00000000-0005-0000-0000-00009A2D0000}"/>
    <cellStyle name="Calculation 4 4 2 3 12" xfId="31942" xr:uid="{00000000-0005-0000-0000-00009B2D0000}"/>
    <cellStyle name="Calculation 4 4 2 3 13" xfId="31943" xr:uid="{00000000-0005-0000-0000-00009C2D0000}"/>
    <cellStyle name="Calculation 4 4 2 3 14" xfId="31944" xr:uid="{00000000-0005-0000-0000-00009D2D0000}"/>
    <cellStyle name="Calculation 4 4 2 3 15" xfId="31945" xr:uid="{00000000-0005-0000-0000-00009E2D0000}"/>
    <cellStyle name="Calculation 4 4 2 3 2" xfId="3619" xr:uid="{00000000-0005-0000-0000-00009F2D0000}"/>
    <cellStyle name="Calculation 4 4 2 3 2 2" xfId="3620" xr:uid="{00000000-0005-0000-0000-0000A02D0000}"/>
    <cellStyle name="Calculation 4 4 2 3 2 3" xfId="31946" xr:uid="{00000000-0005-0000-0000-0000A12D0000}"/>
    <cellStyle name="Calculation 4 4 2 3 2 4" xfId="31947" xr:uid="{00000000-0005-0000-0000-0000A22D0000}"/>
    <cellStyle name="Calculation 4 4 2 3 2 5" xfId="31948" xr:uid="{00000000-0005-0000-0000-0000A32D0000}"/>
    <cellStyle name="Calculation 4 4 2 3 2 6" xfId="31949" xr:uid="{00000000-0005-0000-0000-0000A42D0000}"/>
    <cellStyle name="Calculation 4 4 2 3 2 7" xfId="31950" xr:uid="{00000000-0005-0000-0000-0000A52D0000}"/>
    <cellStyle name="Calculation 4 4 2 3 3" xfId="3621" xr:uid="{00000000-0005-0000-0000-0000A62D0000}"/>
    <cellStyle name="Calculation 4 4 2 3 3 2" xfId="3622" xr:uid="{00000000-0005-0000-0000-0000A72D0000}"/>
    <cellStyle name="Calculation 4 4 2 3 3 3" xfId="31951" xr:uid="{00000000-0005-0000-0000-0000A82D0000}"/>
    <cellStyle name="Calculation 4 4 2 3 3 4" xfId="31952" xr:uid="{00000000-0005-0000-0000-0000A92D0000}"/>
    <cellStyle name="Calculation 4 4 2 3 3 5" xfId="31953" xr:uid="{00000000-0005-0000-0000-0000AA2D0000}"/>
    <cellStyle name="Calculation 4 4 2 3 3 6" xfId="31954" xr:uid="{00000000-0005-0000-0000-0000AB2D0000}"/>
    <cellStyle name="Calculation 4 4 2 3 3 7" xfId="31955" xr:uid="{00000000-0005-0000-0000-0000AC2D0000}"/>
    <cellStyle name="Calculation 4 4 2 3 4" xfId="3623" xr:uid="{00000000-0005-0000-0000-0000AD2D0000}"/>
    <cellStyle name="Calculation 4 4 2 3 4 2" xfId="3624" xr:uid="{00000000-0005-0000-0000-0000AE2D0000}"/>
    <cellStyle name="Calculation 4 4 2 3 4 3" xfId="31956" xr:uid="{00000000-0005-0000-0000-0000AF2D0000}"/>
    <cellStyle name="Calculation 4 4 2 3 4 4" xfId="31957" xr:uid="{00000000-0005-0000-0000-0000B02D0000}"/>
    <cellStyle name="Calculation 4 4 2 3 4 5" xfId="31958" xr:uid="{00000000-0005-0000-0000-0000B12D0000}"/>
    <cellStyle name="Calculation 4 4 2 3 4 6" xfId="31959" xr:uid="{00000000-0005-0000-0000-0000B22D0000}"/>
    <cellStyle name="Calculation 4 4 2 3 4 7" xfId="31960" xr:uid="{00000000-0005-0000-0000-0000B32D0000}"/>
    <cellStyle name="Calculation 4 4 2 3 5" xfId="3625" xr:uid="{00000000-0005-0000-0000-0000B42D0000}"/>
    <cellStyle name="Calculation 4 4 2 3 5 2" xfId="3626" xr:uid="{00000000-0005-0000-0000-0000B52D0000}"/>
    <cellStyle name="Calculation 4 4 2 3 5 3" xfId="31961" xr:uid="{00000000-0005-0000-0000-0000B62D0000}"/>
    <cellStyle name="Calculation 4 4 2 3 5 4" xfId="31962" xr:uid="{00000000-0005-0000-0000-0000B72D0000}"/>
    <cellStyle name="Calculation 4 4 2 3 5 5" xfId="31963" xr:uid="{00000000-0005-0000-0000-0000B82D0000}"/>
    <cellStyle name="Calculation 4 4 2 3 5 6" xfId="31964" xr:uid="{00000000-0005-0000-0000-0000B92D0000}"/>
    <cellStyle name="Calculation 4 4 2 3 5 7" xfId="31965" xr:uid="{00000000-0005-0000-0000-0000BA2D0000}"/>
    <cellStyle name="Calculation 4 4 2 3 6" xfId="3627" xr:uid="{00000000-0005-0000-0000-0000BB2D0000}"/>
    <cellStyle name="Calculation 4 4 2 3 6 2" xfId="3628" xr:uid="{00000000-0005-0000-0000-0000BC2D0000}"/>
    <cellStyle name="Calculation 4 4 2 3 6 3" xfId="31966" xr:uid="{00000000-0005-0000-0000-0000BD2D0000}"/>
    <cellStyle name="Calculation 4 4 2 3 6 4" xfId="31967" xr:uid="{00000000-0005-0000-0000-0000BE2D0000}"/>
    <cellStyle name="Calculation 4 4 2 3 6 5" xfId="31968" xr:uid="{00000000-0005-0000-0000-0000BF2D0000}"/>
    <cellStyle name="Calculation 4 4 2 3 6 6" xfId="31969" xr:uid="{00000000-0005-0000-0000-0000C02D0000}"/>
    <cellStyle name="Calculation 4 4 2 3 6 7" xfId="31970" xr:uid="{00000000-0005-0000-0000-0000C12D0000}"/>
    <cellStyle name="Calculation 4 4 2 3 7" xfId="3629" xr:uid="{00000000-0005-0000-0000-0000C22D0000}"/>
    <cellStyle name="Calculation 4 4 2 3 7 2" xfId="3630" xr:uid="{00000000-0005-0000-0000-0000C32D0000}"/>
    <cellStyle name="Calculation 4 4 2 3 7 3" xfId="31971" xr:uid="{00000000-0005-0000-0000-0000C42D0000}"/>
    <cellStyle name="Calculation 4 4 2 3 7 4" xfId="31972" xr:uid="{00000000-0005-0000-0000-0000C52D0000}"/>
    <cellStyle name="Calculation 4 4 2 3 7 5" xfId="31973" xr:uid="{00000000-0005-0000-0000-0000C62D0000}"/>
    <cellStyle name="Calculation 4 4 2 3 7 6" xfId="31974" xr:uid="{00000000-0005-0000-0000-0000C72D0000}"/>
    <cellStyle name="Calculation 4 4 2 3 7 7" xfId="31975" xr:uid="{00000000-0005-0000-0000-0000C82D0000}"/>
    <cellStyle name="Calculation 4 4 2 3 8" xfId="3631" xr:uid="{00000000-0005-0000-0000-0000C92D0000}"/>
    <cellStyle name="Calculation 4 4 2 3 8 2" xfId="3632" xr:uid="{00000000-0005-0000-0000-0000CA2D0000}"/>
    <cellStyle name="Calculation 4 4 2 3 8 3" xfId="31976" xr:uid="{00000000-0005-0000-0000-0000CB2D0000}"/>
    <cellStyle name="Calculation 4 4 2 3 8 4" xfId="31977" xr:uid="{00000000-0005-0000-0000-0000CC2D0000}"/>
    <cellStyle name="Calculation 4 4 2 3 8 5" xfId="31978" xr:uid="{00000000-0005-0000-0000-0000CD2D0000}"/>
    <cellStyle name="Calculation 4 4 2 3 8 6" xfId="31979" xr:uid="{00000000-0005-0000-0000-0000CE2D0000}"/>
    <cellStyle name="Calculation 4 4 2 3 8 7" xfId="31980" xr:uid="{00000000-0005-0000-0000-0000CF2D0000}"/>
    <cellStyle name="Calculation 4 4 2 3 9" xfId="3633" xr:uid="{00000000-0005-0000-0000-0000D02D0000}"/>
    <cellStyle name="Calculation 4 4 2 3 9 2" xfId="3634" xr:uid="{00000000-0005-0000-0000-0000D12D0000}"/>
    <cellStyle name="Calculation 4 4 2 3 9 3" xfId="31981" xr:uid="{00000000-0005-0000-0000-0000D22D0000}"/>
    <cellStyle name="Calculation 4 4 2 3 9 4" xfId="31982" xr:uid="{00000000-0005-0000-0000-0000D32D0000}"/>
    <cellStyle name="Calculation 4 4 2 3 9 5" xfId="31983" xr:uid="{00000000-0005-0000-0000-0000D42D0000}"/>
    <cellStyle name="Calculation 4 4 2 3 9 6" xfId="31984" xr:uid="{00000000-0005-0000-0000-0000D52D0000}"/>
    <cellStyle name="Calculation 4 4 2 3 9 7" xfId="31985" xr:uid="{00000000-0005-0000-0000-0000D62D0000}"/>
    <cellStyle name="Calculation 4 4 2 4" xfId="3635" xr:uid="{00000000-0005-0000-0000-0000D72D0000}"/>
    <cellStyle name="Calculation 4 4 2 4 2" xfId="3636" xr:uid="{00000000-0005-0000-0000-0000D82D0000}"/>
    <cellStyle name="Calculation 4 4 2 4 3" xfId="31986" xr:uid="{00000000-0005-0000-0000-0000D92D0000}"/>
    <cellStyle name="Calculation 4 4 2 4 4" xfId="31987" xr:uid="{00000000-0005-0000-0000-0000DA2D0000}"/>
    <cellStyle name="Calculation 4 4 2 4 5" xfId="31988" xr:uid="{00000000-0005-0000-0000-0000DB2D0000}"/>
    <cellStyle name="Calculation 4 4 2 4 6" xfId="31989" xr:uid="{00000000-0005-0000-0000-0000DC2D0000}"/>
    <cellStyle name="Calculation 4 4 2 4 7" xfId="31990" xr:uid="{00000000-0005-0000-0000-0000DD2D0000}"/>
    <cellStyle name="Calculation 4 4 2 5" xfId="3637" xr:uid="{00000000-0005-0000-0000-0000DE2D0000}"/>
    <cellStyle name="Calculation 4 4 2 5 2" xfId="3638" xr:uid="{00000000-0005-0000-0000-0000DF2D0000}"/>
    <cellStyle name="Calculation 4 4 2 6" xfId="31991" xr:uid="{00000000-0005-0000-0000-0000E02D0000}"/>
    <cellStyle name="Calculation 4 4 2 7" xfId="31992" xr:uid="{00000000-0005-0000-0000-0000E12D0000}"/>
    <cellStyle name="Calculation 4 4 2 8" xfId="31993" xr:uid="{00000000-0005-0000-0000-0000E22D0000}"/>
    <cellStyle name="Calculation 4 4 3" xfId="3639" xr:uid="{00000000-0005-0000-0000-0000E32D0000}"/>
    <cellStyle name="Calculation 4 4 3 10" xfId="31994" xr:uid="{00000000-0005-0000-0000-0000E42D0000}"/>
    <cellStyle name="Calculation 4 4 3 2" xfId="3640" xr:uid="{00000000-0005-0000-0000-0000E52D0000}"/>
    <cellStyle name="Calculation 4 4 3 2 2" xfId="3641" xr:uid="{00000000-0005-0000-0000-0000E62D0000}"/>
    <cellStyle name="Calculation 4 4 3 2 3" xfId="31995" xr:uid="{00000000-0005-0000-0000-0000E72D0000}"/>
    <cellStyle name="Calculation 4 4 3 2 4" xfId="31996" xr:uid="{00000000-0005-0000-0000-0000E82D0000}"/>
    <cellStyle name="Calculation 4 4 3 2 5" xfId="31997" xr:uid="{00000000-0005-0000-0000-0000E92D0000}"/>
    <cellStyle name="Calculation 4 4 3 2 6" xfId="31998" xr:uid="{00000000-0005-0000-0000-0000EA2D0000}"/>
    <cellStyle name="Calculation 4 4 3 2 7" xfId="31999" xr:uid="{00000000-0005-0000-0000-0000EB2D0000}"/>
    <cellStyle name="Calculation 4 4 3 3" xfId="3642" xr:uid="{00000000-0005-0000-0000-0000EC2D0000}"/>
    <cellStyle name="Calculation 4 4 3 3 2" xfId="3643" xr:uid="{00000000-0005-0000-0000-0000ED2D0000}"/>
    <cellStyle name="Calculation 4 4 3 3 3" xfId="32000" xr:uid="{00000000-0005-0000-0000-0000EE2D0000}"/>
    <cellStyle name="Calculation 4 4 3 3 4" xfId="32001" xr:uid="{00000000-0005-0000-0000-0000EF2D0000}"/>
    <cellStyle name="Calculation 4 4 3 3 5" xfId="32002" xr:uid="{00000000-0005-0000-0000-0000F02D0000}"/>
    <cellStyle name="Calculation 4 4 3 3 6" xfId="32003" xr:uid="{00000000-0005-0000-0000-0000F12D0000}"/>
    <cellStyle name="Calculation 4 4 3 3 7" xfId="32004" xr:uid="{00000000-0005-0000-0000-0000F22D0000}"/>
    <cellStyle name="Calculation 4 4 3 4" xfId="3644" xr:uid="{00000000-0005-0000-0000-0000F32D0000}"/>
    <cellStyle name="Calculation 4 4 3 4 2" xfId="3645" xr:uid="{00000000-0005-0000-0000-0000F42D0000}"/>
    <cellStyle name="Calculation 4 4 3 4 3" xfId="32005" xr:uid="{00000000-0005-0000-0000-0000F52D0000}"/>
    <cellStyle name="Calculation 4 4 3 4 4" xfId="32006" xr:uid="{00000000-0005-0000-0000-0000F62D0000}"/>
    <cellStyle name="Calculation 4 4 3 4 5" xfId="32007" xr:uid="{00000000-0005-0000-0000-0000F72D0000}"/>
    <cellStyle name="Calculation 4 4 3 4 6" xfId="32008" xr:uid="{00000000-0005-0000-0000-0000F82D0000}"/>
    <cellStyle name="Calculation 4 4 3 4 7" xfId="32009" xr:uid="{00000000-0005-0000-0000-0000F92D0000}"/>
    <cellStyle name="Calculation 4 4 3 5" xfId="3646" xr:uid="{00000000-0005-0000-0000-0000FA2D0000}"/>
    <cellStyle name="Calculation 4 4 3 5 2" xfId="3647" xr:uid="{00000000-0005-0000-0000-0000FB2D0000}"/>
    <cellStyle name="Calculation 4 4 3 5 3" xfId="32010" xr:uid="{00000000-0005-0000-0000-0000FC2D0000}"/>
    <cellStyle name="Calculation 4 4 3 5 4" xfId="32011" xr:uid="{00000000-0005-0000-0000-0000FD2D0000}"/>
    <cellStyle name="Calculation 4 4 3 5 5" xfId="32012" xr:uid="{00000000-0005-0000-0000-0000FE2D0000}"/>
    <cellStyle name="Calculation 4 4 3 5 6" xfId="32013" xr:uid="{00000000-0005-0000-0000-0000FF2D0000}"/>
    <cellStyle name="Calculation 4 4 3 5 7" xfId="32014" xr:uid="{00000000-0005-0000-0000-0000002E0000}"/>
    <cellStyle name="Calculation 4 4 3 6" xfId="3648" xr:uid="{00000000-0005-0000-0000-0000012E0000}"/>
    <cellStyle name="Calculation 4 4 3 6 2" xfId="3649" xr:uid="{00000000-0005-0000-0000-0000022E0000}"/>
    <cellStyle name="Calculation 4 4 3 6 3" xfId="32015" xr:uid="{00000000-0005-0000-0000-0000032E0000}"/>
    <cellStyle name="Calculation 4 4 3 6 4" xfId="32016" xr:uid="{00000000-0005-0000-0000-0000042E0000}"/>
    <cellStyle name="Calculation 4 4 3 6 5" xfId="32017" xr:uid="{00000000-0005-0000-0000-0000052E0000}"/>
    <cellStyle name="Calculation 4 4 3 6 6" xfId="32018" xr:uid="{00000000-0005-0000-0000-0000062E0000}"/>
    <cellStyle name="Calculation 4 4 3 6 7" xfId="32019" xr:uid="{00000000-0005-0000-0000-0000072E0000}"/>
    <cellStyle name="Calculation 4 4 3 7" xfId="32020" xr:uid="{00000000-0005-0000-0000-0000082E0000}"/>
    <cellStyle name="Calculation 4 4 3 8" xfId="32021" xr:uid="{00000000-0005-0000-0000-0000092E0000}"/>
    <cellStyle name="Calculation 4 4 3 9" xfId="32022" xr:uid="{00000000-0005-0000-0000-00000A2E0000}"/>
    <cellStyle name="Calculation 4 4 4" xfId="3650" xr:uid="{00000000-0005-0000-0000-00000B2E0000}"/>
    <cellStyle name="Calculation 4 4 4 10" xfId="3651" xr:uid="{00000000-0005-0000-0000-00000C2E0000}"/>
    <cellStyle name="Calculation 4 4 4 11" xfId="32023" xr:uid="{00000000-0005-0000-0000-00000D2E0000}"/>
    <cellStyle name="Calculation 4 4 4 12" xfId="32024" xr:uid="{00000000-0005-0000-0000-00000E2E0000}"/>
    <cellStyle name="Calculation 4 4 4 2" xfId="3652" xr:uid="{00000000-0005-0000-0000-00000F2E0000}"/>
    <cellStyle name="Calculation 4 4 4 2 2" xfId="3653" xr:uid="{00000000-0005-0000-0000-0000102E0000}"/>
    <cellStyle name="Calculation 4 4 4 2 3" xfId="32025" xr:uid="{00000000-0005-0000-0000-0000112E0000}"/>
    <cellStyle name="Calculation 4 4 4 2 4" xfId="32026" xr:uid="{00000000-0005-0000-0000-0000122E0000}"/>
    <cellStyle name="Calculation 4 4 4 2 5" xfId="32027" xr:uid="{00000000-0005-0000-0000-0000132E0000}"/>
    <cellStyle name="Calculation 4 4 4 2 6" xfId="32028" xr:uid="{00000000-0005-0000-0000-0000142E0000}"/>
    <cellStyle name="Calculation 4 4 4 2 7" xfId="32029" xr:uid="{00000000-0005-0000-0000-0000152E0000}"/>
    <cellStyle name="Calculation 4 4 4 3" xfId="3654" xr:uid="{00000000-0005-0000-0000-0000162E0000}"/>
    <cellStyle name="Calculation 4 4 4 3 2" xfId="3655" xr:uid="{00000000-0005-0000-0000-0000172E0000}"/>
    <cellStyle name="Calculation 4 4 4 3 3" xfId="32030" xr:uid="{00000000-0005-0000-0000-0000182E0000}"/>
    <cellStyle name="Calculation 4 4 4 3 4" xfId="32031" xr:uid="{00000000-0005-0000-0000-0000192E0000}"/>
    <cellStyle name="Calculation 4 4 4 3 5" xfId="32032" xr:uid="{00000000-0005-0000-0000-00001A2E0000}"/>
    <cellStyle name="Calculation 4 4 4 3 6" xfId="32033" xr:uid="{00000000-0005-0000-0000-00001B2E0000}"/>
    <cellStyle name="Calculation 4 4 4 3 7" xfId="32034" xr:uid="{00000000-0005-0000-0000-00001C2E0000}"/>
    <cellStyle name="Calculation 4 4 4 4" xfId="3656" xr:uid="{00000000-0005-0000-0000-00001D2E0000}"/>
    <cellStyle name="Calculation 4 4 4 4 2" xfId="3657" xr:uid="{00000000-0005-0000-0000-00001E2E0000}"/>
    <cellStyle name="Calculation 4 4 4 4 3" xfId="32035" xr:uid="{00000000-0005-0000-0000-00001F2E0000}"/>
    <cellStyle name="Calculation 4 4 4 4 4" xfId="32036" xr:uid="{00000000-0005-0000-0000-0000202E0000}"/>
    <cellStyle name="Calculation 4 4 4 4 5" xfId="32037" xr:uid="{00000000-0005-0000-0000-0000212E0000}"/>
    <cellStyle name="Calculation 4 4 4 4 6" xfId="32038" xr:uid="{00000000-0005-0000-0000-0000222E0000}"/>
    <cellStyle name="Calculation 4 4 4 4 7" xfId="32039" xr:uid="{00000000-0005-0000-0000-0000232E0000}"/>
    <cellStyle name="Calculation 4 4 4 5" xfId="3658" xr:uid="{00000000-0005-0000-0000-0000242E0000}"/>
    <cellStyle name="Calculation 4 4 4 5 2" xfId="3659" xr:uid="{00000000-0005-0000-0000-0000252E0000}"/>
    <cellStyle name="Calculation 4 4 4 5 3" xfId="32040" xr:uid="{00000000-0005-0000-0000-0000262E0000}"/>
    <cellStyle name="Calculation 4 4 4 5 4" xfId="32041" xr:uid="{00000000-0005-0000-0000-0000272E0000}"/>
    <cellStyle name="Calculation 4 4 4 5 5" xfId="32042" xr:uid="{00000000-0005-0000-0000-0000282E0000}"/>
    <cellStyle name="Calculation 4 4 4 5 6" xfId="32043" xr:uid="{00000000-0005-0000-0000-0000292E0000}"/>
    <cellStyle name="Calculation 4 4 4 5 7" xfId="32044" xr:uid="{00000000-0005-0000-0000-00002A2E0000}"/>
    <cellStyle name="Calculation 4 4 4 6" xfId="3660" xr:uid="{00000000-0005-0000-0000-00002B2E0000}"/>
    <cellStyle name="Calculation 4 4 4 6 2" xfId="3661" xr:uid="{00000000-0005-0000-0000-00002C2E0000}"/>
    <cellStyle name="Calculation 4 4 4 6 3" xfId="32045" xr:uid="{00000000-0005-0000-0000-00002D2E0000}"/>
    <cellStyle name="Calculation 4 4 4 6 4" xfId="32046" xr:uid="{00000000-0005-0000-0000-00002E2E0000}"/>
    <cellStyle name="Calculation 4 4 4 6 5" xfId="32047" xr:uid="{00000000-0005-0000-0000-00002F2E0000}"/>
    <cellStyle name="Calculation 4 4 4 6 6" xfId="32048" xr:uid="{00000000-0005-0000-0000-0000302E0000}"/>
    <cellStyle name="Calculation 4 4 4 6 7" xfId="32049" xr:uid="{00000000-0005-0000-0000-0000312E0000}"/>
    <cellStyle name="Calculation 4 4 4 7" xfId="3662" xr:uid="{00000000-0005-0000-0000-0000322E0000}"/>
    <cellStyle name="Calculation 4 4 4 7 2" xfId="3663" xr:uid="{00000000-0005-0000-0000-0000332E0000}"/>
    <cellStyle name="Calculation 4 4 4 7 3" xfId="32050" xr:uid="{00000000-0005-0000-0000-0000342E0000}"/>
    <cellStyle name="Calculation 4 4 4 7 4" xfId="32051" xr:uid="{00000000-0005-0000-0000-0000352E0000}"/>
    <cellStyle name="Calculation 4 4 4 7 5" xfId="32052" xr:uid="{00000000-0005-0000-0000-0000362E0000}"/>
    <cellStyle name="Calculation 4 4 4 7 6" xfId="32053" xr:uid="{00000000-0005-0000-0000-0000372E0000}"/>
    <cellStyle name="Calculation 4 4 4 7 7" xfId="32054" xr:uid="{00000000-0005-0000-0000-0000382E0000}"/>
    <cellStyle name="Calculation 4 4 4 8" xfId="3664" xr:uid="{00000000-0005-0000-0000-0000392E0000}"/>
    <cellStyle name="Calculation 4 4 4 8 2" xfId="3665" xr:uid="{00000000-0005-0000-0000-00003A2E0000}"/>
    <cellStyle name="Calculation 4 4 4 8 3" xfId="32055" xr:uid="{00000000-0005-0000-0000-00003B2E0000}"/>
    <cellStyle name="Calculation 4 4 4 8 4" xfId="32056" xr:uid="{00000000-0005-0000-0000-00003C2E0000}"/>
    <cellStyle name="Calculation 4 4 4 8 5" xfId="32057" xr:uid="{00000000-0005-0000-0000-00003D2E0000}"/>
    <cellStyle name="Calculation 4 4 4 8 6" xfId="32058" xr:uid="{00000000-0005-0000-0000-00003E2E0000}"/>
    <cellStyle name="Calculation 4 4 4 8 7" xfId="32059" xr:uid="{00000000-0005-0000-0000-00003F2E0000}"/>
    <cellStyle name="Calculation 4 4 4 9" xfId="3666" xr:uid="{00000000-0005-0000-0000-0000402E0000}"/>
    <cellStyle name="Calculation 4 4 4 9 2" xfId="3667" xr:uid="{00000000-0005-0000-0000-0000412E0000}"/>
    <cellStyle name="Calculation 4 4 4 9 3" xfId="32060" xr:uid="{00000000-0005-0000-0000-0000422E0000}"/>
    <cellStyle name="Calculation 4 4 4 9 4" xfId="32061" xr:uid="{00000000-0005-0000-0000-0000432E0000}"/>
    <cellStyle name="Calculation 4 4 4 9 5" xfId="32062" xr:uid="{00000000-0005-0000-0000-0000442E0000}"/>
    <cellStyle name="Calculation 4 4 4 9 6" xfId="32063" xr:uid="{00000000-0005-0000-0000-0000452E0000}"/>
    <cellStyle name="Calculation 4 4 4 9 7" xfId="32064" xr:uid="{00000000-0005-0000-0000-0000462E0000}"/>
    <cellStyle name="Calculation 4 4 5" xfId="3668" xr:uid="{00000000-0005-0000-0000-0000472E0000}"/>
    <cellStyle name="Calculation 4 4 5 10" xfId="32065" xr:uid="{00000000-0005-0000-0000-0000482E0000}"/>
    <cellStyle name="Calculation 4 4 5 11" xfId="32066" xr:uid="{00000000-0005-0000-0000-0000492E0000}"/>
    <cellStyle name="Calculation 4 4 5 12" xfId="32067" xr:uid="{00000000-0005-0000-0000-00004A2E0000}"/>
    <cellStyle name="Calculation 4 4 5 2" xfId="3669" xr:uid="{00000000-0005-0000-0000-00004B2E0000}"/>
    <cellStyle name="Calculation 4 4 5 2 2" xfId="3670" xr:uid="{00000000-0005-0000-0000-00004C2E0000}"/>
    <cellStyle name="Calculation 4 4 5 2 3" xfId="32068" xr:uid="{00000000-0005-0000-0000-00004D2E0000}"/>
    <cellStyle name="Calculation 4 4 5 2 4" xfId="32069" xr:uid="{00000000-0005-0000-0000-00004E2E0000}"/>
    <cellStyle name="Calculation 4 4 5 2 5" xfId="32070" xr:uid="{00000000-0005-0000-0000-00004F2E0000}"/>
    <cellStyle name="Calculation 4 4 5 2 6" xfId="32071" xr:uid="{00000000-0005-0000-0000-0000502E0000}"/>
    <cellStyle name="Calculation 4 4 5 2 7" xfId="32072" xr:uid="{00000000-0005-0000-0000-0000512E0000}"/>
    <cellStyle name="Calculation 4 4 5 3" xfId="3671" xr:uid="{00000000-0005-0000-0000-0000522E0000}"/>
    <cellStyle name="Calculation 4 4 5 3 2" xfId="3672" xr:uid="{00000000-0005-0000-0000-0000532E0000}"/>
    <cellStyle name="Calculation 4 4 5 3 3" xfId="32073" xr:uid="{00000000-0005-0000-0000-0000542E0000}"/>
    <cellStyle name="Calculation 4 4 5 3 4" xfId="32074" xr:uid="{00000000-0005-0000-0000-0000552E0000}"/>
    <cellStyle name="Calculation 4 4 5 3 5" xfId="32075" xr:uid="{00000000-0005-0000-0000-0000562E0000}"/>
    <cellStyle name="Calculation 4 4 5 3 6" xfId="32076" xr:uid="{00000000-0005-0000-0000-0000572E0000}"/>
    <cellStyle name="Calculation 4 4 5 3 7" xfId="32077" xr:uid="{00000000-0005-0000-0000-0000582E0000}"/>
    <cellStyle name="Calculation 4 4 5 4" xfId="3673" xr:uid="{00000000-0005-0000-0000-0000592E0000}"/>
    <cellStyle name="Calculation 4 4 5 4 2" xfId="3674" xr:uid="{00000000-0005-0000-0000-00005A2E0000}"/>
    <cellStyle name="Calculation 4 4 5 4 3" xfId="32078" xr:uid="{00000000-0005-0000-0000-00005B2E0000}"/>
    <cellStyle name="Calculation 4 4 5 4 4" xfId="32079" xr:uid="{00000000-0005-0000-0000-00005C2E0000}"/>
    <cellStyle name="Calculation 4 4 5 4 5" xfId="32080" xr:uid="{00000000-0005-0000-0000-00005D2E0000}"/>
    <cellStyle name="Calculation 4 4 5 4 6" xfId="32081" xr:uid="{00000000-0005-0000-0000-00005E2E0000}"/>
    <cellStyle name="Calculation 4 4 5 4 7" xfId="32082" xr:uid="{00000000-0005-0000-0000-00005F2E0000}"/>
    <cellStyle name="Calculation 4 4 5 5" xfId="3675" xr:uid="{00000000-0005-0000-0000-0000602E0000}"/>
    <cellStyle name="Calculation 4 4 5 5 2" xfId="3676" xr:uid="{00000000-0005-0000-0000-0000612E0000}"/>
    <cellStyle name="Calculation 4 4 5 5 3" xfId="32083" xr:uid="{00000000-0005-0000-0000-0000622E0000}"/>
    <cellStyle name="Calculation 4 4 5 5 4" xfId="32084" xr:uid="{00000000-0005-0000-0000-0000632E0000}"/>
    <cellStyle name="Calculation 4 4 5 5 5" xfId="32085" xr:uid="{00000000-0005-0000-0000-0000642E0000}"/>
    <cellStyle name="Calculation 4 4 5 5 6" xfId="32086" xr:uid="{00000000-0005-0000-0000-0000652E0000}"/>
    <cellStyle name="Calculation 4 4 5 5 7" xfId="32087" xr:uid="{00000000-0005-0000-0000-0000662E0000}"/>
    <cellStyle name="Calculation 4 4 5 6" xfId="3677" xr:uid="{00000000-0005-0000-0000-0000672E0000}"/>
    <cellStyle name="Calculation 4 4 5 6 2" xfId="3678" xr:uid="{00000000-0005-0000-0000-0000682E0000}"/>
    <cellStyle name="Calculation 4 4 5 6 3" xfId="32088" xr:uid="{00000000-0005-0000-0000-0000692E0000}"/>
    <cellStyle name="Calculation 4 4 5 6 4" xfId="32089" xr:uid="{00000000-0005-0000-0000-00006A2E0000}"/>
    <cellStyle name="Calculation 4 4 5 6 5" xfId="32090" xr:uid="{00000000-0005-0000-0000-00006B2E0000}"/>
    <cellStyle name="Calculation 4 4 5 6 6" xfId="32091" xr:uid="{00000000-0005-0000-0000-00006C2E0000}"/>
    <cellStyle name="Calculation 4 4 5 6 7" xfId="32092" xr:uid="{00000000-0005-0000-0000-00006D2E0000}"/>
    <cellStyle name="Calculation 4 4 5 7" xfId="3679" xr:uid="{00000000-0005-0000-0000-00006E2E0000}"/>
    <cellStyle name="Calculation 4 4 5 7 2" xfId="3680" xr:uid="{00000000-0005-0000-0000-00006F2E0000}"/>
    <cellStyle name="Calculation 4 4 5 7 3" xfId="32093" xr:uid="{00000000-0005-0000-0000-0000702E0000}"/>
    <cellStyle name="Calculation 4 4 5 7 4" xfId="32094" xr:uid="{00000000-0005-0000-0000-0000712E0000}"/>
    <cellStyle name="Calculation 4 4 5 7 5" xfId="32095" xr:uid="{00000000-0005-0000-0000-0000722E0000}"/>
    <cellStyle name="Calculation 4 4 5 7 6" xfId="32096" xr:uid="{00000000-0005-0000-0000-0000732E0000}"/>
    <cellStyle name="Calculation 4 4 5 7 7" xfId="32097" xr:uid="{00000000-0005-0000-0000-0000742E0000}"/>
    <cellStyle name="Calculation 4 4 5 8" xfId="3681" xr:uid="{00000000-0005-0000-0000-0000752E0000}"/>
    <cellStyle name="Calculation 4 4 5 8 2" xfId="3682" xr:uid="{00000000-0005-0000-0000-0000762E0000}"/>
    <cellStyle name="Calculation 4 4 5 8 3" xfId="32098" xr:uid="{00000000-0005-0000-0000-0000772E0000}"/>
    <cellStyle name="Calculation 4 4 5 8 4" xfId="32099" xr:uid="{00000000-0005-0000-0000-0000782E0000}"/>
    <cellStyle name="Calculation 4 4 5 8 5" xfId="32100" xr:uid="{00000000-0005-0000-0000-0000792E0000}"/>
    <cellStyle name="Calculation 4 4 5 8 6" xfId="32101" xr:uid="{00000000-0005-0000-0000-00007A2E0000}"/>
    <cellStyle name="Calculation 4 4 5 8 7" xfId="32102" xr:uid="{00000000-0005-0000-0000-00007B2E0000}"/>
    <cellStyle name="Calculation 4 4 5 9" xfId="3683" xr:uid="{00000000-0005-0000-0000-00007C2E0000}"/>
    <cellStyle name="Calculation 4 4 5 9 2" xfId="3684" xr:uid="{00000000-0005-0000-0000-00007D2E0000}"/>
    <cellStyle name="Calculation 4 4 5 9 3" xfId="32103" xr:uid="{00000000-0005-0000-0000-00007E2E0000}"/>
    <cellStyle name="Calculation 4 4 5 9 4" xfId="32104" xr:uid="{00000000-0005-0000-0000-00007F2E0000}"/>
    <cellStyle name="Calculation 4 4 5 9 5" xfId="32105" xr:uid="{00000000-0005-0000-0000-0000802E0000}"/>
    <cellStyle name="Calculation 4 4 5 9 6" xfId="32106" xr:uid="{00000000-0005-0000-0000-0000812E0000}"/>
    <cellStyle name="Calculation 4 4 5 9 7" xfId="32107" xr:uid="{00000000-0005-0000-0000-0000822E0000}"/>
    <cellStyle name="Calculation 4 4 6" xfId="3685" xr:uid="{00000000-0005-0000-0000-0000832E0000}"/>
    <cellStyle name="Calculation 4 4 6 10" xfId="3686" xr:uid="{00000000-0005-0000-0000-0000842E0000}"/>
    <cellStyle name="Calculation 4 4 6 11" xfId="32108" xr:uid="{00000000-0005-0000-0000-0000852E0000}"/>
    <cellStyle name="Calculation 4 4 6 12" xfId="32109" xr:uid="{00000000-0005-0000-0000-0000862E0000}"/>
    <cellStyle name="Calculation 4 4 6 13" xfId="32110" xr:uid="{00000000-0005-0000-0000-0000872E0000}"/>
    <cellStyle name="Calculation 4 4 6 14" xfId="32111" xr:uid="{00000000-0005-0000-0000-0000882E0000}"/>
    <cellStyle name="Calculation 4 4 6 15" xfId="32112" xr:uid="{00000000-0005-0000-0000-0000892E0000}"/>
    <cellStyle name="Calculation 4 4 6 2" xfId="3687" xr:uid="{00000000-0005-0000-0000-00008A2E0000}"/>
    <cellStyle name="Calculation 4 4 6 2 2" xfId="3688" xr:uid="{00000000-0005-0000-0000-00008B2E0000}"/>
    <cellStyle name="Calculation 4 4 6 2 3" xfId="32113" xr:uid="{00000000-0005-0000-0000-00008C2E0000}"/>
    <cellStyle name="Calculation 4 4 6 2 4" xfId="32114" xr:uid="{00000000-0005-0000-0000-00008D2E0000}"/>
    <cellStyle name="Calculation 4 4 6 2 5" xfId="32115" xr:uid="{00000000-0005-0000-0000-00008E2E0000}"/>
    <cellStyle name="Calculation 4 4 6 2 6" xfId="32116" xr:uid="{00000000-0005-0000-0000-00008F2E0000}"/>
    <cellStyle name="Calculation 4 4 6 2 7" xfId="32117" xr:uid="{00000000-0005-0000-0000-0000902E0000}"/>
    <cellStyle name="Calculation 4 4 6 3" xfId="3689" xr:uid="{00000000-0005-0000-0000-0000912E0000}"/>
    <cellStyle name="Calculation 4 4 6 3 2" xfId="3690" xr:uid="{00000000-0005-0000-0000-0000922E0000}"/>
    <cellStyle name="Calculation 4 4 6 3 3" xfId="32118" xr:uid="{00000000-0005-0000-0000-0000932E0000}"/>
    <cellStyle name="Calculation 4 4 6 3 4" xfId="32119" xr:uid="{00000000-0005-0000-0000-0000942E0000}"/>
    <cellStyle name="Calculation 4 4 6 3 5" xfId="32120" xr:uid="{00000000-0005-0000-0000-0000952E0000}"/>
    <cellStyle name="Calculation 4 4 6 3 6" xfId="32121" xr:uid="{00000000-0005-0000-0000-0000962E0000}"/>
    <cellStyle name="Calculation 4 4 6 3 7" xfId="32122" xr:uid="{00000000-0005-0000-0000-0000972E0000}"/>
    <cellStyle name="Calculation 4 4 6 4" xfId="3691" xr:uid="{00000000-0005-0000-0000-0000982E0000}"/>
    <cellStyle name="Calculation 4 4 6 4 2" xfId="3692" xr:uid="{00000000-0005-0000-0000-0000992E0000}"/>
    <cellStyle name="Calculation 4 4 6 4 3" xfId="32123" xr:uid="{00000000-0005-0000-0000-00009A2E0000}"/>
    <cellStyle name="Calculation 4 4 6 4 4" xfId="32124" xr:uid="{00000000-0005-0000-0000-00009B2E0000}"/>
    <cellStyle name="Calculation 4 4 6 4 5" xfId="32125" xr:uid="{00000000-0005-0000-0000-00009C2E0000}"/>
    <cellStyle name="Calculation 4 4 6 4 6" xfId="32126" xr:uid="{00000000-0005-0000-0000-00009D2E0000}"/>
    <cellStyle name="Calculation 4 4 6 4 7" xfId="32127" xr:uid="{00000000-0005-0000-0000-00009E2E0000}"/>
    <cellStyle name="Calculation 4 4 6 5" xfId="3693" xr:uid="{00000000-0005-0000-0000-00009F2E0000}"/>
    <cellStyle name="Calculation 4 4 6 5 2" xfId="3694" xr:uid="{00000000-0005-0000-0000-0000A02E0000}"/>
    <cellStyle name="Calculation 4 4 6 5 3" xfId="32128" xr:uid="{00000000-0005-0000-0000-0000A12E0000}"/>
    <cellStyle name="Calculation 4 4 6 5 4" xfId="32129" xr:uid="{00000000-0005-0000-0000-0000A22E0000}"/>
    <cellStyle name="Calculation 4 4 6 5 5" xfId="32130" xr:uid="{00000000-0005-0000-0000-0000A32E0000}"/>
    <cellStyle name="Calculation 4 4 6 5 6" xfId="32131" xr:uid="{00000000-0005-0000-0000-0000A42E0000}"/>
    <cellStyle name="Calculation 4 4 6 5 7" xfId="32132" xr:uid="{00000000-0005-0000-0000-0000A52E0000}"/>
    <cellStyle name="Calculation 4 4 6 6" xfId="3695" xr:uid="{00000000-0005-0000-0000-0000A62E0000}"/>
    <cellStyle name="Calculation 4 4 6 6 2" xfId="3696" xr:uid="{00000000-0005-0000-0000-0000A72E0000}"/>
    <cellStyle name="Calculation 4 4 6 6 3" xfId="32133" xr:uid="{00000000-0005-0000-0000-0000A82E0000}"/>
    <cellStyle name="Calculation 4 4 6 6 4" xfId="32134" xr:uid="{00000000-0005-0000-0000-0000A92E0000}"/>
    <cellStyle name="Calculation 4 4 6 6 5" xfId="32135" xr:uid="{00000000-0005-0000-0000-0000AA2E0000}"/>
    <cellStyle name="Calculation 4 4 6 6 6" xfId="32136" xr:uid="{00000000-0005-0000-0000-0000AB2E0000}"/>
    <cellStyle name="Calculation 4 4 6 6 7" xfId="32137" xr:uid="{00000000-0005-0000-0000-0000AC2E0000}"/>
    <cellStyle name="Calculation 4 4 6 7" xfId="3697" xr:uid="{00000000-0005-0000-0000-0000AD2E0000}"/>
    <cellStyle name="Calculation 4 4 6 7 2" xfId="3698" xr:uid="{00000000-0005-0000-0000-0000AE2E0000}"/>
    <cellStyle name="Calculation 4 4 6 7 3" xfId="32138" xr:uid="{00000000-0005-0000-0000-0000AF2E0000}"/>
    <cellStyle name="Calculation 4 4 6 7 4" xfId="32139" xr:uid="{00000000-0005-0000-0000-0000B02E0000}"/>
    <cellStyle name="Calculation 4 4 6 7 5" xfId="32140" xr:uid="{00000000-0005-0000-0000-0000B12E0000}"/>
    <cellStyle name="Calculation 4 4 6 7 6" xfId="32141" xr:uid="{00000000-0005-0000-0000-0000B22E0000}"/>
    <cellStyle name="Calculation 4 4 6 7 7" xfId="32142" xr:uid="{00000000-0005-0000-0000-0000B32E0000}"/>
    <cellStyle name="Calculation 4 4 6 8" xfId="3699" xr:uid="{00000000-0005-0000-0000-0000B42E0000}"/>
    <cellStyle name="Calculation 4 4 6 8 2" xfId="3700" xr:uid="{00000000-0005-0000-0000-0000B52E0000}"/>
    <cellStyle name="Calculation 4 4 6 8 3" xfId="32143" xr:uid="{00000000-0005-0000-0000-0000B62E0000}"/>
    <cellStyle name="Calculation 4 4 6 8 4" xfId="32144" xr:uid="{00000000-0005-0000-0000-0000B72E0000}"/>
    <cellStyle name="Calculation 4 4 6 8 5" xfId="32145" xr:uid="{00000000-0005-0000-0000-0000B82E0000}"/>
    <cellStyle name="Calculation 4 4 6 8 6" xfId="32146" xr:uid="{00000000-0005-0000-0000-0000B92E0000}"/>
    <cellStyle name="Calculation 4 4 6 8 7" xfId="32147" xr:uid="{00000000-0005-0000-0000-0000BA2E0000}"/>
    <cellStyle name="Calculation 4 4 6 9" xfId="3701" xr:uid="{00000000-0005-0000-0000-0000BB2E0000}"/>
    <cellStyle name="Calculation 4 4 6 9 2" xfId="3702" xr:uid="{00000000-0005-0000-0000-0000BC2E0000}"/>
    <cellStyle name="Calculation 4 4 6 9 3" xfId="32148" xr:uid="{00000000-0005-0000-0000-0000BD2E0000}"/>
    <cellStyle name="Calculation 4 4 6 9 4" xfId="32149" xr:uid="{00000000-0005-0000-0000-0000BE2E0000}"/>
    <cellStyle name="Calculation 4 4 6 9 5" xfId="32150" xr:uid="{00000000-0005-0000-0000-0000BF2E0000}"/>
    <cellStyle name="Calculation 4 4 6 9 6" xfId="32151" xr:uid="{00000000-0005-0000-0000-0000C02E0000}"/>
    <cellStyle name="Calculation 4 4 6 9 7" xfId="32152" xr:uid="{00000000-0005-0000-0000-0000C12E0000}"/>
    <cellStyle name="Calculation 4 4 7" xfId="32153" xr:uid="{00000000-0005-0000-0000-0000C22E0000}"/>
    <cellStyle name="Calculation 4 5" xfId="3703" xr:uid="{00000000-0005-0000-0000-0000C32E0000}"/>
    <cellStyle name="Calculation 4 5 2" xfId="3704" xr:uid="{00000000-0005-0000-0000-0000C42E0000}"/>
    <cellStyle name="Calculation 4 5 2 2" xfId="3705" xr:uid="{00000000-0005-0000-0000-0000C52E0000}"/>
    <cellStyle name="Calculation 4 5 2 2 10" xfId="32154" xr:uid="{00000000-0005-0000-0000-0000C62E0000}"/>
    <cellStyle name="Calculation 4 5 2 2 2" xfId="3706" xr:uid="{00000000-0005-0000-0000-0000C72E0000}"/>
    <cellStyle name="Calculation 4 5 2 2 2 2" xfId="3707" xr:uid="{00000000-0005-0000-0000-0000C82E0000}"/>
    <cellStyle name="Calculation 4 5 2 2 2 3" xfId="32155" xr:uid="{00000000-0005-0000-0000-0000C92E0000}"/>
    <cellStyle name="Calculation 4 5 2 2 2 4" xfId="32156" xr:uid="{00000000-0005-0000-0000-0000CA2E0000}"/>
    <cellStyle name="Calculation 4 5 2 2 2 5" xfId="32157" xr:uid="{00000000-0005-0000-0000-0000CB2E0000}"/>
    <cellStyle name="Calculation 4 5 2 2 2 6" xfId="32158" xr:uid="{00000000-0005-0000-0000-0000CC2E0000}"/>
    <cellStyle name="Calculation 4 5 2 2 2 7" xfId="32159" xr:uid="{00000000-0005-0000-0000-0000CD2E0000}"/>
    <cellStyle name="Calculation 4 5 2 2 3" xfId="3708" xr:uid="{00000000-0005-0000-0000-0000CE2E0000}"/>
    <cellStyle name="Calculation 4 5 2 2 3 2" xfId="3709" xr:uid="{00000000-0005-0000-0000-0000CF2E0000}"/>
    <cellStyle name="Calculation 4 5 2 2 3 3" xfId="32160" xr:uid="{00000000-0005-0000-0000-0000D02E0000}"/>
    <cellStyle name="Calculation 4 5 2 2 3 4" xfId="32161" xr:uid="{00000000-0005-0000-0000-0000D12E0000}"/>
    <cellStyle name="Calculation 4 5 2 2 3 5" xfId="32162" xr:uid="{00000000-0005-0000-0000-0000D22E0000}"/>
    <cellStyle name="Calculation 4 5 2 2 3 6" xfId="32163" xr:uid="{00000000-0005-0000-0000-0000D32E0000}"/>
    <cellStyle name="Calculation 4 5 2 2 3 7" xfId="32164" xr:uid="{00000000-0005-0000-0000-0000D42E0000}"/>
    <cellStyle name="Calculation 4 5 2 2 4" xfId="3710" xr:uid="{00000000-0005-0000-0000-0000D52E0000}"/>
    <cellStyle name="Calculation 4 5 2 2 4 2" xfId="3711" xr:uid="{00000000-0005-0000-0000-0000D62E0000}"/>
    <cellStyle name="Calculation 4 5 2 2 4 3" xfId="32165" xr:uid="{00000000-0005-0000-0000-0000D72E0000}"/>
    <cellStyle name="Calculation 4 5 2 2 4 4" xfId="32166" xr:uid="{00000000-0005-0000-0000-0000D82E0000}"/>
    <cellStyle name="Calculation 4 5 2 2 4 5" xfId="32167" xr:uid="{00000000-0005-0000-0000-0000D92E0000}"/>
    <cellStyle name="Calculation 4 5 2 2 4 6" xfId="32168" xr:uid="{00000000-0005-0000-0000-0000DA2E0000}"/>
    <cellStyle name="Calculation 4 5 2 2 4 7" xfId="32169" xr:uid="{00000000-0005-0000-0000-0000DB2E0000}"/>
    <cellStyle name="Calculation 4 5 2 2 5" xfId="3712" xr:uid="{00000000-0005-0000-0000-0000DC2E0000}"/>
    <cellStyle name="Calculation 4 5 2 2 5 2" xfId="3713" xr:uid="{00000000-0005-0000-0000-0000DD2E0000}"/>
    <cellStyle name="Calculation 4 5 2 2 5 3" xfId="32170" xr:uid="{00000000-0005-0000-0000-0000DE2E0000}"/>
    <cellStyle name="Calculation 4 5 2 2 5 4" xfId="32171" xr:uid="{00000000-0005-0000-0000-0000DF2E0000}"/>
    <cellStyle name="Calculation 4 5 2 2 5 5" xfId="32172" xr:uid="{00000000-0005-0000-0000-0000E02E0000}"/>
    <cellStyle name="Calculation 4 5 2 2 5 6" xfId="32173" xr:uid="{00000000-0005-0000-0000-0000E12E0000}"/>
    <cellStyle name="Calculation 4 5 2 2 5 7" xfId="32174" xr:uid="{00000000-0005-0000-0000-0000E22E0000}"/>
    <cellStyle name="Calculation 4 5 2 2 6" xfId="3714" xr:uid="{00000000-0005-0000-0000-0000E32E0000}"/>
    <cellStyle name="Calculation 4 5 2 2 6 2" xfId="3715" xr:uid="{00000000-0005-0000-0000-0000E42E0000}"/>
    <cellStyle name="Calculation 4 5 2 2 6 3" xfId="32175" xr:uid="{00000000-0005-0000-0000-0000E52E0000}"/>
    <cellStyle name="Calculation 4 5 2 2 6 4" xfId="32176" xr:uid="{00000000-0005-0000-0000-0000E62E0000}"/>
    <cellStyle name="Calculation 4 5 2 2 6 5" xfId="32177" xr:uid="{00000000-0005-0000-0000-0000E72E0000}"/>
    <cellStyle name="Calculation 4 5 2 2 6 6" xfId="32178" xr:uid="{00000000-0005-0000-0000-0000E82E0000}"/>
    <cellStyle name="Calculation 4 5 2 2 6 7" xfId="32179" xr:uid="{00000000-0005-0000-0000-0000E92E0000}"/>
    <cellStyle name="Calculation 4 5 2 2 7" xfId="32180" xr:uid="{00000000-0005-0000-0000-0000EA2E0000}"/>
    <cellStyle name="Calculation 4 5 2 2 8" xfId="32181" xr:uid="{00000000-0005-0000-0000-0000EB2E0000}"/>
    <cellStyle name="Calculation 4 5 2 2 9" xfId="32182" xr:uid="{00000000-0005-0000-0000-0000EC2E0000}"/>
    <cellStyle name="Calculation 4 5 2 3" xfId="3716" xr:uid="{00000000-0005-0000-0000-0000ED2E0000}"/>
    <cellStyle name="Calculation 4 5 2 3 10" xfId="3717" xr:uid="{00000000-0005-0000-0000-0000EE2E0000}"/>
    <cellStyle name="Calculation 4 5 2 3 11" xfId="32183" xr:uid="{00000000-0005-0000-0000-0000EF2E0000}"/>
    <cellStyle name="Calculation 4 5 2 3 12" xfId="32184" xr:uid="{00000000-0005-0000-0000-0000F02E0000}"/>
    <cellStyle name="Calculation 4 5 2 3 13" xfId="32185" xr:uid="{00000000-0005-0000-0000-0000F12E0000}"/>
    <cellStyle name="Calculation 4 5 2 3 14" xfId="32186" xr:uid="{00000000-0005-0000-0000-0000F22E0000}"/>
    <cellStyle name="Calculation 4 5 2 3 15" xfId="32187" xr:uid="{00000000-0005-0000-0000-0000F32E0000}"/>
    <cellStyle name="Calculation 4 5 2 3 2" xfId="3718" xr:uid="{00000000-0005-0000-0000-0000F42E0000}"/>
    <cellStyle name="Calculation 4 5 2 3 2 2" xfId="3719" xr:uid="{00000000-0005-0000-0000-0000F52E0000}"/>
    <cellStyle name="Calculation 4 5 2 3 2 3" xfId="32188" xr:uid="{00000000-0005-0000-0000-0000F62E0000}"/>
    <cellStyle name="Calculation 4 5 2 3 2 4" xfId="32189" xr:uid="{00000000-0005-0000-0000-0000F72E0000}"/>
    <cellStyle name="Calculation 4 5 2 3 2 5" xfId="32190" xr:uid="{00000000-0005-0000-0000-0000F82E0000}"/>
    <cellStyle name="Calculation 4 5 2 3 2 6" xfId="32191" xr:uid="{00000000-0005-0000-0000-0000F92E0000}"/>
    <cellStyle name="Calculation 4 5 2 3 2 7" xfId="32192" xr:uid="{00000000-0005-0000-0000-0000FA2E0000}"/>
    <cellStyle name="Calculation 4 5 2 3 3" xfId="3720" xr:uid="{00000000-0005-0000-0000-0000FB2E0000}"/>
    <cellStyle name="Calculation 4 5 2 3 3 2" xfId="3721" xr:uid="{00000000-0005-0000-0000-0000FC2E0000}"/>
    <cellStyle name="Calculation 4 5 2 3 3 3" xfId="32193" xr:uid="{00000000-0005-0000-0000-0000FD2E0000}"/>
    <cellStyle name="Calculation 4 5 2 3 3 4" xfId="32194" xr:uid="{00000000-0005-0000-0000-0000FE2E0000}"/>
    <cellStyle name="Calculation 4 5 2 3 3 5" xfId="32195" xr:uid="{00000000-0005-0000-0000-0000FF2E0000}"/>
    <cellStyle name="Calculation 4 5 2 3 3 6" xfId="32196" xr:uid="{00000000-0005-0000-0000-0000002F0000}"/>
    <cellStyle name="Calculation 4 5 2 3 3 7" xfId="32197" xr:uid="{00000000-0005-0000-0000-0000012F0000}"/>
    <cellStyle name="Calculation 4 5 2 3 4" xfId="3722" xr:uid="{00000000-0005-0000-0000-0000022F0000}"/>
    <cellStyle name="Calculation 4 5 2 3 4 2" xfId="3723" xr:uid="{00000000-0005-0000-0000-0000032F0000}"/>
    <cellStyle name="Calculation 4 5 2 3 4 3" xfId="32198" xr:uid="{00000000-0005-0000-0000-0000042F0000}"/>
    <cellStyle name="Calculation 4 5 2 3 4 4" xfId="32199" xr:uid="{00000000-0005-0000-0000-0000052F0000}"/>
    <cellStyle name="Calculation 4 5 2 3 4 5" xfId="32200" xr:uid="{00000000-0005-0000-0000-0000062F0000}"/>
    <cellStyle name="Calculation 4 5 2 3 4 6" xfId="32201" xr:uid="{00000000-0005-0000-0000-0000072F0000}"/>
    <cellStyle name="Calculation 4 5 2 3 4 7" xfId="32202" xr:uid="{00000000-0005-0000-0000-0000082F0000}"/>
    <cellStyle name="Calculation 4 5 2 3 5" xfId="3724" xr:uid="{00000000-0005-0000-0000-0000092F0000}"/>
    <cellStyle name="Calculation 4 5 2 3 5 2" xfId="3725" xr:uid="{00000000-0005-0000-0000-00000A2F0000}"/>
    <cellStyle name="Calculation 4 5 2 3 5 3" xfId="32203" xr:uid="{00000000-0005-0000-0000-00000B2F0000}"/>
    <cellStyle name="Calculation 4 5 2 3 5 4" xfId="32204" xr:uid="{00000000-0005-0000-0000-00000C2F0000}"/>
    <cellStyle name="Calculation 4 5 2 3 5 5" xfId="32205" xr:uid="{00000000-0005-0000-0000-00000D2F0000}"/>
    <cellStyle name="Calculation 4 5 2 3 5 6" xfId="32206" xr:uid="{00000000-0005-0000-0000-00000E2F0000}"/>
    <cellStyle name="Calculation 4 5 2 3 5 7" xfId="32207" xr:uid="{00000000-0005-0000-0000-00000F2F0000}"/>
    <cellStyle name="Calculation 4 5 2 3 6" xfId="3726" xr:uid="{00000000-0005-0000-0000-0000102F0000}"/>
    <cellStyle name="Calculation 4 5 2 3 6 2" xfId="3727" xr:uid="{00000000-0005-0000-0000-0000112F0000}"/>
    <cellStyle name="Calculation 4 5 2 3 6 3" xfId="32208" xr:uid="{00000000-0005-0000-0000-0000122F0000}"/>
    <cellStyle name="Calculation 4 5 2 3 6 4" xfId="32209" xr:uid="{00000000-0005-0000-0000-0000132F0000}"/>
    <cellStyle name="Calculation 4 5 2 3 6 5" xfId="32210" xr:uid="{00000000-0005-0000-0000-0000142F0000}"/>
    <cellStyle name="Calculation 4 5 2 3 6 6" xfId="32211" xr:uid="{00000000-0005-0000-0000-0000152F0000}"/>
    <cellStyle name="Calculation 4 5 2 3 6 7" xfId="32212" xr:uid="{00000000-0005-0000-0000-0000162F0000}"/>
    <cellStyle name="Calculation 4 5 2 3 7" xfId="3728" xr:uid="{00000000-0005-0000-0000-0000172F0000}"/>
    <cellStyle name="Calculation 4 5 2 3 7 2" xfId="3729" xr:uid="{00000000-0005-0000-0000-0000182F0000}"/>
    <cellStyle name="Calculation 4 5 2 3 7 3" xfId="32213" xr:uid="{00000000-0005-0000-0000-0000192F0000}"/>
    <cellStyle name="Calculation 4 5 2 3 7 4" xfId="32214" xr:uid="{00000000-0005-0000-0000-00001A2F0000}"/>
    <cellStyle name="Calculation 4 5 2 3 7 5" xfId="32215" xr:uid="{00000000-0005-0000-0000-00001B2F0000}"/>
    <cellStyle name="Calculation 4 5 2 3 7 6" xfId="32216" xr:uid="{00000000-0005-0000-0000-00001C2F0000}"/>
    <cellStyle name="Calculation 4 5 2 3 7 7" xfId="32217" xr:uid="{00000000-0005-0000-0000-00001D2F0000}"/>
    <cellStyle name="Calculation 4 5 2 3 8" xfId="3730" xr:uid="{00000000-0005-0000-0000-00001E2F0000}"/>
    <cellStyle name="Calculation 4 5 2 3 8 2" xfId="3731" xr:uid="{00000000-0005-0000-0000-00001F2F0000}"/>
    <cellStyle name="Calculation 4 5 2 3 8 3" xfId="32218" xr:uid="{00000000-0005-0000-0000-0000202F0000}"/>
    <cellStyle name="Calculation 4 5 2 3 8 4" xfId="32219" xr:uid="{00000000-0005-0000-0000-0000212F0000}"/>
    <cellStyle name="Calculation 4 5 2 3 8 5" xfId="32220" xr:uid="{00000000-0005-0000-0000-0000222F0000}"/>
    <cellStyle name="Calculation 4 5 2 3 8 6" xfId="32221" xr:uid="{00000000-0005-0000-0000-0000232F0000}"/>
    <cellStyle name="Calculation 4 5 2 3 8 7" xfId="32222" xr:uid="{00000000-0005-0000-0000-0000242F0000}"/>
    <cellStyle name="Calculation 4 5 2 3 9" xfId="3732" xr:uid="{00000000-0005-0000-0000-0000252F0000}"/>
    <cellStyle name="Calculation 4 5 2 3 9 2" xfId="3733" xr:uid="{00000000-0005-0000-0000-0000262F0000}"/>
    <cellStyle name="Calculation 4 5 2 3 9 3" xfId="32223" xr:uid="{00000000-0005-0000-0000-0000272F0000}"/>
    <cellStyle name="Calculation 4 5 2 3 9 4" xfId="32224" xr:uid="{00000000-0005-0000-0000-0000282F0000}"/>
    <cellStyle name="Calculation 4 5 2 3 9 5" xfId="32225" xr:uid="{00000000-0005-0000-0000-0000292F0000}"/>
    <cellStyle name="Calculation 4 5 2 3 9 6" xfId="32226" xr:uid="{00000000-0005-0000-0000-00002A2F0000}"/>
    <cellStyle name="Calculation 4 5 2 3 9 7" xfId="32227" xr:uid="{00000000-0005-0000-0000-00002B2F0000}"/>
    <cellStyle name="Calculation 4 5 2 4" xfId="3734" xr:uid="{00000000-0005-0000-0000-00002C2F0000}"/>
    <cellStyle name="Calculation 4 5 2 4 2" xfId="3735" xr:uid="{00000000-0005-0000-0000-00002D2F0000}"/>
    <cellStyle name="Calculation 4 5 2 4 3" xfId="32228" xr:uid="{00000000-0005-0000-0000-00002E2F0000}"/>
    <cellStyle name="Calculation 4 5 2 4 4" xfId="32229" xr:uid="{00000000-0005-0000-0000-00002F2F0000}"/>
    <cellStyle name="Calculation 4 5 2 4 5" xfId="32230" xr:uid="{00000000-0005-0000-0000-0000302F0000}"/>
    <cellStyle name="Calculation 4 5 2 4 6" xfId="32231" xr:uid="{00000000-0005-0000-0000-0000312F0000}"/>
    <cellStyle name="Calculation 4 5 2 4 7" xfId="32232" xr:uid="{00000000-0005-0000-0000-0000322F0000}"/>
    <cellStyle name="Calculation 4 5 2 5" xfId="3736" xr:uid="{00000000-0005-0000-0000-0000332F0000}"/>
    <cellStyle name="Calculation 4 5 2 5 2" xfId="3737" xr:uid="{00000000-0005-0000-0000-0000342F0000}"/>
    <cellStyle name="Calculation 4 5 2 6" xfId="32233" xr:uid="{00000000-0005-0000-0000-0000352F0000}"/>
    <cellStyle name="Calculation 4 5 2 7" xfId="32234" xr:uid="{00000000-0005-0000-0000-0000362F0000}"/>
    <cellStyle name="Calculation 4 5 2 8" xfId="32235" xr:uid="{00000000-0005-0000-0000-0000372F0000}"/>
    <cellStyle name="Calculation 4 5 3" xfId="3738" xr:uid="{00000000-0005-0000-0000-0000382F0000}"/>
    <cellStyle name="Calculation 4 5 3 10" xfId="32236" xr:uid="{00000000-0005-0000-0000-0000392F0000}"/>
    <cellStyle name="Calculation 4 5 3 2" xfId="3739" xr:uid="{00000000-0005-0000-0000-00003A2F0000}"/>
    <cellStyle name="Calculation 4 5 3 2 2" xfId="3740" xr:uid="{00000000-0005-0000-0000-00003B2F0000}"/>
    <cellStyle name="Calculation 4 5 3 2 3" xfId="32237" xr:uid="{00000000-0005-0000-0000-00003C2F0000}"/>
    <cellStyle name="Calculation 4 5 3 2 4" xfId="32238" xr:uid="{00000000-0005-0000-0000-00003D2F0000}"/>
    <cellStyle name="Calculation 4 5 3 2 5" xfId="32239" xr:uid="{00000000-0005-0000-0000-00003E2F0000}"/>
    <cellStyle name="Calculation 4 5 3 2 6" xfId="32240" xr:uid="{00000000-0005-0000-0000-00003F2F0000}"/>
    <cellStyle name="Calculation 4 5 3 2 7" xfId="32241" xr:uid="{00000000-0005-0000-0000-0000402F0000}"/>
    <cellStyle name="Calculation 4 5 3 3" xfId="3741" xr:uid="{00000000-0005-0000-0000-0000412F0000}"/>
    <cellStyle name="Calculation 4 5 3 3 2" xfId="3742" xr:uid="{00000000-0005-0000-0000-0000422F0000}"/>
    <cellStyle name="Calculation 4 5 3 3 3" xfId="32242" xr:uid="{00000000-0005-0000-0000-0000432F0000}"/>
    <cellStyle name="Calculation 4 5 3 3 4" xfId="32243" xr:uid="{00000000-0005-0000-0000-0000442F0000}"/>
    <cellStyle name="Calculation 4 5 3 3 5" xfId="32244" xr:uid="{00000000-0005-0000-0000-0000452F0000}"/>
    <cellStyle name="Calculation 4 5 3 3 6" xfId="32245" xr:uid="{00000000-0005-0000-0000-0000462F0000}"/>
    <cellStyle name="Calculation 4 5 3 3 7" xfId="32246" xr:uid="{00000000-0005-0000-0000-0000472F0000}"/>
    <cellStyle name="Calculation 4 5 3 4" xfId="3743" xr:uid="{00000000-0005-0000-0000-0000482F0000}"/>
    <cellStyle name="Calculation 4 5 3 4 2" xfId="3744" xr:uid="{00000000-0005-0000-0000-0000492F0000}"/>
    <cellStyle name="Calculation 4 5 3 4 3" xfId="32247" xr:uid="{00000000-0005-0000-0000-00004A2F0000}"/>
    <cellStyle name="Calculation 4 5 3 4 4" xfId="32248" xr:uid="{00000000-0005-0000-0000-00004B2F0000}"/>
    <cellStyle name="Calculation 4 5 3 4 5" xfId="32249" xr:uid="{00000000-0005-0000-0000-00004C2F0000}"/>
    <cellStyle name="Calculation 4 5 3 4 6" xfId="32250" xr:uid="{00000000-0005-0000-0000-00004D2F0000}"/>
    <cellStyle name="Calculation 4 5 3 4 7" xfId="32251" xr:uid="{00000000-0005-0000-0000-00004E2F0000}"/>
    <cellStyle name="Calculation 4 5 3 5" xfId="3745" xr:uid="{00000000-0005-0000-0000-00004F2F0000}"/>
    <cellStyle name="Calculation 4 5 3 5 2" xfId="3746" xr:uid="{00000000-0005-0000-0000-0000502F0000}"/>
    <cellStyle name="Calculation 4 5 3 5 3" xfId="32252" xr:uid="{00000000-0005-0000-0000-0000512F0000}"/>
    <cellStyle name="Calculation 4 5 3 5 4" xfId="32253" xr:uid="{00000000-0005-0000-0000-0000522F0000}"/>
    <cellStyle name="Calculation 4 5 3 5 5" xfId="32254" xr:uid="{00000000-0005-0000-0000-0000532F0000}"/>
    <cellStyle name="Calculation 4 5 3 5 6" xfId="32255" xr:uid="{00000000-0005-0000-0000-0000542F0000}"/>
    <cellStyle name="Calculation 4 5 3 5 7" xfId="32256" xr:uid="{00000000-0005-0000-0000-0000552F0000}"/>
    <cellStyle name="Calculation 4 5 3 6" xfId="3747" xr:uid="{00000000-0005-0000-0000-0000562F0000}"/>
    <cellStyle name="Calculation 4 5 3 6 2" xfId="3748" xr:uid="{00000000-0005-0000-0000-0000572F0000}"/>
    <cellStyle name="Calculation 4 5 3 6 3" xfId="32257" xr:uid="{00000000-0005-0000-0000-0000582F0000}"/>
    <cellStyle name="Calculation 4 5 3 6 4" xfId="32258" xr:uid="{00000000-0005-0000-0000-0000592F0000}"/>
    <cellStyle name="Calculation 4 5 3 6 5" xfId="32259" xr:uid="{00000000-0005-0000-0000-00005A2F0000}"/>
    <cellStyle name="Calculation 4 5 3 6 6" xfId="32260" xr:uid="{00000000-0005-0000-0000-00005B2F0000}"/>
    <cellStyle name="Calculation 4 5 3 6 7" xfId="32261" xr:uid="{00000000-0005-0000-0000-00005C2F0000}"/>
    <cellStyle name="Calculation 4 5 3 7" xfId="32262" xr:uid="{00000000-0005-0000-0000-00005D2F0000}"/>
    <cellStyle name="Calculation 4 5 3 8" xfId="32263" xr:uid="{00000000-0005-0000-0000-00005E2F0000}"/>
    <cellStyle name="Calculation 4 5 3 9" xfId="32264" xr:uid="{00000000-0005-0000-0000-00005F2F0000}"/>
    <cellStyle name="Calculation 4 5 4" xfId="3749" xr:uid="{00000000-0005-0000-0000-0000602F0000}"/>
    <cellStyle name="Calculation 4 5 4 10" xfId="3750" xr:uid="{00000000-0005-0000-0000-0000612F0000}"/>
    <cellStyle name="Calculation 4 5 4 11" xfId="32265" xr:uid="{00000000-0005-0000-0000-0000622F0000}"/>
    <cellStyle name="Calculation 4 5 4 12" xfId="32266" xr:uid="{00000000-0005-0000-0000-0000632F0000}"/>
    <cellStyle name="Calculation 4 5 4 2" xfId="3751" xr:uid="{00000000-0005-0000-0000-0000642F0000}"/>
    <cellStyle name="Calculation 4 5 4 2 2" xfId="3752" xr:uid="{00000000-0005-0000-0000-0000652F0000}"/>
    <cellStyle name="Calculation 4 5 4 2 3" xfId="32267" xr:uid="{00000000-0005-0000-0000-0000662F0000}"/>
    <cellStyle name="Calculation 4 5 4 2 4" xfId="32268" xr:uid="{00000000-0005-0000-0000-0000672F0000}"/>
    <cellStyle name="Calculation 4 5 4 2 5" xfId="32269" xr:uid="{00000000-0005-0000-0000-0000682F0000}"/>
    <cellStyle name="Calculation 4 5 4 2 6" xfId="32270" xr:uid="{00000000-0005-0000-0000-0000692F0000}"/>
    <cellStyle name="Calculation 4 5 4 2 7" xfId="32271" xr:uid="{00000000-0005-0000-0000-00006A2F0000}"/>
    <cellStyle name="Calculation 4 5 4 3" xfId="3753" xr:uid="{00000000-0005-0000-0000-00006B2F0000}"/>
    <cellStyle name="Calculation 4 5 4 3 2" xfId="3754" xr:uid="{00000000-0005-0000-0000-00006C2F0000}"/>
    <cellStyle name="Calculation 4 5 4 3 3" xfId="32272" xr:uid="{00000000-0005-0000-0000-00006D2F0000}"/>
    <cellStyle name="Calculation 4 5 4 3 4" xfId="32273" xr:uid="{00000000-0005-0000-0000-00006E2F0000}"/>
    <cellStyle name="Calculation 4 5 4 3 5" xfId="32274" xr:uid="{00000000-0005-0000-0000-00006F2F0000}"/>
    <cellStyle name="Calculation 4 5 4 3 6" xfId="32275" xr:uid="{00000000-0005-0000-0000-0000702F0000}"/>
    <cellStyle name="Calculation 4 5 4 3 7" xfId="32276" xr:uid="{00000000-0005-0000-0000-0000712F0000}"/>
    <cellStyle name="Calculation 4 5 4 4" xfId="3755" xr:uid="{00000000-0005-0000-0000-0000722F0000}"/>
    <cellStyle name="Calculation 4 5 4 4 2" xfId="3756" xr:uid="{00000000-0005-0000-0000-0000732F0000}"/>
    <cellStyle name="Calculation 4 5 4 4 3" xfId="32277" xr:uid="{00000000-0005-0000-0000-0000742F0000}"/>
    <cellStyle name="Calculation 4 5 4 4 4" xfId="32278" xr:uid="{00000000-0005-0000-0000-0000752F0000}"/>
    <cellStyle name="Calculation 4 5 4 4 5" xfId="32279" xr:uid="{00000000-0005-0000-0000-0000762F0000}"/>
    <cellStyle name="Calculation 4 5 4 4 6" xfId="32280" xr:uid="{00000000-0005-0000-0000-0000772F0000}"/>
    <cellStyle name="Calculation 4 5 4 4 7" xfId="32281" xr:uid="{00000000-0005-0000-0000-0000782F0000}"/>
    <cellStyle name="Calculation 4 5 4 5" xfId="3757" xr:uid="{00000000-0005-0000-0000-0000792F0000}"/>
    <cellStyle name="Calculation 4 5 4 5 2" xfId="3758" xr:uid="{00000000-0005-0000-0000-00007A2F0000}"/>
    <cellStyle name="Calculation 4 5 4 5 3" xfId="32282" xr:uid="{00000000-0005-0000-0000-00007B2F0000}"/>
    <cellStyle name="Calculation 4 5 4 5 4" xfId="32283" xr:uid="{00000000-0005-0000-0000-00007C2F0000}"/>
    <cellStyle name="Calculation 4 5 4 5 5" xfId="32284" xr:uid="{00000000-0005-0000-0000-00007D2F0000}"/>
    <cellStyle name="Calculation 4 5 4 5 6" xfId="32285" xr:uid="{00000000-0005-0000-0000-00007E2F0000}"/>
    <cellStyle name="Calculation 4 5 4 5 7" xfId="32286" xr:uid="{00000000-0005-0000-0000-00007F2F0000}"/>
    <cellStyle name="Calculation 4 5 4 6" xfId="3759" xr:uid="{00000000-0005-0000-0000-0000802F0000}"/>
    <cellStyle name="Calculation 4 5 4 6 2" xfId="3760" xr:uid="{00000000-0005-0000-0000-0000812F0000}"/>
    <cellStyle name="Calculation 4 5 4 6 3" xfId="32287" xr:uid="{00000000-0005-0000-0000-0000822F0000}"/>
    <cellStyle name="Calculation 4 5 4 6 4" xfId="32288" xr:uid="{00000000-0005-0000-0000-0000832F0000}"/>
    <cellStyle name="Calculation 4 5 4 6 5" xfId="32289" xr:uid="{00000000-0005-0000-0000-0000842F0000}"/>
    <cellStyle name="Calculation 4 5 4 6 6" xfId="32290" xr:uid="{00000000-0005-0000-0000-0000852F0000}"/>
    <cellStyle name="Calculation 4 5 4 6 7" xfId="32291" xr:uid="{00000000-0005-0000-0000-0000862F0000}"/>
    <cellStyle name="Calculation 4 5 4 7" xfId="3761" xr:uid="{00000000-0005-0000-0000-0000872F0000}"/>
    <cellStyle name="Calculation 4 5 4 7 2" xfId="3762" xr:uid="{00000000-0005-0000-0000-0000882F0000}"/>
    <cellStyle name="Calculation 4 5 4 7 3" xfId="32292" xr:uid="{00000000-0005-0000-0000-0000892F0000}"/>
    <cellStyle name="Calculation 4 5 4 7 4" xfId="32293" xr:uid="{00000000-0005-0000-0000-00008A2F0000}"/>
    <cellStyle name="Calculation 4 5 4 7 5" xfId="32294" xr:uid="{00000000-0005-0000-0000-00008B2F0000}"/>
    <cellStyle name="Calculation 4 5 4 7 6" xfId="32295" xr:uid="{00000000-0005-0000-0000-00008C2F0000}"/>
    <cellStyle name="Calculation 4 5 4 7 7" xfId="32296" xr:uid="{00000000-0005-0000-0000-00008D2F0000}"/>
    <cellStyle name="Calculation 4 5 4 8" xfId="3763" xr:uid="{00000000-0005-0000-0000-00008E2F0000}"/>
    <cellStyle name="Calculation 4 5 4 8 2" xfId="3764" xr:uid="{00000000-0005-0000-0000-00008F2F0000}"/>
    <cellStyle name="Calculation 4 5 4 8 3" xfId="32297" xr:uid="{00000000-0005-0000-0000-0000902F0000}"/>
    <cellStyle name="Calculation 4 5 4 8 4" xfId="32298" xr:uid="{00000000-0005-0000-0000-0000912F0000}"/>
    <cellStyle name="Calculation 4 5 4 8 5" xfId="32299" xr:uid="{00000000-0005-0000-0000-0000922F0000}"/>
    <cellStyle name="Calculation 4 5 4 8 6" xfId="32300" xr:uid="{00000000-0005-0000-0000-0000932F0000}"/>
    <cellStyle name="Calculation 4 5 4 8 7" xfId="32301" xr:uid="{00000000-0005-0000-0000-0000942F0000}"/>
    <cellStyle name="Calculation 4 5 4 9" xfId="3765" xr:uid="{00000000-0005-0000-0000-0000952F0000}"/>
    <cellStyle name="Calculation 4 5 4 9 2" xfId="3766" xr:uid="{00000000-0005-0000-0000-0000962F0000}"/>
    <cellStyle name="Calculation 4 5 4 9 3" xfId="32302" xr:uid="{00000000-0005-0000-0000-0000972F0000}"/>
    <cellStyle name="Calculation 4 5 4 9 4" xfId="32303" xr:uid="{00000000-0005-0000-0000-0000982F0000}"/>
    <cellStyle name="Calculation 4 5 4 9 5" xfId="32304" xr:uid="{00000000-0005-0000-0000-0000992F0000}"/>
    <cellStyle name="Calculation 4 5 4 9 6" xfId="32305" xr:uid="{00000000-0005-0000-0000-00009A2F0000}"/>
    <cellStyle name="Calculation 4 5 4 9 7" xfId="32306" xr:uid="{00000000-0005-0000-0000-00009B2F0000}"/>
    <cellStyle name="Calculation 4 5 5" xfId="3767" xr:uid="{00000000-0005-0000-0000-00009C2F0000}"/>
    <cellStyle name="Calculation 4 5 5 10" xfId="32307" xr:uid="{00000000-0005-0000-0000-00009D2F0000}"/>
    <cellStyle name="Calculation 4 5 5 11" xfId="32308" xr:uid="{00000000-0005-0000-0000-00009E2F0000}"/>
    <cellStyle name="Calculation 4 5 5 12" xfId="32309" xr:uid="{00000000-0005-0000-0000-00009F2F0000}"/>
    <cellStyle name="Calculation 4 5 5 2" xfId="3768" xr:uid="{00000000-0005-0000-0000-0000A02F0000}"/>
    <cellStyle name="Calculation 4 5 5 2 2" xfId="3769" xr:uid="{00000000-0005-0000-0000-0000A12F0000}"/>
    <cellStyle name="Calculation 4 5 5 2 3" xfId="32310" xr:uid="{00000000-0005-0000-0000-0000A22F0000}"/>
    <cellStyle name="Calculation 4 5 5 2 4" xfId="32311" xr:uid="{00000000-0005-0000-0000-0000A32F0000}"/>
    <cellStyle name="Calculation 4 5 5 2 5" xfId="32312" xr:uid="{00000000-0005-0000-0000-0000A42F0000}"/>
    <cellStyle name="Calculation 4 5 5 2 6" xfId="32313" xr:uid="{00000000-0005-0000-0000-0000A52F0000}"/>
    <cellStyle name="Calculation 4 5 5 2 7" xfId="32314" xr:uid="{00000000-0005-0000-0000-0000A62F0000}"/>
    <cellStyle name="Calculation 4 5 5 3" xfId="3770" xr:uid="{00000000-0005-0000-0000-0000A72F0000}"/>
    <cellStyle name="Calculation 4 5 5 3 2" xfId="3771" xr:uid="{00000000-0005-0000-0000-0000A82F0000}"/>
    <cellStyle name="Calculation 4 5 5 3 3" xfId="32315" xr:uid="{00000000-0005-0000-0000-0000A92F0000}"/>
    <cellStyle name="Calculation 4 5 5 3 4" xfId="32316" xr:uid="{00000000-0005-0000-0000-0000AA2F0000}"/>
    <cellStyle name="Calculation 4 5 5 3 5" xfId="32317" xr:uid="{00000000-0005-0000-0000-0000AB2F0000}"/>
    <cellStyle name="Calculation 4 5 5 3 6" xfId="32318" xr:uid="{00000000-0005-0000-0000-0000AC2F0000}"/>
    <cellStyle name="Calculation 4 5 5 3 7" xfId="32319" xr:uid="{00000000-0005-0000-0000-0000AD2F0000}"/>
    <cellStyle name="Calculation 4 5 5 4" xfId="3772" xr:uid="{00000000-0005-0000-0000-0000AE2F0000}"/>
    <cellStyle name="Calculation 4 5 5 4 2" xfId="3773" xr:uid="{00000000-0005-0000-0000-0000AF2F0000}"/>
    <cellStyle name="Calculation 4 5 5 4 3" xfId="32320" xr:uid="{00000000-0005-0000-0000-0000B02F0000}"/>
    <cellStyle name="Calculation 4 5 5 4 4" xfId="32321" xr:uid="{00000000-0005-0000-0000-0000B12F0000}"/>
    <cellStyle name="Calculation 4 5 5 4 5" xfId="32322" xr:uid="{00000000-0005-0000-0000-0000B22F0000}"/>
    <cellStyle name="Calculation 4 5 5 4 6" xfId="32323" xr:uid="{00000000-0005-0000-0000-0000B32F0000}"/>
    <cellStyle name="Calculation 4 5 5 4 7" xfId="32324" xr:uid="{00000000-0005-0000-0000-0000B42F0000}"/>
    <cellStyle name="Calculation 4 5 5 5" xfId="3774" xr:uid="{00000000-0005-0000-0000-0000B52F0000}"/>
    <cellStyle name="Calculation 4 5 5 5 2" xfId="3775" xr:uid="{00000000-0005-0000-0000-0000B62F0000}"/>
    <cellStyle name="Calculation 4 5 5 5 3" xfId="32325" xr:uid="{00000000-0005-0000-0000-0000B72F0000}"/>
    <cellStyle name="Calculation 4 5 5 5 4" xfId="32326" xr:uid="{00000000-0005-0000-0000-0000B82F0000}"/>
    <cellStyle name="Calculation 4 5 5 5 5" xfId="32327" xr:uid="{00000000-0005-0000-0000-0000B92F0000}"/>
    <cellStyle name="Calculation 4 5 5 5 6" xfId="32328" xr:uid="{00000000-0005-0000-0000-0000BA2F0000}"/>
    <cellStyle name="Calculation 4 5 5 5 7" xfId="32329" xr:uid="{00000000-0005-0000-0000-0000BB2F0000}"/>
    <cellStyle name="Calculation 4 5 5 6" xfId="3776" xr:uid="{00000000-0005-0000-0000-0000BC2F0000}"/>
    <cellStyle name="Calculation 4 5 5 6 2" xfId="3777" xr:uid="{00000000-0005-0000-0000-0000BD2F0000}"/>
    <cellStyle name="Calculation 4 5 5 6 3" xfId="32330" xr:uid="{00000000-0005-0000-0000-0000BE2F0000}"/>
    <cellStyle name="Calculation 4 5 5 6 4" xfId="32331" xr:uid="{00000000-0005-0000-0000-0000BF2F0000}"/>
    <cellStyle name="Calculation 4 5 5 6 5" xfId="32332" xr:uid="{00000000-0005-0000-0000-0000C02F0000}"/>
    <cellStyle name="Calculation 4 5 5 6 6" xfId="32333" xr:uid="{00000000-0005-0000-0000-0000C12F0000}"/>
    <cellStyle name="Calculation 4 5 5 6 7" xfId="32334" xr:uid="{00000000-0005-0000-0000-0000C22F0000}"/>
    <cellStyle name="Calculation 4 5 5 7" xfId="3778" xr:uid="{00000000-0005-0000-0000-0000C32F0000}"/>
    <cellStyle name="Calculation 4 5 5 7 2" xfId="3779" xr:uid="{00000000-0005-0000-0000-0000C42F0000}"/>
    <cellStyle name="Calculation 4 5 5 7 3" xfId="32335" xr:uid="{00000000-0005-0000-0000-0000C52F0000}"/>
    <cellStyle name="Calculation 4 5 5 7 4" xfId="32336" xr:uid="{00000000-0005-0000-0000-0000C62F0000}"/>
    <cellStyle name="Calculation 4 5 5 7 5" xfId="32337" xr:uid="{00000000-0005-0000-0000-0000C72F0000}"/>
    <cellStyle name="Calculation 4 5 5 7 6" xfId="32338" xr:uid="{00000000-0005-0000-0000-0000C82F0000}"/>
    <cellStyle name="Calculation 4 5 5 7 7" xfId="32339" xr:uid="{00000000-0005-0000-0000-0000C92F0000}"/>
    <cellStyle name="Calculation 4 5 5 8" xfId="3780" xr:uid="{00000000-0005-0000-0000-0000CA2F0000}"/>
    <cellStyle name="Calculation 4 5 5 8 2" xfId="3781" xr:uid="{00000000-0005-0000-0000-0000CB2F0000}"/>
    <cellStyle name="Calculation 4 5 5 8 3" xfId="32340" xr:uid="{00000000-0005-0000-0000-0000CC2F0000}"/>
    <cellStyle name="Calculation 4 5 5 8 4" xfId="32341" xr:uid="{00000000-0005-0000-0000-0000CD2F0000}"/>
    <cellStyle name="Calculation 4 5 5 8 5" xfId="32342" xr:uid="{00000000-0005-0000-0000-0000CE2F0000}"/>
    <cellStyle name="Calculation 4 5 5 8 6" xfId="32343" xr:uid="{00000000-0005-0000-0000-0000CF2F0000}"/>
    <cellStyle name="Calculation 4 5 5 8 7" xfId="32344" xr:uid="{00000000-0005-0000-0000-0000D02F0000}"/>
    <cellStyle name="Calculation 4 5 5 9" xfId="3782" xr:uid="{00000000-0005-0000-0000-0000D12F0000}"/>
    <cellStyle name="Calculation 4 5 5 9 2" xfId="3783" xr:uid="{00000000-0005-0000-0000-0000D22F0000}"/>
    <cellStyle name="Calculation 4 5 5 9 3" xfId="32345" xr:uid="{00000000-0005-0000-0000-0000D32F0000}"/>
    <cellStyle name="Calculation 4 5 5 9 4" xfId="32346" xr:uid="{00000000-0005-0000-0000-0000D42F0000}"/>
    <cellStyle name="Calculation 4 5 5 9 5" xfId="32347" xr:uid="{00000000-0005-0000-0000-0000D52F0000}"/>
    <cellStyle name="Calculation 4 5 5 9 6" xfId="32348" xr:uid="{00000000-0005-0000-0000-0000D62F0000}"/>
    <cellStyle name="Calculation 4 5 5 9 7" xfId="32349" xr:uid="{00000000-0005-0000-0000-0000D72F0000}"/>
    <cellStyle name="Calculation 4 5 6" xfId="3784" xr:uid="{00000000-0005-0000-0000-0000D82F0000}"/>
    <cellStyle name="Calculation 4 5 6 10" xfId="3785" xr:uid="{00000000-0005-0000-0000-0000D92F0000}"/>
    <cellStyle name="Calculation 4 5 6 11" xfId="32350" xr:uid="{00000000-0005-0000-0000-0000DA2F0000}"/>
    <cellStyle name="Calculation 4 5 6 12" xfId="32351" xr:uid="{00000000-0005-0000-0000-0000DB2F0000}"/>
    <cellStyle name="Calculation 4 5 6 13" xfId="32352" xr:uid="{00000000-0005-0000-0000-0000DC2F0000}"/>
    <cellStyle name="Calculation 4 5 6 14" xfId="32353" xr:uid="{00000000-0005-0000-0000-0000DD2F0000}"/>
    <cellStyle name="Calculation 4 5 6 15" xfId="32354" xr:uid="{00000000-0005-0000-0000-0000DE2F0000}"/>
    <cellStyle name="Calculation 4 5 6 2" xfId="3786" xr:uid="{00000000-0005-0000-0000-0000DF2F0000}"/>
    <cellStyle name="Calculation 4 5 6 2 2" xfId="3787" xr:uid="{00000000-0005-0000-0000-0000E02F0000}"/>
    <cellStyle name="Calculation 4 5 6 2 3" xfId="32355" xr:uid="{00000000-0005-0000-0000-0000E12F0000}"/>
    <cellStyle name="Calculation 4 5 6 2 4" xfId="32356" xr:uid="{00000000-0005-0000-0000-0000E22F0000}"/>
    <cellStyle name="Calculation 4 5 6 2 5" xfId="32357" xr:uid="{00000000-0005-0000-0000-0000E32F0000}"/>
    <cellStyle name="Calculation 4 5 6 2 6" xfId="32358" xr:uid="{00000000-0005-0000-0000-0000E42F0000}"/>
    <cellStyle name="Calculation 4 5 6 2 7" xfId="32359" xr:uid="{00000000-0005-0000-0000-0000E52F0000}"/>
    <cellStyle name="Calculation 4 5 6 3" xfId="3788" xr:uid="{00000000-0005-0000-0000-0000E62F0000}"/>
    <cellStyle name="Calculation 4 5 6 3 2" xfId="3789" xr:uid="{00000000-0005-0000-0000-0000E72F0000}"/>
    <cellStyle name="Calculation 4 5 6 3 3" xfId="32360" xr:uid="{00000000-0005-0000-0000-0000E82F0000}"/>
    <cellStyle name="Calculation 4 5 6 3 4" xfId="32361" xr:uid="{00000000-0005-0000-0000-0000E92F0000}"/>
    <cellStyle name="Calculation 4 5 6 3 5" xfId="32362" xr:uid="{00000000-0005-0000-0000-0000EA2F0000}"/>
    <cellStyle name="Calculation 4 5 6 3 6" xfId="32363" xr:uid="{00000000-0005-0000-0000-0000EB2F0000}"/>
    <cellStyle name="Calculation 4 5 6 3 7" xfId="32364" xr:uid="{00000000-0005-0000-0000-0000EC2F0000}"/>
    <cellStyle name="Calculation 4 5 6 4" xfId="3790" xr:uid="{00000000-0005-0000-0000-0000ED2F0000}"/>
    <cellStyle name="Calculation 4 5 6 4 2" xfId="3791" xr:uid="{00000000-0005-0000-0000-0000EE2F0000}"/>
    <cellStyle name="Calculation 4 5 6 4 3" xfId="32365" xr:uid="{00000000-0005-0000-0000-0000EF2F0000}"/>
    <cellStyle name="Calculation 4 5 6 4 4" xfId="32366" xr:uid="{00000000-0005-0000-0000-0000F02F0000}"/>
    <cellStyle name="Calculation 4 5 6 4 5" xfId="32367" xr:uid="{00000000-0005-0000-0000-0000F12F0000}"/>
    <cellStyle name="Calculation 4 5 6 4 6" xfId="32368" xr:uid="{00000000-0005-0000-0000-0000F22F0000}"/>
    <cellStyle name="Calculation 4 5 6 4 7" xfId="32369" xr:uid="{00000000-0005-0000-0000-0000F32F0000}"/>
    <cellStyle name="Calculation 4 5 6 5" xfId="3792" xr:uid="{00000000-0005-0000-0000-0000F42F0000}"/>
    <cellStyle name="Calculation 4 5 6 5 2" xfId="3793" xr:uid="{00000000-0005-0000-0000-0000F52F0000}"/>
    <cellStyle name="Calculation 4 5 6 5 3" xfId="32370" xr:uid="{00000000-0005-0000-0000-0000F62F0000}"/>
    <cellStyle name="Calculation 4 5 6 5 4" xfId="32371" xr:uid="{00000000-0005-0000-0000-0000F72F0000}"/>
    <cellStyle name="Calculation 4 5 6 5 5" xfId="32372" xr:uid="{00000000-0005-0000-0000-0000F82F0000}"/>
    <cellStyle name="Calculation 4 5 6 5 6" xfId="32373" xr:uid="{00000000-0005-0000-0000-0000F92F0000}"/>
    <cellStyle name="Calculation 4 5 6 5 7" xfId="32374" xr:uid="{00000000-0005-0000-0000-0000FA2F0000}"/>
    <cellStyle name="Calculation 4 5 6 6" xfId="3794" xr:uid="{00000000-0005-0000-0000-0000FB2F0000}"/>
    <cellStyle name="Calculation 4 5 6 6 2" xfId="3795" xr:uid="{00000000-0005-0000-0000-0000FC2F0000}"/>
    <cellStyle name="Calculation 4 5 6 6 3" xfId="32375" xr:uid="{00000000-0005-0000-0000-0000FD2F0000}"/>
    <cellStyle name="Calculation 4 5 6 6 4" xfId="32376" xr:uid="{00000000-0005-0000-0000-0000FE2F0000}"/>
    <cellStyle name="Calculation 4 5 6 6 5" xfId="32377" xr:uid="{00000000-0005-0000-0000-0000FF2F0000}"/>
    <cellStyle name="Calculation 4 5 6 6 6" xfId="32378" xr:uid="{00000000-0005-0000-0000-000000300000}"/>
    <cellStyle name="Calculation 4 5 6 6 7" xfId="32379" xr:uid="{00000000-0005-0000-0000-000001300000}"/>
    <cellStyle name="Calculation 4 5 6 7" xfId="3796" xr:uid="{00000000-0005-0000-0000-000002300000}"/>
    <cellStyle name="Calculation 4 5 6 7 2" xfId="3797" xr:uid="{00000000-0005-0000-0000-000003300000}"/>
    <cellStyle name="Calculation 4 5 6 7 3" xfId="32380" xr:uid="{00000000-0005-0000-0000-000004300000}"/>
    <cellStyle name="Calculation 4 5 6 7 4" xfId="32381" xr:uid="{00000000-0005-0000-0000-000005300000}"/>
    <cellStyle name="Calculation 4 5 6 7 5" xfId="32382" xr:uid="{00000000-0005-0000-0000-000006300000}"/>
    <cellStyle name="Calculation 4 5 6 7 6" xfId="32383" xr:uid="{00000000-0005-0000-0000-000007300000}"/>
    <cellStyle name="Calculation 4 5 6 7 7" xfId="32384" xr:uid="{00000000-0005-0000-0000-000008300000}"/>
    <cellStyle name="Calculation 4 5 6 8" xfId="3798" xr:uid="{00000000-0005-0000-0000-000009300000}"/>
    <cellStyle name="Calculation 4 5 6 8 2" xfId="3799" xr:uid="{00000000-0005-0000-0000-00000A300000}"/>
    <cellStyle name="Calculation 4 5 6 8 3" xfId="32385" xr:uid="{00000000-0005-0000-0000-00000B300000}"/>
    <cellStyle name="Calculation 4 5 6 8 4" xfId="32386" xr:uid="{00000000-0005-0000-0000-00000C300000}"/>
    <cellStyle name="Calculation 4 5 6 8 5" xfId="32387" xr:uid="{00000000-0005-0000-0000-00000D300000}"/>
    <cellStyle name="Calculation 4 5 6 8 6" xfId="32388" xr:uid="{00000000-0005-0000-0000-00000E300000}"/>
    <cellStyle name="Calculation 4 5 6 8 7" xfId="32389" xr:uid="{00000000-0005-0000-0000-00000F300000}"/>
    <cellStyle name="Calculation 4 5 6 9" xfId="3800" xr:uid="{00000000-0005-0000-0000-000010300000}"/>
    <cellStyle name="Calculation 4 5 6 9 2" xfId="3801" xr:uid="{00000000-0005-0000-0000-000011300000}"/>
    <cellStyle name="Calculation 4 5 6 9 3" xfId="32390" xr:uid="{00000000-0005-0000-0000-000012300000}"/>
    <cellStyle name="Calculation 4 5 6 9 4" xfId="32391" xr:uid="{00000000-0005-0000-0000-000013300000}"/>
    <cellStyle name="Calculation 4 5 6 9 5" xfId="32392" xr:uid="{00000000-0005-0000-0000-000014300000}"/>
    <cellStyle name="Calculation 4 5 6 9 6" xfId="32393" xr:uid="{00000000-0005-0000-0000-000015300000}"/>
    <cellStyle name="Calculation 4 5 6 9 7" xfId="32394" xr:uid="{00000000-0005-0000-0000-000016300000}"/>
    <cellStyle name="Calculation 4 5 7" xfId="32395" xr:uid="{00000000-0005-0000-0000-000017300000}"/>
    <cellStyle name="Calculation 4 6" xfId="3802" xr:uid="{00000000-0005-0000-0000-000018300000}"/>
    <cellStyle name="Calculation 4 6 2" xfId="3803" xr:uid="{00000000-0005-0000-0000-000019300000}"/>
    <cellStyle name="Calculation 4 6 2 2" xfId="3804" xr:uid="{00000000-0005-0000-0000-00001A300000}"/>
    <cellStyle name="Calculation 4 6 2 2 10" xfId="32396" xr:uid="{00000000-0005-0000-0000-00001B300000}"/>
    <cellStyle name="Calculation 4 6 2 2 2" xfId="3805" xr:uid="{00000000-0005-0000-0000-00001C300000}"/>
    <cellStyle name="Calculation 4 6 2 2 2 2" xfId="3806" xr:uid="{00000000-0005-0000-0000-00001D300000}"/>
    <cellStyle name="Calculation 4 6 2 2 2 3" xfId="32397" xr:uid="{00000000-0005-0000-0000-00001E300000}"/>
    <cellStyle name="Calculation 4 6 2 2 2 4" xfId="32398" xr:uid="{00000000-0005-0000-0000-00001F300000}"/>
    <cellStyle name="Calculation 4 6 2 2 2 5" xfId="32399" xr:uid="{00000000-0005-0000-0000-000020300000}"/>
    <cellStyle name="Calculation 4 6 2 2 2 6" xfId="32400" xr:uid="{00000000-0005-0000-0000-000021300000}"/>
    <cellStyle name="Calculation 4 6 2 2 2 7" xfId="32401" xr:uid="{00000000-0005-0000-0000-000022300000}"/>
    <cellStyle name="Calculation 4 6 2 2 3" xfId="3807" xr:uid="{00000000-0005-0000-0000-000023300000}"/>
    <cellStyle name="Calculation 4 6 2 2 3 2" xfId="3808" xr:uid="{00000000-0005-0000-0000-000024300000}"/>
    <cellStyle name="Calculation 4 6 2 2 3 3" xfId="32402" xr:uid="{00000000-0005-0000-0000-000025300000}"/>
    <cellStyle name="Calculation 4 6 2 2 3 4" xfId="32403" xr:uid="{00000000-0005-0000-0000-000026300000}"/>
    <cellStyle name="Calculation 4 6 2 2 3 5" xfId="32404" xr:uid="{00000000-0005-0000-0000-000027300000}"/>
    <cellStyle name="Calculation 4 6 2 2 3 6" xfId="32405" xr:uid="{00000000-0005-0000-0000-000028300000}"/>
    <cellStyle name="Calculation 4 6 2 2 3 7" xfId="32406" xr:uid="{00000000-0005-0000-0000-000029300000}"/>
    <cellStyle name="Calculation 4 6 2 2 4" xfId="3809" xr:uid="{00000000-0005-0000-0000-00002A300000}"/>
    <cellStyle name="Calculation 4 6 2 2 4 2" xfId="3810" xr:uid="{00000000-0005-0000-0000-00002B300000}"/>
    <cellStyle name="Calculation 4 6 2 2 4 3" xfId="32407" xr:uid="{00000000-0005-0000-0000-00002C300000}"/>
    <cellStyle name="Calculation 4 6 2 2 4 4" xfId="32408" xr:uid="{00000000-0005-0000-0000-00002D300000}"/>
    <cellStyle name="Calculation 4 6 2 2 4 5" xfId="32409" xr:uid="{00000000-0005-0000-0000-00002E300000}"/>
    <cellStyle name="Calculation 4 6 2 2 4 6" xfId="32410" xr:uid="{00000000-0005-0000-0000-00002F300000}"/>
    <cellStyle name="Calculation 4 6 2 2 4 7" xfId="32411" xr:uid="{00000000-0005-0000-0000-000030300000}"/>
    <cellStyle name="Calculation 4 6 2 2 5" xfId="3811" xr:uid="{00000000-0005-0000-0000-000031300000}"/>
    <cellStyle name="Calculation 4 6 2 2 5 2" xfId="3812" xr:uid="{00000000-0005-0000-0000-000032300000}"/>
    <cellStyle name="Calculation 4 6 2 2 5 3" xfId="32412" xr:uid="{00000000-0005-0000-0000-000033300000}"/>
    <cellStyle name="Calculation 4 6 2 2 5 4" xfId="32413" xr:uid="{00000000-0005-0000-0000-000034300000}"/>
    <cellStyle name="Calculation 4 6 2 2 5 5" xfId="32414" xr:uid="{00000000-0005-0000-0000-000035300000}"/>
    <cellStyle name="Calculation 4 6 2 2 5 6" xfId="32415" xr:uid="{00000000-0005-0000-0000-000036300000}"/>
    <cellStyle name="Calculation 4 6 2 2 5 7" xfId="32416" xr:uid="{00000000-0005-0000-0000-000037300000}"/>
    <cellStyle name="Calculation 4 6 2 2 6" xfId="3813" xr:uid="{00000000-0005-0000-0000-000038300000}"/>
    <cellStyle name="Calculation 4 6 2 2 6 2" xfId="3814" xr:uid="{00000000-0005-0000-0000-000039300000}"/>
    <cellStyle name="Calculation 4 6 2 2 6 3" xfId="32417" xr:uid="{00000000-0005-0000-0000-00003A300000}"/>
    <cellStyle name="Calculation 4 6 2 2 6 4" xfId="32418" xr:uid="{00000000-0005-0000-0000-00003B300000}"/>
    <cellStyle name="Calculation 4 6 2 2 6 5" xfId="32419" xr:uid="{00000000-0005-0000-0000-00003C300000}"/>
    <cellStyle name="Calculation 4 6 2 2 6 6" xfId="32420" xr:uid="{00000000-0005-0000-0000-00003D300000}"/>
    <cellStyle name="Calculation 4 6 2 2 6 7" xfId="32421" xr:uid="{00000000-0005-0000-0000-00003E300000}"/>
    <cellStyle name="Calculation 4 6 2 2 7" xfId="32422" xr:uid="{00000000-0005-0000-0000-00003F300000}"/>
    <cellStyle name="Calculation 4 6 2 2 8" xfId="32423" xr:uid="{00000000-0005-0000-0000-000040300000}"/>
    <cellStyle name="Calculation 4 6 2 2 9" xfId="32424" xr:uid="{00000000-0005-0000-0000-000041300000}"/>
    <cellStyle name="Calculation 4 6 2 3" xfId="3815" xr:uid="{00000000-0005-0000-0000-000042300000}"/>
    <cellStyle name="Calculation 4 6 2 3 10" xfId="3816" xr:uid="{00000000-0005-0000-0000-000043300000}"/>
    <cellStyle name="Calculation 4 6 2 3 11" xfId="32425" xr:uid="{00000000-0005-0000-0000-000044300000}"/>
    <cellStyle name="Calculation 4 6 2 3 12" xfId="32426" xr:uid="{00000000-0005-0000-0000-000045300000}"/>
    <cellStyle name="Calculation 4 6 2 3 13" xfId="32427" xr:uid="{00000000-0005-0000-0000-000046300000}"/>
    <cellStyle name="Calculation 4 6 2 3 14" xfId="32428" xr:uid="{00000000-0005-0000-0000-000047300000}"/>
    <cellStyle name="Calculation 4 6 2 3 15" xfId="32429" xr:uid="{00000000-0005-0000-0000-000048300000}"/>
    <cellStyle name="Calculation 4 6 2 3 2" xfId="3817" xr:uid="{00000000-0005-0000-0000-000049300000}"/>
    <cellStyle name="Calculation 4 6 2 3 2 2" xfId="3818" xr:uid="{00000000-0005-0000-0000-00004A300000}"/>
    <cellStyle name="Calculation 4 6 2 3 2 3" xfId="32430" xr:uid="{00000000-0005-0000-0000-00004B300000}"/>
    <cellStyle name="Calculation 4 6 2 3 2 4" xfId="32431" xr:uid="{00000000-0005-0000-0000-00004C300000}"/>
    <cellStyle name="Calculation 4 6 2 3 2 5" xfId="32432" xr:uid="{00000000-0005-0000-0000-00004D300000}"/>
    <cellStyle name="Calculation 4 6 2 3 2 6" xfId="32433" xr:uid="{00000000-0005-0000-0000-00004E300000}"/>
    <cellStyle name="Calculation 4 6 2 3 2 7" xfId="32434" xr:uid="{00000000-0005-0000-0000-00004F300000}"/>
    <cellStyle name="Calculation 4 6 2 3 3" xfId="3819" xr:uid="{00000000-0005-0000-0000-000050300000}"/>
    <cellStyle name="Calculation 4 6 2 3 3 2" xfId="3820" xr:uid="{00000000-0005-0000-0000-000051300000}"/>
    <cellStyle name="Calculation 4 6 2 3 3 3" xfId="32435" xr:uid="{00000000-0005-0000-0000-000052300000}"/>
    <cellStyle name="Calculation 4 6 2 3 3 4" xfId="32436" xr:uid="{00000000-0005-0000-0000-000053300000}"/>
    <cellStyle name="Calculation 4 6 2 3 3 5" xfId="32437" xr:uid="{00000000-0005-0000-0000-000054300000}"/>
    <cellStyle name="Calculation 4 6 2 3 3 6" xfId="32438" xr:uid="{00000000-0005-0000-0000-000055300000}"/>
    <cellStyle name="Calculation 4 6 2 3 3 7" xfId="32439" xr:uid="{00000000-0005-0000-0000-000056300000}"/>
    <cellStyle name="Calculation 4 6 2 3 4" xfId="3821" xr:uid="{00000000-0005-0000-0000-000057300000}"/>
    <cellStyle name="Calculation 4 6 2 3 4 2" xfId="3822" xr:uid="{00000000-0005-0000-0000-000058300000}"/>
    <cellStyle name="Calculation 4 6 2 3 4 3" xfId="32440" xr:uid="{00000000-0005-0000-0000-000059300000}"/>
    <cellStyle name="Calculation 4 6 2 3 4 4" xfId="32441" xr:uid="{00000000-0005-0000-0000-00005A300000}"/>
    <cellStyle name="Calculation 4 6 2 3 4 5" xfId="32442" xr:uid="{00000000-0005-0000-0000-00005B300000}"/>
    <cellStyle name="Calculation 4 6 2 3 4 6" xfId="32443" xr:uid="{00000000-0005-0000-0000-00005C300000}"/>
    <cellStyle name="Calculation 4 6 2 3 4 7" xfId="32444" xr:uid="{00000000-0005-0000-0000-00005D300000}"/>
    <cellStyle name="Calculation 4 6 2 3 5" xfId="3823" xr:uid="{00000000-0005-0000-0000-00005E300000}"/>
    <cellStyle name="Calculation 4 6 2 3 5 2" xfId="3824" xr:uid="{00000000-0005-0000-0000-00005F300000}"/>
    <cellStyle name="Calculation 4 6 2 3 5 3" xfId="32445" xr:uid="{00000000-0005-0000-0000-000060300000}"/>
    <cellStyle name="Calculation 4 6 2 3 5 4" xfId="32446" xr:uid="{00000000-0005-0000-0000-000061300000}"/>
    <cellStyle name="Calculation 4 6 2 3 5 5" xfId="32447" xr:uid="{00000000-0005-0000-0000-000062300000}"/>
    <cellStyle name="Calculation 4 6 2 3 5 6" xfId="32448" xr:uid="{00000000-0005-0000-0000-000063300000}"/>
    <cellStyle name="Calculation 4 6 2 3 5 7" xfId="32449" xr:uid="{00000000-0005-0000-0000-000064300000}"/>
    <cellStyle name="Calculation 4 6 2 3 6" xfId="3825" xr:uid="{00000000-0005-0000-0000-000065300000}"/>
    <cellStyle name="Calculation 4 6 2 3 6 2" xfId="3826" xr:uid="{00000000-0005-0000-0000-000066300000}"/>
    <cellStyle name="Calculation 4 6 2 3 6 3" xfId="32450" xr:uid="{00000000-0005-0000-0000-000067300000}"/>
    <cellStyle name="Calculation 4 6 2 3 6 4" xfId="32451" xr:uid="{00000000-0005-0000-0000-000068300000}"/>
    <cellStyle name="Calculation 4 6 2 3 6 5" xfId="32452" xr:uid="{00000000-0005-0000-0000-000069300000}"/>
    <cellStyle name="Calculation 4 6 2 3 6 6" xfId="32453" xr:uid="{00000000-0005-0000-0000-00006A300000}"/>
    <cellStyle name="Calculation 4 6 2 3 6 7" xfId="32454" xr:uid="{00000000-0005-0000-0000-00006B300000}"/>
    <cellStyle name="Calculation 4 6 2 3 7" xfId="3827" xr:uid="{00000000-0005-0000-0000-00006C300000}"/>
    <cellStyle name="Calculation 4 6 2 3 7 2" xfId="3828" xr:uid="{00000000-0005-0000-0000-00006D300000}"/>
    <cellStyle name="Calculation 4 6 2 3 7 3" xfId="32455" xr:uid="{00000000-0005-0000-0000-00006E300000}"/>
    <cellStyle name="Calculation 4 6 2 3 7 4" xfId="32456" xr:uid="{00000000-0005-0000-0000-00006F300000}"/>
    <cellStyle name="Calculation 4 6 2 3 7 5" xfId="32457" xr:uid="{00000000-0005-0000-0000-000070300000}"/>
    <cellStyle name="Calculation 4 6 2 3 7 6" xfId="32458" xr:uid="{00000000-0005-0000-0000-000071300000}"/>
    <cellStyle name="Calculation 4 6 2 3 7 7" xfId="32459" xr:uid="{00000000-0005-0000-0000-000072300000}"/>
    <cellStyle name="Calculation 4 6 2 3 8" xfId="3829" xr:uid="{00000000-0005-0000-0000-000073300000}"/>
    <cellStyle name="Calculation 4 6 2 3 8 2" xfId="3830" xr:uid="{00000000-0005-0000-0000-000074300000}"/>
    <cellStyle name="Calculation 4 6 2 3 8 3" xfId="32460" xr:uid="{00000000-0005-0000-0000-000075300000}"/>
    <cellStyle name="Calculation 4 6 2 3 8 4" xfId="32461" xr:uid="{00000000-0005-0000-0000-000076300000}"/>
    <cellStyle name="Calculation 4 6 2 3 8 5" xfId="32462" xr:uid="{00000000-0005-0000-0000-000077300000}"/>
    <cellStyle name="Calculation 4 6 2 3 8 6" xfId="32463" xr:uid="{00000000-0005-0000-0000-000078300000}"/>
    <cellStyle name="Calculation 4 6 2 3 8 7" xfId="32464" xr:uid="{00000000-0005-0000-0000-000079300000}"/>
    <cellStyle name="Calculation 4 6 2 3 9" xfId="3831" xr:uid="{00000000-0005-0000-0000-00007A300000}"/>
    <cellStyle name="Calculation 4 6 2 3 9 2" xfId="3832" xr:uid="{00000000-0005-0000-0000-00007B300000}"/>
    <cellStyle name="Calculation 4 6 2 3 9 3" xfId="32465" xr:uid="{00000000-0005-0000-0000-00007C300000}"/>
    <cellStyle name="Calculation 4 6 2 3 9 4" xfId="32466" xr:uid="{00000000-0005-0000-0000-00007D300000}"/>
    <cellStyle name="Calculation 4 6 2 3 9 5" xfId="32467" xr:uid="{00000000-0005-0000-0000-00007E300000}"/>
    <cellStyle name="Calculation 4 6 2 3 9 6" xfId="32468" xr:uid="{00000000-0005-0000-0000-00007F300000}"/>
    <cellStyle name="Calculation 4 6 2 3 9 7" xfId="32469" xr:uid="{00000000-0005-0000-0000-000080300000}"/>
    <cellStyle name="Calculation 4 6 2 4" xfId="3833" xr:uid="{00000000-0005-0000-0000-000081300000}"/>
    <cellStyle name="Calculation 4 6 2 4 2" xfId="3834" xr:uid="{00000000-0005-0000-0000-000082300000}"/>
    <cellStyle name="Calculation 4 6 2 4 3" xfId="32470" xr:uid="{00000000-0005-0000-0000-000083300000}"/>
    <cellStyle name="Calculation 4 6 2 4 4" xfId="32471" xr:uid="{00000000-0005-0000-0000-000084300000}"/>
    <cellStyle name="Calculation 4 6 2 4 5" xfId="32472" xr:uid="{00000000-0005-0000-0000-000085300000}"/>
    <cellStyle name="Calculation 4 6 2 4 6" xfId="32473" xr:uid="{00000000-0005-0000-0000-000086300000}"/>
    <cellStyle name="Calculation 4 6 2 4 7" xfId="32474" xr:uid="{00000000-0005-0000-0000-000087300000}"/>
    <cellStyle name="Calculation 4 6 2 5" xfId="3835" xr:uid="{00000000-0005-0000-0000-000088300000}"/>
    <cellStyle name="Calculation 4 6 2 5 2" xfId="3836" xr:uid="{00000000-0005-0000-0000-000089300000}"/>
    <cellStyle name="Calculation 4 6 2 6" xfId="32475" xr:uid="{00000000-0005-0000-0000-00008A300000}"/>
    <cellStyle name="Calculation 4 6 2 7" xfId="32476" xr:uid="{00000000-0005-0000-0000-00008B300000}"/>
    <cellStyle name="Calculation 4 6 2 8" xfId="32477" xr:uid="{00000000-0005-0000-0000-00008C300000}"/>
    <cellStyle name="Calculation 4 6 3" xfId="3837" xr:uid="{00000000-0005-0000-0000-00008D300000}"/>
    <cellStyle name="Calculation 4 6 3 10" xfId="32478" xr:uid="{00000000-0005-0000-0000-00008E300000}"/>
    <cellStyle name="Calculation 4 6 3 2" xfId="3838" xr:uid="{00000000-0005-0000-0000-00008F300000}"/>
    <cellStyle name="Calculation 4 6 3 2 2" xfId="3839" xr:uid="{00000000-0005-0000-0000-000090300000}"/>
    <cellStyle name="Calculation 4 6 3 2 3" xfId="32479" xr:uid="{00000000-0005-0000-0000-000091300000}"/>
    <cellStyle name="Calculation 4 6 3 2 4" xfId="32480" xr:uid="{00000000-0005-0000-0000-000092300000}"/>
    <cellStyle name="Calculation 4 6 3 2 5" xfId="32481" xr:uid="{00000000-0005-0000-0000-000093300000}"/>
    <cellStyle name="Calculation 4 6 3 2 6" xfId="32482" xr:uid="{00000000-0005-0000-0000-000094300000}"/>
    <cellStyle name="Calculation 4 6 3 2 7" xfId="32483" xr:uid="{00000000-0005-0000-0000-000095300000}"/>
    <cellStyle name="Calculation 4 6 3 3" xfId="3840" xr:uid="{00000000-0005-0000-0000-000096300000}"/>
    <cellStyle name="Calculation 4 6 3 3 2" xfId="3841" xr:uid="{00000000-0005-0000-0000-000097300000}"/>
    <cellStyle name="Calculation 4 6 3 3 3" xfId="32484" xr:uid="{00000000-0005-0000-0000-000098300000}"/>
    <cellStyle name="Calculation 4 6 3 3 4" xfId="32485" xr:uid="{00000000-0005-0000-0000-000099300000}"/>
    <cellStyle name="Calculation 4 6 3 3 5" xfId="32486" xr:uid="{00000000-0005-0000-0000-00009A300000}"/>
    <cellStyle name="Calculation 4 6 3 3 6" xfId="32487" xr:uid="{00000000-0005-0000-0000-00009B300000}"/>
    <cellStyle name="Calculation 4 6 3 3 7" xfId="32488" xr:uid="{00000000-0005-0000-0000-00009C300000}"/>
    <cellStyle name="Calculation 4 6 3 4" xfId="3842" xr:uid="{00000000-0005-0000-0000-00009D300000}"/>
    <cellStyle name="Calculation 4 6 3 4 2" xfId="3843" xr:uid="{00000000-0005-0000-0000-00009E300000}"/>
    <cellStyle name="Calculation 4 6 3 4 3" xfId="32489" xr:uid="{00000000-0005-0000-0000-00009F300000}"/>
    <cellStyle name="Calculation 4 6 3 4 4" xfId="32490" xr:uid="{00000000-0005-0000-0000-0000A0300000}"/>
    <cellStyle name="Calculation 4 6 3 4 5" xfId="32491" xr:uid="{00000000-0005-0000-0000-0000A1300000}"/>
    <cellStyle name="Calculation 4 6 3 4 6" xfId="32492" xr:uid="{00000000-0005-0000-0000-0000A2300000}"/>
    <cellStyle name="Calculation 4 6 3 4 7" xfId="32493" xr:uid="{00000000-0005-0000-0000-0000A3300000}"/>
    <cellStyle name="Calculation 4 6 3 5" xfId="3844" xr:uid="{00000000-0005-0000-0000-0000A4300000}"/>
    <cellStyle name="Calculation 4 6 3 5 2" xfId="3845" xr:uid="{00000000-0005-0000-0000-0000A5300000}"/>
    <cellStyle name="Calculation 4 6 3 5 3" xfId="32494" xr:uid="{00000000-0005-0000-0000-0000A6300000}"/>
    <cellStyle name="Calculation 4 6 3 5 4" xfId="32495" xr:uid="{00000000-0005-0000-0000-0000A7300000}"/>
    <cellStyle name="Calculation 4 6 3 5 5" xfId="32496" xr:uid="{00000000-0005-0000-0000-0000A8300000}"/>
    <cellStyle name="Calculation 4 6 3 5 6" xfId="32497" xr:uid="{00000000-0005-0000-0000-0000A9300000}"/>
    <cellStyle name="Calculation 4 6 3 5 7" xfId="32498" xr:uid="{00000000-0005-0000-0000-0000AA300000}"/>
    <cellStyle name="Calculation 4 6 3 6" xfId="3846" xr:uid="{00000000-0005-0000-0000-0000AB300000}"/>
    <cellStyle name="Calculation 4 6 3 6 2" xfId="3847" xr:uid="{00000000-0005-0000-0000-0000AC300000}"/>
    <cellStyle name="Calculation 4 6 3 6 3" xfId="32499" xr:uid="{00000000-0005-0000-0000-0000AD300000}"/>
    <cellStyle name="Calculation 4 6 3 6 4" xfId="32500" xr:uid="{00000000-0005-0000-0000-0000AE300000}"/>
    <cellStyle name="Calculation 4 6 3 6 5" xfId="32501" xr:uid="{00000000-0005-0000-0000-0000AF300000}"/>
    <cellStyle name="Calculation 4 6 3 6 6" xfId="32502" xr:uid="{00000000-0005-0000-0000-0000B0300000}"/>
    <cellStyle name="Calculation 4 6 3 6 7" xfId="32503" xr:uid="{00000000-0005-0000-0000-0000B1300000}"/>
    <cellStyle name="Calculation 4 6 3 7" xfId="32504" xr:uid="{00000000-0005-0000-0000-0000B2300000}"/>
    <cellStyle name="Calculation 4 6 3 8" xfId="32505" xr:uid="{00000000-0005-0000-0000-0000B3300000}"/>
    <cellStyle name="Calculation 4 6 3 9" xfId="32506" xr:uid="{00000000-0005-0000-0000-0000B4300000}"/>
    <cellStyle name="Calculation 4 6 4" xfId="3848" xr:uid="{00000000-0005-0000-0000-0000B5300000}"/>
    <cellStyle name="Calculation 4 6 4 10" xfId="3849" xr:uid="{00000000-0005-0000-0000-0000B6300000}"/>
    <cellStyle name="Calculation 4 6 4 11" xfId="32507" xr:uid="{00000000-0005-0000-0000-0000B7300000}"/>
    <cellStyle name="Calculation 4 6 4 12" xfId="32508" xr:uid="{00000000-0005-0000-0000-0000B8300000}"/>
    <cellStyle name="Calculation 4 6 4 2" xfId="3850" xr:uid="{00000000-0005-0000-0000-0000B9300000}"/>
    <cellStyle name="Calculation 4 6 4 2 2" xfId="3851" xr:uid="{00000000-0005-0000-0000-0000BA300000}"/>
    <cellStyle name="Calculation 4 6 4 2 3" xfId="32509" xr:uid="{00000000-0005-0000-0000-0000BB300000}"/>
    <cellStyle name="Calculation 4 6 4 2 4" xfId="32510" xr:uid="{00000000-0005-0000-0000-0000BC300000}"/>
    <cellStyle name="Calculation 4 6 4 2 5" xfId="32511" xr:uid="{00000000-0005-0000-0000-0000BD300000}"/>
    <cellStyle name="Calculation 4 6 4 2 6" xfId="32512" xr:uid="{00000000-0005-0000-0000-0000BE300000}"/>
    <cellStyle name="Calculation 4 6 4 2 7" xfId="32513" xr:uid="{00000000-0005-0000-0000-0000BF300000}"/>
    <cellStyle name="Calculation 4 6 4 3" xfId="3852" xr:uid="{00000000-0005-0000-0000-0000C0300000}"/>
    <cellStyle name="Calculation 4 6 4 3 2" xfId="3853" xr:uid="{00000000-0005-0000-0000-0000C1300000}"/>
    <cellStyle name="Calculation 4 6 4 3 3" xfId="32514" xr:uid="{00000000-0005-0000-0000-0000C2300000}"/>
    <cellStyle name="Calculation 4 6 4 3 4" xfId="32515" xr:uid="{00000000-0005-0000-0000-0000C3300000}"/>
    <cellStyle name="Calculation 4 6 4 3 5" xfId="32516" xr:uid="{00000000-0005-0000-0000-0000C4300000}"/>
    <cellStyle name="Calculation 4 6 4 3 6" xfId="32517" xr:uid="{00000000-0005-0000-0000-0000C5300000}"/>
    <cellStyle name="Calculation 4 6 4 3 7" xfId="32518" xr:uid="{00000000-0005-0000-0000-0000C6300000}"/>
    <cellStyle name="Calculation 4 6 4 4" xfId="3854" xr:uid="{00000000-0005-0000-0000-0000C7300000}"/>
    <cellStyle name="Calculation 4 6 4 4 2" xfId="3855" xr:uid="{00000000-0005-0000-0000-0000C8300000}"/>
    <cellStyle name="Calculation 4 6 4 4 3" xfId="32519" xr:uid="{00000000-0005-0000-0000-0000C9300000}"/>
    <cellStyle name="Calculation 4 6 4 4 4" xfId="32520" xr:uid="{00000000-0005-0000-0000-0000CA300000}"/>
    <cellStyle name="Calculation 4 6 4 4 5" xfId="32521" xr:uid="{00000000-0005-0000-0000-0000CB300000}"/>
    <cellStyle name="Calculation 4 6 4 4 6" xfId="32522" xr:uid="{00000000-0005-0000-0000-0000CC300000}"/>
    <cellStyle name="Calculation 4 6 4 4 7" xfId="32523" xr:uid="{00000000-0005-0000-0000-0000CD300000}"/>
    <cellStyle name="Calculation 4 6 4 5" xfId="3856" xr:uid="{00000000-0005-0000-0000-0000CE300000}"/>
    <cellStyle name="Calculation 4 6 4 5 2" xfId="3857" xr:uid="{00000000-0005-0000-0000-0000CF300000}"/>
    <cellStyle name="Calculation 4 6 4 5 3" xfId="32524" xr:uid="{00000000-0005-0000-0000-0000D0300000}"/>
    <cellStyle name="Calculation 4 6 4 5 4" xfId="32525" xr:uid="{00000000-0005-0000-0000-0000D1300000}"/>
    <cellStyle name="Calculation 4 6 4 5 5" xfId="32526" xr:uid="{00000000-0005-0000-0000-0000D2300000}"/>
    <cellStyle name="Calculation 4 6 4 5 6" xfId="32527" xr:uid="{00000000-0005-0000-0000-0000D3300000}"/>
    <cellStyle name="Calculation 4 6 4 5 7" xfId="32528" xr:uid="{00000000-0005-0000-0000-0000D4300000}"/>
    <cellStyle name="Calculation 4 6 4 6" xfId="3858" xr:uid="{00000000-0005-0000-0000-0000D5300000}"/>
    <cellStyle name="Calculation 4 6 4 6 2" xfId="3859" xr:uid="{00000000-0005-0000-0000-0000D6300000}"/>
    <cellStyle name="Calculation 4 6 4 6 3" xfId="32529" xr:uid="{00000000-0005-0000-0000-0000D7300000}"/>
    <cellStyle name="Calculation 4 6 4 6 4" xfId="32530" xr:uid="{00000000-0005-0000-0000-0000D8300000}"/>
    <cellStyle name="Calculation 4 6 4 6 5" xfId="32531" xr:uid="{00000000-0005-0000-0000-0000D9300000}"/>
    <cellStyle name="Calculation 4 6 4 6 6" xfId="32532" xr:uid="{00000000-0005-0000-0000-0000DA300000}"/>
    <cellStyle name="Calculation 4 6 4 6 7" xfId="32533" xr:uid="{00000000-0005-0000-0000-0000DB300000}"/>
    <cellStyle name="Calculation 4 6 4 7" xfId="3860" xr:uid="{00000000-0005-0000-0000-0000DC300000}"/>
    <cellStyle name="Calculation 4 6 4 7 2" xfId="3861" xr:uid="{00000000-0005-0000-0000-0000DD300000}"/>
    <cellStyle name="Calculation 4 6 4 7 3" xfId="32534" xr:uid="{00000000-0005-0000-0000-0000DE300000}"/>
    <cellStyle name="Calculation 4 6 4 7 4" xfId="32535" xr:uid="{00000000-0005-0000-0000-0000DF300000}"/>
    <cellStyle name="Calculation 4 6 4 7 5" xfId="32536" xr:uid="{00000000-0005-0000-0000-0000E0300000}"/>
    <cellStyle name="Calculation 4 6 4 7 6" xfId="32537" xr:uid="{00000000-0005-0000-0000-0000E1300000}"/>
    <cellStyle name="Calculation 4 6 4 7 7" xfId="32538" xr:uid="{00000000-0005-0000-0000-0000E2300000}"/>
    <cellStyle name="Calculation 4 6 4 8" xfId="3862" xr:uid="{00000000-0005-0000-0000-0000E3300000}"/>
    <cellStyle name="Calculation 4 6 4 8 2" xfId="3863" xr:uid="{00000000-0005-0000-0000-0000E4300000}"/>
    <cellStyle name="Calculation 4 6 4 8 3" xfId="32539" xr:uid="{00000000-0005-0000-0000-0000E5300000}"/>
    <cellStyle name="Calculation 4 6 4 8 4" xfId="32540" xr:uid="{00000000-0005-0000-0000-0000E6300000}"/>
    <cellStyle name="Calculation 4 6 4 8 5" xfId="32541" xr:uid="{00000000-0005-0000-0000-0000E7300000}"/>
    <cellStyle name="Calculation 4 6 4 8 6" xfId="32542" xr:uid="{00000000-0005-0000-0000-0000E8300000}"/>
    <cellStyle name="Calculation 4 6 4 8 7" xfId="32543" xr:uid="{00000000-0005-0000-0000-0000E9300000}"/>
    <cellStyle name="Calculation 4 6 4 9" xfId="3864" xr:uid="{00000000-0005-0000-0000-0000EA300000}"/>
    <cellStyle name="Calculation 4 6 4 9 2" xfId="3865" xr:uid="{00000000-0005-0000-0000-0000EB300000}"/>
    <cellStyle name="Calculation 4 6 4 9 3" xfId="32544" xr:uid="{00000000-0005-0000-0000-0000EC300000}"/>
    <cellStyle name="Calculation 4 6 4 9 4" xfId="32545" xr:uid="{00000000-0005-0000-0000-0000ED300000}"/>
    <cellStyle name="Calculation 4 6 4 9 5" xfId="32546" xr:uid="{00000000-0005-0000-0000-0000EE300000}"/>
    <cellStyle name="Calculation 4 6 4 9 6" xfId="32547" xr:uid="{00000000-0005-0000-0000-0000EF300000}"/>
    <cellStyle name="Calculation 4 6 4 9 7" xfId="32548" xr:uid="{00000000-0005-0000-0000-0000F0300000}"/>
    <cellStyle name="Calculation 4 6 5" xfId="3866" xr:uid="{00000000-0005-0000-0000-0000F1300000}"/>
    <cellStyle name="Calculation 4 6 5 10" xfId="32549" xr:uid="{00000000-0005-0000-0000-0000F2300000}"/>
    <cellStyle name="Calculation 4 6 5 11" xfId="32550" xr:uid="{00000000-0005-0000-0000-0000F3300000}"/>
    <cellStyle name="Calculation 4 6 5 12" xfId="32551" xr:uid="{00000000-0005-0000-0000-0000F4300000}"/>
    <cellStyle name="Calculation 4 6 5 2" xfId="3867" xr:uid="{00000000-0005-0000-0000-0000F5300000}"/>
    <cellStyle name="Calculation 4 6 5 2 2" xfId="3868" xr:uid="{00000000-0005-0000-0000-0000F6300000}"/>
    <cellStyle name="Calculation 4 6 5 2 3" xfId="32552" xr:uid="{00000000-0005-0000-0000-0000F7300000}"/>
    <cellStyle name="Calculation 4 6 5 2 4" xfId="32553" xr:uid="{00000000-0005-0000-0000-0000F8300000}"/>
    <cellStyle name="Calculation 4 6 5 2 5" xfId="32554" xr:uid="{00000000-0005-0000-0000-0000F9300000}"/>
    <cellStyle name="Calculation 4 6 5 2 6" xfId="32555" xr:uid="{00000000-0005-0000-0000-0000FA300000}"/>
    <cellStyle name="Calculation 4 6 5 2 7" xfId="32556" xr:uid="{00000000-0005-0000-0000-0000FB300000}"/>
    <cellStyle name="Calculation 4 6 5 3" xfId="3869" xr:uid="{00000000-0005-0000-0000-0000FC300000}"/>
    <cellStyle name="Calculation 4 6 5 3 2" xfId="3870" xr:uid="{00000000-0005-0000-0000-0000FD300000}"/>
    <cellStyle name="Calculation 4 6 5 3 3" xfId="32557" xr:uid="{00000000-0005-0000-0000-0000FE300000}"/>
    <cellStyle name="Calculation 4 6 5 3 4" xfId="32558" xr:uid="{00000000-0005-0000-0000-0000FF300000}"/>
    <cellStyle name="Calculation 4 6 5 3 5" xfId="32559" xr:uid="{00000000-0005-0000-0000-000000310000}"/>
    <cellStyle name="Calculation 4 6 5 3 6" xfId="32560" xr:uid="{00000000-0005-0000-0000-000001310000}"/>
    <cellStyle name="Calculation 4 6 5 3 7" xfId="32561" xr:uid="{00000000-0005-0000-0000-000002310000}"/>
    <cellStyle name="Calculation 4 6 5 4" xfId="3871" xr:uid="{00000000-0005-0000-0000-000003310000}"/>
    <cellStyle name="Calculation 4 6 5 4 2" xfId="3872" xr:uid="{00000000-0005-0000-0000-000004310000}"/>
    <cellStyle name="Calculation 4 6 5 4 3" xfId="32562" xr:uid="{00000000-0005-0000-0000-000005310000}"/>
    <cellStyle name="Calculation 4 6 5 4 4" xfId="32563" xr:uid="{00000000-0005-0000-0000-000006310000}"/>
    <cellStyle name="Calculation 4 6 5 4 5" xfId="32564" xr:uid="{00000000-0005-0000-0000-000007310000}"/>
    <cellStyle name="Calculation 4 6 5 4 6" xfId="32565" xr:uid="{00000000-0005-0000-0000-000008310000}"/>
    <cellStyle name="Calculation 4 6 5 4 7" xfId="32566" xr:uid="{00000000-0005-0000-0000-000009310000}"/>
    <cellStyle name="Calculation 4 6 5 5" xfId="3873" xr:uid="{00000000-0005-0000-0000-00000A310000}"/>
    <cellStyle name="Calculation 4 6 5 5 2" xfId="3874" xr:uid="{00000000-0005-0000-0000-00000B310000}"/>
    <cellStyle name="Calculation 4 6 5 5 3" xfId="32567" xr:uid="{00000000-0005-0000-0000-00000C310000}"/>
    <cellStyle name="Calculation 4 6 5 5 4" xfId="32568" xr:uid="{00000000-0005-0000-0000-00000D310000}"/>
    <cellStyle name="Calculation 4 6 5 5 5" xfId="32569" xr:uid="{00000000-0005-0000-0000-00000E310000}"/>
    <cellStyle name="Calculation 4 6 5 5 6" xfId="32570" xr:uid="{00000000-0005-0000-0000-00000F310000}"/>
    <cellStyle name="Calculation 4 6 5 5 7" xfId="32571" xr:uid="{00000000-0005-0000-0000-000010310000}"/>
    <cellStyle name="Calculation 4 6 5 6" xfId="3875" xr:uid="{00000000-0005-0000-0000-000011310000}"/>
    <cellStyle name="Calculation 4 6 5 6 2" xfId="3876" xr:uid="{00000000-0005-0000-0000-000012310000}"/>
    <cellStyle name="Calculation 4 6 5 6 3" xfId="32572" xr:uid="{00000000-0005-0000-0000-000013310000}"/>
    <cellStyle name="Calculation 4 6 5 6 4" xfId="32573" xr:uid="{00000000-0005-0000-0000-000014310000}"/>
    <cellStyle name="Calculation 4 6 5 6 5" xfId="32574" xr:uid="{00000000-0005-0000-0000-000015310000}"/>
    <cellStyle name="Calculation 4 6 5 6 6" xfId="32575" xr:uid="{00000000-0005-0000-0000-000016310000}"/>
    <cellStyle name="Calculation 4 6 5 6 7" xfId="32576" xr:uid="{00000000-0005-0000-0000-000017310000}"/>
    <cellStyle name="Calculation 4 6 5 7" xfId="3877" xr:uid="{00000000-0005-0000-0000-000018310000}"/>
    <cellStyle name="Calculation 4 6 5 7 2" xfId="3878" xr:uid="{00000000-0005-0000-0000-000019310000}"/>
    <cellStyle name="Calculation 4 6 5 7 3" xfId="32577" xr:uid="{00000000-0005-0000-0000-00001A310000}"/>
    <cellStyle name="Calculation 4 6 5 7 4" xfId="32578" xr:uid="{00000000-0005-0000-0000-00001B310000}"/>
    <cellStyle name="Calculation 4 6 5 7 5" xfId="32579" xr:uid="{00000000-0005-0000-0000-00001C310000}"/>
    <cellStyle name="Calculation 4 6 5 7 6" xfId="32580" xr:uid="{00000000-0005-0000-0000-00001D310000}"/>
    <cellStyle name="Calculation 4 6 5 7 7" xfId="32581" xr:uid="{00000000-0005-0000-0000-00001E310000}"/>
    <cellStyle name="Calculation 4 6 5 8" xfId="3879" xr:uid="{00000000-0005-0000-0000-00001F310000}"/>
    <cellStyle name="Calculation 4 6 5 8 2" xfId="3880" xr:uid="{00000000-0005-0000-0000-000020310000}"/>
    <cellStyle name="Calculation 4 6 5 8 3" xfId="32582" xr:uid="{00000000-0005-0000-0000-000021310000}"/>
    <cellStyle name="Calculation 4 6 5 8 4" xfId="32583" xr:uid="{00000000-0005-0000-0000-000022310000}"/>
    <cellStyle name="Calculation 4 6 5 8 5" xfId="32584" xr:uid="{00000000-0005-0000-0000-000023310000}"/>
    <cellStyle name="Calculation 4 6 5 8 6" xfId="32585" xr:uid="{00000000-0005-0000-0000-000024310000}"/>
    <cellStyle name="Calculation 4 6 5 8 7" xfId="32586" xr:uid="{00000000-0005-0000-0000-000025310000}"/>
    <cellStyle name="Calculation 4 6 5 9" xfId="3881" xr:uid="{00000000-0005-0000-0000-000026310000}"/>
    <cellStyle name="Calculation 4 6 5 9 2" xfId="3882" xr:uid="{00000000-0005-0000-0000-000027310000}"/>
    <cellStyle name="Calculation 4 6 5 9 3" xfId="32587" xr:uid="{00000000-0005-0000-0000-000028310000}"/>
    <cellStyle name="Calculation 4 6 5 9 4" xfId="32588" xr:uid="{00000000-0005-0000-0000-000029310000}"/>
    <cellStyle name="Calculation 4 6 5 9 5" xfId="32589" xr:uid="{00000000-0005-0000-0000-00002A310000}"/>
    <cellStyle name="Calculation 4 6 5 9 6" xfId="32590" xr:uid="{00000000-0005-0000-0000-00002B310000}"/>
    <cellStyle name="Calculation 4 6 5 9 7" xfId="32591" xr:uid="{00000000-0005-0000-0000-00002C310000}"/>
    <cellStyle name="Calculation 4 6 6" xfId="3883" xr:uid="{00000000-0005-0000-0000-00002D310000}"/>
    <cellStyle name="Calculation 4 6 6 10" xfId="3884" xr:uid="{00000000-0005-0000-0000-00002E310000}"/>
    <cellStyle name="Calculation 4 6 6 11" xfId="32592" xr:uid="{00000000-0005-0000-0000-00002F310000}"/>
    <cellStyle name="Calculation 4 6 6 12" xfId="32593" xr:uid="{00000000-0005-0000-0000-000030310000}"/>
    <cellStyle name="Calculation 4 6 6 13" xfId="32594" xr:uid="{00000000-0005-0000-0000-000031310000}"/>
    <cellStyle name="Calculation 4 6 6 14" xfId="32595" xr:uid="{00000000-0005-0000-0000-000032310000}"/>
    <cellStyle name="Calculation 4 6 6 15" xfId="32596" xr:uid="{00000000-0005-0000-0000-000033310000}"/>
    <cellStyle name="Calculation 4 6 6 2" xfId="3885" xr:uid="{00000000-0005-0000-0000-000034310000}"/>
    <cellStyle name="Calculation 4 6 6 2 2" xfId="3886" xr:uid="{00000000-0005-0000-0000-000035310000}"/>
    <cellStyle name="Calculation 4 6 6 2 3" xfId="32597" xr:uid="{00000000-0005-0000-0000-000036310000}"/>
    <cellStyle name="Calculation 4 6 6 2 4" xfId="32598" xr:uid="{00000000-0005-0000-0000-000037310000}"/>
    <cellStyle name="Calculation 4 6 6 2 5" xfId="32599" xr:uid="{00000000-0005-0000-0000-000038310000}"/>
    <cellStyle name="Calculation 4 6 6 2 6" xfId="32600" xr:uid="{00000000-0005-0000-0000-000039310000}"/>
    <cellStyle name="Calculation 4 6 6 2 7" xfId="32601" xr:uid="{00000000-0005-0000-0000-00003A310000}"/>
    <cellStyle name="Calculation 4 6 6 3" xfId="3887" xr:uid="{00000000-0005-0000-0000-00003B310000}"/>
    <cellStyle name="Calculation 4 6 6 3 2" xfId="3888" xr:uid="{00000000-0005-0000-0000-00003C310000}"/>
    <cellStyle name="Calculation 4 6 6 3 3" xfId="32602" xr:uid="{00000000-0005-0000-0000-00003D310000}"/>
    <cellStyle name="Calculation 4 6 6 3 4" xfId="32603" xr:uid="{00000000-0005-0000-0000-00003E310000}"/>
    <cellStyle name="Calculation 4 6 6 3 5" xfId="32604" xr:uid="{00000000-0005-0000-0000-00003F310000}"/>
    <cellStyle name="Calculation 4 6 6 3 6" xfId="32605" xr:uid="{00000000-0005-0000-0000-000040310000}"/>
    <cellStyle name="Calculation 4 6 6 3 7" xfId="32606" xr:uid="{00000000-0005-0000-0000-000041310000}"/>
    <cellStyle name="Calculation 4 6 6 4" xfId="3889" xr:uid="{00000000-0005-0000-0000-000042310000}"/>
    <cellStyle name="Calculation 4 6 6 4 2" xfId="3890" xr:uid="{00000000-0005-0000-0000-000043310000}"/>
    <cellStyle name="Calculation 4 6 6 4 3" xfId="32607" xr:uid="{00000000-0005-0000-0000-000044310000}"/>
    <cellStyle name="Calculation 4 6 6 4 4" xfId="32608" xr:uid="{00000000-0005-0000-0000-000045310000}"/>
    <cellStyle name="Calculation 4 6 6 4 5" xfId="32609" xr:uid="{00000000-0005-0000-0000-000046310000}"/>
    <cellStyle name="Calculation 4 6 6 4 6" xfId="32610" xr:uid="{00000000-0005-0000-0000-000047310000}"/>
    <cellStyle name="Calculation 4 6 6 4 7" xfId="32611" xr:uid="{00000000-0005-0000-0000-000048310000}"/>
    <cellStyle name="Calculation 4 6 6 5" xfId="3891" xr:uid="{00000000-0005-0000-0000-000049310000}"/>
    <cellStyle name="Calculation 4 6 6 5 2" xfId="3892" xr:uid="{00000000-0005-0000-0000-00004A310000}"/>
    <cellStyle name="Calculation 4 6 6 5 3" xfId="32612" xr:uid="{00000000-0005-0000-0000-00004B310000}"/>
    <cellStyle name="Calculation 4 6 6 5 4" xfId="32613" xr:uid="{00000000-0005-0000-0000-00004C310000}"/>
    <cellStyle name="Calculation 4 6 6 5 5" xfId="32614" xr:uid="{00000000-0005-0000-0000-00004D310000}"/>
    <cellStyle name="Calculation 4 6 6 5 6" xfId="32615" xr:uid="{00000000-0005-0000-0000-00004E310000}"/>
    <cellStyle name="Calculation 4 6 6 5 7" xfId="32616" xr:uid="{00000000-0005-0000-0000-00004F310000}"/>
    <cellStyle name="Calculation 4 6 6 6" xfId="3893" xr:uid="{00000000-0005-0000-0000-000050310000}"/>
    <cellStyle name="Calculation 4 6 6 6 2" xfId="3894" xr:uid="{00000000-0005-0000-0000-000051310000}"/>
    <cellStyle name="Calculation 4 6 6 6 3" xfId="32617" xr:uid="{00000000-0005-0000-0000-000052310000}"/>
    <cellStyle name="Calculation 4 6 6 6 4" xfId="32618" xr:uid="{00000000-0005-0000-0000-000053310000}"/>
    <cellStyle name="Calculation 4 6 6 6 5" xfId="32619" xr:uid="{00000000-0005-0000-0000-000054310000}"/>
    <cellStyle name="Calculation 4 6 6 6 6" xfId="32620" xr:uid="{00000000-0005-0000-0000-000055310000}"/>
    <cellStyle name="Calculation 4 6 6 6 7" xfId="32621" xr:uid="{00000000-0005-0000-0000-000056310000}"/>
    <cellStyle name="Calculation 4 6 6 7" xfId="3895" xr:uid="{00000000-0005-0000-0000-000057310000}"/>
    <cellStyle name="Calculation 4 6 6 7 2" xfId="3896" xr:uid="{00000000-0005-0000-0000-000058310000}"/>
    <cellStyle name="Calculation 4 6 6 7 3" xfId="32622" xr:uid="{00000000-0005-0000-0000-000059310000}"/>
    <cellStyle name="Calculation 4 6 6 7 4" xfId="32623" xr:uid="{00000000-0005-0000-0000-00005A310000}"/>
    <cellStyle name="Calculation 4 6 6 7 5" xfId="32624" xr:uid="{00000000-0005-0000-0000-00005B310000}"/>
    <cellStyle name="Calculation 4 6 6 7 6" xfId="32625" xr:uid="{00000000-0005-0000-0000-00005C310000}"/>
    <cellStyle name="Calculation 4 6 6 7 7" xfId="32626" xr:uid="{00000000-0005-0000-0000-00005D310000}"/>
    <cellStyle name="Calculation 4 6 6 8" xfId="3897" xr:uid="{00000000-0005-0000-0000-00005E310000}"/>
    <cellStyle name="Calculation 4 6 6 8 2" xfId="3898" xr:uid="{00000000-0005-0000-0000-00005F310000}"/>
    <cellStyle name="Calculation 4 6 6 8 3" xfId="32627" xr:uid="{00000000-0005-0000-0000-000060310000}"/>
    <cellStyle name="Calculation 4 6 6 8 4" xfId="32628" xr:uid="{00000000-0005-0000-0000-000061310000}"/>
    <cellStyle name="Calculation 4 6 6 8 5" xfId="32629" xr:uid="{00000000-0005-0000-0000-000062310000}"/>
    <cellStyle name="Calculation 4 6 6 8 6" xfId="32630" xr:uid="{00000000-0005-0000-0000-000063310000}"/>
    <cellStyle name="Calculation 4 6 6 8 7" xfId="32631" xr:uid="{00000000-0005-0000-0000-000064310000}"/>
    <cellStyle name="Calculation 4 6 6 9" xfId="3899" xr:uid="{00000000-0005-0000-0000-000065310000}"/>
    <cellStyle name="Calculation 4 6 6 9 2" xfId="3900" xr:uid="{00000000-0005-0000-0000-000066310000}"/>
    <cellStyle name="Calculation 4 6 6 9 3" xfId="32632" xr:uid="{00000000-0005-0000-0000-000067310000}"/>
    <cellStyle name="Calculation 4 6 6 9 4" xfId="32633" xr:uid="{00000000-0005-0000-0000-000068310000}"/>
    <cellStyle name="Calculation 4 6 6 9 5" xfId="32634" xr:uid="{00000000-0005-0000-0000-000069310000}"/>
    <cellStyle name="Calculation 4 6 6 9 6" xfId="32635" xr:uid="{00000000-0005-0000-0000-00006A310000}"/>
    <cellStyle name="Calculation 4 6 6 9 7" xfId="32636" xr:uid="{00000000-0005-0000-0000-00006B310000}"/>
    <cellStyle name="Calculation 4 6 7" xfId="32637" xr:uid="{00000000-0005-0000-0000-00006C310000}"/>
    <cellStyle name="Calculation 4 7" xfId="3901" xr:uid="{00000000-0005-0000-0000-00006D310000}"/>
    <cellStyle name="Calculation 4 7 2" xfId="3902" xr:uid="{00000000-0005-0000-0000-00006E310000}"/>
    <cellStyle name="Calculation 4 7 2 2" xfId="3903" xr:uid="{00000000-0005-0000-0000-00006F310000}"/>
    <cellStyle name="Calculation 4 7 2 2 10" xfId="32638" xr:uid="{00000000-0005-0000-0000-000070310000}"/>
    <cellStyle name="Calculation 4 7 2 2 2" xfId="3904" xr:uid="{00000000-0005-0000-0000-000071310000}"/>
    <cellStyle name="Calculation 4 7 2 2 2 2" xfId="3905" xr:uid="{00000000-0005-0000-0000-000072310000}"/>
    <cellStyle name="Calculation 4 7 2 2 2 3" xfId="32639" xr:uid="{00000000-0005-0000-0000-000073310000}"/>
    <cellStyle name="Calculation 4 7 2 2 2 4" xfId="32640" xr:uid="{00000000-0005-0000-0000-000074310000}"/>
    <cellStyle name="Calculation 4 7 2 2 2 5" xfId="32641" xr:uid="{00000000-0005-0000-0000-000075310000}"/>
    <cellStyle name="Calculation 4 7 2 2 2 6" xfId="32642" xr:uid="{00000000-0005-0000-0000-000076310000}"/>
    <cellStyle name="Calculation 4 7 2 2 2 7" xfId="32643" xr:uid="{00000000-0005-0000-0000-000077310000}"/>
    <cellStyle name="Calculation 4 7 2 2 3" xfId="3906" xr:uid="{00000000-0005-0000-0000-000078310000}"/>
    <cellStyle name="Calculation 4 7 2 2 3 2" xfId="3907" xr:uid="{00000000-0005-0000-0000-000079310000}"/>
    <cellStyle name="Calculation 4 7 2 2 3 3" xfId="32644" xr:uid="{00000000-0005-0000-0000-00007A310000}"/>
    <cellStyle name="Calculation 4 7 2 2 3 4" xfId="32645" xr:uid="{00000000-0005-0000-0000-00007B310000}"/>
    <cellStyle name="Calculation 4 7 2 2 3 5" xfId="32646" xr:uid="{00000000-0005-0000-0000-00007C310000}"/>
    <cellStyle name="Calculation 4 7 2 2 3 6" xfId="32647" xr:uid="{00000000-0005-0000-0000-00007D310000}"/>
    <cellStyle name="Calculation 4 7 2 2 3 7" xfId="32648" xr:uid="{00000000-0005-0000-0000-00007E310000}"/>
    <cellStyle name="Calculation 4 7 2 2 4" xfId="3908" xr:uid="{00000000-0005-0000-0000-00007F310000}"/>
    <cellStyle name="Calculation 4 7 2 2 4 2" xfId="3909" xr:uid="{00000000-0005-0000-0000-000080310000}"/>
    <cellStyle name="Calculation 4 7 2 2 4 3" xfId="32649" xr:uid="{00000000-0005-0000-0000-000081310000}"/>
    <cellStyle name="Calculation 4 7 2 2 4 4" xfId="32650" xr:uid="{00000000-0005-0000-0000-000082310000}"/>
    <cellStyle name="Calculation 4 7 2 2 4 5" xfId="32651" xr:uid="{00000000-0005-0000-0000-000083310000}"/>
    <cellStyle name="Calculation 4 7 2 2 4 6" xfId="32652" xr:uid="{00000000-0005-0000-0000-000084310000}"/>
    <cellStyle name="Calculation 4 7 2 2 4 7" xfId="32653" xr:uid="{00000000-0005-0000-0000-000085310000}"/>
    <cellStyle name="Calculation 4 7 2 2 5" xfId="3910" xr:uid="{00000000-0005-0000-0000-000086310000}"/>
    <cellStyle name="Calculation 4 7 2 2 5 2" xfId="3911" xr:uid="{00000000-0005-0000-0000-000087310000}"/>
    <cellStyle name="Calculation 4 7 2 2 5 3" xfId="32654" xr:uid="{00000000-0005-0000-0000-000088310000}"/>
    <cellStyle name="Calculation 4 7 2 2 5 4" xfId="32655" xr:uid="{00000000-0005-0000-0000-000089310000}"/>
    <cellStyle name="Calculation 4 7 2 2 5 5" xfId="32656" xr:uid="{00000000-0005-0000-0000-00008A310000}"/>
    <cellStyle name="Calculation 4 7 2 2 5 6" xfId="32657" xr:uid="{00000000-0005-0000-0000-00008B310000}"/>
    <cellStyle name="Calculation 4 7 2 2 5 7" xfId="32658" xr:uid="{00000000-0005-0000-0000-00008C310000}"/>
    <cellStyle name="Calculation 4 7 2 2 6" xfId="3912" xr:uid="{00000000-0005-0000-0000-00008D310000}"/>
    <cellStyle name="Calculation 4 7 2 2 6 2" xfId="3913" xr:uid="{00000000-0005-0000-0000-00008E310000}"/>
    <cellStyle name="Calculation 4 7 2 2 6 3" xfId="32659" xr:uid="{00000000-0005-0000-0000-00008F310000}"/>
    <cellStyle name="Calculation 4 7 2 2 6 4" xfId="32660" xr:uid="{00000000-0005-0000-0000-000090310000}"/>
    <cellStyle name="Calculation 4 7 2 2 6 5" xfId="32661" xr:uid="{00000000-0005-0000-0000-000091310000}"/>
    <cellStyle name="Calculation 4 7 2 2 6 6" xfId="32662" xr:uid="{00000000-0005-0000-0000-000092310000}"/>
    <cellStyle name="Calculation 4 7 2 2 6 7" xfId="32663" xr:uid="{00000000-0005-0000-0000-000093310000}"/>
    <cellStyle name="Calculation 4 7 2 2 7" xfId="32664" xr:uid="{00000000-0005-0000-0000-000094310000}"/>
    <cellStyle name="Calculation 4 7 2 2 8" xfId="32665" xr:uid="{00000000-0005-0000-0000-000095310000}"/>
    <cellStyle name="Calculation 4 7 2 2 9" xfId="32666" xr:uid="{00000000-0005-0000-0000-000096310000}"/>
    <cellStyle name="Calculation 4 7 2 3" xfId="3914" xr:uid="{00000000-0005-0000-0000-000097310000}"/>
    <cellStyle name="Calculation 4 7 2 3 10" xfId="3915" xr:uid="{00000000-0005-0000-0000-000098310000}"/>
    <cellStyle name="Calculation 4 7 2 3 11" xfId="32667" xr:uid="{00000000-0005-0000-0000-000099310000}"/>
    <cellStyle name="Calculation 4 7 2 3 12" xfId="32668" xr:uid="{00000000-0005-0000-0000-00009A310000}"/>
    <cellStyle name="Calculation 4 7 2 3 13" xfId="32669" xr:uid="{00000000-0005-0000-0000-00009B310000}"/>
    <cellStyle name="Calculation 4 7 2 3 14" xfId="32670" xr:uid="{00000000-0005-0000-0000-00009C310000}"/>
    <cellStyle name="Calculation 4 7 2 3 15" xfId="32671" xr:uid="{00000000-0005-0000-0000-00009D310000}"/>
    <cellStyle name="Calculation 4 7 2 3 2" xfId="3916" xr:uid="{00000000-0005-0000-0000-00009E310000}"/>
    <cellStyle name="Calculation 4 7 2 3 2 2" xfId="3917" xr:uid="{00000000-0005-0000-0000-00009F310000}"/>
    <cellStyle name="Calculation 4 7 2 3 2 3" xfId="32672" xr:uid="{00000000-0005-0000-0000-0000A0310000}"/>
    <cellStyle name="Calculation 4 7 2 3 2 4" xfId="32673" xr:uid="{00000000-0005-0000-0000-0000A1310000}"/>
    <cellStyle name="Calculation 4 7 2 3 2 5" xfId="32674" xr:uid="{00000000-0005-0000-0000-0000A2310000}"/>
    <cellStyle name="Calculation 4 7 2 3 2 6" xfId="32675" xr:uid="{00000000-0005-0000-0000-0000A3310000}"/>
    <cellStyle name="Calculation 4 7 2 3 2 7" xfId="32676" xr:uid="{00000000-0005-0000-0000-0000A4310000}"/>
    <cellStyle name="Calculation 4 7 2 3 3" xfId="3918" xr:uid="{00000000-0005-0000-0000-0000A5310000}"/>
    <cellStyle name="Calculation 4 7 2 3 3 2" xfId="3919" xr:uid="{00000000-0005-0000-0000-0000A6310000}"/>
    <cellStyle name="Calculation 4 7 2 3 3 3" xfId="32677" xr:uid="{00000000-0005-0000-0000-0000A7310000}"/>
    <cellStyle name="Calculation 4 7 2 3 3 4" xfId="32678" xr:uid="{00000000-0005-0000-0000-0000A8310000}"/>
    <cellStyle name="Calculation 4 7 2 3 3 5" xfId="32679" xr:uid="{00000000-0005-0000-0000-0000A9310000}"/>
    <cellStyle name="Calculation 4 7 2 3 3 6" xfId="32680" xr:uid="{00000000-0005-0000-0000-0000AA310000}"/>
    <cellStyle name="Calculation 4 7 2 3 3 7" xfId="32681" xr:uid="{00000000-0005-0000-0000-0000AB310000}"/>
    <cellStyle name="Calculation 4 7 2 3 4" xfId="3920" xr:uid="{00000000-0005-0000-0000-0000AC310000}"/>
    <cellStyle name="Calculation 4 7 2 3 4 2" xfId="3921" xr:uid="{00000000-0005-0000-0000-0000AD310000}"/>
    <cellStyle name="Calculation 4 7 2 3 4 3" xfId="32682" xr:uid="{00000000-0005-0000-0000-0000AE310000}"/>
    <cellStyle name="Calculation 4 7 2 3 4 4" xfId="32683" xr:uid="{00000000-0005-0000-0000-0000AF310000}"/>
    <cellStyle name="Calculation 4 7 2 3 4 5" xfId="32684" xr:uid="{00000000-0005-0000-0000-0000B0310000}"/>
    <cellStyle name="Calculation 4 7 2 3 4 6" xfId="32685" xr:uid="{00000000-0005-0000-0000-0000B1310000}"/>
    <cellStyle name="Calculation 4 7 2 3 4 7" xfId="32686" xr:uid="{00000000-0005-0000-0000-0000B2310000}"/>
    <cellStyle name="Calculation 4 7 2 3 5" xfId="3922" xr:uid="{00000000-0005-0000-0000-0000B3310000}"/>
    <cellStyle name="Calculation 4 7 2 3 5 2" xfId="3923" xr:uid="{00000000-0005-0000-0000-0000B4310000}"/>
    <cellStyle name="Calculation 4 7 2 3 5 3" xfId="32687" xr:uid="{00000000-0005-0000-0000-0000B5310000}"/>
    <cellStyle name="Calculation 4 7 2 3 5 4" xfId="32688" xr:uid="{00000000-0005-0000-0000-0000B6310000}"/>
    <cellStyle name="Calculation 4 7 2 3 5 5" xfId="32689" xr:uid="{00000000-0005-0000-0000-0000B7310000}"/>
    <cellStyle name="Calculation 4 7 2 3 5 6" xfId="32690" xr:uid="{00000000-0005-0000-0000-0000B8310000}"/>
    <cellStyle name="Calculation 4 7 2 3 5 7" xfId="32691" xr:uid="{00000000-0005-0000-0000-0000B9310000}"/>
    <cellStyle name="Calculation 4 7 2 3 6" xfId="3924" xr:uid="{00000000-0005-0000-0000-0000BA310000}"/>
    <cellStyle name="Calculation 4 7 2 3 6 2" xfId="3925" xr:uid="{00000000-0005-0000-0000-0000BB310000}"/>
    <cellStyle name="Calculation 4 7 2 3 6 3" xfId="32692" xr:uid="{00000000-0005-0000-0000-0000BC310000}"/>
    <cellStyle name="Calculation 4 7 2 3 6 4" xfId="32693" xr:uid="{00000000-0005-0000-0000-0000BD310000}"/>
    <cellStyle name="Calculation 4 7 2 3 6 5" xfId="32694" xr:uid="{00000000-0005-0000-0000-0000BE310000}"/>
    <cellStyle name="Calculation 4 7 2 3 6 6" xfId="32695" xr:uid="{00000000-0005-0000-0000-0000BF310000}"/>
    <cellStyle name="Calculation 4 7 2 3 6 7" xfId="32696" xr:uid="{00000000-0005-0000-0000-0000C0310000}"/>
    <cellStyle name="Calculation 4 7 2 3 7" xfId="3926" xr:uid="{00000000-0005-0000-0000-0000C1310000}"/>
    <cellStyle name="Calculation 4 7 2 3 7 2" xfId="3927" xr:uid="{00000000-0005-0000-0000-0000C2310000}"/>
    <cellStyle name="Calculation 4 7 2 3 7 3" xfId="32697" xr:uid="{00000000-0005-0000-0000-0000C3310000}"/>
    <cellStyle name="Calculation 4 7 2 3 7 4" xfId="32698" xr:uid="{00000000-0005-0000-0000-0000C4310000}"/>
    <cellStyle name="Calculation 4 7 2 3 7 5" xfId="32699" xr:uid="{00000000-0005-0000-0000-0000C5310000}"/>
    <cellStyle name="Calculation 4 7 2 3 7 6" xfId="32700" xr:uid="{00000000-0005-0000-0000-0000C6310000}"/>
    <cellStyle name="Calculation 4 7 2 3 7 7" xfId="32701" xr:uid="{00000000-0005-0000-0000-0000C7310000}"/>
    <cellStyle name="Calculation 4 7 2 3 8" xfId="3928" xr:uid="{00000000-0005-0000-0000-0000C8310000}"/>
    <cellStyle name="Calculation 4 7 2 3 8 2" xfId="3929" xr:uid="{00000000-0005-0000-0000-0000C9310000}"/>
    <cellStyle name="Calculation 4 7 2 3 8 3" xfId="32702" xr:uid="{00000000-0005-0000-0000-0000CA310000}"/>
    <cellStyle name="Calculation 4 7 2 3 8 4" xfId="32703" xr:uid="{00000000-0005-0000-0000-0000CB310000}"/>
    <cellStyle name="Calculation 4 7 2 3 8 5" xfId="32704" xr:uid="{00000000-0005-0000-0000-0000CC310000}"/>
    <cellStyle name="Calculation 4 7 2 3 8 6" xfId="32705" xr:uid="{00000000-0005-0000-0000-0000CD310000}"/>
    <cellStyle name="Calculation 4 7 2 3 8 7" xfId="32706" xr:uid="{00000000-0005-0000-0000-0000CE310000}"/>
    <cellStyle name="Calculation 4 7 2 3 9" xfId="3930" xr:uid="{00000000-0005-0000-0000-0000CF310000}"/>
    <cellStyle name="Calculation 4 7 2 3 9 2" xfId="3931" xr:uid="{00000000-0005-0000-0000-0000D0310000}"/>
    <cellStyle name="Calculation 4 7 2 3 9 3" xfId="32707" xr:uid="{00000000-0005-0000-0000-0000D1310000}"/>
    <cellStyle name="Calculation 4 7 2 3 9 4" xfId="32708" xr:uid="{00000000-0005-0000-0000-0000D2310000}"/>
    <cellStyle name="Calculation 4 7 2 3 9 5" xfId="32709" xr:uid="{00000000-0005-0000-0000-0000D3310000}"/>
    <cellStyle name="Calculation 4 7 2 3 9 6" xfId="32710" xr:uid="{00000000-0005-0000-0000-0000D4310000}"/>
    <cellStyle name="Calculation 4 7 2 3 9 7" xfId="32711" xr:uid="{00000000-0005-0000-0000-0000D5310000}"/>
    <cellStyle name="Calculation 4 7 2 4" xfId="3932" xr:uid="{00000000-0005-0000-0000-0000D6310000}"/>
    <cellStyle name="Calculation 4 7 2 4 2" xfId="3933" xr:uid="{00000000-0005-0000-0000-0000D7310000}"/>
    <cellStyle name="Calculation 4 7 2 4 3" xfId="32712" xr:uid="{00000000-0005-0000-0000-0000D8310000}"/>
    <cellStyle name="Calculation 4 7 2 4 4" xfId="32713" xr:uid="{00000000-0005-0000-0000-0000D9310000}"/>
    <cellStyle name="Calculation 4 7 2 4 5" xfId="32714" xr:uid="{00000000-0005-0000-0000-0000DA310000}"/>
    <cellStyle name="Calculation 4 7 2 4 6" xfId="32715" xr:uid="{00000000-0005-0000-0000-0000DB310000}"/>
    <cellStyle name="Calculation 4 7 2 4 7" xfId="32716" xr:uid="{00000000-0005-0000-0000-0000DC310000}"/>
    <cellStyle name="Calculation 4 7 2 5" xfId="32717" xr:uid="{00000000-0005-0000-0000-0000DD310000}"/>
    <cellStyle name="Calculation 4 7 2 6" xfId="32718" xr:uid="{00000000-0005-0000-0000-0000DE310000}"/>
    <cellStyle name="Calculation 4 7 2 7" xfId="32719" xr:uid="{00000000-0005-0000-0000-0000DF310000}"/>
    <cellStyle name="Calculation 4 7 2 8" xfId="32720" xr:uid="{00000000-0005-0000-0000-0000E0310000}"/>
    <cellStyle name="Calculation 4 7 3" xfId="3934" xr:uid="{00000000-0005-0000-0000-0000E1310000}"/>
    <cellStyle name="Calculation 4 7 3 10" xfId="32721" xr:uid="{00000000-0005-0000-0000-0000E2310000}"/>
    <cellStyle name="Calculation 4 7 3 2" xfId="3935" xr:uid="{00000000-0005-0000-0000-0000E3310000}"/>
    <cellStyle name="Calculation 4 7 3 2 2" xfId="3936" xr:uid="{00000000-0005-0000-0000-0000E4310000}"/>
    <cellStyle name="Calculation 4 7 3 2 3" xfId="32722" xr:uid="{00000000-0005-0000-0000-0000E5310000}"/>
    <cellStyle name="Calculation 4 7 3 2 4" xfId="32723" xr:uid="{00000000-0005-0000-0000-0000E6310000}"/>
    <cellStyle name="Calculation 4 7 3 2 5" xfId="32724" xr:uid="{00000000-0005-0000-0000-0000E7310000}"/>
    <cellStyle name="Calculation 4 7 3 2 6" xfId="32725" xr:uid="{00000000-0005-0000-0000-0000E8310000}"/>
    <cellStyle name="Calculation 4 7 3 2 7" xfId="32726" xr:uid="{00000000-0005-0000-0000-0000E9310000}"/>
    <cellStyle name="Calculation 4 7 3 3" xfId="3937" xr:uid="{00000000-0005-0000-0000-0000EA310000}"/>
    <cellStyle name="Calculation 4 7 3 3 2" xfId="3938" xr:uid="{00000000-0005-0000-0000-0000EB310000}"/>
    <cellStyle name="Calculation 4 7 3 3 3" xfId="32727" xr:uid="{00000000-0005-0000-0000-0000EC310000}"/>
    <cellStyle name="Calculation 4 7 3 3 4" xfId="32728" xr:uid="{00000000-0005-0000-0000-0000ED310000}"/>
    <cellStyle name="Calculation 4 7 3 3 5" xfId="32729" xr:uid="{00000000-0005-0000-0000-0000EE310000}"/>
    <cellStyle name="Calculation 4 7 3 3 6" xfId="32730" xr:uid="{00000000-0005-0000-0000-0000EF310000}"/>
    <cellStyle name="Calculation 4 7 3 3 7" xfId="32731" xr:uid="{00000000-0005-0000-0000-0000F0310000}"/>
    <cellStyle name="Calculation 4 7 3 4" xfId="3939" xr:uid="{00000000-0005-0000-0000-0000F1310000}"/>
    <cellStyle name="Calculation 4 7 3 4 2" xfId="3940" xr:uid="{00000000-0005-0000-0000-0000F2310000}"/>
    <cellStyle name="Calculation 4 7 3 4 3" xfId="32732" xr:uid="{00000000-0005-0000-0000-0000F3310000}"/>
    <cellStyle name="Calculation 4 7 3 4 4" xfId="32733" xr:uid="{00000000-0005-0000-0000-0000F4310000}"/>
    <cellStyle name="Calculation 4 7 3 4 5" xfId="32734" xr:uid="{00000000-0005-0000-0000-0000F5310000}"/>
    <cellStyle name="Calculation 4 7 3 4 6" xfId="32735" xr:uid="{00000000-0005-0000-0000-0000F6310000}"/>
    <cellStyle name="Calculation 4 7 3 4 7" xfId="32736" xr:uid="{00000000-0005-0000-0000-0000F7310000}"/>
    <cellStyle name="Calculation 4 7 3 5" xfId="3941" xr:uid="{00000000-0005-0000-0000-0000F8310000}"/>
    <cellStyle name="Calculation 4 7 3 5 2" xfId="3942" xr:uid="{00000000-0005-0000-0000-0000F9310000}"/>
    <cellStyle name="Calculation 4 7 3 5 3" xfId="32737" xr:uid="{00000000-0005-0000-0000-0000FA310000}"/>
    <cellStyle name="Calculation 4 7 3 5 4" xfId="32738" xr:uid="{00000000-0005-0000-0000-0000FB310000}"/>
    <cellStyle name="Calculation 4 7 3 5 5" xfId="32739" xr:uid="{00000000-0005-0000-0000-0000FC310000}"/>
    <cellStyle name="Calculation 4 7 3 5 6" xfId="32740" xr:uid="{00000000-0005-0000-0000-0000FD310000}"/>
    <cellStyle name="Calculation 4 7 3 5 7" xfId="32741" xr:uid="{00000000-0005-0000-0000-0000FE310000}"/>
    <cellStyle name="Calculation 4 7 3 6" xfId="3943" xr:uid="{00000000-0005-0000-0000-0000FF310000}"/>
    <cellStyle name="Calculation 4 7 3 6 2" xfId="3944" xr:uid="{00000000-0005-0000-0000-000000320000}"/>
    <cellStyle name="Calculation 4 7 3 6 3" xfId="32742" xr:uid="{00000000-0005-0000-0000-000001320000}"/>
    <cellStyle name="Calculation 4 7 3 6 4" xfId="32743" xr:uid="{00000000-0005-0000-0000-000002320000}"/>
    <cellStyle name="Calculation 4 7 3 6 5" xfId="32744" xr:uid="{00000000-0005-0000-0000-000003320000}"/>
    <cellStyle name="Calculation 4 7 3 6 6" xfId="32745" xr:uid="{00000000-0005-0000-0000-000004320000}"/>
    <cellStyle name="Calculation 4 7 3 6 7" xfId="32746" xr:uid="{00000000-0005-0000-0000-000005320000}"/>
    <cellStyle name="Calculation 4 7 3 7" xfId="32747" xr:uid="{00000000-0005-0000-0000-000006320000}"/>
    <cellStyle name="Calculation 4 7 3 8" xfId="32748" xr:uid="{00000000-0005-0000-0000-000007320000}"/>
    <cellStyle name="Calculation 4 7 3 9" xfId="32749" xr:uid="{00000000-0005-0000-0000-000008320000}"/>
    <cellStyle name="Calculation 4 7 4" xfId="3945" xr:uid="{00000000-0005-0000-0000-000009320000}"/>
    <cellStyle name="Calculation 4 7 4 10" xfId="3946" xr:uid="{00000000-0005-0000-0000-00000A320000}"/>
    <cellStyle name="Calculation 4 7 4 11" xfId="32750" xr:uid="{00000000-0005-0000-0000-00000B320000}"/>
    <cellStyle name="Calculation 4 7 4 12" xfId="32751" xr:uid="{00000000-0005-0000-0000-00000C320000}"/>
    <cellStyle name="Calculation 4 7 4 2" xfId="3947" xr:uid="{00000000-0005-0000-0000-00000D320000}"/>
    <cellStyle name="Calculation 4 7 4 2 2" xfId="3948" xr:uid="{00000000-0005-0000-0000-00000E320000}"/>
    <cellStyle name="Calculation 4 7 4 2 3" xfId="32752" xr:uid="{00000000-0005-0000-0000-00000F320000}"/>
    <cellStyle name="Calculation 4 7 4 2 4" xfId="32753" xr:uid="{00000000-0005-0000-0000-000010320000}"/>
    <cellStyle name="Calculation 4 7 4 2 5" xfId="32754" xr:uid="{00000000-0005-0000-0000-000011320000}"/>
    <cellStyle name="Calculation 4 7 4 2 6" xfId="32755" xr:uid="{00000000-0005-0000-0000-000012320000}"/>
    <cellStyle name="Calculation 4 7 4 2 7" xfId="32756" xr:uid="{00000000-0005-0000-0000-000013320000}"/>
    <cellStyle name="Calculation 4 7 4 3" xfId="3949" xr:uid="{00000000-0005-0000-0000-000014320000}"/>
    <cellStyle name="Calculation 4 7 4 3 2" xfId="3950" xr:uid="{00000000-0005-0000-0000-000015320000}"/>
    <cellStyle name="Calculation 4 7 4 3 3" xfId="32757" xr:uid="{00000000-0005-0000-0000-000016320000}"/>
    <cellStyle name="Calculation 4 7 4 3 4" xfId="32758" xr:uid="{00000000-0005-0000-0000-000017320000}"/>
    <cellStyle name="Calculation 4 7 4 3 5" xfId="32759" xr:uid="{00000000-0005-0000-0000-000018320000}"/>
    <cellStyle name="Calculation 4 7 4 3 6" xfId="32760" xr:uid="{00000000-0005-0000-0000-000019320000}"/>
    <cellStyle name="Calculation 4 7 4 3 7" xfId="32761" xr:uid="{00000000-0005-0000-0000-00001A320000}"/>
    <cellStyle name="Calculation 4 7 4 4" xfId="3951" xr:uid="{00000000-0005-0000-0000-00001B320000}"/>
    <cellStyle name="Calculation 4 7 4 4 2" xfId="3952" xr:uid="{00000000-0005-0000-0000-00001C320000}"/>
    <cellStyle name="Calculation 4 7 4 4 3" xfId="32762" xr:uid="{00000000-0005-0000-0000-00001D320000}"/>
    <cellStyle name="Calculation 4 7 4 4 4" xfId="32763" xr:uid="{00000000-0005-0000-0000-00001E320000}"/>
    <cellStyle name="Calculation 4 7 4 4 5" xfId="32764" xr:uid="{00000000-0005-0000-0000-00001F320000}"/>
    <cellStyle name="Calculation 4 7 4 4 6" xfId="32765" xr:uid="{00000000-0005-0000-0000-000020320000}"/>
    <cellStyle name="Calculation 4 7 4 4 7" xfId="32766" xr:uid="{00000000-0005-0000-0000-000021320000}"/>
    <cellStyle name="Calculation 4 7 4 5" xfId="3953" xr:uid="{00000000-0005-0000-0000-000022320000}"/>
    <cellStyle name="Calculation 4 7 4 5 2" xfId="3954" xr:uid="{00000000-0005-0000-0000-000023320000}"/>
    <cellStyle name="Calculation 4 7 4 5 3" xfId="32767" xr:uid="{00000000-0005-0000-0000-000024320000}"/>
    <cellStyle name="Calculation 4 7 4 5 4" xfId="32768" xr:uid="{00000000-0005-0000-0000-000025320000}"/>
    <cellStyle name="Calculation 4 7 4 5 5" xfId="32769" xr:uid="{00000000-0005-0000-0000-000026320000}"/>
    <cellStyle name="Calculation 4 7 4 5 6" xfId="32770" xr:uid="{00000000-0005-0000-0000-000027320000}"/>
    <cellStyle name="Calculation 4 7 4 5 7" xfId="32771" xr:uid="{00000000-0005-0000-0000-000028320000}"/>
    <cellStyle name="Calculation 4 7 4 6" xfId="3955" xr:uid="{00000000-0005-0000-0000-000029320000}"/>
    <cellStyle name="Calculation 4 7 4 6 2" xfId="3956" xr:uid="{00000000-0005-0000-0000-00002A320000}"/>
    <cellStyle name="Calculation 4 7 4 6 3" xfId="32772" xr:uid="{00000000-0005-0000-0000-00002B320000}"/>
    <cellStyle name="Calculation 4 7 4 6 4" xfId="32773" xr:uid="{00000000-0005-0000-0000-00002C320000}"/>
    <cellStyle name="Calculation 4 7 4 6 5" xfId="32774" xr:uid="{00000000-0005-0000-0000-00002D320000}"/>
    <cellStyle name="Calculation 4 7 4 6 6" xfId="32775" xr:uid="{00000000-0005-0000-0000-00002E320000}"/>
    <cellStyle name="Calculation 4 7 4 6 7" xfId="32776" xr:uid="{00000000-0005-0000-0000-00002F320000}"/>
    <cellStyle name="Calculation 4 7 4 7" xfId="3957" xr:uid="{00000000-0005-0000-0000-000030320000}"/>
    <cellStyle name="Calculation 4 7 4 7 2" xfId="3958" xr:uid="{00000000-0005-0000-0000-000031320000}"/>
    <cellStyle name="Calculation 4 7 4 7 3" xfId="32777" xr:uid="{00000000-0005-0000-0000-000032320000}"/>
    <cellStyle name="Calculation 4 7 4 7 4" xfId="32778" xr:uid="{00000000-0005-0000-0000-000033320000}"/>
    <cellStyle name="Calculation 4 7 4 7 5" xfId="32779" xr:uid="{00000000-0005-0000-0000-000034320000}"/>
    <cellStyle name="Calculation 4 7 4 7 6" xfId="32780" xr:uid="{00000000-0005-0000-0000-000035320000}"/>
    <cellStyle name="Calculation 4 7 4 7 7" xfId="32781" xr:uid="{00000000-0005-0000-0000-000036320000}"/>
    <cellStyle name="Calculation 4 7 4 8" xfId="3959" xr:uid="{00000000-0005-0000-0000-000037320000}"/>
    <cellStyle name="Calculation 4 7 4 8 2" xfId="3960" xr:uid="{00000000-0005-0000-0000-000038320000}"/>
    <cellStyle name="Calculation 4 7 4 8 3" xfId="32782" xr:uid="{00000000-0005-0000-0000-000039320000}"/>
    <cellStyle name="Calculation 4 7 4 8 4" xfId="32783" xr:uid="{00000000-0005-0000-0000-00003A320000}"/>
    <cellStyle name="Calculation 4 7 4 8 5" xfId="32784" xr:uid="{00000000-0005-0000-0000-00003B320000}"/>
    <cellStyle name="Calculation 4 7 4 8 6" xfId="32785" xr:uid="{00000000-0005-0000-0000-00003C320000}"/>
    <cellStyle name="Calculation 4 7 4 8 7" xfId="32786" xr:uid="{00000000-0005-0000-0000-00003D320000}"/>
    <cellStyle name="Calculation 4 7 4 9" xfId="3961" xr:uid="{00000000-0005-0000-0000-00003E320000}"/>
    <cellStyle name="Calculation 4 7 4 9 2" xfId="3962" xr:uid="{00000000-0005-0000-0000-00003F320000}"/>
    <cellStyle name="Calculation 4 7 4 9 3" xfId="32787" xr:uid="{00000000-0005-0000-0000-000040320000}"/>
    <cellStyle name="Calculation 4 7 4 9 4" xfId="32788" xr:uid="{00000000-0005-0000-0000-000041320000}"/>
    <cellStyle name="Calculation 4 7 4 9 5" xfId="32789" xr:uid="{00000000-0005-0000-0000-000042320000}"/>
    <cellStyle name="Calculation 4 7 4 9 6" xfId="32790" xr:uid="{00000000-0005-0000-0000-000043320000}"/>
    <cellStyle name="Calculation 4 7 4 9 7" xfId="32791" xr:uid="{00000000-0005-0000-0000-000044320000}"/>
    <cellStyle name="Calculation 4 7 5" xfId="3963" xr:uid="{00000000-0005-0000-0000-000045320000}"/>
    <cellStyle name="Calculation 4 7 5 10" xfId="32792" xr:uid="{00000000-0005-0000-0000-000046320000}"/>
    <cellStyle name="Calculation 4 7 5 11" xfId="32793" xr:uid="{00000000-0005-0000-0000-000047320000}"/>
    <cellStyle name="Calculation 4 7 5 12" xfId="32794" xr:uid="{00000000-0005-0000-0000-000048320000}"/>
    <cellStyle name="Calculation 4 7 5 2" xfId="3964" xr:uid="{00000000-0005-0000-0000-000049320000}"/>
    <cellStyle name="Calculation 4 7 5 2 2" xfId="3965" xr:uid="{00000000-0005-0000-0000-00004A320000}"/>
    <cellStyle name="Calculation 4 7 5 2 3" xfId="32795" xr:uid="{00000000-0005-0000-0000-00004B320000}"/>
    <cellStyle name="Calculation 4 7 5 2 4" xfId="32796" xr:uid="{00000000-0005-0000-0000-00004C320000}"/>
    <cellStyle name="Calculation 4 7 5 2 5" xfId="32797" xr:uid="{00000000-0005-0000-0000-00004D320000}"/>
    <cellStyle name="Calculation 4 7 5 2 6" xfId="32798" xr:uid="{00000000-0005-0000-0000-00004E320000}"/>
    <cellStyle name="Calculation 4 7 5 2 7" xfId="32799" xr:uid="{00000000-0005-0000-0000-00004F320000}"/>
    <cellStyle name="Calculation 4 7 5 3" xfId="3966" xr:uid="{00000000-0005-0000-0000-000050320000}"/>
    <cellStyle name="Calculation 4 7 5 3 2" xfId="3967" xr:uid="{00000000-0005-0000-0000-000051320000}"/>
    <cellStyle name="Calculation 4 7 5 3 3" xfId="32800" xr:uid="{00000000-0005-0000-0000-000052320000}"/>
    <cellStyle name="Calculation 4 7 5 3 4" xfId="32801" xr:uid="{00000000-0005-0000-0000-000053320000}"/>
    <cellStyle name="Calculation 4 7 5 3 5" xfId="32802" xr:uid="{00000000-0005-0000-0000-000054320000}"/>
    <cellStyle name="Calculation 4 7 5 3 6" xfId="32803" xr:uid="{00000000-0005-0000-0000-000055320000}"/>
    <cellStyle name="Calculation 4 7 5 3 7" xfId="32804" xr:uid="{00000000-0005-0000-0000-000056320000}"/>
    <cellStyle name="Calculation 4 7 5 4" xfId="3968" xr:uid="{00000000-0005-0000-0000-000057320000}"/>
    <cellStyle name="Calculation 4 7 5 4 2" xfId="3969" xr:uid="{00000000-0005-0000-0000-000058320000}"/>
    <cellStyle name="Calculation 4 7 5 4 3" xfId="32805" xr:uid="{00000000-0005-0000-0000-000059320000}"/>
    <cellStyle name="Calculation 4 7 5 4 4" xfId="32806" xr:uid="{00000000-0005-0000-0000-00005A320000}"/>
    <cellStyle name="Calculation 4 7 5 4 5" xfId="32807" xr:uid="{00000000-0005-0000-0000-00005B320000}"/>
    <cellStyle name="Calculation 4 7 5 4 6" xfId="32808" xr:uid="{00000000-0005-0000-0000-00005C320000}"/>
    <cellStyle name="Calculation 4 7 5 4 7" xfId="32809" xr:uid="{00000000-0005-0000-0000-00005D320000}"/>
    <cellStyle name="Calculation 4 7 5 5" xfId="3970" xr:uid="{00000000-0005-0000-0000-00005E320000}"/>
    <cellStyle name="Calculation 4 7 5 5 2" xfId="3971" xr:uid="{00000000-0005-0000-0000-00005F320000}"/>
    <cellStyle name="Calculation 4 7 5 5 3" xfId="32810" xr:uid="{00000000-0005-0000-0000-000060320000}"/>
    <cellStyle name="Calculation 4 7 5 5 4" xfId="32811" xr:uid="{00000000-0005-0000-0000-000061320000}"/>
    <cellStyle name="Calculation 4 7 5 5 5" xfId="32812" xr:uid="{00000000-0005-0000-0000-000062320000}"/>
    <cellStyle name="Calculation 4 7 5 5 6" xfId="32813" xr:uid="{00000000-0005-0000-0000-000063320000}"/>
    <cellStyle name="Calculation 4 7 5 5 7" xfId="32814" xr:uid="{00000000-0005-0000-0000-000064320000}"/>
    <cellStyle name="Calculation 4 7 5 6" xfId="3972" xr:uid="{00000000-0005-0000-0000-000065320000}"/>
    <cellStyle name="Calculation 4 7 5 6 2" xfId="3973" xr:uid="{00000000-0005-0000-0000-000066320000}"/>
    <cellStyle name="Calculation 4 7 5 6 3" xfId="32815" xr:uid="{00000000-0005-0000-0000-000067320000}"/>
    <cellStyle name="Calculation 4 7 5 6 4" xfId="32816" xr:uid="{00000000-0005-0000-0000-000068320000}"/>
    <cellStyle name="Calculation 4 7 5 6 5" xfId="32817" xr:uid="{00000000-0005-0000-0000-000069320000}"/>
    <cellStyle name="Calculation 4 7 5 6 6" xfId="32818" xr:uid="{00000000-0005-0000-0000-00006A320000}"/>
    <cellStyle name="Calculation 4 7 5 6 7" xfId="32819" xr:uid="{00000000-0005-0000-0000-00006B320000}"/>
    <cellStyle name="Calculation 4 7 5 7" xfId="3974" xr:uid="{00000000-0005-0000-0000-00006C320000}"/>
    <cellStyle name="Calculation 4 7 5 7 2" xfId="3975" xr:uid="{00000000-0005-0000-0000-00006D320000}"/>
    <cellStyle name="Calculation 4 7 5 7 3" xfId="32820" xr:uid="{00000000-0005-0000-0000-00006E320000}"/>
    <cellStyle name="Calculation 4 7 5 7 4" xfId="32821" xr:uid="{00000000-0005-0000-0000-00006F320000}"/>
    <cellStyle name="Calculation 4 7 5 7 5" xfId="32822" xr:uid="{00000000-0005-0000-0000-000070320000}"/>
    <cellStyle name="Calculation 4 7 5 7 6" xfId="32823" xr:uid="{00000000-0005-0000-0000-000071320000}"/>
    <cellStyle name="Calculation 4 7 5 7 7" xfId="32824" xr:uid="{00000000-0005-0000-0000-000072320000}"/>
    <cellStyle name="Calculation 4 7 5 8" xfId="3976" xr:uid="{00000000-0005-0000-0000-000073320000}"/>
    <cellStyle name="Calculation 4 7 5 8 2" xfId="3977" xr:uid="{00000000-0005-0000-0000-000074320000}"/>
    <cellStyle name="Calculation 4 7 5 8 3" xfId="32825" xr:uid="{00000000-0005-0000-0000-000075320000}"/>
    <cellStyle name="Calculation 4 7 5 8 4" xfId="32826" xr:uid="{00000000-0005-0000-0000-000076320000}"/>
    <cellStyle name="Calculation 4 7 5 8 5" xfId="32827" xr:uid="{00000000-0005-0000-0000-000077320000}"/>
    <cellStyle name="Calculation 4 7 5 8 6" xfId="32828" xr:uid="{00000000-0005-0000-0000-000078320000}"/>
    <cellStyle name="Calculation 4 7 5 8 7" xfId="32829" xr:uid="{00000000-0005-0000-0000-000079320000}"/>
    <cellStyle name="Calculation 4 7 5 9" xfId="3978" xr:uid="{00000000-0005-0000-0000-00007A320000}"/>
    <cellStyle name="Calculation 4 7 5 9 2" xfId="3979" xr:uid="{00000000-0005-0000-0000-00007B320000}"/>
    <cellStyle name="Calculation 4 7 5 9 3" xfId="32830" xr:uid="{00000000-0005-0000-0000-00007C320000}"/>
    <cellStyle name="Calculation 4 7 5 9 4" xfId="32831" xr:uid="{00000000-0005-0000-0000-00007D320000}"/>
    <cellStyle name="Calculation 4 7 5 9 5" xfId="32832" xr:uid="{00000000-0005-0000-0000-00007E320000}"/>
    <cellStyle name="Calculation 4 7 5 9 6" xfId="32833" xr:uid="{00000000-0005-0000-0000-00007F320000}"/>
    <cellStyle name="Calculation 4 7 5 9 7" xfId="32834" xr:uid="{00000000-0005-0000-0000-000080320000}"/>
    <cellStyle name="Calculation 4 7 6" xfId="3980" xr:uid="{00000000-0005-0000-0000-000081320000}"/>
    <cellStyle name="Calculation 4 7 6 10" xfId="3981" xr:uid="{00000000-0005-0000-0000-000082320000}"/>
    <cellStyle name="Calculation 4 7 6 11" xfId="32835" xr:uid="{00000000-0005-0000-0000-000083320000}"/>
    <cellStyle name="Calculation 4 7 6 12" xfId="32836" xr:uid="{00000000-0005-0000-0000-000084320000}"/>
    <cellStyle name="Calculation 4 7 6 13" xfId="32837" xr:uid="{00000000-0005-0000-0000-000085320000}"/>
    <cellStyle name="Calculation 4 7 6 14" xfId="32838" xr:uid="{00000000-0005-0000-0000-000086320000}"/>
    <cellStyle name="Calculation 4 7 6 15" xfId="32839" xr:uid="{00000000-0005-0000-0000-000087320000}"/>
    <cellStyle name="Calculation 4 7 6 2" xfId="3982" xr:uid="{00000000-0005-0000-0000-000088320000}"/>
    <cellStyle name="Calculation 4 7 6 2 2" xfId="3983" xr:uid="{00000000-0005-0000-0000-000089320000}"/>
    <cellStyle name="Calculation 4 7 6 2 3" xfId="32840" xr:uid="{00000000-0005-0000-0000-00008A320000}"/>
    <cellStyle name="Calculation 4 7 6 2 4" xfId="32841" xr:uid="{00000000-0005-0000-0000-00008B320000}"/>
    <cellStyle name="Calculation 4 7 6 2 5" xfId="32842" xr:uid="{00000000-0005-0000-0000-00008C320000}"/>
    <cellStyle name="Calculation 4 7 6 2 6" xfId="32843" xr:uid="{00000000-0005-0000-0000-00008D320000}"/>
    <cellStyle name="Calculation 4 7 6 2 7" xfId="32844" xr:uid="{00000000-0005-0000-0000-00008E320000}"/>
    <cellStyle name="Calculation 4 7 6 3" xfId="3984" xr:uid="{00000000-0005-0000-0000-00008F320000}"/>
    <cellStyle name="Calculation 4 7 6 3 2" xfId="3985" xr:uid="{00000000-0005-0000-0000-000090320000}"/>
    <cellStyle name="Calculation 4 7 6 3 3" xfId="32845" xr:uid="{00000000-0005-0000-0000-000091320000}"/>
    <cellStyle name="Calculation 4 7 6 3 4" xfId="32846" xr:uid="{00000000-0005-0000-0000-000092320000}"/>
    <cellStyle name="Calculation 4 7 6 3 5" xfId="32847" xr:uid="{00000000-0005-0000-0000-000093320000}"/>
    <cellStyle name="Calculation 4 7 6 3 6" xfId="32848" xr:uid="{00000000-0005-0000-0000-000094320000}"/>
    <cellStyle name="Calculation 4 7 6 3 7" xfId="32849" xr:uid="{00000000-0005-0000-0000-000095320000}"/>
    <cellStyle name="Calculation 4 7 6 4" xfId="3986" xr:uid="{00000000-0005-0000-0000-000096320000}"/>
    <cellStyle name="Calculation 4 7 6 4 2" xfId="3987" xr:uid="{00000000-0005-0000-0000-000097320000}"/>
    <cellStyle name="Calculation 4 7 6 4 3" xfId="32850" xr:uid="{00000000-0005-0000-0000-000098320000}"/>
    <cellStyle name="Calculation 4 7 6 4 4" xfId="32851" xr:uid="{00000000-0005-0000-0000-000099320000}"/>
    <cellStyle name="Calculation 4 7 6 4 5" xfId="32852" xr:uid="{00000000-0005-0000-0000-00009A320000}"/>
    <cellStyle name="Calculation 4 7 6 4 6" xfId="32853" xr:uid="{00000000-0005-0000-0000-00009B320000}"/>
    <cellStyle name="Calculation 4 7 6 4 7" xfId="32854" xr:uid="{00000000-0005-0000-0000-00009C320000}"/>
    <cellStyle name="Calculation 4 7 6 5" xfId="3988" xr:uid="{00000000-0005-0000-0000-00009D320000}"/>
    <cellStyle name="Calculation 4 7 6 5 2" xfId="3989" xr:uid="{00000000-0005-0000-0000-00009E320000}"/>
    <cellStyle name="Calculation 4 7 6 5 3" xfId="32855" xr:uid="{00000000-0005-0000-0000-00009F320000}"/>
    <cellStyle name="Calculation 4 7 6 5 4" xfId="32856" xr:uid="{00000000-0005-0000-0000-0000A0320000}"/>
    <cellStyle name="Calculation 4 7 6 5 5" xfId="32857" xr:uid="{00000000-0005-0000-0000-0000A1320000}"/>
    <cellStyle name="Calculation 4 7 6 5 6" xfId="32858" xr:uid="{00000000-0005-0000-0000-0000A2320000}"/>
    <cellStyle name="Calculation 4 7 6 5 7" xfId="32859" xr:uid="{00000000-0005-0000-0000-0000A3320000}"/>
    <cellStyle name="Calculation 4 7 6 6" xfId="3990" xr:uid="{00000000-0005-0000-0000-0000A4320000}"/>
    <cellStyle name="Calculation 4 7 6 6 2" xfId="3991" xr:uid="{00000000-0005-0000-0000-0000A5320000}"/>
    <cellStyle name="Calculation 4 7 6 6 3" xfId="32860" xr:uid="{00000000-0005-0000-0000-0000A6320000}"/>
    <cellStyle name="Calculation 4 7 6 6 4" xfId="32861" xr:uid="{00000000-0005-0000-0000-0000A7320000}"/>
    <cellStyle name="Calculation 4 7 6 6 5" xfId="32862" xr:uid="{00000000-0005-0000-0000-0000A8320000}"/>
    <cellStyle name="Calculation 4 7 6 6 6" xfId="32863" xr:uid="{00000000-0005-0000-0000-0000A9320000}"/>
    <cellStyle name="Calculation 4 7 6 6 7" xfId="32864" xr:uid="{00000000-0005-0000-0000-0000AA320000}"/>
    <cellStyle name="Calculation 4 7 6 7" xfId="3992" xr:uid="{00000000-0005-0000-0000-0000AB320000}"/>
    <cellStyle name="Calculation 4 7 6 7 2" xfId="3993" xr:uid="{00000000-0005-0000-0000-0000AC320000}"/>
    <cellStyle name="Calculation 4 7 6 7 3" xfId="32865" xr:uid="{00000000-0005-0000-0000-0000AD320000}"/>
    <cellStyle name="Calculation 4 7 6 7 4" xfId="32866" xr:uid="{00000000-0005-0000-0000-0000AE320000}"/>
    <cellStyle name="Calculation 4 7 6 7 5" xfId="32867" xr:uid="{00000000-0005-0000-0000-0000AF320000}"/>
    <cellStyle name="Calculation 4 7 6 7 6" xfId="32868" xr:uid="{00000000-0005-0000-0000-0000B0320000}"/>
    <cellStyle name="Calculation 4 7 6 7 7" xfId="32869" xr:uid="{00000000-0005-0000-0000-0000B1320000}"/>
    <cellStyle name="Calculation 4 7 6 8" xfId="3994" xr:uid="{00000000-0005-0000-0000-0000B2320000}"/>
    <cellStyle name="Calculation 4 7 6 8 2" xfId="3995" xr:uid="{00000000-0005-0000-0000-0000B3320000}"/>
    <cellStyle name="Calculation 4 7 6 8 3" xfId="32870" xr:uid="{00000000-0005-0000-0000-0000B4320000}"/>
    <cellStyle name="Calculation 4 7 6 8 4" xfId="32871" xr:uid="{00000000-0005-0000-0000-0000B5320000}"/>
    <cellStyle name="Calculation 4 7 6 8 5" xfId="32872" xr:uid="{00000000-0005-0000-0000-0000B6320000}"/>
    <cellStyle name="Calculation 4 7 6 8 6" xfId="32873" xr:uid="{00000000-0005-0000-0000-0000B7320000}"/>
    <cellStyle name="Calculation 4 7 6 8 7" xfId="32874" xr:uid="{00000000-0005-0000-0000-0000B8320000}"/>
    <cellStyle name="Calculation 4 7 6 9" xfId="3996" xr:uid="{00000000-0005-0000-0000-0000B9320000}"/>
    <cellStyle name="Calculation 4 7 6 9 2" xfId="3997" xr:uid="{00000000-0005-0000-0000-0000BA320000}"/>
    <cellStyle name="Calculation 4 7 6 9 3" xfId="32875" xr:uid="{00000000-0005-0000-0000-0000BB320000}"/>
    <cellStyle name="Calculation 4 7 6 9 4" xfId="32876" xr:uid="{00000000-0005-0000-0000-0000BC320000}"/>
    <cellStyle name="Calculation 4 7 6 9 5" xfId="32877" xr:uid="{00000000-0005-0000-0000-0000BD320000}"/>
    <cellStyle name="Calculation 4 7 6 9 6" xfId="32878" xr:uid="{00000000-0005-0000-0000-0000BE320000}"/>
    <cellStyle name="Calculation 4 7 6 9 7" xfId="32879" xr:uid="{00000000-0005-0000-0000-0000BF320000}"/>
    <cellStyle name="Calculation 4 7 7" xfId="32880" xr:uid="{00000000-0005-0000-0000-0000C0320000}"/>
    <cellStyle name="Calculation 4 8" xfId="3998" xr:uid="{00000000-0005-0000-0000-0000C1320000}"/>
    <cellStyle name="Calculation 4 8 2" xfId="3999" xr:uid="{00000000-0005-0000-0000-0000C2320000}"/>
    <cellStyle name="Calculation 4 8 2 10" xfId="32881" xr:uid="{00000000-0005-0000-0000-0000C3320000}"/>
    <cellStyle name="Calculation 4 8 2 2" xfId="4000" xr:uid="{00000000-0005-0000-0000-0000C4320000}"/>
    <cellStyle name="Calculation 4 8 2 2 2" xfId="4001" xr:uid="{00000000-0005-0000-0000-0000C5320000}"/>
    <cellStyle name="Calculation 4 8 2 2 3" xfId="32882" xr:uid="{00000000-0005-0000-0000-0000C6320000}"/>
    <cellStyle name="Calculation 4 8 2 2 4" xfId="32883" xr:uid="{00000000-0005-0000-0000-0000C7320000}"/>
    <cellStyle name="Calculation 4 8 2 2 5" xfId="32884" xr:uid="{00000000-0005-0000-0000-0000C8320000}"/>
    <cellStyle name="Calculation 4 8 2 2 6" xfId="32885" xr:uid="{00000000-0005-0000-0000-0000C9320000}"/>
    <cellStyle name="Calculation 4 8 2 2 7" xfId="32886" xr:uid="{00000000-0005-0000-0000-0000CA320000}"/>
    <cellStyle name="Calculation 4 8 2 3" xfId="4002" xr:uid="{00000000-0005-0000-0000-0000CB320000}"/>
    <cellStyle name="Calculation 4 8 2 3 2" xfId="4003" xr:uid="{00000000-0005-0000-0000-0000CC320000}"/>
    <cellStyle name="Calculation 4 8 2 3 3" xfId="32887" xr:uid="{00000000-0005-0000-0000-0000CD320000}"/>
    <cellStyle name="Calculation 4 8 2 3 4" xfId="32888" xr:uid="{00000000-0005-0000-0000-0000CE320000}"/>
    <cellStyle name="Calculation 4 8 2 3 5" xfId="32889" xr:uid="{00000000-0005-0000-0000-0000CF320000}"/>
    <cellStyle name="Calculation 4 8 2 3 6" xfId="32890" xr:uid="{00000000-0005-0000-0000-0000D0320000}"/>
    <cellStyle name="Calculation 4 8 2 3 7" xfId="32891" xr:uid="{00000000-0005-0000-0000-0000D1320000}"/>
    <cellStyle name="Calculation 4 8 2 4" xfId="4004" xr:uid="{00000000-0005-0000-0000-0000D2320000}"/>
    <cellStyle name="Calculation 4 8 2 4 2" xfId="4005" xr:uid="{00000000-0005-0000-0000-0000D3320000}"/>
    <cellStyle name="Calculation 4 8 2 4 3" xfId="32892" xr:uid="{00000000-0005-0000-0000-0000D4320000}"/>
    <cellStyle name="Calculation 4 8 2 4 4" xfId="32893" xr:uid="{00000000-0005-0000-0000-0000D5320000}"/>
    <cellStyle name="Calculation 4 8 2 4 5" xfId="32894" xr:uid="{00000000-0005-0000-0000-0000D6320000}"/>
    <cellStyle name="Calculation 4 8 2 4 6" xfId="32895" xr:uid="{00000000-0005-0000-0000-0000D7320000}"/>
    <cellStyle name="Calculation 4 8 2 4 7" xfId="32896" xr:uid="{00000000-0005-0000-0000-0000D8320000}"/>
    <cellStyle name="Calculation 4 8 2 5" xfId="4006" xr:uid="{00000000-0005-0000-0000-0000D9320000}"/>
    <cellStyle name="Calculation 4 8 2 5 2" xfId="4007" xr:uid="{00000000-0005-0000-0000-0000DA320000}"/>
    <cellStyle name="Calculation 4 8 2 5 3" xfId="32897" xr:uid="{00000000-0005-0000-0000-0000DB320000}"/>
    <cellStyle name="Calculation 4 8 2 5 4" xfId="32898" xr:uid="{00000000-0005-0000-0000-0000DC320000}"/>
    <cellStyle name="Calculation 4 8 2 5 5" xfId="32899" xr:uid="{00000000-0005-0000-0000-0000DD320000}"/>
    <cellStyle name="Calculation 4 8 2 5 6" xfId="32900" xr:uid="{00000000-0005-0000-0000-0000DE320000}"/>
    <cellStyle name="Calculation 4 8 2 5 7" xfId="32901" xr:uid="{00000000-0005-0000-0000-0000DF320000}"/>
    <cellStyle name="Calculation 4 8 2 6" xfId="4008" xr:uid="{00000000-0005-0000-0000-0000E0320000}"/>
    <cellStyle name="Calculation 4 8 2 6 2" xfId="4009" xr:uid="{00000000-0005-0000-0000-0000E1320000}"/>
    <cellStyle name="Calculation 4 8 2 6 3" xfId="32902" xr:uid="{00000000-0005-0000-0000-0000E2320000}"/>
    <cellStyle name="Calculation 4 8 2 6 4" xfId="32903" xr:uid="{00000000-0005-0000-0000-0000E3320000}"/>
    <cellStyle name="Calculation 4 8 2 6 5" xfId="32904" xr:uid="{00000000-0005-0000-0000-0000E4320000}"/>
    <cellStyle name="Calculation 4 8 2 6 6" xfId="32905" xr:uid="{00000000-0005-0000-0000-0000E5320000}"/>
    <cellStyle name="Calculation 4 8 2 6 7" xfId="32906" xr:uid="{00000000-0005-0000-0000-0000E6320000}"/>
    <cellStyle name="Calculation 4 8 2 7" xfId="32907" xr:uid="{00000000-0005-0000-0000-0000E7320000}"/>
    <cellStyle name="Calculation 4 8 2 8" xfId="32908" xr:uid="{00000000-0005-0000-0000-0000E8320000}"/>
    <cellStyle name="Calculation 4 8 2 9" xfId="32909" xr:uid="{00000000-0005-0000-0000-0000E9320000}"/>
    <cellStyle name="Calculation 4 8 3" xfId="4010" xr:uid="{00000000-0005-0000-0000-0000EA320000}"/>
    <cellStyle name="Calculation 4 8 3 10" xfId="4011" xr:uid="{00000000-0005-0000-0000-0000EB320000}"/>
    <cellStyle name="Calculation 4 8 3 11" xfId="32910" xr:uid="{00000000-0005-0000-0000-0000EC320000}"/>
    <cellStyle name="Calculation 4 8 3 12" xfId="32911" xr:uid="{00000000-0005-0000-0000-0000ED320000}"/>
    <cellStyle name="Calculation 4 8 3 13" xfId="32912" xr:uid="{00000000-0005-0000-0000-0000EE320000}"/>
    <cellStyle name="Calculation 4 8 3 14" xfId="32913" xr:uid="{00000000-0005-0000-0000-0000EF320000}"/>
    <cellStyle name="Calculation 4 8 3 15" xfId="32914" xr:uid="{00000000-0005-0000-0000-0000F0320000}"/>
    <cellStyle name="Calculation 4 8 3 2" xfId="4012" xr:uid="{00000000-0005-0000-0000-0000F1320000}"/>
    <cellStyle name="Calculation 4 8 3 2 2" xfId="4013" xr:uid="{00000000-0005-0000-0000-0000F2320000}"/>
    <cellStyle name="Calculation 4 8 3 2 3" xfId="32915" xr:uid="{00000000-0005-0000-0000-0000F3320000}"/>
    <cellStyle name="Calculation 4 8 3 2 4" xfId="32916" xr:uid="{00000000-0005-0000-0000-0000F4320000}"/>
    <cellStyle name="Calculation 4 8 3 2 5" xfId="32917" xr:uid="{00000000-0005-0000-0000-0000F5320000}"/>
    <cellStyle name="Calculation 4 8 3 2 6" xfId="32918" xr:uid="{00000000-0005-0000-0000-0000F6320000}"/>
    <cellStyle name="Calculation 4 8 3 2 7" xfId="32919" xr:uid="{00000000-0005-0000-0000-0000F7320000}"/>
    <cellStyle name="Calculation 4 8 3 3" xfId="4014" xr:uid="{00000000-0005-0000-0000-0000F8320000}"/>
    <cellStyle name="Calculation 4 8 3 3 2" xfId="4015" xr:uid="{00000000-0005-0000-0000-0000F9320000}"/>
    <cellStyle name="Calculation 4 8 3 3 3" xfId="32920" xr:uid="{00000000-0005-0000-0000-0000FA320000}"/>
    <cellStyle name="Calculation 4 8 3 3 4" xfId="32921" xr:uid="{00000000-0005-0000-0000-0000FB320000}"/>
    <cellStyle name="Calculation 4 8 3 3 5" xfId="32922" xr:uid="{00000000-0005-0000-0000-0000FC320000}"/>
    <cellStyle name="Calculation 4 8 3 3 6" xfId="32923" xr:uid="{00000000-0005-0000-0000-0000FD320000}"/>
    <cellStyle name="Calculation 4 8 3 3 7" xfId="32924" xr:uid="{00000000-0005-0000-0000-0000FE320000}"/>
    <cellStyle name="Calculation 4 8 3 4" xfId="4016" xr:uid="{00000000-0005-0000-0000-0000FF320000}"/>
    <cellStyle name="Calculation 4 8 3 4 2" xfId="4017" xr:uid="{00000000-0005-0000-0000-000000330000}"/>
    <cellStyle name="Calculation 4 8 3 4 3" xfId="32925" xr:uid="{00000000-0005-0000-0000-000001330000}"/>
    <cellStyle name="Calculation 4 8 3 4 4" xfId="32926" xr:uid="{00000000-0005-0000-0000-000002330000}"/>
    <cellStyle name="Calculation 4 8 3 4 5" xfId="32927" xr:uid="{00000000-0005-0000-0000-000003330000}"/>
    <cellStyle name="Calculation 4 8 3 4 6" xfId="32928" xr:uid="{00000000-0005-0000-0000-000004330000}"/>
    <cellStyle name="Calculation 4 8 3 4 7" xfId="32929" xr:uid="{00000000-0005-0000-0000-000005330000}"/>
    <cellStyle name="Calculation 4 8 3 5" xfId="4018" xr:uid="{00000000-0005-0000-0000-000006330000}"/>
    <cellStyle name="Calculation 4 8 3 5 2" xfId="4019" xr:uid="{00000000-0005-0000-0000-000007330000}"/>
    <cellStyle name="Calculation 4 8 3 5 3" xfId="32930" xr:uid="{00000000-0005-0000-0000-000008330000}"/>
    <cellStyle name="Calculation 4 8 3 5 4" xfId="32931" xr:uid="{00000000-0005-0000-0000-000009330000}"/>
    <cellStyle name="Calculation 4 8 3 5 5" xfId="32932" xr:uid="{00000000-0005-0000-0000-00000A330000}"/>
    <cellStyle name="Calculation 4 8 3 5 6" xfId="32933" xr:uid="{00000000-0005-0000-0000-00000B330000}"/>
    <cellStyle name="Calculation 4 8 3 5 7" xfId="32934" xr:uid="{00000000-0005-0000-0000-00000C330000}"/>
    <cellStyle name="Calculation 4 8 3 6" xfId="4020" xr:uid="{00000000-0005-0000-0000-00000D330000}"/>
    <cellStyle name="Calculation 4 8 3 6 2" xfId="4021" xr:uid="{00000000-0005-0000-0000-00000E330000}"/>
    <cellStyle name="Calculation 4 8 3 6 3" xfId="32935" xr:uid="{00000000-0005-0000-0000-00000F330000}"/>
    <cellStyle name="Calculation 4 8 3 6 4" xfId="32936" xr:uid="{00000000-0005-0000-0000-000010330000}"/>
    <cellStyle name="Calculation 4 8 3 6 5" xfId="32937" xr:uid="{00000000-0005-0000-0000-000011330000}"/>
    <cellStyle name="Calculation 4 8 3 6 6" xfId="32938" xr:uid="{00000000-0005-0000-0000-000012330000}"/>
    <cellStyle name="Calculation 4 8 3 6 7" xfId="32939" xr:uid="{00000000-0005-0000-0000-000013330000}"/>
    <cellStyle name="Calculation 4 8 3 7" xfId="4022" xr:uid="{00000000-0005-0000-0000-000014330000}"/>
    <cellStyle name="Calculation 4 8 3 7 2" xfId="4023" xr:uid="{00000000-0005-0000-0000-000015330000}"/>
    <cellStyle name="Calculation 4 8 3 7 3" xfId="32940" xr:uid="{00000000-0005-0000-0000-000016330000}"/>
    <cellStyle name="Calculation 4 8 3 7 4" xfId="32941" xr:uid="{00000000-0005-0000-0000-000017330000}"/>
    <cellStyle name="Calculation 4 8 3 7 5" xfId="32942" xr:uid="{00000000-0005-0000-0000-000018330000}"/>
    <cellStyle name="Calculation 4 8 3 7 6" xfId="32943" xr:uid="{00000000-0005-0000-0000-000019330000}"/>
    <cellStyle name="Calculation 4 8 3 7 7" xfId="32944" xr:uid="{00000000-0005-0000-0000-00001A330000}"/>
    <cellStyle name="Calculation 4 8 3 8" xfId="4024" xr:uid="{00000000-0005-0000-0000-00001B330000}"/>
    <cellStyle name="Calculation 4 8 3 8 2" xfId="4025" xr:uid="{00000000-0005-0000-0000-00001C330000}"/>
    <cellStyle name="Calculation 4 8 3 8 3" xfId="32945" xr:uid="{00000000-0005-0000-0000-00001D330000}"/>
    <cellStyle name="Calculation 4 8 3 8 4" xfId="32946" xr:uid="{00000000-0005-0000-0000-00001E330000}"/>
    <cellStyle name="Calculation 4 8 3 8 5" xfId="32947" xr:uid="{00000000-0005-0000-0000-00001F330000}"/>
    <cellStyle name="Calculation 4 8 3 8 6" xfId="32948" xr:uid="{00000000-0005-0000-0000-000020330000}"/>
    <cellStyle name="Calculation 4 8 3 8 7" xfId="32949" xr:uid="{00000000-0005-0000-0000-000021330000}"/>
    <cellStyle name="Calculation 4 8 3 9" xfId="4026" xr:uid="{00000000-0005-0000-0000-000022330000}"/>
    <cellStyle name="Calculation 4 8 3 9 2" xfId="4027" xr:uid="{00000000-0005-0000-0000-000023330000}"/>
    <cellStyle name="Calculation 4 8 3 9 3" xfId="32950" xr:uid="{00000000-0005-0000-0000-000024330000}"/>
    <cellStyle name="Calculation 4 8 3 9 4" xfId="32951" xr:uid="{00000000-0005-0000-0000-000025330000}"/>
    <cellStyle name="Calculation 4 8 3 9 5" xfId="32952" xr:uid="{00000000-0005-0000-0000-000026330000}"/>
    <cellStyle name="Calculation 4 8 3 9 6" xfId="32953" xr:uid="{00000000-0005-0000-0000-000027330000}"/>
    <cellStyle name="Calculation 4 8 3 9 7" xfId="32954" xr:uid="{00000000-0005-0000-0000-000028330000}"/>
    <cellStyle name="Calculation 4 8 4" xfId="4028" xr:uid="{00000000-0005-0000-0000-000029330000}"/>
    <cellStyle name="Calculation 4 8 4 2" xfId="4029" xr:uid="{00000000-0005-0000-0000-00002A330000}"/>
    <cellStyle name="Calculation 4 8 4 3" xfId="32955" xr:uid="{00000000-0005-0000-0000-00002B330000}"/>
    <cellStyle name="Calculation 4 8 4 4" xfId="32956" xr:uid="{00000000-0005-0000-0000-00002C330000}"/>
    <cellStyle name="Calculation 4 8 4 5" xfId="32957" xr:uid="{00000000-0005-0000-0000-00002D330000}"/>
    <cellStyle name="Calculation 4 8 4 6" xfId="32958" xr:uid="{00000000-0005-0000-0000-00002E330000}"/>
    <cellStyle name="Calculation 4 8 4 7" xfId="32959" xr:uid="{00000000-0005-0000-0000-00002F330000}"/>
    <cellStyle name="Calculation 4 8 5" xfId="32960" xr:uid="{00000000-0005-0000-0000-000030330000}"/>
    <cellStyle name="Calculation 4 8 6" xfId="32961" xr:uid="{00000000-0005-0000-0000-000031330000}"/>
    <cellStyle name="Calculation 4 8 7" xfId="32962" xr:uid="{00000000-0005-0000-0000-000032330000}"/>
    <cellStyle name="Calculation 4 8 8" xfId="32963" xr:uid="{00000000-0005-0000-0000-000033330000}"/>
    <cellStyle name="Calculation 4 9" xfId="4030" xr:uid="{00000000-0005-0000-0000-000034330000}"/>
    <cellStyle name="Calculation 4 9 10" xfId="32964" xr:uid="{00000000-0005-0000-0000-000035330000}"/>
    <cellStyle name="Calculation 4 9 2" xfId="4031" xr:uid="{00000000-0005-0000-0000-000036330000}"/>
    <cellStyle name="Calculation 4 9 2 2" xfId="4032" xr:uid="{00000000-0005-0000-0000-000037330000}"/>
    <cellStyle name="Calculation 4 9 2 3" xfId="32965" xr:uid="{00000000-0005-0000-0000-000038330000}"/>
    <cellStyle name="Calculation 4 9 2 4" xfId="32966" xr:uid="{00000000-0005-0000-0000-000039330000}"/>
    <cellStyle name="Calculation 4 9 2 5" xfId="32967" xr:uid="{00000000-0005-0000-0000-00003A330000}"/>
    <cellStyle name="Calculation 4 9 2 6" xfId="32968" xr:uid="{00000000-0005-0000-0000-00003B330000}"/>
    <cellStyle name="Calculation 4 9 2 7" xfId="32969" xr:uid="{00000000-0005-0000-0000-00003C330000}"/>
    <cellStyle name="Calculation 4 9 3" xfId="4033" xr:uid="{00000000-0005-0000-0000-00003D330000}"/>
    <cellStyle name="Calculation 4 9 3 2" xfId="4034" xr:uid="{00000000-0005-0000-0000-00003E330000}"/>
    <cellStyle name="Calculation 4 9 3 3" xfId="32970" xr:uid="{00000000-0005-0000-0000-00003F330000}"/>
    <cellStyle name="Calculation 4 9 3 4" xfId="32971" xr:uid="{00000000-0005-0000-0000-000040330000}"/>
    <cellStyle name="Calculation 4 9 3 5" xfId="32972" xr:uid="{00000000-0005-0000-0000-000041330000}"/>
    <cellStyle name="Calculation 4 9 3 6" xfId="32973" xr:uid="{00000000-0005-0000-0000-000042330000}"/>
    <cellStyle name="Calculation 4 9 3 7" xfId="32974" xr:uid="{00000000-0005-0000-0000-000043330000}"/>
    <cellStyle name="Calculation 4 9 4" xfId="4035" xr:uid="{00000000-0005-0000-0000-000044330000}"/>
    <cellStyle name="Calculation 4 9 4 2" xfId="4036" xr:uid="{00000000-0005-0000-0000-000045330000}"/>
    <cellStyle name="Calculation 4 9 4 3" xfId="32975" xr:uid="{00000000-0005-0000-0000-000046330000}"/>
    <cellStyle name="Calculation 4 9 4 4" xfId="32976" xr:uid="{00000000-0005-0000-0000-000047330000}"/>
    <cellStyle name="Calculation 4 9 4 5" xfId="32977" xr:uid="{00000000-0005-0000-0000-000048330000}"/>
    <cellStyle name="Calculation 4 9 4 6" xfId="32978" xr:uid="{00000000-0005-0000-0000-000049330000}"/>
    <cellStyle name="Calculation 4 9 4 7" xfId="32979" xr:uid="{00000000-0005-0000-0000-00004A330000}"/>
    <cellStyle name="Calculation 4 9 5" xfId="4037" xr:uid="{00000000-0005-0000-0000-00004B330000}"/>
    <cellStyle name="Calculation 4 9 5 2" xfId="4038" xr:uid="{00000000-0005-0000-0000-00004C330000}"/>
    <cellStyle name="Calculation 4 9 5 3" xfId="32980" xr:uid="{00000000-0005-0000-0000-00004D330000}"/>
    <cellStyle name="Calculation 4 9 5 4" xfId="32981" xr:uid="{00000000-0005-0000-0000-00004E330000}"/>
    <cellStyle name="Calculation 4 9 5 5" xfId="32982" xr:uid="{00000000-0005-0000-0000-00004F330000}"/>
    <cellStyle name="Calculation 4 9 5 6" xfId="32983" xr:uid="{00000000-0005-0000-0000-000050330000}"/>
    <cellStyle name="Calculation 4 9 5 7" xfId="32984" xr:uid="{00000000-0005-0000-0000-000051330000}"/>
    <cellStyle name="Calculation 4 9 6" xfId="4039" xr:uid="{00000000-0005-0000-0000-000052330000}"/>
    <cellStyle name="Calculation 4 9 6 2" xfId="4040" xr:uid="{00000000-0005-0000-0000-000053330000}"/>
    <cellStyle name="Calculation 4 9 6 3" xfId="32985" xr:uid="{00000000-0005-0000-0000-000054330000}"/>
    <cellStyle name="Calculation 4 9 6 4" xfId="32986" xr:uid="{00000000-0005-0000-0000-000055330000}"/>
    <cellStyle name="Calculation 4 9 6 5" xfId="32987" xr:uid="{00000000-0005-0000-0000-000056330000}"/>
    <cellStyle name="Calculation 4 9 6 6" xfId="32988" xr:uid="{00000000-0005-0000-0000-000057330000}"/>
    <cellStyle name="Calculation 4 9 6 7" xfId="32989" xr:uid="{00000000-0005-0000-0000-000058330000}"/>
    <cellStyle name="Calculation 4 9 7" xfId="32990" xr:uid="{00000000-0005-0000-0000-000059330000}"/>
    <cellStyle name="Calculation 4 9 8" xfId="32991" xr:uid="{00000000-0005-0000-0000-00005A330000}"/>
    <cellStyle name="Calculation 4 9 9" xfId="32992" xr:uid="{00000000-0005-0000-0000-00005B330000}"/>
    <cellStyle name="Calculation 5" xfId="4041" xr:uid="{00000000-0005-0000-0000-00005C330000}"/>
    <cellStyle name="Calculation 5 2" xfId="4042" xr:uid="{00000000-0005-0000-0000-00005D330000}"/>
    <cellStyle name="Calculation 5 2 10" xfId="32993" xr:uid="{00000000-0005-0000-0000-00005E330000}"/>
    <cellStyle name="Calculation 5 2 2" xfId="4043" xr:uid="{00000000-0005-0000-0000-00005F330000}"/>
    <cellStyle name="Calculation 5 2 2 2" xfId="4044" xr:uid="{00000000-0005-0000-0000-000060330000}"/>
    <cellStyle name="Calculation 5 2 2 3" xfId="32994" xr:uid="{00000000-0005-0000-0000-000061330000}"/>
    <cellStyle name="Calculation 5 2 2 4" xfId="32995" xr:uid="{00000000-0005-0000-0000-000062330000}"/>
    <cellStyle name="Calculation 5 2 2 5" xfId="32996" xr:uid="{00000000-0005-0000-0000-000063330000}"/>
    <cellStyle name="Calculation 5 2 2 6" xfId="32997" xr:uid="{00000000-0005-0000-0000-000064330000}"/>
    <cellStyle name="Calculation 5 2 2 7" xfId="32998" xr:uid="{00000000-0005-0000-0000-000065330000}"/>
    <cellStyle name="Calculation 5 2 3" xfId="4045" xr:uid="{00000000-0005-0000-0000-000066330000}"/>
    <cellStyle name="Calculation 5 2 3 2" xfId="4046" xr:uid="{00000000-0005-0000-0000-000067330000}"/>
    <cellStyle name="Calculation 5 2 3 3" xfId="32999" xr:uid="{00000000-0005-0000-0000-000068330000}"/>
    <cellStyle name="Calculation 5 2 3 4" xfId="33000" xr:uid="{00000000-0005-0000-0000-000069330000}"/>
    <cellStyle name="Calculation 5 2 3 5" xfId="33001" xr:uid="{00000000-0005-0000-0000-00006A330000}"/>
    <cellStyle name="Calculation 5 2 3 6" xfId="33002" xr:uid="{00000000-0005-0000-0000-00006B330000}"/>
    <cellStyle name="Calculation 5 2 3 7" xfId="33003" xr:uid="{00000000-0005-0000-0000-00006C330000}"/>
    <cellStyle name="Calculation 5 2 4" xfId="4047" xr:uid="{00000000-0005-0000-0000-00006D330000}"/>
    <cellStyle name="Calculation 5 2 4 2" xfId="4048" xr:uid="{00000000-0005-0000-0000-00006E330000}"/>
    <cellStyle name="Calculation 5 2 4 3" xfId="33004" xr:uid="{00000000-0005-0000-0000-00006F330000}"/>
    <cellStyle name="Calculation 5 2 4 4" xfId="33005" xr:uid="{00000000-0005-0000-0000-000070330000}"/>
    <cellStyle name="Calculation 5 2 4 5" xfId="33006" xr:uid="{00000000-0005-0000-0000-000071330000}"/>
    <cellStyle name="Calculation 5 2 4 6" xfId="33007" xr:uid="{00000000-0005-0000-0000-000072330000}"/>
    <cellStyle name="Calculation 5 2 4 7" xfId="33008" xr:uid="{00000000-0005-0000-0000-000073330000}"/>
    <cellStyle name="Calculation 5 2 5" xfId="4049" xr:uid="{00000000-0005-0000-0000-000074330000}"/>
    <cellStyle name="Calculation 5 2 5 2" xfId="4050" xr:uid="{00000000-0005-0000-0000-000075330000}"/>
    <cellStyle name="Calculation 5 2 5 3" xfId="33009" xr:uid="{00000000-0005-0000-0000-000076330000}"/>
    <cellStyle name="Calculation 5 2 5 4" xfId="33010" xr:uid="{00000000-0005-0000-0000-000077330000}"/>
    <cellStyle name="Calculation 5 2 5 5" xfId="33011" xr:uid="{00000000-0005-0000-0000-000078330000}"/>
    <cellStyle name="Calculation 5 2 5 6" xfId="33012" xr:uid="{00000000-0005-0000-0000-000079330000}"/>
    <cellStyle name="Calculation 5 2 5 7" xfId="33013" xr:uid="{00000000-0005-0000-0000-00007A330000}"/>
    <cellStyle name="Calculation 5 2 6" xfId="4051" xr:uid="{00000000-0005-0000-0000-00007B330000}"/>
    <cellStyle name="Calculation 5 2 6 2" xfId="4052" xr:uid="{00000000-0005-0000-0000-00007C330000}"/>
    <cellStyle name="Calculation 5 2 6 3" xfId="33014" xr:uid="{00000000-0005-0000-0000-00007D330000}"/>
    <cellStyle name="Calculation 5 2 6 4" xfId="33015" xr:uid="{00000000-0005-0000-0000-00007E330000}"/>
    <cellStyle name="Calculation 5 2 6 5" xfId="33016" xr:uid="{00000000-0005-0000-0000-00007F330000}"/>
    <cellStyle name="Calculation 5 2 6 6" xfId="33017" xr:uid="{00000000-0005-0000-0000-000080330000}"/>
    <cellStyle name="Calculation 5 2 6 7" xfId="33018" xr:uid="{00000000-0005-0000-0000-000081330000}"/>
    <cellStyle name="Calculation 5 2 7" xfId="33019" xr:uid="{00000000-0005-0000-0000-000082330000}"/>
    <cellStyle name="Calculation 5 2 8" xfId="33020" xr:uid="{00000000-0005-0000-0000-000083330000}"/>
    <cellStyle name="Calculation 5 2 9" xfId="33021" xr:uid="{00000000-0005-0000-0000-000084330000}"/>
    <cellStyle name="Calculation 5 3" xfId="4053" xr:uid="{00000000-0005-0000-0000-000085330000}"/>
    <cellStyle name="Calculation 5 3 10" xfId="4054" xr:uid="{00000000-0005-0000-0000-000086330000}"/>
    <cellStyle name="Calculation 5 3 11" xfId="33022" xr:uid="{00000000-0005-0000-0000-000087330000}"/>
    <cellStyle name="Calculation 5 3 12" xfId="33023" xr:uid="{00000000-0005-0000-0000-000088330000}"/>
    <cellStyle name="Calculation 5 3 13" xfId="33024" xr:uid="{00000000-0005-0000-0000-000089330000}"/>
    <cellStyle name="Calculation 5 3 14" xfId="33025" xr:uid="{00000000-0005-0000-0000-00008A330000}"/>
    <cellStyle name="Calculation 5 3 15" xfId="33026" xr:uid="{00000000-0005-0000-0000-00008B330000}"/>
    <cellStyle name="Calculation 5 3 2" xfId="4055" xr:uid="{00000000-0005-0000-0000-00008C330000}"/>
    <cellStyle name="Calculation 5 3 2 2" xfId="4056" xr:uid="{00000000-0005-0000-0000-00008D330000}"/>
    <cellStyle name="Calculation 5 3 2 3" xfId="33027" xr:uid="{00000000-0005-0000-0000-00008E330000}"/>
    <cellStyle name="Calculation 5 3 2 4" xfId="33028" xr:uid="{00000000-0005-0000-0000-00008F330000}"/>
    <cellStyle name="Calculation 5 3 2 5" xfId="33029" xr:uid="{00000000-0005-0000-0000-000090330000}"/>
    <cellStyle name="Calculation 5 3 2 6" xfId="33030" xr:uid="{00000000-0005-0000-0000-000091330000}"/>
    <cellStyle name="Calculation 5 3 2 7" xfId="33031" xr:uid="{00000000-0005-0000-0000-000092330000}"/>
    <cellStyle name="Calculation 5 3 3" xfId="4057" xr:uid="{00000000-0005-0000-0000-000093330000}"/>
    <cellStyle name="Calculation 5 3 3 2" xfId="4058" xr:uid="{00000000-0005-0000-0000-000094330000}"/>
    <cellStyle name="Calculation 5 3 3 3" xfId="33032" xr:uid="{00000000-0005-0000-0000-000095330000}"/>
    <cellStyle name="Calculation 5 3 3 4" xfId="33033" xr:uid="{00000000-0005-0000-0000-000096330000}"/>
    <cellStyle name="Calculation 5 3 3 5" xfId="33034" xr:uid="{00000000-0005-0000-0000-000097330000}"/>
    <cellStyle name="Calculation 5 3 3 6" xfId="33035" xr:uid="{00000000-0005-0000-0000-000098330000}"/>
    <cellStyle name="Calculation 5 3 3 7" xfId="33036" xr:uid="{00000000-0005-0000-0000-000099330000}"/>
    <cellStyle name="Calculation 5 3 4" xfId="4059" xr:uid="{00000000-0005-0000-0000-00009A330000}"/>
    <cellStyle name="Calculation 5 3 4 2" xfId="4060" xr:uid="{00000000-0005-0000-0000-00009B330000}"/>
    <cellStyle name="Calculation 5 3 4 3" xfId="33037" xr:uid="{00000000-0005-0000-0000-00009C330000}"/>
    <cellStyle name="Calculation 5 3 4 4" xfId="33038" xr:uid="{00000000-0005-0000-0000-00009D330000}"/>
    <cellStyle name="Calculation 5 3 4 5" xfId="33039" xr:uid="{00000000-0005-0000-0000-00009E330000}"/>
    <cellStyle name="Calculation 5 3 4 6" xfId="33040" xr:uid="{00000000-0005-0000-0000-00009F330000}"/>
    <cellStyle name="Calculation 5 3 4 7" xfId="33041" xr:uid="{00000000-0005-0000-0000-0000A0330000}"/>
    <cellStyle name="Calculation 5 3 5" xfId="4061" xr:uid="{00000000-0005-0000-0000-0000A1330000}"/>
    <cellStyle name="Calculation 5 3 5 2" xfId="4062" xr:uid="{00000000-0005-0000-0000-0000A2330000}"/>
    <cellStyle name="Calculation 5 3 5 3" xfId="33042" xr:uid="{00000000-0005-0000-0000-0000A3330000}"/>
    <cellStyle name="Calculation 5 3 5 4" xfId="33043" xr:uid="{00000000-0005-0000-0000-0000A4330000}"/>
    <cellStyle name="Calculation 5 3 5 5" xfId="33044" xr:uid="{00000000-0005-0000-0000-0000A5330000}"/>
    <cellStyle name="Calculation 5 3 5 6" xfId="33045" xr:uid="{00000000-0005-0000-0000-0000A6330000}"/>
    <cellStyle name="Calculation 5 3 5 7" xfId="33046" xr:uid="{00000000-0005-0000-0000-0000A7330000}"/>
    <cellStyle name="Calculation 5 3 6" xfId="4063" xr:uid="{00000000-0005-0000-0000-0000A8330000}"/>
    <cellStyle name="Calculation 5 3 6 2" xfId="4064" xr:uid="{00000000-0005-0000-0000-0000A9330000}"/>
    <cellStyle name="Calculation 5 3 6 3" xfId="33047" xr:uid="{00000000-0005-0000-0000-0000AA330000}"/>
    <cellStyle name="Calculation 5 3 6 4" xfId="33048" xr:uid="{00000000-0005-0000-0000-0000AB330000}"/>
    <cellStyle name="Calculation 5 3 6 5" xfId="33049" xr:uid="{00000000-0005-0000-0000-0000AC330000}"/>
    <cellStyle name="Calculation 5 3 6 6" xfId="33050" xr:uid="{00000000-0005-0000-0000-0000AD330000}"/>
    <cellStyle name="Calculation 5 3 6 7" xfId="33051" xr:uid="{00000000-0005-0000-0000-0000AE330000}"/>
    <cellStyle name="Calculation 5 3 7" xfId="4065" xr:uid="{00000000-0005-0000-0000-0000AF330000}"/>
    <cellStyle name="Calculation 5 3 7 2" xfId="4066" xr:uid="{00000000-0005-0000-0000-0000B0330000}"/>
    <cellStyle name="Calculation 5 3 7 3" xfId="33052" xr:uid="{00000000-0005-0000-0000-0000B1330000}"/>
    <cellStyle name="Calculation 5 3 7 4" xfId="33053" xr:uid="{00000000-0005-0000-0000-0000B2330000}"/>
    <cellStyle name="Calculation 5 3 7 5" xfId="33054" xr:uid="{00000000-0005-0000-0000-0000B3330000}"/>
    <cellStyle name="Calculation 5 3 7 6" xfId="33055" xr:uid="{00000000-0005-0000-0000-0000B4330000}"/>
    <cellStyle name="Calculation 5 3 7 7" xfId="33056" xr:uid="{00000000-0005-0000-0000-0000B5330000}"/>
    <cellStyle name="Calculation 5 3 8" xfId="4067" xr:uid="{00000000-0005-0000-0000-0000B6330000}"/>
    <cellStyle name="Calculation 5 3 8 2" xfId="4068" xr:uid="{00000000-0005-0000-0000-0000B7330000}"/>
    <cellStyle name="Calculation 5 3 8 3" xfId="33057" xr:uid="{00000000-0005-0000-0000-0000B8330000}"/>
    <cellStyle name="Calculation 5 3 8 4" xfId="33058" xr:uid="{00000000-0005-0000-0000-0000B9330000}"/>
    <cellStyle name="Calculation 5 3 8 5" xfId="33059" xr:uid="{00000000-0005-0000-0000-0000BA330000}"/>
    <cellStyle name="Calculation 5 3 8 6" xfId="33060" xr:uid="{00000000-0005-0000-0000-0000BB330000}"/>
    <cellStyle name="Calculation 5 3 8 7" xfId="33061" xr:uid="{00000000-0005-0000-0000-0000BC330000}"/>
    <cellStyle name="Calculation 5 3 9" xfId="4069" xr:uid="{00000000-0005-0000-0000-0000BD330000}"/>
    <cellStyle name="Calculation 5 3 9 2" xfId="4070" xr:uid="{00000000-0005-0000-0000-0000BE330000}"/>
    <cellStyle name="Calculation 5 3 9 3" xfId="33062" xr:uid="{00000000-0005-0000-0000-0000BF330000}"/>
    <cellStyle name="Calculation 5 3 9 4" xfId="33063" xr:uid="{00000000-0005-0000-0000-0000C0330000}"/>
    <cellStyle name="Calculation 5 3 9 5" xfId="33064" xr:uid="{00000000-0005-0000-0000-0000C1330000}"/>
    <cellStyle name="Calculation 5 3 9 6" xfId="33065" xr:uid="{00000000-0005-0000-0000-0000C2330000}"/>
    <cellStyle name="Calculation 5 3 9 7" xfId="33066" xr:uid="{00000000-0005-0000-0000-0000C3330000}"/>
    <cellStyle name="Calculation 5 4" xfId="4071" xr:uid="{00000000-0005-0000-0000-0000C4330000}"/>
    <cellStyle name="Calculation 5 4 2" xfId="4072" xr:uid="{00000000-0005-0000-0000-0000C5330000}"/>
    <cellStyle name="Calculation 5 4 3" xfId="33067" xr:uid="{00000000-0005-0000-0000-0000C6330000}"/>
    <cellStyle name="Calculation 5 4 4" xfId="33068" xr:uid="{00000000-0005-0000-0000-0000C7330000}"/>
    <cellStyle name="Calculation 5 4 5" xfId="33069" xr:uid="{00000000-0005-0000-0000-0000C8330000}"/>
    <cellStyle name="Calculation 5 4 6" xfId="33070" xr:uid="{00000000-0005-0000-0000-0000C9330000}"/>
    <cellStyle name="Calculation 5 4 7" xfId="33071" xr:uid="{00000000-0005-0000-0000-0000CA330000}"/>
    <cellStyle name="Calculation 5 5" xfId="4073" xr:uid="{00000000-0005-0000-0000-0000CB330000}"/>
    <cellStyle name="Calculation 5 5 2" xfId="4074" xr:uid="{00000000-0005-0000-0000-0000CC330000}"/>
    <cellStyle name="Calculation 5 6" xfId="33072" xr:uid="{00000000-0005-0000-0000-0000CD330000}"/>
    <cellStyle name="Calculation 5 7" xfId="33073" xr:uid="{00000000-0005-0000-0000-0000CE330000}"/>
    <cellStyle name="Calculation 5 8" xfId="33074" xr:uid="{00000000-0005-0000-0000-0000CF330000}"/>
    <cellStyle name="Calculation 6" xfId="4075" xr:uid="{00000000-0005-0000-0000-0000D0330000}"/>
    <cellStyle name="Calculation 6 2" xfId="4076" xr:uid="{00000000-0005-0000-0000-0000D1330000}"/>
    <cellStyle name="Calculation 6 2 10" xfId="33075" xr:uid="{00000000-0005-0000-0000-0000D2330000}"/>
    <cellStyle name="Calculation 6 2 2" xfId="4077" xr:uid="{00000000-0005-0000-0000-0000D3330000}"/>
    <cellStyle name="Calculation 6 2 2 2" xfId="4078" xr:uid="{00000000-0005-0000-0000-0000D4330000}"/>
    <cellStyle name="Calculation 6 2 2 3" xfId="33076" xr:uid="{00000000-0005-0000-0000-0000D5330000}"/>
    <cellStyle name="Calculation 6 2 2 4" xfId="33077" xr:uid="{00000000-0005-0000-0000-0000D6330000}"/>
    <cellStyle name="Calculation 6 2 2 5" xfId="33078" xr:uid="{00000000-0005-0000-0000-0000D7330000}"/>
    <cellStyle name="Calculation 6 2 2 6" xfId="33079" xr:uid="{00000000-0005-0000-0000-0000D8330000}"/>
    <cellStyle name="Calculation 6 2 2 7" xfId="33080" xr:uid="{00000000-0005-0000-0000-0000D9330000}"/>
    <cellStyle name="Calculation 6 2 3" xfId="4079" xr:uid="{00000000-0005-0000-0000-0000DA330000}"/>
    <cellStyle name="Calculation 6 2 3 2" xfId="4080" xr:uid="{00000000-0005-0000-0000-0000DB330000}"/>
    <cellStyle name="Calculation 6 2 3 3" xfId="33081" xr:uid="{00000000-0005-0000-0000-0000DC330000}"/>
    <cellStyle name="Calculation 6 2 3 4" xfId="33082" xr:uid="{00000000-0005-0000-0000-0000DD330000}"/>
    <cellStyle name="Calculation 6 2 3 5" xfId="33083" xr:uid="{00000000-0005-0000-0000-0000DE330000}"/>
    <cellStyle name="Calculation 6 2 3 6" xfId="33084" xr:uid="{00000000-0005-0000-0000-0000DF330000}"/>
    <cellStyle name="Calculation 6 2 3 7" xfId="33085" xr:uid="{00000000-0005-0000-0000-0000E0330000}"/>
    <cellStyle name="Calculation 6 2 4" xfId="4081" xr:uid="{00000000-0005-0000-0000-0000E1330000}"/>
    <cellStyle name="Calculation 6 2 4 2" xfId="4082" xr:uid="{00000000-0005-0000-0000-0000E2330000}"/>
    <cellStyle name="Calculation 6 2 4 3" xfId="33086" xr:uid="{00000000-0005-0000-0000-0000E3330000}"/>
    <cellStyle name="Calculation 6 2 4 4" xfId="33087" xr:uid="{00000000-0005-0000-0000-0000E4330000}"/>
    <cellStyle name="Calculation 6 2 4 5" xfId="33088" xr:uid="{00000000-0005-0000-0000-0000E5330000}"/>
    <cellStyle name="Calculation 6 2 4 6" xfId="33089" xr:uid="{00000000-0005-0000-0000-0000E6330000}"/>
    <cellStyle name="Calculation 6 2 4 7" xfId="33090" xr:uid="{00000000-0005-0000-0000-0000E7330000}"/>
    <cellStyle name="Calculation 6 2 5" xfId="4083" xr:uid="{00000000-0005-0000-0000-0000E8330000}"/>
    <cellStyle name="Calculation 6 2 5 2" xfId="4084" xr:uid="{00000000-0005-0000-0000-0000E9330000}"/>
    <cellStyle name="Calculation 6 2 5 3" xfId="33091" xr:uid="{00000000-0005-0000-0000-0000EA330000}"/>
    <cellStyle name="Calculation 6 2 5 4" xfId="33092" xr:uid="{00000000-0005-0000-0000-0000EB330000}"/>
    <cellStyle name="Calculation 6 2 5 5" xfId="33093" xr:uid="{00000000-0005-0000-0000-0000EC330000}"/>
    <cellStyle name="Calculation 6 2 5 6" xfId="33094" xr:uid="{00000000-0005-0000-0000-0000ED330000}"/>
    <cellStyle name="Calculation 6 2 5 7" xfId="33095" xr:uid="{00000000-0005-0000-0000-0000EE330000}"/>
    <cellStyle name="Calculation 6 2 6" xfId="4085" xr:uid="{00000000-0005-0000-0000-0000EF330000}"/>
    <cellStyle name="Calculation 6 2 6 2" xfId="4086" xr:uid="{00000000-0005-0000-0000-0000F0330000}"/>
    <cellStyle name="Calculation 6 2 6 3" xfId="33096" xr:uid="{00000000-0005-0000-0000-0000F1330000}"/>
    <cellStyle name="Calculation 6 2 6 4" xfId="33097" xr:uid="{00000000-0005-0000-0000-0000F2330000}"/>
    <cellStyle name="Calculation 6 2 6 5" xfId="33098" xr:uid="{00000000-0005-0000-0000-0000F3330000}"/>
    <cellStyle name="Calculation 6 2 6 6" xfId="33099" xr:uid="{00000000-0005-0000-0000-0000F4330000}"/>
    <cellStyle name="Calculation 6 2 6 7" xfId="33100" xr:uid="{00000000-0005-0000-0000-0000F5330000}"/>
    <cellStyle name="Calculation 6 2 7" xfId="33101" xr:uid="{00000000-0005-0000-0000-0000F6330000}"/>
    <cellStyle name="Calculation 6 2 8" xfId="33102" xr:uid="{00000000-0005-0000-0000-0000F7330000}"/>
    <cellStyle name="Calculation 6 2 9" xfId="33103" xr:uid="{00000000-0005-0000-0000-0000F8330000}"/>
    <cellStyle name="Calculation 6 3" xfId="4087" xr:uid="{00000000-0005-0000-0000-0000F9330000}"/>
    <cellStyle name="Calculation 6 3 10" xfId="4088" xr:uid="{00000000-0005-0000-0000-0000FA330000}"/>
    <cellStyle name="Calculation 6 3 11" xfId="33104" xr:uid="{00000000-0005-0000-0000-0000FB330000}"/>
    <cellStyle name="Calculation 6 3 12" xfId="33105" xr:uid="{00000000-0005-0000-0000-0000FC330000}"/>
    <cellStyle name="Calculation 6 3 13" xfId="33106" xr:uid="{00000000-0005-0000-0000-0000FD330000}"/>
    <cellStyle name="Calculation 6 3 14" xfId="33107" xr:uid="{00000000-0005-0000-0000-0000FE330000}"/>
    <cellStyle name="Calculation 6 3 15" xfId="33108" xr:uid="{00000000-0005-0000-0000-0000FF330000}"/>
    <cellStyle name="Calculation 6 3 2" xfId="4089" xr:uid="{00000000-0005-0000-0000-000000340000}"/>
    <cellStyle name="Calculation 6 3 2 2" xfId="4090" xr:uid="{00000000-0005-0000-0000-000001340000}"/>
    <cellStyle name="Calculation 6 3 2 3" xfId="33109" xr:uid="{00000000-0005-0000-0000-000002340000}"/>
    <cellStyle name="Calculation 6 3 2 4" xfId="33110" xr:uid="{00000000-0005-0000-0000-000003340000}"/>
    <cellStyle name="Calculation 6 3 2 5" xfId="33111" xr:uid="{00000000-0005-0000-0000-000004340000}"/>
    <cellStyle name="Calculation 6 3 2 6" xfId="33112" xr:uid="{00000000-0005-0000-0000-000005340000}"/>
    <cellStyle name="Calculation 6 3 2 7" xfId="33113" xr:uid="{00000000-0005-0000-0000-000006340000}"/>
    <cellStyle name="Calculation 6 3 3" xfId="4091" xr:uid="{00000000-0005-0000-0000-000007340000}"/>
    <cellStyle name="Calculation 6 3 3 2" xfId="4092" xr:uid="{00000000-0005-0000-0000-000008340000}"/>
    <cellStyle name="Calculation 6 3 3 3" xfId="33114" xr:uid="{00000000-0005-0000-0000-000009340000}"/>
    <cellStyle name="Calculation 6 3 3 4" xfId="33115" xr:uid="{00000000-0005-0000-0000-00000A340000}"/>
    <cellStyle name="Calculation 6 3 3 5" xfId="33116" xr:uid="{00000000-0005-0000-0000-00000B340000}"/>
    <cellStyle name="Calculation 6 3 3 6" xfId="33117" xr:uid="{00000000-0005-0000-0000-00000C340000}"/>
    <cellStyle name="Calculation 6 3 3 7" xfId="33118" xr:uid="{00000000-0005-0000-0000-00000D340000}"/>
    <cellStyle name="Calculation 6 3 4" xfId="4093" xr:uid="{00000000-0005-0000-0000-00000E340000}"/>
    <cellStyle name="Calculation 6 3 4 2" xfId="4094" xr:uid="{00000000-0005-0000-0000-00000F340000}"/>
    <cellStyle name="Calculation 6 3 4 3" xfId="33119" xr:uid="{00000000-0005-0000-0000-000010340000}"/>
    <cellStyle name="Calculation 6 3 4 4" xfId="33120" xr:uid="{00000000-0005-0000-0000-000011340000}"/>
    <cellStyle name="Calculation 6 3 4 5" xfId="33121" xr:uid="{00000000-0005-0000-0000-000012340000}"/>
    <cellStyle name="Calculation 6 3 4 6" xfId="33122" xr:uid="{00000000-0005-0000-0000-000013340000}"/>
    <cellStyle name="Calculation 6 3 4 7" xfId="33123" xr:uid="{00000000-0005-0000-0000-000014340000}"/>
    <cellStyle name="Calculation 6 3 5" xfId="4095" xr:uid="{00000000-0005-0000-0000-000015340000}"/>
    <cellStyle name="Calculation 6 3 5 2" xfId="4096" xr:uid="{00000000-0005-0000-0000-000016340000}"/>
    <cellStyle name="Calculation 6 3 5 3" xfId="33124" xr:uid="{00000000-0005-0000-0000-000017340000}"/>
    <cellStyle name="Calculation 6 3 5 4" xfId="33125" xr:uid="{00000000-0005-0000-0000-000018340000}"/>
    <cellStyle name="Calculation 6 3 5 5" xfId="33126" xr:uid="{00000000-0005-0000-0000-000019340000}"/>
    <cellStyle name="Calculation 6 3 5 6" xfId="33127" xr:uid="{00000000-0005-0000-0000-00001A340000}"/>
    <cellStyle name="Calculation 6 3 5 7" xfId="33128" xr:uid="{00000000-0005-0000-0000-00001B340000}"/>
    <cellStyle name="Calculation 6 3 6" xfId="4097" xr:uid="{00000000-0005-0000-0000-00001C340000}"/>
    <cellStyle name="Calculation 6 3 6 2" xfId="4098" xr:uid="{00000000-0005-0000-0000-00001D340000}"/>
    <cellStyle name="Calculation 6 3 6 3" xfId="33129" xr:uid="{00000000-0005-0000-0000-00001E340000}"/>
    <cellStyle name="Calculation 6 3 6 4" xfId="33130" xr:uid="{00000000-0005-0000-0000-00001F340000}"/>
    <cellStyle name="Calculation 6 3 6 5" xfId="33131" xr:uid="{00000000-0005-0000-0000-000020340000}"/>
    <cellStyle name="Calculation 6 3 6 6" xfId="33132" xr:uid="{00000000-0005-0000-0000-000021340000}"/>
    <cellStyle name="Calculation 6 3 6 7" xfId="33133" xr:uid="{00000000-0005-0000-0000-000022340000}"/>
    <cellStyle name="Calculation 6 3 7" xfId="4099" xr:uid="{00000000-0005-0000-0000-000023340000}"/>
    <cellStyle name="Calculation 6 3 7 2" xfId="4100" xr:uid="{00000000-0005-0000-0000-000024340000}"/>
    <cellStyle name="Calculation 6 3 7 3" xfId="33134" xr:uid="{00000000-0005-0000-0000-000025340000}"/>
    <cellStyle name="Calculation 6 3 7 4" xfId="33135" xr:uid="{00000000-0005-0000-0000-000026340000}"/>
    <cellStyle name="Calculation 6 3 7 5" xfId="33136" xr:uid="{00000000-0005-0000-0000-000027340000}"/>
    <cellStyle name="Calculation 6 3 7 6" xfId="33137" xr:uid="{00000000-0005-0000-0000-000028340000}"/>
    <cellStyle name="Calculation 6 3 7 7" xfId="33138" xr:uid="{00000000-0005-0000-0000-000029340000}"/>
    <cellStyle name="Calculation 6 3 8" xfId="4101" xr:uid="{00000000-0005-0000-0000-00002A340000}"/>
    <cellStyle name="Calculation 6 3 8 2" xfId="4102" xr:uid="{00000000-0005-0000-0000-00002B340000}"/>
    <cellStyle name="Calculation 6 3 8 3" xfId="33139" xr:uid="{00000000-0005-0000-0000-00002C340000}"/>
    <cellStyle name="Calculation 6 3 8 4" xfId="33140" xr:uid="{00000000-0005-0000-0000-00002D340000}"/>
    <cellStyle name="Calculation 6 3 8 5" xfId="33141" xr:uid="{00000000-0005-0000-0000-00002E340000}"/>
    <cellStyle name="Calculation 6 3 8 6" xfId="33142" xr:uid="{00000000-0005-0000-0000-00002F340000}"/>
    <cellStyle name="Calculation 6 3 8 7" xfId="33143" xr:uid="{00000000-0005-0000-0000-000030340000}"/>
    <cellStyle name="Calculation 6 3 9" xfId="4103" xr:uid="{00000000-0005-0000-0000-000031340000}"/>
    <cellStyle name="Calculation 6 3 9 2" xfId="4104" xr:uid="{00000000-0005-0000-0000-000032340000}"/>
    <cellStyle name="Calculation 6 3 9 3" xfId="33144" xr:uid="{00000000-0005-0000-0000-000033340000}"/>
    <cellStyle name="Calculation 6 3 9 4" xfId="33145" xr:uid="{00000000-0005-0000-0000-000034340000}"/>
    <cellStyle name="Calculation 6 3 9 5" xfId="33146" xr:uid="{00000000-0005-0000-0000-000035340000}"/>
    <cellStyle name="Calculation 6 3 9 6" xfId="33147" xr:uid="{00000000-0005-0000-0000-000036340000}"/>
    <cellStyle name="Calculation 6 3 9 7" xfId="33148" xr:uid="{00000000-0005-0000-0000-000037340000}"/>
    <cellStyle name="Calculation 6 4" xfId="4105" xr:uid="{00000000-0005-0000-0000-000038340000}"/>
    <cellStyle name="Calculation 6 4 2" xfId="4106" xr:uid="{00000000-0005-0000-0000-000039340000}"/>
    <cellStyle name="Calculation 6 4 3" xfId="33149" xr:uid="{00000000-0005-0000-0000-00003A340000}"/>
    <cellStyle name="Calculation 6 4 4" xfId="33150" xr:uid="{00000000-0005-0000-0000-00003B340000}"/>
    <cellStyle name="Calculation 6 4 5" xfId="33151" xr:uid="{00000000-0005-0000-0000-00003C340000}"/>
    <cellStyle name="Calculation 6 4 6" xfId="33152" xr:uid="{00000000-0005-0000-0000-00003D340000}"/>
    <cellStyle name="Calculation 6 4 7" xfId="33153" xr:uid="{00000000-0005-0000-0000-00003E340000}"/>
    <cellStyle name="Calculation 6 5" xfId="33154" xr:uid="{00000000-0005-0000-0000-00003F340000}"/>
    <cellStyle name="Calculation 6 6" xfId="33155" xr:uid="{00000000-0005-0000-0000-000040340000}"/>
    <cellStyle name="Calculation 6 7" xfId="33156" xr:uid="{00000000-0005-0000-0000-000041340000}"/>
    <cellStyle name="Calculation 6 8" xfId="33157" xr:uid="{00000000-0005-0000-0000-000042340000}"/>
    <cellStyle name="Calculation 7" xfId="4107" xr:uid="{00000000-0005-0000-0000-000043340000}"/>
    <cellStyle name="Calculation 7 10" xfId="4108" xr:uid="{00000000-0005-0000-0000-000044340000}"/>
    <cellStyle name="Calculation 7 11" xfId="33158" xr:uid="{00000000-0005-0000-0000-000045340000}"/>
    <cellStyle name="Calculation 7 12" xfId="33159" xr:uid="{00000000-0005-0000-0000-000046340000}"/>
    <cellStyle name="Calculation 7 2" xfId="4109" xr:uid="{00000000-0005-0000-0000-000047340000}"/>
    <cellStyle name="Calculation 7 2 2" xfId="4110" xr:uid="{00000000-0005-0000-0000-000048340000}"/>
    <cellStyle name="Calculation 7 2 3" xfId="33160" xr:uid="{00000000-0005-0000-0000-000049340000}"/>
    <cellStyle name="Calculation 7 2 4" xfId="33161" xr:uid="{00000000-0005-0000-0000-00004A340000}"/>
    <cellStyle name="Calculation 7 2 5" xfId="33162" xr:uid="{00000000-0005-0000-0000-00004B340000}"/>
    <cellStyle name="Calculation 7 2 6" xfId="33163" xr:uid="{00000000-0005-0000-0000-00004C340000}"/>
    <cellStyle name="Calculation 7 2 7" xfId="33164" xr:uid="{00000000-0005-0000-0000-00004D340000}"/>
    <cellStyle name="Calculation 7 3" xfId="4111" xr:uid="{00000000-0005-0000-0000-00004E340000}"/>
    <cellStyle name="Calculation 7 3 2" xfId="4112" xr:uid="{00000000-0005-0000-0000-00004F340000}"/>
    <cellStyle name="Calculation 7 3 3" xfId="33165" xr:uid="{00000000-0005-0000-0000-000050340000}"/>
    <cellStyle name="Calculation 7 3 4" xfId="33166" xr:uid="{00000000-0005-0000-0000-000051340000}"/>
    <cellStyle name="Calculation 7 3 5" xfId="33167" xr:uid="{00000000-0005-0000-0000-000052340000}"/>
    <cellStyle name="Calculation 7 3 6" xfId="33168" xr:uid="{00000000-0005-0000-0000-000053340000}"/>
    <cellStyle name="Calculation 7 3 7" xfId="33169" xr:uid="{00000000-0005-0000-0000-000054340000}"/>
    <cellStyle name="Calculation 7 4" xfId="4113" xr:uid="{00000000-0005-0000-0000-000055340000}"/>
    <cellStyle name="Calculation 7 4 2" xfId="4114" xr:uid="{00000000-0005-0000-0000-000056340000}"/>
    <cellStyle name="Calculation 7 4 3" xfId="33170" xr:uid="{00000000-0005-0000-0000-000057340000}"/>
    <cellStyle name="Calculation 7 4 4" xfId="33171" xr:uid="{00000000-0005-0000-0000-000058340000}"/>
    <cellStyle name="Calculation 7 4 5" xfId="33172" xr:uid="{00000000-0005-0000-0000-000059340000}"/>
    <cellStyle name="Calculation 7 4 6" xfId="33173" xr:uid="{00000000-0005-0000-0000-00005A340000}"/>
    <cellStyle name="Calculation 7 4 7" xfId="33174" xr:uid="{00000000-0005-0000-0000-00005B340000}"/>
    <cellStyle name="Calculation 7 5" xfId="4115" xr:uid="{00000000-0005-0000-0000-00005C340000}"/>
    <cellStyle name="Calculation 7 5 2" xfId="4116" xr:uid="{00000000-0005-0000-0000-00005D340000}"/>
    <cellStyle name="Calculation 7 5 3" xfId="33175" xr:uid="{00000000-0005-0000-0000-00005E340000}"/>
    <cellStyle name="Calculation 7 5 4" xfId="33176" xr:uid="{00000000-0005-0000-0000-00005F340000}"/>
    <cellStyle name="Calculation 7 5 5" xfId="33177" xr:uid="{00000000-0005-0000-0000-000060340000}"/>
    <cellStyle name="Calculation 7 5 6" xfId="33178" xr:uid="{00000000-0005-0000-0000-000061340000}"/>
    <cellStyle name="Calculation 7 5 7" xfId="33179" xr:uid="{00000000-0005-0000-0000-000062340000}"/>
    <cellStyle name="Calculation 7 6" xfId="4117" xr:uid="{00000000-0005-0000-0000-000063340000}"/>
    <cellStyle name="Calculation 7 6 2" xfId="4118" xr:uid="{00000000-0005-0000-0000-000064340000}"/>
    <cellStyle name="Calculation 7 6 3" xfId="33180" xr:uid="{00000000-0005-0000-0000-000065340000}"/>
    <cellStyle name="Calculation 7 6 4" xfId="33181" xr:uid="{00000000-0005-0000-0000-000066340000}"/>
    <cellStyle name="Calculation 7 6 5" xfId="33182" xr:uid="{00000000-0005-0000-0000-000067340000}"/>
    <cellStyle name="Calculation 7 6 6" xfId="33183" xr:uid="{00000000-0005-0000-0000-000068340000}"/>
    <cellStyle name="Calculation 7 6 7" xfId="33184" xr:uid="{00000000-0005-0000-0000-000069340000}"/>
    <cellStyle name="Calculation 7 7" xfId="4119" xr:uid="{00000000-0005-0000-0000-00006A340000}"/>
    <cellStyle name="Calculation 7 7 2" xfId="4120" xr:uid="{00000000-0005-0000-0000-00006B340000}"/>
    <cellStyle name="Calculation 7 7 3" xfId="33185" xr:uid="{00000000-0005-0000-0000-00006C340000}"/>
    <cellStyle name="Calculation 7 7 4" xfId="33186" xr:uid="{00000000-0005-0000-0000-00006D340000}"/>
    <cellStyle name="Calculation 7 7 5" xfId="33187" xr:uid="{00000000-0005-0000-0000-00006E340000}"/>
    <cellStyle name="Calculation 7 7 6" xfId="33188" xr:uid="{00000000-0005-0000-0000-00006F340000}"/>
    <cellStyle name="Calculation 7 7 7" xfId="33189" xr:uid="{00000000-0005-0000-0000-000070340000}"/>
    <cellStyle name="Calculation 7 8" xfId="4121" xr:uid="{00000000-0005-0000-0000-000071340000}"/>
    <cellStyle name="Calculation 7 8 2" xfId="4122" xr:uid="{00000000-0005-0000-0000-000072340000}"/>
    <cellStyle name="Calculation 7 8 3" xfId="33190" xr:uid="{00000000-0005-0000-0000-000073340000}"/>
    <cellStyle name="Calculation 7 8 4" xfId="33191" xr:uid="{00000000-0005-0000-0000-000074340000}"/>
    <cellStyle name="Calculation 7 8 5" xfId="33192" xr:uid="{00000000-0005-0000-0000-000075340000}"/>
    <cellStyle name="Calculation 7 8 6" xfId="33193" xr:uid="{00000000-0005-0000-0000-000076340000}"/>
    <cellStyle name="Calculation 7 8 7" xfId="33194" xr:uid="{00000000-0005-0000-0000-000077340000}"/>
    <cellStyle name="Calculation 7 9" xfId="4123" xr:uid="{00000000-0005-0000-0000-000078340000}"/>
    <cellStyle name="Calculation 7 9 2" xfId="4124" xr:uid="{00000000-0005-0000-0000-000079340000}"/>
    <cellStyle name="Calculation 7 9 3" xfId="33195" xr:uid="{00000000-0005-0000-0000-00007A340000}"/>
    <cellStyle name="Calculation 7 9 4" xfId="33196" xr:uid="{00000000-0005-0000-0000-00007B340000}"/>
    <cellStyle name="Calculation 7 9 5" xfId="33197" xr:uid="{00000000-0005-0000-0000-00007C340000}"/>
    <cellStyle name="Calculation 7 9 6" xfId="33198" xr:uid="{00000000-0005-0000-0000-00007D340000}"/>
    <cellStyle name="Calculation 7 9 7" xfId="33199" xr:uid="{00000000-0005-0000-0000-00007E340000}"/>
    <cellStyle name="Calculation 8" xfId="4125" xr:uid="{00000000-0005-0000-0000-00007F340000}"/>
    <cellStyle name="Calculation 8 10" xfId="33200" xr:uid="{00000000-0005-0000-0000-000080340000}"/>
    <cellStyle name="Calculation 8 11" xfId="33201" xr:uid="{00000000-0005-0000-0000-000081340000}"/>
    <cellStyle name="Calculation 8 12" xfId="33202" xr:uid="{00000000-0005-0000-0000-000082340000}"/>
    <cellStyle name="Calculation 8 2" xfId="4126" xr:uid="{00000000-0005-0000-0000-000083340000}"/>
    <cellStyle name="Calculation 8 2 2" xfId="4127" xr:uid="{00000000-0005-0000-0000-000084340000}"/>
    <cellStyle name="Calculation 8 2 3" xfId="33203" xr:uid="{00000000-0005-0000-0000-000085340000}"/>
    <cellStyle name="Calculation 8 2 4" xfId="33204" xr:uid="{00000000-0005-0000-0000-000086340000}"/>
    <cellStyle name="Calculation 8 2 5" xfId="33205" xr:uid="{00000000-0005-0000-0000-000087340000}"/>
    <cellStyle name="Calculation 8 2 6" xfId="33206" xr:uid="{00000000-0005-0000-0000-000088340000}"/>
    <cellStyle name="Calculation 8 2 7" xfId="33207" xr:uid="{00000000-0005-0000-0000-000089340000}"/>
    <cellStyle name="Calculation 8 3" xfId="4128" xr:uid="{00000000-0005-0000-0000-00008A340000}"/>
    <cellStyle name="Calculation 8 3 2" xfId="4129" xr:uid="{00000000-0005-0000-0000-00008B340000}"/>
    <cellStyle name="Calculation 8 3 3" xfId="33208" xr:uid="{00000000-0005-0000-0000-00008C340000}"/>
    <cellStyle name="Calculation 8 3 4" xfId="33209" xr:uid="{00000000-0005-0000-0000-00008D340000}"/>
    <cellStyle name="Calculation 8 3 5" xfId="33210" xr:uid="{00000000-0005-0000-0000-00008E340000}"/>
    <cellStyle name="Calculation 8 3 6" xfId="33211" xr:uid="{00000000-0005-0000-0000-00008F340000}"/>
    <cellStyle name="Calculation 8 3 7" xfId="33212" xr:uid="{00000000-0005-0000-0000-000090340000}"/>
    <cellStyle name="Calculation 8 4" xfId="4130" xr:uid="{00000000-0005-0000-0000-000091340000}"/>
    <cellStyle name="Calculation 8 4 2" xfId="4131" xr:uid="{00000000-0005-0000-0000-000092340000}"/>
    <cellStyle name="Calculation 8 4 3" xfId="33213" xr:uid="{00000000-0005-0000-0000-000093340000}"/>
    <cellStyle name="Calculation 8 4 4" xfId="33214" xr:uid="{00000000-0005-0000-0000-000094340000}"/>
    <cellStyle name="Calculation 8 4 5" xfId="33215" xr:uid="{00000000-0005-0000-0000-000095340000}"/>
    <cellStyle name="Calculation 8 4 6" xfId="33216" xr:uid="{00000000-0005-0000-0000-000096340000}"/>
    <cellStyle name="Calculation 8 4 7" xfId="33217" xr:uid="{00000000-0005-0000-0000-000097340000}"/>
    <cellStyle name="Calculation 8 5" xfId="4132" xr:uid="{00000000-0005-0000-0000-000098340000}"/>
    <cellStyle name="Calculation 8 5 2" xfId="4133" xr:uid="{00000000-0005-0000-0000-000099340000}"/>
    <cellStyle name="Calculation 8 5 3" xfId="33218" xr:uid="{00000000-0005-0000-0000-00009A340000}"/>
    <cellStyle name="Calculation 8 5 4" xfId="33219" xr:uid="{00000000-0005-0000-0000-00009B340000}"/>
    <cellStyle name="Calculation 8 5 5" xfId="33220" xr:uid="{00000000-0005-0000-0000-00009C340000}"/>
    <cellStyle name="Calculation 8 5 6" xfId="33221" xr:uid="{00000000-0005-0000-0000-00009D340000}"/>
    <cellStyle name="Calculation 8 5 7" xfId="33222" xr:uid="{00000000-0005-0000-0000-00009E340000}"/>
    <cellStyle name="Calculation 8 6" xfId="4134" xr:uid="{00000000-0005-0000-0000-00009F340000}"/>
    <cellStyle name="Calculation 8 6 2" xfId="4135" xr:uid="{00000000-0005-0000-0000-0000A0340000}"/>
    <cellStyle name="Calculation 8 6 3" xfId="33223" xr:uid="{00000000-0005-0000-0000-0000A1340000}"/>
    <cellStyle name="Calculation 8 6 4" xfId="33224" xr:uid="{00000000-0005-0000-0000-0000A2340000}"/>
    <cellStyle name="Calculation 8 6 5" xfId="33225" xr:uid="{00000000-0005-0000-0000-0000A3340000}"/>
    <cellStyle name="Calculation 8 6 6" xfId="33226" xr:uid="{00000000-0005-0000-0000-0000A4340000}"/>
    <cellStyle name="Calculation 8 6 7" xfId="33227" xr:uid="{00000000-0005-0000-0000-0000A5340000}"/>
    <cellStyle name="Calculation 8 7" xfId="4136" xr:uid="{00000000-0005-0000-0000-0000A6340000}"/>
    <cellStyle name="Calculation 8 7 2" xfId="4137" xr:uid="{00000000-0005-0000-0000-0000A7340000}"/>
    <cellStyle name="Calculation 8 7 3" xfId="33228" xr:uid="{00000000-0005-0000-0000-0000A8340000}"/>
    <cellStyle name="Calculation 8 7 4" xfId="33229" xr:uid="{00000000-0005-0000-0000-0000A9340000}"/>
    <cellStyle name="Calculation 8 7 5" xfId="33230" xr:uid="{00000000-0005-0000-0000-0000AA340000}"/>
    <cellStyle name="Calculation 8 7 6" xfId="33231" xr:uid="{00000000-0005-0000-0000-0000AB340000}"/>
    <cellStyle name="Calculation 8 7 7" xfId="33232" xr:uid="{00000000-0005-0000-0000-0000AC340000}"/>
    <cellStyle name="Calculation 8 8" xfId="4138" xr:uid="{00000000-0005-0000-0000-0000AD340000}"/>
    <cellStyle name="Calculation 8 8 2" xfId="4139" xr:uid="{00000000-0005-0000-0000-0000AE340000}"/>
    <cellStyle name="Calculation 8 8 3" xfId="33233" xr:uid="{00000000-0005-0000-0000-0000AF340000}"/>
    <cellStyle name="Calculation 8 8 4" xfId="33234" xr:uid="{00000000-0005-0000-0000-0000B0340000}"/>
    <cellStyle name="Calculation 8 8 5" xfId="33235" xr:uid="{00000000-0005-0000-0000-0000B1340000}"/>
    <cellStyle name="Calculation 8 8 6" xfId="33236" xr:uid="{00000000-0005-0000-0000-0000B2340000}"/>
    <cellStyle name="Calculation 8 8 7" xfId="33237" xr:uid="{00000000-0005-0000-0000-0000B3340000}"/>
    <cellStyle name="Calculation 8 9" xfId="4140" xr:uid="{00000000-0005-0000-0000-0000B4340000}"/>
    <cellStyle name="Calculation 8 9 2" xfId="4141" xr:uid="{00000000-0005-0000-0000-0000B5340000}"/>
    <cellStyle name="Calculation 8 9 3" xfId="33238" xr:uid="{00000000-0005-0000-0000-0000B6340000}"/>
    <cellStyle name="Calculation 8 9 4" xfId="33239" xr:uid="{00000000-0005-0000-0000-0000B7340000}"/>
    <cellStyle name="Calculation 8 9 5" xfId="33240" xr:uid="{00000000-0005-0000-0000-0000B8340000}"/>
    <cellStyle name="Calculation 8 9 6" xfId="33241" xr:uid="{00000000-0005-0000-0000-0000B9340000}"/>
    <cellStyle name="Calculation 8 9 7" xfId="33242" xr:uid="{00000000-0005-0000-0000-0000BA340000}"/>
    <cellStyle name="Check Cell" xfId="111" builtinId="23" customBuiltin="1"/>
    <cellStyle name="Check Cell 2" xfId="59" xr:uid="{00000000-0005-0000-0000-0000BC340000}"/>
    <cellStyle name="Check Cell 2 2" xfId="170" xr:uid="{00000000-0005-0000-0000-0000BD340000}"/>
    <cellStyle name="Check Cell 3" xfId="60" xr:uid="{00000000-0005-0000-0000-0000BE340000}"/>
    <cellStyle name="Check Cell 3 2" xfId="4142" xr:uid="{00000000-0005-0000-0000-0000BF340000}"/>
    <cellStyle name="Check Cell 4" xfId="4143" xr:uid="{00000000-0005-0000-0000-0000C0340000}"/>
    <cellStyle name="Check Cell 5" xfId="4144" xr:uid="{00000000-0005-0000-0000-0000C1340000}"/>
    <cellStyle name="Comma 10" xfId="60396" xr:uid="{00000000-0005-0000-0000-0000C3340000}"/>
    <cellStyle name="Comma 2" xfId="171" xr:uid="{00000000-0005-0000-0000-0000C4340000}"/>
    <cellStyle name="Comma 2 2" xfId="205" xr:uid="{00000000-0005-0000-0000-0000C5340000}"/>
    <cellStyle name="Comma 2 3" xfId="204" xr:uid="{00000000-0005-0000-0000-0000C6340000}"/>
    <cellStyle name="Comma 2 4" xfId="23768" xr:uid="{00000000-0005-0000-0000-0000C7340000}"/>
    <cellStyle name="Comma 2 5" xfId="60399" xr:uid="{00000000-0005-0000-0000-0000C8340000}"/>
    <cellStyle name="Comma 2 6" xfId="60431" xr:uid="{3D704405-6536-4B92-84A4-DFB28514D487}"/>
    <cellStyle name="Comma 3" xfId="194" xr:uid="{00000000-0005-0000-0000-0000C9340000}"/>
    <cellStyle name="Comma 3 2" xfId="206" xr:uid="{00000000-0005-0000-0000-0000CA340000}"/>
    <cellStyle name="Comma 3 3" xfId="23755" xr:uid="{00000000-0005-0000-0000-0000CB340000}"/>
    <cellStyle name="Comma 3 4" xfId="60430" xr:uid="{0FCAB46B-FB77-4DBE-AAE6-EE14BF4723DA}"/>
    <cellStyle name="Comma 4" xfId="199" xr:uid="{00000000-0005-0000-0000-0000CC340000}"/>
    <cellStyle name="Comma 4 2" xfId="207" xr:uid="{00000000-0005-0000-0000-0000CD340000}"/>
    <cellStyle name="Comma 4 3" xfId="23758" xr:uid="{00000000-0005-0000-0000-0000CE340000}"/>
    <cellStyle name="Comma 5" xfId="140" xr:uid="{00000000-0005-0000-0000-0000CF340000}"/>
    <cellStyle name="Comma 5 2" xfId="208" xr:uid="{00000000-0005-0000-0000-0000D0340000}"/>
    <cellStyle name="Comma 5 3" xfId="217" xr:uid="{00000000-0005-0000-0000-0000D1340000}"/>
    <cellStyle name="Comma 5 4" xfId="224" xr:uid="{00000000-0005-0000-0000-0000D2340000}"/>
    <cellStyle name="Comma 6" xfId="202" xr:uid="{00000000-0005-0000-0000-0000D3340000}"/>
    <cellStyle name="Comma 7" xfId="215" xr:uid="{00000000-0005-0000-0000-0000D4340000}"/>
    <cellStyle name="Comma 7 2" xfId="23769" xr:uid="{00000000-0005-0000-0000-0000D5340000}"/>
    <cellStyle name="Comma 8" xfId="222" xr:uid="{00000000-0005-0000-0000-0000D6340000}"/>
    <cellStyle name="Comma 9" xfId="23737" xr:uid="{00000000-0005-0000-0000-0000D7340000}"/>
    <cellStyle name="Explanatory Text" xfId="113" builtinId="53" customBuiltin="1"/>
    <cellStyle name="Explanatory Text 2" xfId="61" xr:uid="{00000000-0005-0000-0000-0000D9340000}"/>
    <cellStyle name="Explanatory Text 2 2" xfId="172" xr:uid="{00000000-0005-0000-0000-0000DA340000}"/>
    <cellStyle name="Explanatory Text 3" xfId="62" xr:uid="{00000000-0005-0000-0000-0000DB340000}"/>
    <cellStyle name="Explanatory Text 3 2" xfId="4145" xr:uid="{00000000-0005-0000-0000-0000DC340000}"/>
    <cellStyle name="Explanatory Text 4" xfId="4146" xr:uid="{00000000-0005-0000-0000-0000DD340000}"/>
    <cellStyle name="Explanatory Text 5" xfId="4147" xr:uid="{00000000-0005-0000-0000-0000DE340000}"/>
    <cellStyle name="Good" xfId="104" builtinId="26" customBuiltin="1"/>
    <cellStyle name="Good 2" xfId="63" xr:uid="{00000000-0005-0000-0000-0000E0340000}"/>
    <cellStyle name="Good 2 2" xfId="173" xr:uid="{00000000-0005-0000-0000-0000E1340000}"/>
    <cellStyle name="Good 3" xfId="64" xr:uid="{00000000-0005-0000-0000-0000E2340000}"/>
    <cellStyle name="Good 3 2" xfId="4148" xr:uid="{00000000-0005-0000-0000-0000E3340000}"/>
    <cellStyle name="Good 4" xfId="4149" xr:uid="{00000000-0005-0000-0000-0000E4340000}"/>
    <cellStyle name="Good 5" xfId="4150" xr:uid="{00000000-0005-0000-0000-0000E5340000}"/>
    <cellStyle name="Heading 1" xfId="100" builtinId="16" customBuiltin="1"/>
    <cellStyle name="Heading 1 2" xfId="65" xr:uid="{00000000-0005-0000-0000-0000E7340000}"/>
    <cellStyle name="Heading 1 2 2" xfId="174" xr:uid="{00000000-0005-0000-0000-0000E8340000}"/>
    <cellStyle name="Heading 1 3" xfId="66" xr:uid="{00000000-0005-0000-0000-0000E9340000}"/>
    <cellStyle name="Heading 1 4" xfId="4151" xr:uid="{00000000-0005-0000-0000-0000EA340000}"/>
    <cellStyle name="Heading 1 5" xfId="4152" xr:uid="{00000000-0005-0000-0000-0000EB340000}"/>
    <cellStyle name="Heading 2" xfId="101" builtinId="17" customBuiltin="1"/>
    <cellStyle name="Heading 2 2" xfId="67" xr:uid="{00000000-0005-0000-0000-0000ED340000}"/>
    <cellStyle name="Heading 2 2 2" xfId="175" xr:uid="{00000000-0005-0000-0000-0000EE340000}"/>
    <cellStyle name="Heading 2 3" xfId="68" xr:uid="{00000000-0005-0000-0000-0000EF340000}"/>
    <cellStyle name="Heading 2 4" xfId="4153" xr:uid="{00000000-0005-0000-0000-0000F0340000}"/>
    <cellStyle name="Heading 2 5" xfId="4154" xr:uid="{00000000-0005-0000-0000-0000F1340000}"/>
    <cellStyle name="Heading 3" xfId="102" builtinId="18" customBuiltin="1"/>
    <cellStyle name="Heading 3 2" xfId="69" xr:uid="{00000000-0005-0000-0000-0000F3340000}"/>
    <cellStyle name="Heading 3 2 2" xfId="176" xr:uid="{00000000-0005-0000-0000-0000F4340000}"/>
    <cellStyle name="Heading 3 3" xfId="70" xr:uid="{00000000-0005-0000-0000-0000F5340000}"/>
    <cellStyle name="Heading 3 4" xfId="4155" xr:uid="{00000000-0005-0000-0000-0000F6340000}"/>
    <cellStyle name="Heading 3 5" xfId="4156" xr:uid="{00000000-0005-0000-0000-0000F7340000}"/>
    <cellStyle name="Heading 4" xfId="103" builtinId="19" customBuiltin="1"/>
    <cellStyle name="Heading 4 2" xfId="71" xr:uid="{00000000-0005-0000-0000-0000F9340000}"/>
    <cellStyle name="Heading 4 2 2" xfId="177" xr:uid="{00000000-0005-0000-0000-0000FA340000}"/>
    <cellStyle name="Heading 4 3" xfId="72" xr:uid="{00000000-0005-0000-0000-0000FB340000}"/>
    <cellStyle name="Heading 4 4" xfId="4157" xr:uid="{00000000-0005-0000-0000-0000FC340000}"/>
    <cellStyle name="Heading 4 5" xfId="4158" xr:uid="{00000000-0005-0000-0000-0000FD340000}"/>
    <cellStyle name="Hyperlink" xfId="1" builtinId="8"/>
    <cellStyle name="Hyperlink 2" xfId="73" xr:uid="{00000000-0005-0000-0000-0000FF340000}"/>
    <cellStyle name="Hyperlink 2 2" xfId="189" xr:uid="{00000000-0005-0000-0000-000000350000}"/>
    <cellStyle name="Hyperlink 2 2 2" xfId="60371" xr:uid="{00000000-0005-0000-0000-000001350000}"/>
    <cellStyle name="Hyperlink 3" xfId="142" xr:uid="{00000000-0005-0000-0000-000002350000}"/>
    <cellStyle name="Hyperlink 4" xfId="4159" xr:uid="{00000000-0005-0000-0000-000003350000}"/>
    <cellStyle name="Hyperlink 5" xfId="60397" xr:uid="{00000000-0005-0000-0000-000004350000}"/>
    <cellStyle name="Hyperlink 6" xfId="60423" xr:uid="{A048D4E6-70BE-47A2-A5F5-EA4B0BF192DC}"/>
    <cellStyle name="Input" xfId="107" builtinId="20" customBuiltin="1"/>
    <cellStyle name="Input 2" xfId="74" xr:uid="{00000000-0005-0000-0000-000006350000}"/>
    <cellStyle name="Input 2 10" xfId="4160" xr:uid="{00000000-0005-0000-0000-000007350000}"/>
    <cellStyle name="Input 2 10 10" xfId="4161" xr:uid="{00000000-0005-0000-0000-000008350000}"/>
    <cellStyle name="Input 2 10 11" xfId="33243" xr:uid="{00000000-0005-0000-0000-000009350000}"/>
    <cellStyle name="Input 2 10 12" xfId="33244" xr:uid="{00000000-0005-0000-0000-00000A350000}"/>
    <cellStyle name="Input 2 10 13" xfId="33245" xr:uid="{00000000-0005-0000-0000-00000B350000}"/>
    <cellStyle name="Input 2 10 14" xfId="33246" xr:uid="{00000000-0005-0000-0000-00000C350000}"/>
    <cellStyle name="Input 2 10 15" xfId="33247" xr:uid="{00000000-0005-0000-0000-00000D350000}"/>
    <cellStyle name="Input 2 10 2" xfId="4162" xr:uid="{00000000-0005-0000-0000-00000E350000}"/>
    <cellStyle name="Input 2 10 2 2" xfId="4163" xr:uid="{00000000-0005-0000-0000-00000F350000}"/>
    <cellStyle name="Input 2 10 2 3" xfId="33248" xr:uid="{00000000-0005-0000-0000-000010350000}"/>
    <cellStyle name="Input 2 10 2 4" xfId="33249" xr:uid="{00000000-0005-0000-0000-000011350000}"/>
    <cellStyle name="Input 2 10 2 5" xfId="33250" xr:uid="{00000000-0005-0000-0000-000012350000}"/>
    <cellStyle name="Input 2 10 2 6" xfId="33251" xr:uid="{00000000-0005-0000-0000-000013350000}"/>
    <cellStyle name="Input 2 10 2 7" xfId="33252" xr:uid="{00000000-0005-0000-0000-000014350000}"/>
    <cellStyle name="Input 2 10 3" xfId="4164" xr:uid="{00000000-0005-0000-0000-000015350000}"/>
    <cellStyle name="Input 2 10 3 2" xfId="4165" xr:uid="{00000000-0005-0000-0000-000016350000}"/>
    <cellStyle name="Input 2 10 3 3" xfId="33253" xr:uid="{00000000-0005-0000-0000-000017350000}"/>
    <cellStyle name="Input 2 10 3 4" xfId="33254" xr:uid="{00000000-0005-0000-0000-000018350000}"/>
    <cellStyle name="Input 2 10 3 5" xfId="33255" xr:uid="{00000000-0005-0000-0000-000019350000}"/>
    <cellStyle name="Input 2 10 3 6" xfId="33256" xr:uid="{00000000-0005-0000-0000-00001A350000}"/>
    <cellStyle name="Input 2 10 3 7" xfId="33257" xr:uid="{00000000-0005-0000-0000-00001B350000}"/>
    <cellStyle name="Input 2 10 4" xfId="4166" xr:uid="{00000000-0005-0000-0000-00001C350000}"/>
    <cellStyle name="Input 2 10 4 2" xfId="4167" xr:uid="{00000000-0005-0000-0000-00001D350000}"/>
    <cellStyle name="Input 2 10 4 3" xfId="33258" xr:uid="{00000000-0005-0000-0000-00001E350000}"/>
    <cellStyle name="Input 2 10 4 4" xfId="33259" xr:uid="{00000000-0005-0000-0000-00001F350000}"/>
    <cellStyle name="Input 2 10 4 5" xfId="33260" xr:uid="{00000000-0005-0000-0000-000020350000}"/>
    <cellStyle name="Input 2 10 4 6" xfId="33261" xr:uid="{00000000-0005-0000-0000-000021350000}"/>
    <cellStyle name="Input 2 10 4 7" xfId="33262" xr:uid="{00000000-0005-0000-0000-000022350000}"/>
    <cellStyle name="Input 2 10 5" xfId="4168" xr:uid="{00000000-0005-0000-0000-000023350000}"/>
    <cellStyle name="Input 2 10 5 2" xfId="4169" xr:uid="{00000000-0005-0000-0000-000024350000}"/>
    <cellStyle name="Input 2 10 5 3" xfId="33263" xr:uid="{00000000-0005-0000-0000-000025350000}"/>
    <cellStyle name="Input 2 10 5 4" xfId="33264" xr:uid="{00000000-0005-0000-0000-000026350000}"/>
    <cellStyle name="Input 2 10 5 5" xfId="33265" xr:uid="{00000000-0005-0000-0000-000027350000}"/>
    <cellStyle name="Input 2 10 5 6" xfId="33266" xr:uid="{00000000-0005-0000-0000-000028350000}"/>
    <cellStyle name="Input 2 10 5 7" xfId="33267" xr:uid="{00000000-0005-0000-0000-000029350000}"/>
    <cellStyle name="Input 2 10 6" xfId="4170" xr:uid="{00000000-0005-0000-0000-00002A350000}"/>
    <cellStyle name="Input 2 10 6 2" xfId="4171" xr:uid="{00000000-0005-0000-0000-00002B350000}"/>
    <cellStyle name="Input 2 10 6 3" xfId="33268" xr:uid="{00000000-0005-0000-0000-00002C350000}"/>
    <cellStyle name="Input 2 10 6 4" xfId="33269" xr:uid="{00000000-0005-0000-0000-00002D350000}"/>
    <cellStyle name="Input 2 10 6 5" xfId="33270" xr:uid="{00000000-0005-0000-0000-00002E350000}"/>
    <cellStyle name="Input 2 10 6 6" xfId="33271" xr:uid="{00000000-0005-0000-0000-00002F350000}"/>
    <cellStyle name="Input 2 10 6 7" xfId="33272" xr:uid="{00000000-0005-0000-0000-000030350000}"/>
    <cellStyle name="Input 2 10 7" xfId="4172" xr:uid="{00000000-0005-0000-0000-000031350000}"/>
    <cellStyle name="Input 2 10 7 2" xfId="4173" xr:uid="{00000000-0005-0000-0000-000032350000}"/>
    <cellStyle name="Input 2 10 7 3" xfId="33273" xr:uid="{00000000-0005-0000-0000-000033350000}"/>
    <cellStyle name="Input 2 10 7 4" xfId="33274" xr:uid="{00000000-0005-0000-0000-000034350000}"/>
    <cellStyle name="Input 2 10 7 5" xfId="33275" xr:uid="{00000000-0005-0000-0000-000035350000}"/>
    <cellStyle name="Input 2 10 7 6" xfId="33276" xr:uid="{00000000-0005-0000-0000-000036350000}"/>
    <cellStyle name="Input 2 10 7 7" xfId="33277" xr:uid="{00000000-0005-0000-0000-000037350000}"/>
    <cellStyle name="Input 2 10 8" xfId="4174" xr:uid="{00000000-0005-0000-0000-000038350000}"/>
    <cellStyle name="Input 2 10 8 2" xfId="4175" xr:uid="{00000000-0005-0000-0000-000039350000}"/>
    <cellStyle name="Input 2 10 8 3" xfId="33278" xr:uid="{00000000-0005-0000-0000-00003A350000}"/>
    <cellStyle name="Input 2 10 8 4" xfId="33279" xr:uid="{00000000-0005-0000-0000-00003B350000}"/>
    <cellStyle name="Input 2 10 8 5" xfId="33280" xr:uid="{00000000-0005-0000-0000-00003C350000}"/>
    <cellStyle name="Input 2 10 8 6" xfId="33281" xr:uid="{00000000-0005-0000-0000-00003D350000}"/>
    <cellStyle name="Input 2 10 8 7" xfId="33282" xr:uid="{00000000-0005-0000-0000-00003E350000}"/>
    <cellStyle name="Input 2 10 9" xfId="4176" xr:uid="{00000000-0005-0000-0000-00003F350000}"/>
    <cellStyle name="Input 2 10 9 2" xfId="4177" xr:uid="{00000000-0005-0000-0000-000040350000}"/>
    <cellStyle name="Input 2 10 9 3" xfId="33283" xr:uid="{00000000-0005-0000-0000-000041350000}"/>
    <cellStyle name="Input 2 10 9 4" xfId="33284" xr:uid="{00000000-0005-0000-0000-000042350000}"/>
    <cellStyle name="Input 2 10 9 5" xfId="33285" xr:uid="{00000000-0005-0000-0000-000043350000}"/>
    <cellStyle name="Input 2 10 9 6" xfId="33286" xr:uid="{00000000-0005-0000-0000-000044350000}"/>
    <cellStyle name="Input 2 10 9 7" xfId="33287" xr:uid="{00000000-0005-0000-0000-000045350000}"/>
    <cellStyle name="Input 2 2" xfId="95" xr:uid="{00000000-0005-0000-0000-000046350000}"/>
    <cellStyle name="Input 2 2 10" xfId="4178" xr:uid="{00000000-0005-0000-0000-000047350000}"/>
    <cellStyle name="Input 2 2 10 10" xfId="4179" xr:uid="{00000000-0005-0000-0000-000048350000}"/>
    <cellStyle name="Input 2 2 10 11" xfId="33288" xr:uid="{00000000-0005-0000-0000-000049350000}"/>
    <cellStyle name="Input 2 2 10 12" xfId="33289" xr:uid="{00000000-0005-0000-0000-00004A350000}"/>
    <cellStyle name="Input 2 2 10 2" xfId="4180" xr:uid="{00000000-0005-0000-0000-00004B350000}"/>
    <cellStyle name="Input 2 2 10 2 2" xfId="4181" xr:uid="{00000000-0005-0000-0000-00004C350000}"/>
    <cellStyle name="Input 2 2 10 2 3" xfId="33290" xr:uid="{00000000-0005-0000-0000-00004D350000}"/>
    <cellStyle name="Input 2 2 10 2 4" xfId="33291" xr:uid="{00000000-0005-0000-0000-00004E350000}"/>
    <cellStyle name="Input 2 2 10 2 5" xfId="33292" xr:uid="{00000000-0005-0000-0000-00004F350000}"/>
    <cellStyle name="Input 2 2 10 2 6" xfId="33293" xr:uid="{00000000-0005-0000-0000-000050350000}"/>
    <cellStyle name="Input 2 2 10 2 7" xfId="33294" xr:uid="{00000000-0005-0000-0000-000051350000}"/>
    <cellStyle name="Input 2 2 10 3" xfId="4182" xr:uid="{00000000-0005-0000-0000-000052350000}"/>
    <cellStyle name="Input 2 2 10 3 2" xfId="4183" xr:uid="{00000000-0005-0000-0000-000053350000}"/>
    <cellStyle name="Input 2 2 10 3 3" xfId="33295" xr:uid="{00000000-0005-0000-0000-000054350000}"/>
    <cellStyle name="Input 2 2 10 3 4" xfId="33296" xr:uid="{00000000-0005-0000-0000-000055350000}"/>
    <cellStyle name="Input 2 2 10 3 5" xfId="33297" xr:uid="{00000000-0005-0000-0000-000056350000}"/>
    <cellStyle name="Input 2 2 10 3 6" xfId="33298" xr:uid="{00000000-0005-0000-0000-000057350000}"/>
    <cellStyle name="Input 2 2 10 3 7" xfId="33299" xr:uid="{00000000-0005-0000-0000-000058350000}"/>
    <cellStyle name="Input 2 2 10 4" xfId="4184" xr:uid="{00000000-0005-0000-0000-000059350000}"/>
    <cellStyle name="Input 2 2 10 4 2" xfId="4185" xr:uid="{00000000-0005-0000-0000-00005A350000}"/>
    <cellStyle name="Input 2 2 10 4 3" xfId="33300" xr:uid="{00000000-0005-0000-0000-00005B350000}"/>
    <cellStyle name="Input 2 2 10 4 4" xfId="33301" xr:uid="{00000000-0005-0000-0000-00005C350000}"/>
    <cellStyle name="Input 2 2 10 4 5" xfId="33302" xr:uid="{00000000-0005-0000-0000-00005D350000}"/>
    <cellStyle name="Input 2 2 10 4 6" xfId="33303" xr:uid="{00000000-0005-0000-0000-00005E350000}"/>
    <cellStyle name="Input 2 2 10 4 7" xfId="33304" xr:uid="{00000000-0005-0000-0000-00005F350000}"/>
    <cellStyle name="Input 2 2 10 5" xfId="4186" xr:uid="{00000000-0005-0000-0000-000060350000}"/>
    <cellStyle name="Input 2 2 10 5 2" xfId="4187" xr:uid="{00000000-0005-0000-0000-000061350000}"/>
    <cellStyle name="Input 2 2 10 5 3" xfId="33305" xr:uid="{00000000-0005-0000-0000-000062350000}"/>
    <cellStyle name="Input 2 2 10 5 4" xfId="33306" xr:uid="{00000000-0005-0000-0000-000063350000}"/>
    <cellStyle name="Input 2 2 10 5 5" xfId="33307" xr:uid="{00000000-0005-0000-0000-000064350000}"/>
    <cellStyle name="Input 2 2 10 5 6" xfId="33308" xr:uid="{00000000-0005-0000-0000-000065350000}"/>
    <cellStyle name="Input 2 2 10 5 7" xfId="33309" xr:uid="{00000000-0005-0000-0000-000066350000}"/>
    <cellStyle name="Input 2 2 10 6" xfId="4188" xr:uid="{00000000-0005-0000-0000-000067350000}"/>
    <cellStyle name="Input 2 2 10 6 2" xfId="4189" xr:uid="{00000000-0005-0000-0000-000068350000}"/>
    <cellStyle name="Input 2 2 10 6 3" xfId="33310" xr:uid="{00000000-0005-0000-0000-000069350000}"/>
    <cellStyle name="Input 2 2 10 6 4" xfId="33311" xr:uid="{00000000-0005-0000-0000-00006A350000}"/>
    <cellStyle name="Input 2 2 10 6 5" xfId="33312" xr:uid="{00000000-0005-0000-0000-00006B350000}"/>
    <cellStyle name="Input 2 2 10 6 6" xfId="33313" xr:uid="{00000000-0005-0000-0000-00006C350000}"/>
    <cellStyle name="Input 2 2 10 6 7" xfId="33314" xr:uid="{00000000-0005-0000-0000-00006D350000}"/>
    <cellStyle name="Input 2 2 10 7" xfId="4190" xr:uid="{00000000-0005-0000-0000-00006E350000}"/>
    <cellStyle name="Input 2 2 10 7 2" xfId="4191" xr:uid="{00000000-0005-0000-0000-00006F350000}"/>
    <cellStyle name="Input 2 2 10 7 3" xfId="33315" xr:uid="{00000000-0005-0000-0000-000070350000}"/>
    <cellStyle name="Input 2 2 10 7 4" xfId="33316" xr:uid="{00000000-0005-0000-0000-000071350000}"/>
    <cellStyle name="Input 2 2 10 7 5" xfId="33317" xr:uid="{00000000-0005-0000-0000-000072350000}"/>
    <cellStyle name="Input 2 2 10 7 6" xfId="33318" xr:uid="{00000000-0005-0000-0000-000073350000}"/>
    <cellStyle name="Input 2 2 10 7 7" xfId="33319" xr:uid="{00000000-0005-0000-0000-000074350000}"/>
    <cellStyle name="Input 2 2 10 8" xfId="4192" xr:uid="{00000000-0005-0000-0000-000075350000}"/>
    <cellStyle name="Input 2 2 10 8 2" xfId="4193" xr:uid="{00000000-0005-0000-0000-000076350000}"/>
    <cellStyle name="Input 2 2 10 8 3" xfId="33320" xr:uid="{00000000-0005-0000-0000-000077350000}"/>
    <cellStyle name="Input 2 2 10 8 4" xfId="33321" xr:uid="{00000000-0005-0000-0000-000078350000}"/>
    <cellStyle name="Input 2 2 10 8 5" xfId="33322" xr:uid="{00000000-0005-0000-0000-000079350000}"/>
    <cellStyle name="Input 2 2 10 8 6" xfId="33323" xr:uid="{00000000-0005-0000-0000-00007A350000}"/>
    <cellStyle name="Input 2 2 10 8 7" xfId="33324" xr:uid="{00000000-0005-0000-0000-00007B350000}"/>
    <cellStyle name="Input 2 2 10 9" xfId="4194" xr:uid="{00000000-0005-0000-0000-00007C350000}"/>
    <cellStyle name="Input 2 2 10 9 2" xfId="4195" xr:uid="{00000000-0005-0000-0000-00007D350000}"/>
    <cellStyle name="Input 2 2 10 9 3" xfId="33325" xr:uid="{00000000-0005-0000-0000-00007E350000}"/>
    <cellStyle name="Input 2 2 10 9 4" xfId="33326" xr:uid="{00000000-0005-0000-0000-00007F350000}"/>
    <cellStyle name="Input 2 2 10 9 5" xfId="33327" xr:uid="{00000000-0005-0000-0000-000080350000}"/>
    <cellStyle name="Input 2 2 10 9 6" xfId="33328" xr:uid="{00000000-0005-0000-0000-000081350000}"/>
    <cellStyle name="Input 2 2 10 9 7" xfId="33329" xr:uid="{00000000-0005-0000-0000-000082350000}"/>
    <cellStyle name="Input 2 2 11" xfId="4196" xr:uid="{00000000-0005-0000-0000-000083350000}"/>
    <cellStyle name="Input 2 2 11 10" xfId="33330" xr:uid="{00000000-0005-0000-0000-000084350000}"/>
    <cellStyle name="Input 2 2 11 11" xfId="33331" xr:uid="{00000000-0005-0000-0000-000085350000}"/>
    <cellStyle name="Input 2 2 11 12" xfId="33332" xr:uid="{00000000-0005-0000-0000-000086350000}"/>
    <cellStyle name="Input 2 2 11 2" xfId="4197" xr:uid="{00000000-0005-0000-0000-000087350000}"/>
    <cellStyle name="Input 2 2 11 2 2" xfId="4198" xr:uid="{00000000-0005-0000-0000-000088350000}"/>
    <cellStyle name="Input 2 2 11 2 3" xfId="33333" xr:uid="{00000000-0005-0000-0000-000089350000}"/>
    <cellStyle name="Input 2 2 11 2 4" xfId="33334" xr:uid="{00000000-0005-0000-0000-00008A350000}"/>
    <cellStyle name="Input 2 2 11 2 5" xfId="33335" xr:uid="{00000000-0005-0000-0000-00008B350000}"/>
    <cellStyle name="Input 2 2 11 2 6" xfId="33336" xr:uid="{00000000-0005-0000-0000-00008C350000}"/>
    <cellStyle name="Input 2 2 11 2 7" xfId="33337" xr:uid="{00000000-0005-0000-0000-00008D350000}"/>
    <cellStyle name="Input 2 2 11 3" xfId="4199" xr:uid="{00000000-0005-0000-0000-00008E350000}"/>
    <cellStyle name="Input 2 2 11 3 2" xfId="4200" xr:uid="{00000000-0005-0000-0000-00008F350000}"/>
    <cellStyle name="Input 2 2 11 3 3" xfId="33338" xr:uid="{00000000-0005-0000-0000-000090350000}"/>
    <cellStyle name="Input 2 2 11 3 4" xfId="33339" xr:uid="{00000000-0005-0000-0000-000091350000}"/>
    <cellStyle name="Input 2 2 11 3 5" xfId="33340" xr:uid="{00000000-0005-0000-0000-000092350000}"/>
    <cellStyle name="Input 2 2 11 3 6" xfId="33341" xr:uid="{00000000-0005-0000-0000-000093350000}"/>
    <cellStyle name="Input 2 2 11 3 7" xfId="33342" xr:uid="{00000000-0005-0000-0000-000094350000}"/>
    <cellStyle name="Input 2 2 11 4" xfId="4201" xr:uid="{00000000-0005-0000-0000-000095350000}"/>
    <cellStyle name="Input 2 2 11 4 2" xfId="4202" xr:uid="{00000000-0005-0000-0000-000096350000}"/>
    <cellStyle name="Input 2 2 11 4 3" xfId="33343" xr:uid="{00000000-0005-0000-0000-000097350000}"/>
    <cellStyle name="Input 2 2 11 4 4" xfId="33344" xr:uid="{00000000-0005-0000-0000-000098350000}"/>
    <cellStyle name="Input 2 2 11 4 5" xfId="33345" xr:uid="{00000000-0005-0000-0000-000099350000}"/>
    <cellStyle name="Input 2 2 11 4 6" xfId="33346" xr:uid="{00000000-0005-0000-0000-00009A350000}"/>
    <cellStyle name="Input 2 2 11 4 7" xfId="33347" xr:uid="{00000000-0005-0000-0000-00009B350000}"/>
    <cellStyle name="Input 2 2 11 5" xfId="4203" xr:uid="{00000000-0005-0000-0000-00009C350000}"/>
    <cellStyle name="Input 2 2 11 5 2" xfId="4204" xr:uid="{00000000-0005-0000-0000-00009D350000}"/>
    <cellStyle name="Input 2 2 11 5 3" xfId="33348" xr:uid="{00000000-0005-0000-0000-00009E350000}"/>
    <cellStyle name="Input 2 2 11 5 4" xfId="33349" xr:uid="{00000000-0005-0000-0000-00009F350000}"/>
    <cellStyle name="Input 2 2 11 5 5" xfId="33350" xr:uid="{00000000-0005-0000-0000-0000A0350000}"/>
    <cellStyle name="Input 2 2 11 5 6" xfId="33351" xr:uid="{00000000-0005-0000-0000-0000A1350000}"/>
    <cellStyle name="Input 2 2 11 5 7" xfId="33352" xr:uid="{00000000-0005-0000-0000-0000A2350000}"/>
    <cellStyle name="Input 2 2 11 6" xfId="4205" xr:uid="{00000000-0005-0000-0000-0000A3350000}"/>
    <cellStyle name="Input 2 2 11 6 2" xfId="4206" xr:uid="{00000000-0005-0000-0000-0000A4350000}"/>
    <cellStyle name="Input 2 2 11 6 3" xfId="33353" xr:uid="{00000000-0005-0000-0000-0000A5350000}"/>
    <cellStyle name="Input 2 2 11 6 4" xfId="33354" xr:uid="{00000000-0005-0000-0000-0000A6350000}"/>
    <cellStyle name="Input 2 2 11 6 5" xfId="33355" xr:uid="{00000000-0005-0000-0000-0000A7350000}"/>
    <cellStyle name="Input 2 2 11 6 6" xfId="33356" xr:uid="{00000000-0005-0000-0000-0000A8350000}"/>
    <cellStyle name="Input 2 2 11 6 7" xfId="33357" xr:uid="{00000000-0005-0000-0000-0000A9350000}"/>
    <cellStyle name="Input 2 2 11 7" xfId="4207" xr:uid="{00000000-0005-0000-0000-0000AA350000}"/>
    <cellStyle name="Input 2 2 11 7 2" xfId="4208" xr:uid="{00000000-0005-0000-0000-0000AB350000}"/>
    <cellStyle name="Input 2 2 11 7 3" xfId="33358" xr:uid="{00000000-0005-0000-0000-0000AC350000}"/>
    <cellStyle name="Input 2 2 11 7 4" xfId="33359" xr:uid="{00000000-0005-0000-0000-0000AD350000}"/>
    <cellStyle name="Input 2 2 11 7 5" xfId="33360" xr:uid="{00000000-0005-0000-0000-0000AE350000}"/>
    <cellStyle name="Input 2 2 11 7 6" xfId="33361" xr:uid="{00000000-0005-0000-0000-0000AF350000}"/>
    <cellStyle name="Input 2 2 11 7 7" xfId="33362" xr:uid="{00000000-0005-0000-0000-0000B0350000}"/>
    <cellStyle name="Input 2 2 11 8" xfId="4209" xr:uid="{00000000-0005-0000-0000-0000B1350000}"/>
    <cellStyle name="Input 2 2 11 8 2" xfId="4210" xr:uid="{00000000-0005-0000-0000-0000B2350000}"/>
    <cellStyle name="Input 2 2 11 8 3" xfId="33363" xr:uid="{00000000-0005-0000-0000-0000B3350000}"/>
    <cellStyle name="Input 2 2 11 8 4" xfId="33364" xr:uid="{00000000-0005-0000-0000-0000B4350000}"/>
    <cellStyle name="Input 2 2 11 8 5" xfId="33365" xr:uid="{00000000-0005-0000-0000-0000B5350000}"/>
    <cellStyle name="Input 2 2 11 8 6" xfId="33366" xr:uid="{00000000-0005-0000-0000-0000B6350000}"/>
    <cellStyle name="Input 2 2 11 8 7" xfId="33367" xr:uid="{00000000-0005-0000-0000-0000B7350000}"/>
    <cellStyle name="Input 2 2 11 9" xfId="4211" xr:uid="{00000000-0005-0000-0000-0000B8350000}"/>
    <cellStyle name="Input 2 2 11 9 2" xfId="4212" xr:uid="{00000000-0005-0000-0000-0000B9350000}"/>
    <cellStyle name="Input 2 2 11 9 3" xfId="33368" xr:uid="{00000000-0005-0000-0000-0000BA350000}"/>
    <cellStyle name="Input 2 2 11 9 4" xfId="33369" xr:uid="{00000000-0005-0000-0000-0000BB350000}"/>
    <cellStyle name="Input 2 2 11 9 5" xfId="33370" xr:uid="{00000000-0005-0000-0000-0000BC350000}"/>
    <cellStyle name="Input 2 2 11 9 6" xfId="33371" xr:uid="{00000000-0005-0000-0000-0000BD350000}"/>
    <cellStyle name="Input 2 2 11 9 7" xfId="33372" xr:uid="{00000000-0005-0000-0000-0000BE350000}"/>
    <cellStyle name="Input 2 2 12" xfId="4213" xr:uid="{00000000-0005-0000-0000-0000BF350000}"/>
    <cellStyle name="Input 2 2 12 10" xfId="4214" xr:uid="{00000000-0005-0000-0000-0000C0350000}"/>
    <cellStyle name="Input 2 2 12 11" xfId="33373" xr:uid="{00000000-0005-0000-0000-0000C1350000}"/>
    <cellStyle name="Input 2 2 12 12" xfId="33374" xr:uid="{00000000-0005-0000-0000-0000C2350000}"/>
    <cellStyle name="Input 2 2 12 13" xfId="33375" xr:uid="{00000000-0005-0000-0000-0000C3350000}"/>
    <cellStyle name="Input 2 2 12 14" xfId="33376" xr:uid="{00000000-0005-0000-0000-0000C4350000}"/>
    <cellStyle name="Input 2 2 12 15" xfId="33377" xr:uid="{00000000-0005-0000-0000-0000C5350000}"/>
    <cellStyle name="Input 2 2 12 2" xfId="4215" xr:uid="{00000000-0005-0000-0000-0000C6350000}"/>
    <cellStyle name="Input 2 2 12 2 2" xfId="4216" xr:uid="{00000000-0005-0000-0000-0000C7350000}"/>
    <cellStyle name="Input 2 2 12 2 3" xfId="33378" xr:uid="{00000000-0005-0000-0000-0000C8350000}"/>
    <cellStyle name="Input 2 2 12 2 4" xfId="33379" xr:uid="{00000000-0005-0000-0000-0000C9350000}"/>
    <cellStyle name="Input 2 2 12 2 5" xfId="33380" xr:uid="{00000000-0005-0000-0000-0000CA350000}"/>
    <cellStyle name="Input 2 2 12 2 6" xfId="33381" xr:uid="{00000000-0005-0000-0000-0000CB350000}"/>
    <cellStyle name="Input 2 2 12 2 7" xfId="33382" xr:uid="{00000000-0005-0000-0000-0000CC350000}"/>
    <cellStyle name="Input 2 2 12 3" xfId="4217" xr:uid="{00000000-0005-0000-0000-0000CD350000}"/>
    <cellStyle name="Input 2 2 12 3 2" xfId="4218" xr:uid="{00000000-0005-0000-0000-0000CE350000}"/>
    <cellStyle name="Input 2 2 12 3 3" xfId="33383" xr:uid="{00000000-0005-0000-0000-0000CF350000}"/>
    <cellStyle name="Input 2 2 12 3 4" xfId="33384" xr:uid="{00000000-0005-0000-0000-0000D0350000}"/>
    <cellStyle name="Input 2 2 12 3 5" xfId="33385" xr:uid="{00000000-0005-0000-0000-0000D1350000}"/>
    <cellStyle name="Input 2 2 12 3 6" xfId="33386" xr:uid="{00000000-0005-0000-0000-0000D2350000}"/>
    <cellStyle name="Input 2 2 12 3 7" xfId="33387" xr:uid="{00000000-0005-0000-0000-0000D3350000}"/>
    <cellStyle name="Input 2 2 12 4" xfId="4219" xr:uid="{00000000-0005-0000-0000-0000D4350000}"/>
    <cellStyle name="Input 2 2 12 4 2" xfId="4220" xr:uid="{00000000-0005-0000-0000-0000D5350000}"/>
    <cellStyle name="Input 2 2 12 4 3" xfId="33388" xr:uid="{00000000-0005-0000-0000-0000D6350000}"/>
    <cellStyle name="Input 2 2 12 4 4" xfId="33389" xr:uid="{00000000-0005-0000-0000-0000D7350000}"/>
    <cellStyle name="Input 2 2 12 4 5" xfId="33390" xr:uid="{00000000-0005-0000-0000-0000D8350000}"/>
    <cellStyle name="Input 2 2 12 4 6" xfId="33391" xr:uid="{00000000-0005-0000-0000-0000D9350000}"/>
    <cellStyle name="Input 2 2 12 4 7" xfId="33392" xr:uid="{00000000-0005-0000-0000-0000DA350000}"/>
    <cellStyle name="Input 2 2 12 5" xfId="4221" xr:uid="{00000000-0005-0000-0000-0000DB350000}"/>
    <cellStyle name="Input 2 2 12 5 2" xfId="4222" xr:uid="{00000000-0005-0000-0000-0000DC350000}"/>
    <cellStyle name="Input 2 2 12 5 3" xfId="33393" xr:uid="{00000000-0005-0000-0000-0000DD350000}"/>
    <cellStyle name="Input 2 2 12 5 4" xfId="33394" xr:uid="{00000000-0005-0000-0000-0000DE350000}"/>
    <cellStyle name="Input 2 2 12 5 5" xfId="33395" xr:uid="{00000000-0005-0000-0000-0000DF350000}"/>
    <cellStyle name="Input 2 2 12 5 6" xfId="33396" xr:uid="{00000000-0005-0000-0000-0000E0350000}"/>
    <cellStyle name="Input 2 2 12 5 7" xfId="33397" xr:uid="{00000000-0005-0000-0000-0000E1350000}"/>
    <cellStyle name="Input 2 2 12 6" xfId="4223" xr:uid="{00000000-0005-0000-0000-0000E2350000}"/>
    <cellStyle name="Input 2 2 12 6 2" xfId="4224" xr:uid="{00000000-0005-0000-0000-0000E3350000}"/>
    <cellStyle name="Input 2 2 12 6 3" xfId="33398" xr:uid="{00000000-0005-0000-0000-0000E4350000}"/>
    <cellStyle name="Input 2 2 12 6 4" xfId="33399" xr:uid="{00000000-0005-0000-0000-0000E5350000}"/>
    <cellStyle name="Input 2 2 12 6 5" xfId="33400" xr:uid="{00000000-0005-0000-0000-0000E6350000}"/>
    <cellStyle name="Input 2 2 12 6 6" xfId="33401" xr:uid="{00000000-0005-0000-0000-0000E7350000}"/>
    <cellStyle name="Input 2 2 12 6 7" xfId="33402" xr:uid="{00000000-0005-0000-0000-0000E8350000}"/>
    <cellStyle name="Input 2 2 12 7" xfId="4225" xr:uid="{00000000-0005-0000-0000-0000E9350000}"/>
    <cellStyle name="Input 2 2 12 7 2" xfId="4226" xr:uid="{00000000-0005-0000-0000-0000EA350000}"/>
    <cellStyle name="Input 2 2 12 7 3" xfId="33403" xr:uid="{00000000-0005-0000-0000-0000EB350000}"/>
    <cellStyle name="Input 2 2 12 7 4" xfId="33404" xr:uid="{00000000-0005-0000-0000-0000EC350000}"/>
    <cellStyle name="Input 2 2 12 7 5" xfId="33405" xr:uid="{00000000-0005-0000-0000-0000ED350000}"/>
    <cellStyle name="Input 2 2 12 7 6" xfId="33406" xr:uid="{00000000-0005-0000-0000-0000EE350000}"/>
    <cellStyle name="Input 2 2 12 7 7" xfId="33407" xr:uid="{00000000-0005-0000-0000-0000EF350000}"/>
    <cellStyle name="Input 2 2 12 8" xfId="4227" xr:uid="{00000000-0005-0000-0000-0000F0350000}"/>
    <cellStyle name="Input 2 2 12 8 2" xfId="4228" xr:uid="{00000000-0005-0000-0000-0000F1350000}"/>
    <cellStyle name="Input 2 2 12 8 3" xfId="33408" xr:uid="{00000000-0005-0000-0000-0000F2350000}"/>
    <cellStyle name="Input 2 2 12 8 4" xfId="33409" xr:uid="{00000000-0005-0000-0000-0000F3350000}"/>
    <cellStyle name="Input 2 2 12 8 5" xfId="33410" xr:uid="{00000000-0005-0000-0000-0000F4350000}"/>
    <cellStyle name="Input 2 2 12 8 6" xfId="33411" xr:uid="{00000000-0005-0000-0000-0000F5350000}"/>
    <cellStyle name="Input 2 2 12 8 7" xfId="33412" xr:uid="{00000000-0005-0000-0000-0000F6350000}"/>
    <cellStyle name="Input 2 2 12 9" xfId="4229" xr:uid="{00000000-0005-0000-0000-0000F7350000}"/>
    <cellStyle name="Input 2 2 12 9 2" xfId="4230" xr:uid="{00000000-0005-0000-0000-0000F8350000}"/>
    <cellStyle name="Input 2 2 12 9 3" xfId="33413" xr:uid="{00000000-0005-0000-0000-0000F9350000}"/>
    <cellStyle name="Input 2 2 12 9 4" xfId="33414" xr:uid="{00000000-0005-0000-0000-0000FA350000}"/>
    <cellStyle name="Input 2 2 12 9 5" xfId="33415" xr:uid="{00000000-0005-0000-0000-0000FB350000}"/>
    <cellStyle name="Input 2 2 12 9 6" xfId="33416" xr:uid="{00000000-0005-0000-0000-0000FC350000}"/>
    <cellStyle name="Input 2 2 12 9 7" xfId="33417" xr:uid="{00000000-0005-0000-0000-0000FD350000}"/>
    <cellStyle name="Input 2 2 13" xfId="33418" xr:uid="{00000000-0005-0000-0000-0000FE350000}"/>
    <cellStyle name="Input 2 2 2" xfId="4231" xr:uid="{00000000-0005-0000-0000-0000FF350000}"/>
    <cellStyle name="Input 2 2 2 2" xfId="4232" xr:uid="{00000000-0005-0000-0000-000000360000}"/>
    <cellStyle name="Input 2 2 2 2 2" xfId="4233" xr:uid="{00000000-0005-0000-0000-000001360000}"/>
    <cellStyle name="Input 2 2 2 2 2 10" xfId="33419" xr:uid="{00000000-0005-0000-0000-000002360000}"/>
    <cellStyle name="Input 2 2 2 2 2 2" xfId="4234" xr:uid="{00000000-0005-0000-0000-000003360000}"/>
    <cellStyle name="Input 2 2 2 2 2 2 2" xfId="4235" xr:uid="{00000000-0005-0000-0000-000004360000}"/>
    <cellStyle name="Input 2 2 2 2 2 2 3" xfId="33420" xr:uid="{00000000-0005-0000-0000-000005360000}"/>
    <cellStyle name="Input 2 2 2 2 2 2 4" xfId="33421" xr:uid="{00000000-0005-0000-0000-000006360000}"/>
    <cellStyle name="Input 2 2 2 2 2 2 5" xfId="33422" xr:uid="{00000000-0005-0000-0000-000007360000}"/>
    <cellStyle name="Input 2 2 2 2 2 2 6" xfId="33423" xr:uid="{00000000-0005-0000-0000-000008360000}"/>
    <cellStyle name="Input 2 2 2 2 2 2 7" xfId="33424" xr:uid="{00000000-0005-0000-0000-000009360000}"/>
    <cellStyle name="Input 2 2 2 2 2 3" xfId="4236" xr:uid="{00000000-0005-0000-0000-00000A360000}"/>
    <cellStyle name="Input 2 2 2 2 2 3 2" xfId="4237" xr:uid="{00000000-0005-0000-0000-00000B360000}"/>
    <cellStyle name="Input 2 2 2 2 2 3 3" xfId="33425" xr:uid="{00000000-0005-0000-0000-00000C360000}"/>
    <cellStyle name="Input 2 2 2 2 2 3 4" xfId="33426" xr:uid="{00000000-0005-0000-0000-00000D360000}"/>
    <cellStyle name="Input 2 2 2 2 2 3 5" xfId="33427" xr:uid="{00000000-0005-0000-0000-00000E360000}"/>
    <cellStyle name="Input 2 2 2 2 2 3 6" xfId="33428" xr:uid="{00000000-0005-0000-0000-00000F360000}"/>
    <cellStyle name="Input 2 2 2 2 2 3 7" xfId="33429" xr:uid="{00000000-0005-0000-0000-000010360000}"/>
    <cellStyle name="Input 2 2 2 2 2 4" xfId="4238" xr:uid="{00000000-0005-0000-0000-000011360000}"/>
    <cellStyle name="Input 2 2 2 2 2 4 2" xfId="4239" xr:uid="{00000000-0005-0000-0000-000012360000}"/>
    <cellStyle name="Input 2 2 2 2 2 4 3" xfId="33430" xr:uid="{00000000-0005-0000-0000-000013360000}"/>
    <cellStyle name="Input 2 2 2 2 2 4 4" xfId="33431" xr:uid="{00000000-0005-0000-0000-000014360000}"/>
    <cellStyle name="Input 2 2 2 2 2 4 5" xfId="33432" xr:uid="{00000000-0005-0000-0000-000015360000}"/>
    <cellStyle name="Input 2 2 2 2 2 4 6" xfId="33433" xr:uid="{00000000-0005-0000-0000-000016360000}"/>
    <cellStyle name="Input 2 2 2 2 2 4 7" xfId="33434" xr:uid="{00000000-0005-0000-0000-000017360000}"/>
    <cellStyle name="Input 2 2 2 2 2 5" xfId="4240" xr:uid="{00000000-0005-0000-0000-000018360000}"/>
    <cellStyle name="Input 2 2 2 2 2 5 2" xfId="4241" xr:uid="{00000000-0005-0000-0000-000019360000}"/>
    <cellStyle name="Input 2 2 2 2 2 5 3" xfId="33435" xr:uid="{00000000-0005-0000-0000-00001A360000}"/>
    <cellStyle name="Input 2 2 2 2 2 5 4" xfId="33436" xr:uid="{00000000-0005-0000-0000-00001B360000}"/>
    <cellStyle name="Input 2 2 2 2 2 5 5" xfId="33437" xr:uid="{00000000-0005-0000-0000-00001C360000}"/>
    <cellStyle name="Input 2 2 2 2 2 5 6" xfId="33438" xr:uid="{00000000-0005-0000-0000-00001D360000}"/>
    <cellStyle name="Input 2 2 2 2 2 5 7" xfId="33439" xr:uid="{00000000-0005-0000-0000-00001E360000}"/>
    <cellStyle name="Input 2 2 2 2 2 6" xfId="4242" xr:uid="{00000000-0005-0000-0000-00001F360000}"/>
    <cellStyle name="Input 2 2 2 2 2 6 2" xfId="4243" xr:uid="{00000000-0005-0000-0000-000020360000}"/>
    <cellStyle name="Input 2 2 2 2 2 6 3" xfId="33440" xr:uid="{00000000-0005-0000-0000-000021360000}"/>
    <cellStyle name="Input 2 2 2 2 2 6 4" xfId="33441" xr:uid="{00000000-0005-0000-0000-000022360000}"/>
    <cellStyle name="Input 2 2 2 2 2 6 5" xfId="33442" xr:uid="{00000000-0005-0000-0000-000023360000}"/>
    <cellStyle name="Input 2 2 2 2 2 6 6" xfId="33443" xr:uid="{00000000-0005-0000-0000-000024360000}"/>
    <cellStyle name="Input 2 2 2 2 2 6 7" xfId="33444" xr:uid="{00000000-0005-0000-0000-000025360000}"/>
    <cellStyle name="Input 2 2 2 2 2 7" xfId="33445" xr:uid="{00000000-0005-0000-0000-000026360000}"/>
    <cellStyle name="Input 2 2 2 2 2 8" xfId="33446" xr:uid="{00000000-0005-0000-0000-000027360000}"/>
    <cellStyle name="Input 2 2 2 2 2 9" xfId="33447" xr:uid="{00000000-0005-0000-0000-000028360000}"/>
    <cellStyle name="Input 2 2 2 2 3" xfId="4244" xr:uid="{00000000-0005-0000-0000-000029360000}"/>
    <cellStyle name="Input 2 2 2 2 3 10" xfId="4245" xr:uid="{00000000-0005-0000-0000-00002A360000}"/>
    <cellStyle name="Input 2 2 2 2 3 11" xfId="33448" xr:uid="{00000000-0005-0000-0000-00002B360000}"/>
    <cellStyle name="Input 2 2 2 2 3 12" xfId="33449" xr:uid="{00000000-0005-0000-0000-00002C360000}"/>
    <cellStyle name="Input 2 2 2 2 3 13" xfId="33450" xr:uid="{00000000-0005-0000-0000-00002D360000}"/>
    <cellStyle name="Input 2 2 2 2 3 14" xfId="33451" xr:uid="{00000000-0005-0000-0000-00002E360000}"/>
    <cellStyle name="Input 2 2 2 2 3 15" xfId="33452" xr:uid="{00000000-0005-0000-0000-00002F360000}"/>
    <cellStyle name="Input 2 2 2 2 3 2" xfId="4246" xr:uid="{00000000-0005-0000-0000-000030360000}"/>
    <cellStyle name="Input 2 2 2 2 3 2 2" xfId="4247" xr:uid="{00000000-0005-0000-0000-000031360000}"/>
    <cellStyle name="Input 2 2 2 2 3 2 3" xfId="33453" xr:uid="{00000000-0005-0000-0000-000032360000}"/>
    <cellStyle name="Input 2 2 2 2 3 2 4" xfId="33454" xr:uid="{00000000-0005-0000-0000-000033360000}"/>
    <cellStyle name="Input 2 2 2 2 3 2 5" xfId="33455" xr:uid="{00000000-0005-0000-0000-000034360000}"/>
    <cellStyle name="Input 2 2 2 2 3 2 6" xfId="33456" xr:uid="{00000000-0005-0000-0000-000035360000}"/>
    <cellStyle name="Input 2 2 2 2 3 2 7" xfId="33457" xr:uid="{00000000-0005-0000-0000-000036360000}"/>
    <cellStyle name="Input 2 2 2 2 3 3" xfId="4248" xr:uid="{00000000-0005-0000-0000-000037360000}"/>
    <cellStyle name="Input 2 2 2 2 3 3 2" xfId="4249" xr:uid="{00000000-0005-0000-0000-000038360000}"/>
    <cellStyle name="Input 2 2 2 2 3 3 3" xfId="33458" xr:uid="{00000000-0005-0000-0000-000039360000}"/>
    <cellStyle name="Input 2 2 2 2 3 3 4" xfId="33459" xr:uid="{00000000-0005-0000-0000-00003A360000}"/>
    <cellStyle name="Input 2 2 2 2 3 3 5" xfId="33460" xr:uid="{00000000-0005-0000-0000-00003B360000}"/>
    <cellStyle name="Input 2 2 2 2 3 3 6" xfId="33461" xr:uid="{00000000-0005-0000-0000-00003C360000}"/>
    <cellStyle name="Input 2 2 2 2 3 3 7" xfId="33462" xr:uid="{00000000-0005-0000-0000-00003D360000}"/>
    <cellStyle name="Input 2 2 2 2 3 4" xfId="4250" xr:uid="{00000000-0005-0000-0000-00003E360000}"/>
    <cellStyle name="Input 2 2 2 2 3 4 2" xfId="4251" xr:uid="{00000000-0005-0000-0000-00003F360000}"/>
    <cellStyle name="Input 2 2 2 2 3 4 3" xfId="33463" xr:uid="{00000000-0005-0000-0000-000040360000}"/>
    <cellStyle name="Input 2 2 2 2 3 4 4" xfId="33464" xr:uid="{00000000-0005-0000-0000-000041360000}"/>
    <cellStyle name="Input 2 2 2 2 3 4 5" xfId="33465" xr:uid="{00000000-0005-0000-0000-000042360000}"/>
    <cellStyle name="Input 2 2 2 2 3 4 6" xfId="33466" xr:uid="{00000000-0005-0000-0000-000043360000}"/>
    <cellStyle name="Input 2 2 2 2 3 4 7" xfId="33467" xr:uid="{00000000-0005-0000-0000-000044360000}"/>
    <cellStyle name="Input 2 2 2 2 3 5" xfId="4252" xr:uid="{00000000-0005-0000-0000-000045360000}"/>
    <cellStyle name="Input 2 2 2 2 3 5 2" xfId="4253" xr:uid="{00000000-0005-0000-0000-000046360000}"/>
    <cellStyle name="Input 2 2 2 2 3 5 3" xfId="33468" xr:uid="{00000000-0005-0000-0000-000047360000}"/>
    <cellStyle name="Input 2 2 2 2 3 5 4" xfId="33469" xr:uid="{00000000-0005-0000-0000-000048360000}"/>
    <cellStyle name="Input 2 2 2 2 3 5 5" xfId="33470" xr:uid="{00000000-0005-0000-0000-000049360000}"/>
    <cellStyle name="Input 2 2 2 2 3 5 6" xfId="33471" xr:uid="{00000000-0005-0000-0000-00004A360000}"/>
    <cellStyle name="Input 2 2 2 2 3 5 7" xfId="33472" xr:uid="{00000000-0005-0000-0000-00004B360000}"/>
    <cellStyle name="Input 2 2 2 2 3 6" xfId="4254" xr:uid="{00000000-0005-0000-0000-00004C360000}"/>
    <cellStyle name="Input 2 2 2 2 3 6 2" xfId="4255" xr:uid="{00000000-0005-0000-0000-00004D360000}"/>
    <cellStyle name="Input 2 2 2 2 3 6 3" xfId="33473" xr:uid="{00000000-0005-0000-0000-00004E360000}"/>
    <cellStyle name="Input 2 2 2 2 3 6 4" xfId="33474" xr:uid="{00000000-0005-0000-0000-00004F360000}"/>
    <cellStyle name="Input 2 2 2 2 3 6 5" xfId="33475" xr:uid="{00000000-0005-0000-0000-000050360000}"/>
    <cellStyle name="Input 2 2 2 2 3 6 6" xfId="33476" xr:uid="{00000000-0005-0000-0000-000051360000}"/>
    <cellStyle name="Input 2 2 2 2 3 6 7" xfId="33477" xr:uid="{00000000-0005-0000-0000-000052360000}"/>
    <cellStyle name="Input 2 2 2 2 3 7" xfId="4256" xr:uid="{00000000-0005-0000-0000-000053360000}"/>
    <cellStyle name="Input 2 2 2 2 3 7 2" xfId="4257" xr:uid="{00000000-0005-0000-0000-000054360000}"/>
    <cellStyle name="Input 2 2 2 2 3 7 3" xfId="33478" xr:uid="{00000000-0005-0000-0000-000055360000}"/>
    <cellStyle name="Input 2 2 2 2 3 7 4" xfId="33479" xr:uid="{00000000-0005-0000-0000-000056360000}"/>
    <cellStyle name="Input 2 2 2 2 3 7 5" xfId="33480" xr:uid="{00000000-0005-0000-0000-000057360000}"/>
    <cellStyle name="Input 2 2 2 2 3 7 6" xfId="33481" xr:uid="{00000000-0005-0000-0000-000058360000}"/>
    <cellStyle name="Input 2 2 2 2 3 7 7" xfId="33482" xr:uid="{00000000-0005-0000-0000-000059360000}"/>
    <cellStyle name="Input 2 2 2 2 3 8" xfId="4258" xr:uid="{00000000-0005-0000-0000-00005A360000}"/>
    <cellStyle name="Input 2 2 2 2 3 8 2" xfId="4259" xr:uid="{00000000-0005-0000-0000-00005B360000}"/>
    <cellStyle name="Input 2 2 2 2 3 8 3" xfId="33483" xr:uid="{00000000-0005-0000-0000-00005C360000}"/>
    <cellStyle name="Input 2 2 2 2 3 8 4" xfId="33484" xr:uid="{00000000-0005-0000-0000-00005D360000}"/>
    <cellStyle name="Input 2 2 2 2 3 8 5" xfId="33485" xr:uid="{00000000-0005-0000-0000-00005E360000}"/>
    <cellStyle name="Input 2 2 2 2 3 8 6" xfId="33486" xr:uid="{00000000-0005-0000-0000-00005F360000}"/>
    <cellStyle name="Input 2 2 2 2 3 8 7" xfId="33487" xr:uid="{00000000-0005-0000-0000-000060360000}"/>
    <cellStyle name="Input 2 2 2 2 3 9" xfId="4260" xr:uid="{00000000-0005-0000-0000-000061360000}"/>
    <cellStyle name="Input 2 2 2 2 3 9 2" xfId="4261" xr:uid="{00000000-0005-0000-0000-000062360000}"/>
    <cellStyle name="Input 2 2 2 2 3 9 3" xfId="33488" xr:uid="{00000000-0005-0000-0000-000063360000}"/>
    <cellStyle name="Input 2 2 2 2 3 9 4" xfId="33489" xr:uid="{00000000-0005-0000-0000-000064360000}"/>
    <cellStyle name="Input 2 2 2 2 3 9 5" xfId="33490" xr:uid="{00000000-0005-0000-0000-000065360000}"/>
    <cellStyle name="Input 2 2 2 2 3 9 6" xfId="33491" xr:uid="{00000000-0005-0000-0000-000066360000}"/>
    <cellStyle name="Input 2 2 2 2 3 9 7" xfId="33492" xr:uid="{00000000-0005-0000-0000-000067360000}"/>
    <cellStyle name="Input 2 2 2 2 4" xfId="4262" xr:uid="{00000000-0005-0000-0000-000068360000}"/>
    <cellStyle name="Input 2 2 2 2 4 2" xfId="4263" xr:uid="{00000000-0005-0000-0000-000069360000}"/>
    <cellStyle name="Input 2 2 2 2 4 3" xfId="33493" xr:uid="{00000000-0005-0000-0000-00006A360000}"/>
    <cellStyle name="Input 2 2 2 2 4 4" xfId="33494" xr:uid="{00000000-0005-0000-0000-00006B360000}"/>
    <cellStyle name="Input 2 2 2 2 4 5" xfId="33495" xr:uid="{00000000-0005-0000-0000-00006C360000}"/>
    <cellStyle name="Input 2 2 2 2 4 6" xfId="33496" xr:uid="{00000000-0005-0000-0000-00006D360000}"/>
    <cellStyle name="Input 2 2 2 2 4 7" xfId="33497" xr:uid="{00000000-0005-0000-0000-00006E360000}"/>
    <cellStyle name="Input 2 2 2 2 5" xfId="4264" xr:uid="{00000000-0005-0000-0000-00006F360000}"/>
    <cellStyle name="Input 2 2 2 2 5 2" xfId="4265" xr:uid="{00000000-0005-0000-0000-000070360000}"/>
    <cellStyle name="Input 2 2 2 2 6" xfId="33498" xr:uid="{00000000-0005-0000-0000-000071360000}"/>
    <cellStyle name="Input 2 2 2 2 7" xfId="33499" xr:uid="{00000000-0005-0000-0000-000072360000}"/>
    <cellStyle name="Input 2 2 2 2 8" xfId="33500" xr:uid="{00000000-0005-0000-0000-000073360000}"/>
    <cellStyle name="Input 2 2 2 3" xfId="4266" xr:uid="{00000000-0005-0000-0000-000074360000}"/>
    <cellStyle name="Input 2 2 2 3 10" xfId="33501" xr:uid="{00000000-0005-0000-0000-000075360000}"/>
    <cellStyle name="Input 2 2 2 3 2" xfId="4267" xr:uid="{00000000-0005-0000-0000-000076360000}"/>
    <cellStyle name="Input 2 2 2 3 2 2" xfId="4268" xr:uid="{00000000-0005-0000-0000-000077360000}"/>
    <cellStyle name="Input 2 2 2 3 2 3" xfId="33502" xr:uid="{00000000-0005-0000-0000-000078360000}"/>
    <cellStyle name="Input 2 2 2 3 2 4" xfId="33503" xr:uid="{00000000-0005-0000-0000-000079360000}"/>
    <cellStyle name="Input 2 2 2 3 2 5" xfId="33504" xr:uid="{00000000-0005-0000-0000-00007A360000}"/>
    <cellStyle name="Input 2 2 2 3 2 6" xfId="33505" xr:uid="{00000000-0005-0000-0000-00007B360000}"/>
    <cellStyle name="Input 2 2 2 3 2 7" xfId="33506" xr:uid="{00000000-0005-0000-0000-00007C360000}"/>
    <cellStyle name="Input 2 2 2 3 3" xfId="4269" xr:uid="{00000000-0005-0000-0000-00007D360000}"/>
    <cellStyle name="Input 2 2 2 3 3 2" xfId="4270" xr:uid="{00000000-0005-0000-0000-00007E360000}"/>
    <cellStyle name="Input 2 2 2 3 3 3" xfId="33507" xr:uid="{00000000-0005-0000-0000-00007F360000}"/>
    <cellStyle name="Input 2 2 2 3 3 4" xfId="33508" xr:uid="{00000000-0005-0000-0000-000080360000}"/>
    <cellStyle name="Input 2 2 2 3 3 5" xfId="33509" xr:uid="{00000000-0005-0000-0000-000081360000}"/>
    <cellStyle name="Input 2 2 2 3 3 6" xfId="33510" xr:uid="{00000000-0005-0000-0000-000082360000}"/>
    <cellStyle name="Input 2 2 2 3 3 7" xfId="33511" xr:uid="{00000000-0005-0000-0000-000083360000}"/>
    <cellStyle name="Input 2 2 2 3 4" xfId="4271" xr:uid="{00000000-0005-0000-0000-000084360000}"/>
    <cellStyle name="Input 2 2 2 3 4 2" xfId="4272" xr:uid="{00000000-0005-0000-0000-000085360000}"/>
    <cellStyle name="Input 2 2 2 3 4 3" xfId="33512" xr:uid="{00000000-0005-0000-0000-000086360000}"/>
    <cellStyle name="Input 2 2 2 3 4 4" xfId="33513" xr:uid="{00000000-0005-0000-0000-000087360000}"/>
    <cellStyle name="Input 2 2 2 3 4 5" xfId="33514" xr:uid="{00000000-0005-0000-0000-000088360000}"/>
    <cellStyle name="Input 2 2 2 3 4 6" xfId="33515" xr:uid="{00000000-0005-0000-0000-000089360000}"/>
    <cellStyle name="Input 2 2 2 3 4 7" xfId="33516" xr:uid="{00000000-0005-0000-0000-00008A360000}"/>
    <cellStyle name="Input 2 2 2 3 5" xfId="4273" xr:uid="{00000000-0005-0000-0000-00008B360000}"/>
    <cellStyle name="Input 2 2 2 3 5 2" xfId="4274" xr:uid="{00000000-0005-0000-0000-00008C360000}"/>
    <cellStyle name="Input 2 2 2 3 5 3" xfId="33517" xr:uid="{00000000-0005-0000-0000-00008D360000}"/>
    <cellStyle name="Input 2 2 2 3 5 4" xfId="33518" xr:uid="{00000000-0005-0000-0000-00008E360000}"/>
    <cellStyle name="Input 2 2 2 3 5 5" xfId="33519" xr:uid="{00000000-0005-0000-0000-00008F360000}"/>
    <cellStyle name="Input 2 2 2 3 5 6" xfId="33520" xr:uid="{00000000-0005-0000-0000-000090360000}"/>
    <cellStyle name="Input 2 2 2 3 5 7" xfId="33521" xr:uid="{00000000-0005-0000-0000-000091360000}"/>
    <cellStyle name="Input 2 2 2 3 6" xfId="4275" xr:uid="{00000000-0005-0000-0000-000092360000}"/>
    <cellStyle name="Input 2 2 2 3 6 2" xfId="4276" xr:uid="{00000000-0005-0000-0000-000093360000}"/>
    <cellStyle name="Input 2 2 2 3 6 3" xfId="33522" xr:uid="{00000000-0005-0000-0000-000094360000}"/>
    <cellStyle name="Input 2 2 2 3 6 4" xfId="33523" xr:uid="{00000000-0005-0000-0000-000095360000}"/>
    <cellStyle name="Input 2 2 2 3 6 5" xfId="33524" xr:uid="{00000000-0005-0000-0000-000096360000}"/>
    <cellStyle name="Input 2 2 2 3 6 6" xfId="33525" xr:uid="{00000000-0005-0000-0000-000097360000}"/>
    <cellStyle name="Input 2 2 2 3 6 7" xfId="33526" xr:uid="{00000000-0005-0000-0000-000098360000}"/>
    <cellStyle name="Input 2 2 2 3 7" xfId="33527" xr:uid="{00000000-0005-0000-0000-000099360000}"/>
    <cellStyle name="Input 2 2 2 3 8" xfId="33528" xr:uid="{00000000-0005-0000-0000-00009A360000}"/>
    <cellStyle name="Input 2 2 2 3 9" xfId="33529" xr:uid="{00000000-0005-0000-0000-00009B360000}"/>
    <cellStyle name="Input 2 2 2 4" xfId="4277" xr:uid="{00000000-0005-0000-0000-00009C360000}"/>
    <cellStyle name="Input 2 2 2 4 10" xfId="4278" xr:uid="{00000000-0005-0000-0000-00009D360000}"/>
    <cellStyle name="Input 2 2 2 4 11" xfId="33530" xr:uid="{00000000-0005-0000-0000-00009E360000}"/>
    <cellStyle name="Input 2 2 2 4 12" xfId="33531" xr:uid="{00000000-0005-0000-0000-00009F360000}"/>
    <cellStyle name="Input 2 2 2 4 2" xfId="4279" xr:uid="{00000000-0005-0000-0000-0000A0360000}"/>
    <cellStyle name="Input 2 2 2 4 2 2" xfId="4280" xr:uid="{00000000-0005-0000-0000-0000A1360000}"/>
    <cellStyle name="Input 2 2 2 4 2 3" xfId="33532" xr:uid="{00000000-0005-0000-0000-0000A2360000}"/>
    <cellStyle name="Input 2 2 2 4 2 4" xfId="33533" xr:uid="{00000000-0005-0000-0000-0000A3360000}"/>
    <cellStyle name="Input 2 2 2 4 2 5" xfId="33534" xr:uid="{00000000-0005-0000-0000-0000A4360000}"/>
    <cellStyle name="Input 2 2 2 4 2 6" xfId="33535" xr:uid="{00000000-0005-0000-0000-0000A5360000}"/>
    <cellStyle name="Input 2 2 2 4 2 7" xfId="33536" xr:uid="{00000000-0005-0000-0000-0000A6360000}"/>
    <cellStyle name="Input 2 2 2 4 3" xfId="4281" xr:uid="{00000000-0005-0000-0000-0000A7360000}"/>
    <cellStyle name="Input 2 2 2 4 3 2" xfId="4282" xr:uid="{00000000-0005-0000-0000-0000A8360000}"/>
    <cellStyle name="Input 2 2 2 4 3 3" xfId="33537" xr:uid="{00000000-0005-0000-0000-0000A9360000}"/>
    <cellStyle name="Input 2 2 2 4 3 4" xfId="33538" xr:uid="{00000000-0005-0000-0000-0000AA360000}"/>
    <cellStyle name="Input 2 2 2 4 3 5" xfId="33539" xr:uid="{00000000-0005-0000-0000-0000AB360000}"/>
    <cellStyle name="Input 2 2 2 4 3 6" xfId="33540" xr:uid="{00000000-0005-0000-0000-0000AC360000}"/>
    <cellStyle name="Input 2 2 2 4 3 7" xfId="33541" xr:uid="{00000000-0005-0000-0000-0000AD360000}"/>
    <cellStyle name="Input 2 2 2 4 4" xfId="4283" xr:uid="{00000000-0005-0000-0000-0000AE360000}"/>
    <cellStyle name="Input 2 2 2 4 4 2" xfId="4284" xr:uid="{00000000-0005-0000-0000-0000AF360000}"/>
    <cellStyle name="Input 2 2 2 4 4 3" xfId="33542" xr:uid="{00000000-0005-0000-0000-0000B0360000}"/>
    <cellStyle name="Input 2 2 2 4 4 4" xfId="33543" xr:uid="{00000000-0005-0000-0000-0000B1360000}"/>
    <cellStyle name="Input 2 2 2 4 4 5" xfId="33544" xr:uid="{00000000-0005-0000-0000-0000B2360000}"/>
    <cellStyle name="Input 2 2 2 4 4 6" xfId="33545" xr:uid="{00000000-0005-0000-0000-0000B3360000}"/>
    <cellStyle name="Input 2 2 2 4 4 7" xfId="33546" xr:uid="{00000000-0005-0000-0000-0000B4360000}"/>
    <cellStyle name="Input 2 2 2 4 5" xfId="4285" xr:uid="{00000000-0005-0000-0000-0000B5360000}"/>
    <cellStyle name="Input 2 2 2 4 5 2" xfId="4286" xr:uid="{00000000-0005-0000-0000-0000B6360000}"/>
    <cellStyle name="Input 2 2 2 4 5 3" xfId="33547" xr:uid="{00000000-0005-0000-0000-0000B7360000}"/>
    <cellStyle name="Input 2 2 2 4 5 4" xfId="33548" xr:uid="{00000000-0005-0000-0000-0000B8360000}"/>
    <cellStyle name="Input 2 2 2 4 5 5" xfId="33549" xr:uid="{00000000-0005-0000-0000-0000B9360000}"/>
    <cellStyle name="Input 2 2 2 4 5 6" xfId="33550" xr:uid="{00000000-0005-0000-0000-0000BA360000}"/>
    <cellStyle name="Input 2 2 2 4 5 7" xfId="33551" xr:uid="{00000000-0005-0000-0000-0000BB360000}"/>
    <cellStyle name="Input 2 2 2 4 6" xfId="4287" xr:uid="{00000000-0005-0000-0000-0000BC360000}"/>
    <cellStyle name="Input 2 2 2 4 6 2" xfId="4288" xr:uid="{00000000-0005-0000-0000-0000BD360000}"/>
    <cellStyle name="Input 2 2 2 4 6 3" xfId="33552" xr:uid="{00000000-0005-0000-0000-0000BE360000}"/>
    <cellStyle name="Input 2 2 2 4 6 4" xfId="33553" xr:uid="{00000000-0005-0000-0000-0000BF360000}"/>
    <cellStyle name="Input 2 2 2 4 6 5" xfId="33554" xr:uid="{00000000-0005-0000-0000-0000C0360000}"/>
    <cellStyle name="Input 2 2 2 4 6 6" xfId="33555" xr:uid="{00000000-0005-0000-0000-0000C1360000}"/>
    <cellStyle name="Input 2 2 2 4 6 7" xfId="33556" xr:uid="{00000000-0005-0000-0000-0000C2360000}"/>
    <cellStyle name="Input 2 2 2 4 7" xfId="4289" xr:uid="{00000000-0005-0000-0000-0000C3360000}"/>
    <cellStyle name="Input 2 2 2 4 7 2" xfId="4290" xr:uid="{00000000-0005-0000-0000-0000C4360000}"/>
    <cellStyle name="Input 2 2 2 4 7 3" xfId="33557" xr:uid="{00000000-0005-0000-0000-0000C5360000}"/>
    <cellStyle name="Input 2 2 2 4 7 4" xfId="33558" xr:uid="{00000000-0005-0000-0000-0000C6360000}"/>
    <cellStyle name="Input 2 2 2 4 7 5" xfId="33559" xr:uid="{00000000-0005-0000-0000-0000C7360000}"/>
    <cellStyle name="Input 2 2 2 4 7 6" xfId="33560" xr:uid="{00000000-0005-0000-0000-0000C8360000}"/>
    <cellStyle name="Input 2 2 2 4 7 7" xfId="33561" xr:uid="{00000000-0005-0000-0000-0000C9360000}"/>
    <cellStyle name="Input 2 2 2 4 8" xfId="4291" xr:uid="{00000000-0005-0000-0000-0000CA360000}"/>
    <cellStyle name="Input 2 2 2 4 8 2" xfId="4292" xr:uid="{00000000-0005-0000-0000-0000CB360000}"/>
    <cellStyle name="Input 2 2 2 4 8 3" xfId="33562" xr:uid="{00000000-0005-0000-0000-0000CC360000}"/>
    <cellStyle name="Input 2 2 2 4 8 4" xfId="33563" xr:uid="{00000000-0005-0000-0000-0000CD360000}"/>
    <cellStyle name="Input 2 2 2 4 8 5" xfId="33564" xr:uid="{00000000-0005-0000-0000-0000CE360000}"/>
    <cellStyle name="Input 2 2 2 4 8 6" xfId="33565" xr:uid="{00000000-0005-0000-0000-0000CF360000}"/>
    <cellStyle name="Input 2 2 2 4 8 7" xfId="33566" xr:uid="{00000000-0005-0000-0000-0000D0360000}"/>
    <cellStyle name="Input 2 2 2 4 9" xfId="4293" xr:uid="{00000000-0005-0000-0000-0000D1360000}"/>
    <cellStyle name="Input 2 2 2 4 9 2" xfId="4294" xr:uid="{00000000-0005-0000-0000-0000D2360000}"/>
    <cellStyle name="Input 2 2 2 4 9 3" xfId="33567" xr:uid="{00000000-0005-0000-0000-0000D3360000}"/>
    <cellStyle name="Input 2 2 2 4 9 4" xfId="33568" xr:uid="{00000000-0005-0000-0000-0000D4360000}"/>
    <cellStyle name="Input 2 2 2 4 9 5" xfId="33569" xr:uid="{00000000-0005-0000-0000-0000D5360000}"/>
    <cellStyle name="Input 2 2 2 4 9 6" xfId="33570" xr:uid="{00000000-0005-0000-0000-0000D6360000}"/>
    <cellStyle name="Input 2 2 2 4 9 7" xfId="33571" xr:uid="{00000000-0005-0000-0000-0000D7360000}"/>
    <cellStyle name="Input 2 2 2 5" xfId="4295" xr:uid="{00000000-0005-0000-0000-0000D8360000}"/>
    <cellStyle name="Input 2 2 2 5 10" xfId="33572" xr:uid="{00000000-0005-0000-0000-0000D9360000}"/>
    <cellStyle name="Input 2 2 2 5 11" xfId="33573" xr:uid="{00000000-0005-0000-0000-0000DA360000}"/>
    <cellStyle name="Input 2 2 2 5 12" xfId="33574" xr:uid="{00000000-0005-0000-0000-0000DB360000}"/>
    <cellStyle name="Input 2 2 2 5 2" xfId="4296" xr:uid="{00000000-0005-0000-0000-0000DC360000}"/>
    <cellStyle name="Input 2 2 2 5 2 2" xfId="4297" xr:uid="{00000000-0005-0000-0000-0000DD360000}"/>
    <cellStyle name="Input 2 2 2 5 2 3" xfId="33575" xr:uid="{00000000-0005-0000-0000-0000DE360000}"/>
    <cellStyle name="Input 2 2 2 5 2 4" xfId="33576" xr:uid="{00000000-0005-0000-0000-0000DF360000}"/>
    <cellStyle name="Input 2 2 2 5 2 5" xfId="33577" xr:uid="{00000000-0005-0000-0000-0000E0360000}"/>
    <cellStyle name="Input 2 2 2 5 2 6" xfId="33578" xr:uid="{00000000-0005-0000-0000-0000E1360000}"/>
    <cellStyle name="Input 2 2 2 5 2 7" xfId="33579" xr:uid="{00000000-0005-0000-0000-0000E2360000}"/>
    <cellStyle name="Input 2 2 2 5 3" xfId="4298" xr:uid="{00000000-0005-0000-0000-0000E3360000}"/>
    <cellStyle name="Input 2 2 2 5 3 2" xfId="4299" xr:uid="{00000000-0005-0000-0000-0000E4360000}"/>
    <cellStyle name="Input 2 2 2 5 3 3" xfId="33580" xr:uid="{00000000-0005-0000-0000-0000E5360000}"/>
    <cellStyle name="Input 2 2 2 5 3 4" xfId="33581" xr:uid="{00000000-0005-0000-0000-0000E6360000}"/>
    <cellStyle name="Input 2 2 2 5 3 5" xfId="33582" xr:uid="{00000000-0005-0000-0000-0000E7360000}"/>
    <cellStyle name="Input 2 2 2 5 3 6" xfId="33583" xr:uid="{00000000-0005-0000-0000-0000E8360000}"/>
    <cellStyle name="Input 2 2 2 5 3 7" xfId="33584" xr:uid="{00000000-0005-0000-0000-0000E9360000}"/>
    <cellStyle name="Input 2 2 2 5 4" xfId="4300" xr:uid="{00000000-0005-0000-0000-0000EA360000}"/>
    <cellStyle name="Input 2 2 2 5 4 2" xfId="4301" xr:uid="{00000000-0005-0000-0000-0000EB360000}"/>
    <cellStyle name="Input 2 2 2 5 4 3" xfId="33585" xr:uid="{00000000-0005-0000-0000-0000EC360000}"/>
    <cellStyle name="Input 2 2 2 5 4 4" xfId="33586" xr:uid="{00000000-0005-0000-0000-0000ED360000}"/>
    <cellStyle name="Input 2 2 2 5 4 5" xfId="33587" xr:uid="{00000000-0005-0000-0000-0000EE360000}"/>
    <cellStyle name="Input 2 2 2 5 4 6" xfId="33588" xr:uid="{00000000-0005-0000-0000-0000EF360000}"/>
    <cellStyle name="Input 2 2 2 5 4 7" xfId="33589" xr:uid="{00000000-0005-0000-0000-0000F0360000}"/>
    <cellStyle name="Input 2 2 2 5 5" xfId="4302" xr:uid="{00000000-0005-0000-0000-0000F1360000}"/>
    <cellStyle name="Input 2 2 2 5 5 2" xfId="4303" xr:uid="{00000000-0005-0000-0000-0000F2360000}"/>
    <cellStyle name="Input 2 2 2 5 5 3" xfId="33590" xr:uid="{00000000-0005-0000-0000-0000F3360000}"/>
    <cellStyle name="Input 2 2 2 5 5 4" xfId="33591" xr:uid="{00000000-0005-0000-0000-0000F4360000}"/>
    <cellStyle name="Input 2 2 2 5 5 5" xfId="33592" xr:uid="{00000000-0005-0000-0000-0000F5360000}"/>
    <cellStyle name="Input 2 2 2 5 5 6" xfId="33593" xr:uid="{00000000-0005-0000-0000-0000F6360000}"/>
    <cellStyle name="Input 2 2 2 5 5 7" xfId="33594" xr:uid="{00000000-0005-0000-0000-0000F7360000}"/>
    <cellStyle name="Input 2 2 2 5 6" xfId="4304" xr:uid="{00000000-0005-0000-0000-0000F8360000}"/>
    <cellStyle name="Input 2 2 2 5 6 2" xfId="4305" xr:uid="{00000000-0005-0000-0000-0000F9360000}"/>
    <cellStyle name="Input 2 2 2 5 6 3" xfId="33595" xr:uid="{00000000-0005-0000-0000-0000FA360000}"/>
    <cellStyle name="Input 2 2 2 5 6 4" xfId="33596" xr:uid="{00000000-0005-0000-0000-0000FB360000}"/>
    <cellStyle name="Input 2 2 2 5 6 5" xfId="33597" xr:uid="{00000000-0005-0000-0000-0000FC360000}"/>
    <cellStyle name="Input 2 2 2 5 6 6" xfId="33598" xr:uid="{00000000-0005-0000-0000-0000FD360000}"/>
    <cellStyle name="Input 2 2 2 5 6 7" xfId="33599" xr:uid="{00000000-0005-0000-0000-0000FE360000}"/>
    <cellStyle name="Input 2 2 2 5 7" xfId="4306" xr:uid="{00000000-0005-0000-0000-0000FF360000}"/>
    <cellStyle name="Input 2 2 2 5 7 2" xfId="4307" xr:uid="{00000000-0005-0000-0000-000000370000}"/>
    <cellStyle name="Input 2 2 2 5 7 3" xfId="33600" xr:uid="{00000000-0005-0000-0000-000001370000}"/>
    <cellStyle name="Input 2 2 2 5 7 4" xfId="33601" xr:uid="{00000000-0005-0000-0000-000002370000}"/>
    <cellStyle name="Input 2 2 2 5 7 5" xfId="33602" xr:uid="{00000000-0005-0000-0000-000003370000}"/>
    <cellStyle name="Input 2 2 2 5 7 6" xfId="33603" xr:uid="{00000000-0005-0000-0000-000004370000}"/>
    <cellStyle name="Input 2 2 2 5 7 7" xfId="33604" xr:uid="{00000000-0005-0000-0000-000005370000}"/>
    <cellStyle name="Input 2 2 2 5 8" xfId="4308" xr:uid="{00000000-0005-0000-0000-000006370000}"/>
    <cellStyle name="Input 2 2 2 5 8 2" xfId="4309" xr:uid="{00000000-0005-0000-0000-000007370000}"/>
    <cellStyle name="Input 2 2 2 5 8 3" xfId="33605" xr:uid="{00000000-0005-0000-0000-000008370000}"/>
    <cellStyle name="Input 2 2 2 5 8 4" xfId="33606" xr:uid="{00000000-0005-0000-0000-000009370000}"/>
    <cellStyle name="Input 2 2 2 5 8 5" xfId="33607" xr:uid="{00000000-0005-0000-0000-00000A370000}"/>
    <cellStyle name="Input 2 2 2 5 8 6" xfId="33608" xr:uid="{00000000-0005-0000-0000-00000B370000}"/>
    <cellStyle name="Input 2 2 2 5 8 7" xfId="33609" xr:uid="{00000000-0005-0000-0000-00000C370000}"/>
    <cellStyle name="Input 2 2 2 5 9" xfId="4310" xr:uid="{00000000-0005-0000-0000-00000D370000}"/>
    <cellStyle name="Input 2 2 2 5 9 2" xfId="4311" xr:uid="{00000000-0005-0000-0000-00000E370000}"/>
    <cellStyle name="Input 2 2 2 5 9 3" xfId="33610" xr:uid="{00000000-0005-0000-0000-00000F370000}"/>
    <cellStyle name="Input 2 2 2 5 9 4" xfId="33611" xr:uid="{00000000-0005-0000-0000-000010370000}"/>
    <cellStyle name="Input 2 2 2 5 9 5" xfId="33612" xr:uid="{00000000-0005-0000-0000-000011370000}"/>
    <cellStyle name="Input 2 2 2 5 9 6" xfId="33613" xr:uid="{00000000-0005-0000-0000-000012370000}"/>
    <cellStyle name="Input 2 2 2 5 9 7" xfId="33614" xr:uid="{00000000-0005-0000-0000-000013370000}"/>
    <cellStyle name="Input 2 2 2 6" xfId="4312" xr:uid="{00000000-0005-0000-0000-000014370000}"/>
    <cellStyle name="Input 2 2 2 6 10" xfId="4313" xr:uid="{00000000-0005-0000-0000-000015370000}"/>
    <cellStyle name="Input 2 2 2 6 11" xfId="33615" xr:uid="{00000000-0005-0000-0000-000016370000}"/>
    <cellStyle name="Input 2 2 2 6 12" xfId="33616" xr:uid="{00000000-0005-0000-0000-000017370000}"/>
    <cellStyle name="Input 2 2 2 6 13" xfId="33617" xr:uid="{00000000-0005-0000-0000-000018370000}"/>
    <cellStyle name="Input 2 2 2 6 14" xfId="33618" xr:uid="{00000000-0005-0000-0000-000019370000}"/>
    <cellStyle name="Input 2 2 2 6 15" xfId="33619" xr:uid="{00000000-0005-0000-0000-00001A370000}"/>
    <cellStyle name="Input 2 2 2 6 2" xfId="4314" xr:uid="{00000000-0005-0000-0000-00001B370000}"/>
    <cellStyle name="Input 2 2 2 6 2 2" xfId="4315" xr:uid="{00000000-0005-0000-0000-00001C370000}"/>
    <cellStyle name="Input 2 2 2 6 2 3" xfId="33620" xr:uid="{00000000-0005-0000-0000-00001D370000}"/>
    <cellStyle name="Input 2 2 2 6 2 4" xfId="33621" xr:uid="{00000000-0005-0000-0000-00001E370000}"/>
    <cellStyle name="Input 2 2 2 6 2 5" xfId="33622" xr:uid="{00000000-0005-0000-0000-00001F370000}"/>
    <cellStyle name="Input 2 2 2 6 2 6" xfId="33623" xr:uid="{00000000-0005-0000-0000-000020370000}"/>
    <cellStyle name="Input 2 2 2 6 2 7" xfId="33624" xr:uid="{00000000-0005-0000-0000-000021370000}"/>
    <cellStyle name="Input 2 2 2 6 3" xfId="4316" xr:uid="{00000000-0005-0000-0000-000022370000}"/>
    <cellStyle name="Input 2 2 2 6 3 2" xfId="4317" xr:uid="{00000000-0005-0000-0000-000023370000}"/>
    <cellStyle name="Input 2 2 2 6 3 3" xfId="33625" xr:uid="{00000000-0005-0000-0000-000024370000}"/>
    <cellStyle name="Input 2 2 2 6 3 4" xfId="33626" xr:uid="{00000000-0005-0000-0000-000025370000}"/>
    <cellStyle name="Input 2 2 2 6 3 5" xfId="33627" xr:uid="{00000000-0005-0000-0000-000026370000}"/>
    <cellStyle name="Input 2 2 2 6 3 6" xfId="33628" xr:uid="{00000000-0005-0000-0000-000027370000}"/>
    <cellStyle name="Input 2 2 2 6 3 7" xfId="33629" xr:uid="{00000000-0005-0000-0000-000028370000}"/>
    <cellStyle name="Input 2 2 2 6 4" xfId="4318" xr:uid="{00000000-0005-0000-0000-000029370000}"/>
    <cellStyle name="Input 2 2 2 6 4 2" xfId="4319" xr:uid="{00000000-0005-0000-0000-00002A370000}"/>
    <cellStyle name="Input 2 2 2 6 4 3" xfId="33630" xr:uid="{00000000-0005-0000-0000-00002B370000}"/>
    <cellStyle name="Input 2 2 2 6 4 4" xfId="33631" xr:uid="{00000000-0005-0000-0000-00002C370000}"/>
    <cellStyle name="Input 2 2 2 6 4 5" xfId="33632" xr:uid="{00000000-0005-0000-0000-00002D370000}"/>
    <cellStyle name="Input 2 2 2 6 4 6" xfId="33633" xr:uid="{00000000-0005-0000-0000-00002E370000}"/>
    <cellStyle name="Input 2 2 2 6 4 7" xfId="33634" xr:uid="{00000000-0005-0000-0000-00002F370000}"/>
    <cellStyle name="Input 2 2 2 6 5" xfId="4320" xr:uid="{00000000-0005-0000-0000-000030370000}"/>
    <cellStyle name="Input 2 2 2 6 5 2" xfId="4321" xr:uid="{00000000-0005-0000-0000-000031370000}"/>
    <cellStyle name="Input 2 2 2 6 5 3" xfId="33635" xr:uid="{00000000-0005-0000-0000-000032370000}"/>
    <cellStyle name="Input 2 2 2 6 5 4" xfId="33636" xr:uid="{00000000-0005-0000-0000-000033370000}"/>
    <cellStyle name="Input 2 2 2 6 5 5" xfId="33637" xr:uid="{00000000-0005-0000-0000-000034370000}"/>
    <cellStyle name="Input 2 2 2 6 5 6" xfId="33638" xr:uid="{00000000-0005-0000-0000-000035370000}"/>
    <cellStyle name="Input 2 2 2 6 5 7" xfId="33639" xr:uid="{00000000-0005-0000-0000-000036370000}"/>
    <cellStyle name="Input 2 2 2 6 6" xfId="4322" xr:uid="{00000000-0005-0000-0000-000037370000}"/>
    <cellStyle name="Input 2 2 2 6 6 2" xfId="4323" xr:uid="{00000000-0005-0000-0000-000038370000}"/>
    <cellStyle name="Input 2 2 2 6 6 3" xfId="33640" xr:uid="{00000000-0005-0000-0000-000039370000}"/>
    <cellStyle name="Input 2 2 2 6 6 4" xfId="33641" xr:uid="{00000000-0005-0000-0000-00003A370000}"/>
    <cellStyle name="Input 2 2 2 6 6 5" xfId="33642" xr:uid="{00000000-0005-0000-0000-00003B370000}"/>
    <cellStyle name="Input 2 2 2 6 6 6" xfId="33643" xr:uid="{00000000-0005-0000-0000-00003C370000}"/>
    <cellStyle name="Input 2 2 2 6 6 7" xfId="33644" xr:uid="{00000000-0005-0000-0000-00003D370000}"/>
    <cellStyle name="Input 2 2 2 6 7" xfId="4324" xr:uid="{00000000-0005-0000-0000-00003E370000}"/>
    <cellStyle name="Input 2 2 2 6 7 2" xfId="4325" xr:uid="{00000000-0005-0000-0000-00003F370000}"/>
    <cellStyle name="Input 2 2 2 6 7 3" xfId="33645" xr:uid="{00000000-0005-0000-0000-000040370000}"/>
    <cellStyle name="Input 2 2 2 6 7 4" xfId="33646" xr:uid="{00000000-0005-0000-0000-000041370000}"/>
    <cellStyle name="Input 2 2 2 6 7 5" xfId="33647" xr:uid="{00000000-0005-0000-0000-000042370000}"/>
    <cellStyle name="Input 2 2 2 6 7 6" xfId="33648" xr:uid="{00000000-0005-0000-0000-000043370000}"/>
    <cellStyle name="Input 2 2 2 6 7 7" xfId="33649" xr:uid="{00000000-0005-0000-0000-000044370000}"/>
    <cellStyle name="Input 2 2 2 6 8" xfId="4326" xr:uid="{00000000-0005-0000-0000-000045370000}"/>
    <cellStyle name="Input 2 2 2 6 8 2" xfId="4327" xr:uid="{00000000-0005-0000-0000-000046370000}"/>
    <cellStyle name="Input 2 2 2 6 8 3" xfId="33650" xr:uid="{00000000-0005-0000-0000-000047370000}"/>
    <cellStyle name="Input 2 2 2 6 8 4" xfId="33651" xr:uid="{00000000-0005-0000-0000-000048370000}"/>
    <cellStyle name="Input 2 2 2 6 8 5" xfId="33652" xr:uid="{00000000-0005-0000-0000-000049370000}"/>
    <cellStyle name="Input 2 2 2 6 8 6" xfId="33653" xr:uid="{00000000-0005-0000-0000-00004A370000}"/>
    <cellStyle name="Input 2 2 2 6 8 7" xfId="33654" xr:uid="{00000000-0005-0000-0000-00004B370000}"/>
    <cellStyle name="Input 2 2 2 6 9" xfId="4328" xr:uid="{00000000-0005-0000-0000-00004C370000}"/>
    <cellStyle name="Input 2 2 2 6 9 2" xfId="4329" xr:uid="{00000000-0005-0000-0000-00004D370000}"/>
    <cellStyle name="Input 2 2 2 6 9 3" xfId="33655" xr:uid="{00000000-0005-0000-0000-00004E370000}"/>
    <cellStyle name="Input 2 2 2 6 9 4" xfId="33656" xr:uid="{00000000-0005-0000-0000-00004F370000}"/>
    <cellStyle name="Input 2 2 2 6 9 5" xfId="33657" xr:uid="{00000000-0005-0000-0000-000050370000}"/>
    <cellStyle name="Input 2 2 2 6 9 6" xfId="33658" xr:uid="{00000000-0005-0000-0000-000051370000}"/>
    <cellStyle name="Input 2 2 2 6 9 7" xfId="33659" xr:uid="{00000000-0005-0000-0000-000052370000}"/>
    <cellStyle name="Input 2 2 2 7" xfId="33660" xr:uid="{00000000-0005-0000-0000-000053370000}"/>
    <cellStyle name="Input 2 2 3" xfId="4330" xr:uid="{00000000-0005-0000-0000-000054370000}"/>
    <cellStyle name="Input 2 2 3 2" xfId="4331" xr:uid="{00000000-0005-0000-0000-000055370000}"/>
    <cellStyle name="Input 2 2 3 2 2" xfId="4332" xr:uid="{00000000-0005-0000-0000-000056370000}"/>
    <cellStyle name="Input 2 2 3 2 2 10" xfId="33661" xr:uid="{00000000-0005-0000-0000-000057370000}"/>
    <cellStyle name="Input 2 2 3 2 2 2" xfId="4333" xr:uid="{00000000-0005-0000-0000-000058370000}"/>
    <cellStyle name="Input 2 2 3 2 2 2 2" xfId="4334" xr:uid="{00000000-0005-0000-0000-000059370000}"/>
    <cellStyle name="Input 2 2 3 2 2 2 3" xfId="33662" xr:uid="{00000000-0005-0000-0000-00005A370000}"/>
    <cellStyle name="Input 2 2 3 2 2 2 4" xfId="33663" xr:uid="{00000000-0005-0000-0000-00005B370000}"/>
    <cellStyle name="Input 2 2 3 2 2 2 5" xfId="33664" xr:uid="{00000000-0005-0000-0000-00005C370000}"/>
    <cellStyle name="Input 2 2 3 2 2 2 6" xfId="33665" xr:uid="{00000000-0005-0000-0000-00005D370000}"/>
    <cellStyle name="Input 2 2 3 2 2 2 7" xfId="33666" xr:uid="{00000000-0005-0000-0000-00005E370000}"/>
    <cellStyle name="Input 2 2 3 2 2 3" xfId="4335" xr:uid="{00000000-0005-0000-0000-00005F370000}"/>
    <cellStyle name="Input 2 2 3 2 2 3 2" xfId="4336" xr:uid="{00000000-0005-0000-0000-000060370000}"/>
    <cellStyle name="Input 2 2 3 2 2 3 3" xfId="33667" xr:uid="{00000000-0005-0000-0000-000061370000}"/>
    <cellStyle name="Input 2 2 3 2 2 3 4" xfId="33668" xr:uid="{00000000-0005-0000-0000-000062370000}"/>
    <cellStyle name="Input 2 2 3 2 2 3 5" xfId="33669" xr:uid="{00000000-0005-0000-0000-000063370000}"/>
    <cellStyle name="Input 2 2 3 2 2 3 6" xfId="33670" xr:uid="{00000000-0005-0000-0000-000064370000}"/>
    <cellStyle name="Input 2 2 3 2 2 3 7" xfId="33671" xr:uid="{00000000-0005-0000-0000-000065370000}"/>
    <cellStyle name="Input 2 2 3 2 2 4" xfId="4337" xr:uid="{00000000-0005-0000-0000-000066370000}"/>
    <cellStyle name="Input 2 2 3 2 2 4 2" xfId="4338" xr:uid="{00000000-0005-0000-0000-000067370000}"/>
    <cellStyle name="Input 2 2 3 2 2 4 3" xfId="33672" xr:uid="{00000000-0005-0000-0000-000068370000}"/>
    <cellStyle name="Input 2 2 3 2 2 4 4" xfId="33673" xr:uid="{00000000-0005-0000-0000-000069370000}"/>
    <cellStyle name="Input 2 2 3 2 2 4 5" xfId="33674" xr:uid="{00000000-0005-0000-0000-00006A370000}"/>
    <cellStyle name="Input 2 2 3 2 2 4 6" xfId="33675" xr:uid="{00000000-0005-0000-0000-00006B370000}"/>
    <cellStyle name="Input 2 2 3 2 2 4 7" xfId="33676" xr:uid="{00000000-0005-0000-0000-00006C370000}"/>
    <cellStyle name="Input 2 2 3 2 2 5" xfId="4339" xr:uid="{00000000-0005-0000-0000-00006D370000}"/>
    <cellStyle name="Input 2 2 3 2 2 5 2" xfId="4340" xr:uid="{00000000-0005-0000-0000-00006E370000}"/>
    <cellStyle name="Input 2 2 3 2 2 5 3" xfId="33677" xr:uid="{00000000-0005-0000-0000-00006F370000}"/>
    <cellStyle name="Input 2 2 3 2 2 5 4" xfId="33678" xr:uid="{00000000-0005-0000-0000-000070370000}"/>
    <cellStyle name="Input 2 2 3 2 2 5 5" xfId="33679" xr:uid="{00000000-0005-0000-0000-000071370000}"/>
    <cellStyle name="Input 2 2 3 2 2 5 6" xfId="33680" xr:uid="{00000000-0005-0000-0000-000072370000}"/>
    <cellStyle name="Input 2 2 3 2 2 5 7" xfId="33681" xr:uid="{00000000-0005-0000-0000-000073370000}"/>
    <cellStyle name="Input 2 2 3 2 2 6" xfId="4341" xr:uid="{00000000-0005-0000-0000-000074370000}"/>
    <cellStyle name="Input 2 2 3 2 2 6 2" xfId="4342" xr:uid="{00000000-0005-0000-0000-000075370000}"/>
    <cellStyle name="Input 2 2 3 2 2 6 3" xfId="33682" xr:uid="{00000000-0005-0000-0000-000076370000}"/>
    <cellStyle name="Input 2 2 3 2 2 6 4" xfId="33683" xr:uid="{00000000-0005-0000-0000-000077370000}"/>
    <cellStyle name="Input 2 2 3 2 2 6 5" xfId="33684" xr:uid="{00000000-0005-0000-0000-000078370000}"/>
    <cellStyle name="Input 2 2 3 2 2 6 6" xfId="33685" xr:uid="{00000000-0005-0000-0000-000079370000}"/>
    <cellStyle name="Input 2 2 3 2 2 6 7" xfId="33686" xr:uid="{00000000-0005-0000-0000-00007A370000}"/>
    <cellStyle name="Input 2 2 3 2 2 7" xfId="33687" xr:uid="{00000000-0005-0000-0000-00007B370000}"/>
    <cellStyle name="Input 2 2 3 2 2 8" xfId="33688" xr:uid="{00000000-0005-0000-0000-00007C370000}"/>
    <cellStyle name="Input 2 2 3 2 2 9" xfId="33689" xr:uid="{00000000-0005-0000-0000-00007D370000}"/>
    <cellStyle name="Input 2 2 3 2 3" xfId="4343" xr:uid="{00000000-0005-0000-0000-00007E370000}"/>
    <cellStyle name="Input 2 2 3 2 3 10" xfId="4344" xr:uid="{00000000-0005-0000-0000-00007F370000}"/>
    <cellStyle name="Input 2 2 3 2 3 11" xfId="33690" xr:uid="{00000000-0005-0000-0000-000080370000}"/>
    <cellStyle name="Input 2 2 3 2 3 12" xfId="33691" xr:uid="{00000000-0005-0000-0000-000081370000}"/>
    <cellStyle name="Input 2 2 3 2 3 13" xfId="33692" xr:uid="{00000000-0005-0000-0000-000082370000}"/>
    <cellStyle name="Input 2 2 3 2 3 14" xfId="33693" xr:uid="{00000000-0005-0000-0000-000083370000}"/>
    <cellStyle name="Input 2 2 3 2 3 15" xfId="33694" xr:uid="{00000000-0005-0000-0000-000084370000}"/>
    <cellStyle name="Input 2 2 3 2 3 2" xfId="4345" xr:uid="{00000000-0005-0000-0000-000085370000}"/>
    <cellStyle name="Input 2 2 3 2 3 2 2" xfId="4346" xr:uid="{00000000-0005-0000-0000-000086370000}"/>
    <cellStyle name="Input 2 2 3 2 3 2 3" xfId="33695" xr:uid="{00000000-0005-0000-0000-000087370000}"/>
    <cellStyle name="Input 2 2 3 2 3 2 4" xfId="33696" xr:uid="{00000000-0005-0000-0000-000088370000}"/>
    <cellStyle name="Input 2 2 3 2 3 2 5" xfId="33697" xr:uid="{00000000-0005-0000-0000-000089370000}"/>
    <cellStyle name="Input 2 2 3 2 3 2 6" xfId="33698" xr:uid="{00000000-0005-0000-0000-00008A370000}"/>
    <cellStyle name="Input 2 2 3 2 3 2 7" xfId="33699" xr:uid="{00000000-0005-0000-0000-00008B370000}"/>
    <cellStyle name="Input 2 2 3 2 3 3" xfId="4347" xr:uid="{00000000-0005-0000-0000-00008C370000}"/>
    <cellStyle name="Input 2 2 3 2 3 3 2" xfId="4348" xr:uid="{00000000-0005-0000-0000-00008D370000}"/>
    <cellStyle name="Input 2 2 3 2 3 3 3" xfId="33700" xr:uid="{00000000-0005-0000-0000-00008E370000}"/>
    <cellStyle name="Input 2 2 3 2 3 3 4" xfId="33701" xr:uid="{00000000-0005-0000-0000-00008F370000}"/>
    <cellStyle name="Input 2 2 3 2 3 3 5" xfId="33702" xr:uid="{00000000-0005-0000-0000-000090370000}"/>
    <cellStyle name="Input 2 2 3 2 3 3 6" xfId="33703" xr:uid="{00000000-0005-0000-0000-000091370000}"/>
    <cellStyle name="Input 2 2 3 2 3 3 7" xfId="33704" xr:uid="{00000000-0005-0000-0000-000092370000}"/>
    <cellStyle name="Input 2 2 3 2 3 4" xfId="4349" xr:uid="{00000000-0005-0000-0000-000093370000}"/>
    <cellStyle name="Input 2 2 3 2 3 4 2" xfId="4350" xr:uid="{00000000-0005-0000-0000-000094370000}"/>
    <cellStyle name="Input 2 2 3 2 3 4 3" xfId="33705" xr:uid="{00000000-0005-0000-0000-000095370000}"/>
    <cellStyle name="Input 2 2 3 2 3 4 4" xfId="33706" xr:uid="{00000000-0005-0000-0000-000096370000}"/>
    <cellStyle name="Input 2 2 3 2 3 4 5" xfId="33707" xr:uid="{00000000-0005-0000-0000-000097370000}"/>
    <cellStyle name="Input 2 2 3 2 3 4 6" xfId="33708" xr:uid="{00000000-0005-0000-0000-000098370000}"/>
    <cellStyle name="Input 2 2 3 2 3 4 7" xfId="33709" xr:uid="{00000000-0005-0000-0000-000099370000}"/>
    <cellStyle name="Input 2 2 3 2 3 5" xfId="4351" xr:uid="{00000000-0005-0000-0000-00009A370000}"/>
    <cellStyle name="Input 2 2 3 2 3 5 2" xfId="4352" xr:uid="{00000000-0005-0000-0000-00009B370000}"/>
    <cellStyle name="Input 2 2 3 2 3 5 3" xfId="33710" xr:uid="{00000000-0005-0000-0000-00009C370000}"/>
    <cellStyle name="Input 2 2 3 2 3 5 4" xfId="33711" xr:uid="{00000000-0005-0000-0000-00009D370000}"/>
    <cellStyle name="Input 2 2 3 2 3 5 5" xfId="33712" xr:uid="{00000000-0005-0000-0000-00009E370000}"/>
    <cellStyle name="Input 2 2 3 2 3 5 6" xfId="33713" xr:uid="{00000000-0005-0000-0000-00009F370000}"/>
    <cellStyle name="Input 2 2 3 2 3 5 7" xfId="33714" xr:uid="{00000000-0005-0000-0000-0000A0370000}"/>
    <cellStyle name="Input 2 2 3 2 3 6" xfId="4353" xr:uid="{00000000-0005-0000-0000-0000A1370000}"/>
    <cellStyle name="Input 2 2 3 2 3 6 2" xfId="4354" xr:uid="{00000000-0005-0000-0000-0000A2370000}"/>
    <cellStyle name="Input 2 2 3 2 3 6 3" xfId="33715" xr:uid="{00000000-0005-0000-0000-0000A3370000}"/>
    <cellStyle name="Input 2 2 3 2 3 6 4" xfId="33716" xr:uid="{00000000-0005-0000-0000-0000A4370000}"/>
    <cellStyle name="Input 2 2 3 2 3 6 5" xfId="33717" xr:uid="{00000000-0005-0000-0000-0000A5370000}"/>
    <cellStyle name="Input 2 2 3 2 3 6 6" xfId="33718" xr:uid="{00000000-0005-0000-0000-0000A6370000}"/>
    <cellStyle name="Input 2 2 3 2 3 6 7" xfId="33719" xr:uid="{00000000-0005-0000-0000-0000A7370000}"/>
    <cellStyle name="Input 2 2 3 2 3 7" xfId="4355" xr:uid="{00000000-0005-0000-0000-0000A8370000}"/>
    <cellStyle name="Input 2 2 3 2 3 7 2" xfId="4356" xr:uid="{00000000-0005-0000-0000-0000A9370000}"/>
    <cellStyle name="Input 2 2 3 2 3 7 3" xfId="33720" xr:uid="{00000000-0005-0000-0000-0000AA370000}"/>
    <cellStyle name="Input 2 2 3 2 3 7 4" xfId="33721" xr:uid="{00000000-0005-0000-0000-0000AB370000}"/>
    <cellStyle name="Input 2 2 3 2 3 7 5" xfId="33722" xr:uid="{00000000-0005-0000-0000-0000AC370000}"/>
    <cellStyle name="Input 2 2 3 2 3 7 6" xfId="33723" xr:uid="{00000000-0005-0000-0000-0000AD370000}"/>
    <cellStyle name="Input 2 2 3 2 3 7 7" xfId="33724" xr:uid="{00000000-0005-0000-0000-0000AE370000}"/>
    <cellStyle name="Input 2 2 3 2 3 8" xfId="4357" xr:uid="{00000000-0005-0000-0000-0000AF370000}"/>
    <cellStyle name="Input 2 2 3 2 3 8 2" xfId="4358" xr:uid="{00000000-0005-0000-0000-0000B0370000}"/>
    <cellStyle name="Input 2 2 3 2 3 8 3" xfId="33725" xr:uid="{00000000-0005-0000-0000-0000B1370000}"/>
    <cellStyle name="Input 2 2 3 2 3 8 4" xfId="33726" xr:uid="{00000000-0005-0000-0000-0000B2370000}"/>
    <cellStyle name="Input 2 2 3 2 3 8 5" xfId="33727" xr:uid="{00000000-0005-0000-0000-0000B3370000}"/>
    <cellStyle name="Input 2 2 3 2 3 8 6" xfId="33728" xr:uid="{00000000-0005-0000-0000-0000B4370000}"/>
    <cellStyle name="Input 2 2 3 2 3 8 7" xfId="33729" xr:uid="{00000000-0005-0000-0000-0000B5370000}"/>
    <cellStyle name="Input 2 2 3 2 3 9" xfId="4359" xr:uid="{00000000-0005-0000-0000-0000B6370000}"/>
    <cellStyle name="Input 2 2 3 2 3 9 2" xfId="4360" xr:uid="{00000000-0005-0000-0000-0000B7370000}"/>
    <cellStyle name="Input 2 2 3 2 3 9 3" xfId="33730" xr:uid="{00000000-0005-0000-0000-0000B8370000}"/>
    <cellStyle name="Input 2 2 3 2 3 9 4" xfId="33731" xr:uid="{00000000-0005-0000-0000-0000B9370000}"/>
    <cellStyle name="Input 2 2 3 2 3 9 5" xfId="33732" xr:uid="{00000000-0005-0000-0000-0000BA370000}"/>
    <cellStyle name="Input 2 2 3 2 3 9 6" xfId="33733" xr:uid="{00000000-0005-0000-0000-0000BB370000}"/>
    <cellStyle name="Input 2 2 3 2 3 9 7" xfId="33734" xr:uid="{00000000-0005-0000-0000-0000BC370000}"/>
    <cellStyle name="Input 2 2 3 2 4" xfId="4361" xr:uid="{00000000-0005-0000-0000-0000BD370000}"/>
    <cellStyle name="Input 2 2 3 2 4 2" xfId="4362" xr:uid="{00000000-0005-0000-0000-0000BE370000}"/>
    <cellStyle name="Input 2 2 3 2 4 3" xfId="33735" xr:uid="{00000000-0005-0000-0000-0000BF370000}"/>
    <cellStyle name="Input 2 2 3 2 4 4" xfId="33736" xr:uid="{00000000-0005-0000-0000-0000C0370000}"/>
    <cellStyle name="Input 2 2 3 2 4 5" xfId="33737" xr:uid="{00000000-0005-0000-0000-0000C1370000}"/>
    <cellStyle name="Input 2 2 3 2 4 6" xfId="33738" xr:uid="{00000000-0005-0000-0000-0000C2370000}"/>
    <cellStyle name="Input 2 2 3 2 4 7" xfId="33739" xr:uid="{00000000-0005-0000-0000-0000C3370000}"/>
    <cellStyle name="Input 2 2 3 2 5" xfId="4363" xr:uid="{00000000-0005-0000-0000-0000C4370000}"/>
    <cellStyle name="Input 2 2 3 2 5 2" xfId="4364" xr:uid="{00000000-0005-0000-0000-0000C5370000}"/>
    <cellStyle name="Input 2 2 3 2 6" xfId="33740" xr:uid="{00000000-0005-0000-0000-0000C6370000}"/>
    <cellStyle name="Input 2 2 3 2 7" xfId="33741" xr:uid="{00000000-0005-0000-0000-0000C7370000}"/>
    <cellStyle name="Input 2 2 3 2 8" xfId="33742" xr:uid="{00000000-0005-0000-0000-0000C8370000}"/>
    <cellStyle name="Input 2 2 3 3" xfId="4365" xr:uid="{00000000-0005-0000-0000-0000C9370000}"/>
    <cellStyle name="Input 2 2 3 3 10" xfId="33743" xr:uid="{00000000-0005-0000-0000-0000CA370000}"/>
    <cellStyle name="Input 2 2 3 3 2" xfId="4366" xr:uid="{00000000-0005-0000-0000-0000CB370000}"/>
    <cellStyle name="Input 2 2 3 3 2 2" xfId="4367" xr:uid="{00000000-0005-0000-0000-0000CC370000}"/>
    <cellStyle name="Input 2 2 3 3 2 3" xfId="33744" xr:uid="{00000000-0005-0000-0000-0000CD370000}"/>
    <cellStyle name="Input 2 2 3 3 2 4" xfId="33745" xr:uid="{00000000-0005-0000-0000-0000CE370000}"/>
    <cellStyle name="Input 2 2 3 3 2 5" xfId="33746" xr:uid="{00000000-0005-0000-0000-0000CF370000}"/>
    <cellStyle name="Input 2 2 3 3 2 6" xfId="33747" xr:uid="{00000000-0005-0000-0000-0000D0370000}"/>
    <cellStyle name="Input 2 2 3 3 2 7" xfId="33748" xr:uid="{00000000-0005-0000-0000-0000D1370000}"/>
    <cellStyle name="Input 2 2 3 3 3" xfId="4368" xr:uid="{00000000-0005-0000-0000-0000D2370000}"/>
    <cellStyle name="Input 2 2 3 3 3 2" xfId="4369" xr:uid="{00000000-0005-0000-0000-0000D3370000}"/>
    <cellStyle name="Input 2 2 3 3 3 3" xfId="33749" xr:uid="{00000000-0005-0000-0000-0000D4370000}"/>
    <cellStyle name="Input 2 2 3 3 3 4" xfId="33750" xr:uid="{00000000-0005-0000-0000-0000D5370000}"/>
    <cellStyle name="Input 2 2 3 3 3 5" xfId="33751" xr:uid="{00000000-0005-0000-0000-0000D6370000}"/>
    <cellStyle name="Input 2 2 3 3 3 6" xfId="33752" xr:uid="{00000000-0005-0000-0000-0000D7370000}"/>
    <cellStyle name="Input 2 2 3 3 3 7" xfId="33753" xr:uid="{00000000-0005-0000-0000-0000D8370000}"/>
    <cellStyle name="Input 2 2 3 3 4" xfId="4370" xr:uid="{00000000-0005-0000-0000-0000D9370000}"/>
    <cellStyle name="Input 2 2 3 3 4 2" xfId="4371" xr:uid="{00000000-0005-0000-0000-0000DA370000}"/>
    <cellStyle name="Input 2 2 3 3 4 3" xfId="33754" xr:uid="{00000000-0005-0000-0000-0000DB370000}"/>
    <cellStyle name="Input 2 2 3 3 4 4" xfId="33755" xr:uid="{00000000-0005-0000-0000-0000DC370000}"/>
    <cellStyle name="Input 2 2 3 3 4 5" xfId="33756" xr:uid="{00000000-0005-0000-0000-0000DD370000}"/>
    <cellStyle name="Input 2 2 3 3 4 6" xfId="33757" xr:uid="{00000000-0005-0000-0000-0000DE370000}"/>
    <cellStyle name="Input 2 2 3 3 4 7" xfId="33758" xr:uid="{00000000-0005-0000-0000-0000DF370000}"/>
    <cellStyle name="Input 2 2 3 3 5" xfId="4372" xr:uid="{00000000-0005-0000-0000-0000E0370000}"/>
    <cellStyle name="Input 2 2 3 3 5 2" xfId="4373" xr:uid="{00000000-0005-0000-0000-0000E1370000}"/>
    <cellStyle name="Input 2 2 3 3 5 3" xfId="33759" xr:uid="{00000000-0005-0000-0000-0000E2370000}"/>
    <cellStyle name="Input 2 2 3 3 5 4" xfId="33760" xr:uid="{00000000-0005-0000-0000-0000E3370000}"/>
    <cellStyle name="Input 2 2 3 3 5 5" xfId="33761" xr:uid="{00000000-0005-0000-0000-0000E4370000}"/>
    <cellStyle name="Input 2 2 3 3 5 6" xfId="33762" xr:uid="{00000000-0005-0000-0000-0000E5370000}"/>
    <cellStyle name="Input 2 2 3 3 5 7" xfId="33763" xr:uid="{00000000-0005-0000-0000-0000E6370000}"/>
    <cellStyle name="Input 2 2 3 3 6" xfId="4374" xr:uid="{00000000-0005-0000-0000-0000E7370000}"/>
    <cellStyle name="Input 2 2 3 3 6 2" xfId="4375" xr:uid="{00000000-0005-0000-0000-0000E8370000}"/>
    <cellStyle name="Input 2 2 3 3 6 3" xfId="33764" xr:uid="{00000000-0005-0000-0000-0000E9370000}"/>
    <cellStyle name="Input 2 2 3 3 6 4" xfId="33765" xr:uid="{00000000-0005-0000-0000-0000EA370000}"/>
    <cellStyle name="Input 2 2 3 3 6 5" xfId="33766" xr:uid="{00000000-0005-0000-0000-0000EB370000}"/>
    <cellStyle name="Input 2 2 3 3 6 6" xfId="33767" xr:uid="{00000000-0005-0000-0000-0000EC370000}"/>
    <cellStyle name="Input 2 2 3 3 6 7" xfId="33768" xr:uid="{00000000-0005-0000-0000-0000ED370000}"/>
    <cellStyle name="Input 2 2 3 3 7" xfId="33769" xr:uid="{00000000-0005-0000-0000-0000EE370000}"/>
    <cellStyle name="Input 2 2 3 3 8" xfId="33770" xr:uid="{00000000-0005-0000-0000-0000EF370000}"/>
    <cellStyle name="Input 2 2 3 3 9" xfId="33771" xr:uid="{00000000-0005-0000-0000-0000F0370000}"/>
    <cellStyle name="Input 2 2 3 4" xfId="4376" xr:uid="{00000000-0005-0000-0000-0000F1370000}"/>
    <cellStyle name="Input 2 2 3 4 10" xfId="4377" xr:uid="{00000000-0005-0000-0000-0000F2370000}"/>
    <cellStyle name="Input 2 2 3 4 11" xfId="33772" xr:uid="{00000000-0005-0000-0000-0000F3370000}"/>
    <cellStyle name="Input 2 2 3 4 12" xfId="33773" xr:uid="{00000000-0005-0000-0000-0000F4370000}"/>
    <cellStyle name="Input 2 2 3 4 2" xfId="4378" xr:uid="{00000000-0005-0000-0000-0000F5370000}"/>
    <cellStyle name="Input 2 2 3 4 2 2" xfId="4379" xr:uid="{00000000-0005-0000-0000-0000F6370000}"/>
    <cellStyle name="Input 2 2 3 4 2 3" xfId="33774" xr:uid="{00000000-0005-0000-0000-0000F7370000}"/>
    <cellStyle name="Input 2 2 3 4 2 4" xfId="33775" xr:uid="{00000000-0005-0000-0000-0000F8370000}"/>
    <cellStyle name="Input 2 2 3 4 2 5" xfId="33776" xr:uid="{00000000-0005-0000-0000-0000F9370000}"/>
    <cellStyle name="Input 2 2 3 4 2 6" xfId="33777" xr:uid="{00000000-0005-0000-0000-0000FA370000}"/>
    <cellStyle name="Input 2 2 3 4 2 7" xfId="33778" xr:uid="{00000000-0005-0000-0000-0000FB370000}"/>
    <cellStyle name="Input 2 2 3 4 3" xfId="4380" xr:uid="{00000000-0005-0000-0000-0000FC370000}"/>
    <cellStyle name="Input 2 2 3 4 3 2" xfId="4381" xr:uid="{00000000-0005-0000-0000-0000FD370000}"/>
    <cellStyle name="Input 2 2 3 4 3 3" xfId="33779" xr:uid="{00000000-0005-0000-0000-0000FE370000}"/>
    <cellStyle name="Input 2 2 3 4 3 4" xfId="33780" xr:uid="{00000000-0005-0000-0000-0000FF370000}"/>
    <cellStyle name="Input 2 2 3 4 3 5" xfId="33781" xr:uid="{00000000-0005-0000-0000-000000380000}"/>
    <cellStyle name="Input 2 2 3 4 3 6" xfId="33782" xr:uid="{00000000-0005-0000-0000-000001380000}"/>
    <cellStyle name="Input 2 2 3 4 3 7" xfId="33783" xr:uid="{00000000-0005-0000-0000-000002380000}"/>
    <cellStyle name="Input 2 2 3 4 4" xfId="4382" xr:uid="{00000000-0005-0000-0000-000003380000}"/>
    <cellStyle name="Input 2 2 3 4 4 2" xfId="4383" xr:uid="{00000000-0005-0000-0000-000004380000}"/>
    <cellStyle name="Input 2 2 3 4 4 3" xfId="33784" xr:uid="{00000000-0005-0000-0000-000005380000}"/>
    <cellStyle name="Input 2 2 3 4 4 4" xfId="33785" xr:uid="{00000000-0005-0000-0000-000006380000}"/>
    <cellStyle name="Input 2 2 3 4 4 5" xfId="33786" xr:uid="{00000000-0005-0000-0000-000007380000}"/>
    <cellStyle name="Input 2 2 3 4 4 6" xfId="33787" xr:uid="{00000000-0005-0000-0000-000008380000}"/>
    <cellStyle name="Input 2 2 3 4 4 7" xfId="33788" xr:uid="{00000000-0005-0000-0000-000009380000}"/>
    <cellStyle name="Input 2 2 3 4 5" xfId="4384" xr:uid="{00000000-0005-0000-0000-00000A380000}"/>
    <cellStyle name="Input 2 2 3 4 5 2" xfId="4385" xr:uid="{00000000-0005-0000-0000-00000B380000}"/>
    <cellStyle name="Input 2 2 3 4 5 3" xfId="33789" xr:uid="{00000000-0005-0000-0000-00000C380000}"/>
    <cellStyle name="Input 2 2 3 4 5 4" xfId="33790" xr:uid="{00000000-0005-0000-0000-00000D380000}"/>
    <cellStyle name="Input 2 2 3 4 5 5" xfId="33791" xr:uid="{00000000-0005-0000-0000-00000E380000}"/>
    <cellStyle name="Input 2 2 3 4 5 6" xfId="33792" xr:uid="{00000000-0005-0000-0000-00000F380000}"/>
    <cellStyle name="Input 2 2 3 4 5 7" xfId="33793" xr:uid="{00000000-0005-0000-0000-000010380000}"/>
    <cellStyle name="Input 2 2 3 4 6" xfId="4386" xr:uid="{00000000-0005-0000-0000-000011380000}"/>
    <cellStyle name="Input 2 2 3 4 6 2" xfId="4387" xr:uid="{00000000-0005-0000-0000-000012380000}"/>
    <cellStyle name="Input 2 2 3 4 6 3" xfId="33794" xr:uid="{00000000-0005-0000-0000-000013380000}"/>
    <cellStyle name="Input 2 2 3 4 6 4" xfId="33795" xr:uid="{00000000-0005-0000-0000-000014380000}"/>
    <cellStyle name="Input 2 2 3 4 6 5" xfId="33796" xr:uid="{00000000-0005-0000-0000-000015380000}"/>
    <cellStyle name="Input 2 2 3 4 6 6" xfId="33797" xr:uid="{00000000-0005-0000-0000-000016380000}"/>
    <cellStyle name="Input 2 2 3 4 6 7" xfId="33798" xr:uid="{00000000-0005-0000-0000-000017380000}"/>
    <cellStyle name="Input 2 2 3 4 7" xfId="4388" xr:uid="{00000000-0005-0000-0000-000018380000}"/>
    <cellStyle name="Input 2 2 3 4 7 2" xfId="4389" xr:uid="{00000000-0005-0000-0000-000019380000}"/>
    <cellStyle name="Input 2 2 3 4 7 3" xfId="33799" xr:uid="{00000000-0005-0000-0000-00001A380000}"/>
    <cellStyle name="Input 2 2 3 4 7 4" xfId="33800" xr:uid="{00000000-0005-0000-0000-00001B380000}"/>
    <cellStyle name="Input 2 2 3 4 7 5" xfId="33801" xr:uid="{00000000-0005-0000-0000-00001C380000}"/>
    <cellStyle name="Input 2 2 3 4 7 6" xfId="33802" xr:uid="{00000000-0005-0000-0000-00001D380000}"/>
    <cellStyle name="Input 2 2 3 4 7 7" xfId="33803" xr:uid="{00000000-0005-0000-0000-00001E380000}"/>
    <cellStyle name="Input 2 2 3 4 8" xfId="4390" xr:uid="{00000000-0005-0000-0000-00001F380000}"/>
    <cellStyle name="Input 2 2 3 4 8 2" xfId="4391" xr:uid="{00000000-0005-0000-0000-000020380000}"/>
    <cellStyle name="Input 2 2 3 4 8 3" xfId="33804" xr:uid="{00000000-0005-0000-0000-000021380000}"/>
    <cellStyle name="Input 2 2 3 4 8 4" xfId="33805" xr:uid="{00000000-0005-0000-0000-000022380000}"/>
    <cellStyle name="Input 2 2 3 4 8 5" xfId="33806" xr:uid="{00000000-0005-0000-0000-000023380000}"/>
    <cellStyle name="Input 2 2 3 4 8 6" xfId="33807" xr:uid="{00000000-0005-0000-0000-000024380000}"/>
    <cellStyle name="Input 2 2 3 4 8 7" xfId="33808" xr:uid="{00000000-0005-0000-0000-000025380000}"/>
    <cellStyle name="Input 2 2 3 4 9" xfId="4392" xr:uid="{00000000-0005-0000-0000-000026380000}"/>
    <cellStyle name="Input 2 2 3 4 9 2" xfId="4393" xr:uid="{00000000-0005-0000-0000-000027380000}"/>
    <cellStyle name="Input 2 2 3 4 9 3" xfId="33809" xr:uid="{00000000-0005-0000-0000-000028380000}"/>
    <cellStyle name="Input 2 2 3 4 9 4" xfId="33810" xr:uid="{00000000-0005-0000-0000-000029380000}"/>
    <cellStyle name="Input 2 2 3 4 9 5" xfId="33811" xr:uid="{00000000-0005-0000-0000-00002A380000}"/>
    <cellStyle name="Input 2 2 3 4 9 6" xfId="33812" xr:uid="{00000000-0005-0000-0000-00002B380000}"/>
    <cellStyle name="Input 2 2 3 4 9 7" xfId="33813" xr:uid="{00000000-0005-0000-0000-00002C380000}"/>
    <cellStyle name="Input 2 2 3 5" xfId="4394" xr:uid="{00000000-0005-0000-0000-00002D380000}"/>
    <cellStyle name="Input 2 2 3 5 10" xfId="33814" xr:uid="{00000000-0005-0000-0000-00002E380000}"/>
    <cellStyle name="Input 2 2 3 5 11" xfId="33815" xr:uid="{00000000-0005-0000-0000-00002F380000}"/>
    <cellStyle name="Input 2 2 3 5 12" xfId="33816" xr:uid="{00000000-0005-0000-0000-000030380000}"/>
    <cellStyle name="Input 2 2 3 5 2" xfId="4395" xr:uid="{00000000-0005-0000-0000-000031380000}"/>
    <cellStyle name="Input 2 2 3 5 2 2" xfId="4396" xr:uid="{00000000-0005-0000-0000-000032380000}"/>
    <cellStyle name="Input 2 2 3 5 2 3" xfId="33817" xr:uid="{00000000-0005-0000-0000-000033380000}"/>
    <cellStyle name="Input 2 2 3 5 2 4" xfId="33818" xr:uid="{00000000-0005-0000-0000-000034380000}"/>
    <cellStyle name="Input 2 2 3 5 2 5" xfId="33819" xr:uid="{00000000-0005-0000-0000-000035380000}"/>
    <cellStyle name="Input 2 2 3 5 2 6" xfId="33820" xr:uid="{00000000-0005-0000-0000-000036380000}"/>
    <cellStyle name="Input 2 2 3 5 2 7" xfId="33821" xr:uid="{00000000-0005-0000-0000-000037380000}"/>
    <cellStyle name="Input 2 2 3 5 3" xfId="4397" xr:uid="{00000000-0005-0000-0000-000038380000}"/>
    <cellStyle name="Input 2 2 3 5 3 2" xfId="4398" xr:uid="{00000000-0005-0000-0000-000039380000}"/>
    <cellStyle name="Input 2 2 3 5 3 3" xfId="33822" xr:uid="{00000000-0005-0000-0000-00003A380000}"/>
    <cellStyle name="Input 2 2 3 5 3 4" xfId="33823" xr:uid="{00000000-0005-0000-0000-00003B380000}"/>
    <cellStyle name="Input 2 2 3 5 3 5" xfId="33824" xr:uid="{00000000-0005-0000-0000-00003C380000}"/>
    <cellStyle name="Input 2 2 3 5 3 6" xfId="33825" xr:uid="{00000000-0005-0000-0000-00003D380000}"/>
    <cellStyle name="Input 2 2 3 5 3 7" xfId="33826" xr:uid="{00000000-0005-0000-0000-00003E380000}"/>
    <cellStyle name="Input 2 2 3 5 4" xfId="4399" xr:uid="{00000000-0005-0000-0000-00003F380000}"/>
    <cellStyle name="Input 2 2 3 5 4 2" xfId="4400" xr:uid="{00000000-0005-0000-0000-000040380000}"/>
    <cellStyle name="Input 2 2 3 5 4 3" xfId="33827" xr:uid="{00000000-0005-0000-0000-000041380000}"/>
    <cellStyle name="Input 2 2 3 5 4 4" xfId="33828" xr:uid="{00000000-0005-0000-0000-000042380000}"/>
    <cellStyle name="Input 2 2 3 5 4 5" xfId="33829" xr:uid="{00000000-0005-0000-0000-000043380000}"/>
    <cellStyle name="Input 2 2 3 5 4 6" xfId="33830" xr:uid="{00000000-0005-0000-0000-000044380000}"/>
    <cellStyle name="Input 2 2 3 5 4 7" xfId="33831" xr:uid="{00000000-0005-0000-0000-000045380000}"/>
    <cellStyle name="Input 2 2 3 5 5" xfId="4401" xr:uid="{00000000-0005-0000-0000-000046380000}"/>
    <cellStyle name="Input 2 2 3 5 5 2" xfId="4402" xr:uid="{00000000-0005-0000-0000-000047380000}"/>
    <cellStyle name="Input 2 2 3 5 5 3" xfId="33832" xr:uid="{00000000-0005-0000-0000-000048380000}"/>
    <cellStyle name="Input 2 2 3 5 5 4" xfId="33833" xr:uid="{00000000-0005-0000-0000-000049380000}"/>
    <cellStyle name="Input 2 2 3 5 5 5" xfId="33834" xr:uid="{00000000-0005-0000-0000-00004A380000}"/>
    <cellStyle name="Input 2 2 3 5 5 6" xfId="33835" xr:uid="{00000000-0005-0000-0000-00004B380000}"/>
    <cellStyle name="Input 2 2 3 5 5 7" xfId="33836" xr:uid="{00000000-0005-0000-0000-00004C380000}"/>
    <cellStyle name="Input 2 2 3 5 6" xfId="4403" xr:uid="{00000000-0005-0000-0000-00004D380000}"/>
    <cellStyle name="Input 2 2 3 5 6 2" xfId="4404" xr:uid="{00000000-0005-0000-0000-00004E380000}"/>
    <cellStyle name="Input 2 2 3 5 6 3" xfId="33837" xr:uid="{00000000-0005-0000-0000-00004F380000}"/>
    <cellStyle name="Input 2 2 3 5 6 4" xfId="33838" xr:uid="{00000000-0005-0000-0000-000050380000}"/>
    <cellStyle name="Input 2 2 3 5 6 5" xfId="33839" xr:uid="{00000000-0005-0000-0000-000051380000}"/>
    <cellStyle name="Input 2 2 3 5 6 6" xfId="33840" xr:uid="{00000000-0005-0000-0000-000052380000}"/>
    <cellStyle name="Input 2 2 3 5 6 7" xfId="33841" xr:uid="{00000000-0005-0000-0000-000053380000}"/>
    <cellStyle name="Input 2 2 3 5 7" xfId="4405" xr:uid="{00000000-0005-0000-0000-000054380000}"/>
    <cellStyle name="Input 2 2 3 5 7 2" xfId="4406" xr:uid="{00000000-0005-0000-0000-000055380000}"/>
    <cellStyle name="Input 2 2 3 5 7 3" xfId="33842" xr:uid="{00000000-0005-0000-0000-000056380000}"/>
    <cellStyle name="Input 2 2 3 5 7 4" xfId="33843" xr:uid="{00000000-0005-0000-0000-000057380000}"/>
    <cellStyle name="Input 2 2 3 5 7 5" xfId="33844" xr:uid="{00000000-0005-0000-0000-000058380000}"/>
    <cellStyle name="Input 2 2 3 5 7 6" xfId="33845" xr:uid="{00000000-0005-0000-0000-000059380000}"/>
    <cellStyle name="Input 2 2 3 5 7 7" xfId="33846" xr:uid="{00000000-0005-0000-0000-00005A380000}"/>
    <cellStyle name="Input 2 2 3 5 8" xfId="4407" xr:uid="{00000000-0005-0000-0000-00005B380000}"/>
    <cellStyle name="Input 2 2 3 5 8 2" xfId="4408" xr:uid="{00000000-0005-0000-0000-00005C380000}"/>
    <cellStyle name="Input 2 2 3 5 8 3" xfId="33847" xr:uid="{00000000-0005-0000-0000-00005D380000}"/>
    <cellStyle name="Input 2 2 3 5 8 4" xfId="33848" xr:uid="{00000000-0005-0000-0000-00005E380000}"/>
    <cellStyle name="Input 2 2 3 5 8 5" xfId="33849" xr:uid="{00000000-0005-0000-0000-00005F380000}"/>
    <cellStyle name="Input 2 2 3 5 8 6" xfId="33850" xr:uid="{00000000-0005-0000-0000-000060380000}"/>
    <cellStyle name="Input 2 2 3 5 8 7" xfId="33851" xr:uid="{00000000-0005-0000-0000-000061380000}"/>
    <cellStyle name="Input 2 2 3 5 9" xfId="4409" xr:uid="{00000000-0005-0000-0000-000062380000}"/>
    <cellStyle name="Input 2 2 3 5 9 2" xfId="4410" xr:uid="{00000000-0005-0000-0000-000063380000}"/>
    <cellStyle name="Input 2 2 3 5 9 3" xfId="33852" xr:uid="{00000000-0005-0000-0000-000064380000}"/>
    <cellStyle name="Input 2 2 3 5 9 4" xfId="33853" xr:uid="{00000000-0005-0000-0000-000065380000}"/>
    <cellStyle name="Input 2 2 3 5 9 5" xfId="33854" xr:uid="{00000000-0005-0000-0000-000066380000}"/>
    <cellStyle name="Input 2 2 3 5 9 6" xfId="33855" xr:uid="{00000000-0005-0000-0000-000067380000}"/>
    <cellStyle name="Input 2 2 3 5 9 7" xfId="33856" xr:uid="{00000000-0005-0000-0000-000068380000}"/>
    <cellStyle name="Input 2 2 3 6" xfId="4411" xr:uid="{00000000-0005-0000-0000-000069380000}"/>
    <cellStyle name="Input 2 2 3 6 10" xfId="4412" xr:uid="{00000000-0005-0000-0000-00006A380000}"/>
    <cellStyle name="Input 2 2 3 6 11" xfId="33857" xr:uid="{00000000-0005-0000-0000-00006B380000}"/>
    <cellStyle name="Input 2 2 3 6 12" xfId="33858" xr:uid="{00000000-0005-0000-0000-00006C380000}"/>
    <cellStyle name="Input 2 2 3 6 13" xfId="33859" xr:uid="{00000000-0005-0000-0000-00006D380000}"/>
    <cellStyle name="Input 2 2 3 6 14" xfId="33860" xr:uid="{00000000-0005-0000-0000-00006E380000}"/>
    <cellStyle name="Input 2 2 3 6 15" xfId="33861" xr:uid="{00000000-0005-0000-0000-00006F380000}"/>
    <cellStyle name="Input 2 2 3 6 2" xfId="4413" xr:uid="{00000000-0005-0000-0000-000070380000}"/>
    <cellStyle name="Input 2 2 3 6 2 2" xfId="4414" xr:uid="{00000000-0005-0000-0000-000071380000}"/>
    <cellStyle name="Input 2 2 3 6 2 3" xfId="33862" xr:uid="{00000000-0005-0000-0000-000072380000}"/>
    <cellStyle name="Input 2 2 3 6 2 4" xfId="33863" xr:uid="{00000000-0005-0000-0000-000073380000}"/>
    <cellStyle name="Input 2 2 3 6 2 5" xfId="33864" xr:uid="{00000000-0005-0000-0000-000074380000}"/>
    <cellStyle name="Input 2 2 3 6 2 6" xfId="33865" xr:uid="{00000000-0005-0000-0000-000075380000}"/>
    <cellStyle name="Input 2 2 3 6 2 7" xfId="33866" xr:uid="{00000000-0005-0000-0000-000076380000}"/>
    <cellStyle name="Input 2 2 3 6 3" xfId="4415" xr:uid="{00000000-0005-0000-0000-000077380000}"/>
    <cellStyle name="Input 2 2 3 6 3 2" xfId="4416" xr:uid="{00000000-0005-0000-0000-000078380000}"/>
    <cellStyle name="Input 2 2 3 6 3 3" xfId="33867" xr:uid="{00000000-0005-0000-0000-000079380000}"/>
    <cellStyle name="Input 2 2 3 6 3 4" xfId="33868" xr:uid="{00000000-0005-0000-0000-00007A380000}"/>
    <cellStyle name="Input 2 2 3 6 3 5" xfId="33869" xr:uid="{00000000-0005-0000-0000-00007B380000}"/>
    <cellStyle name="Input 2 2 3 6 3 6" xfId="33870" xr:uid="{00000000-0005-0000-0000-00007C380000}"/>
    <cellStyle name="Input 2 2 3 6 3 7" xfId="33871" xr:uid="{00000000-0005-0000-0000-00007D380000}"/>
    <cellStyle name="Input 2 2 3 6 4" xfId="4417" xr:uid="{00000000-0005-0000-0000-00007E380000}"/>
    <cellStyle name="Input 2 2 3 6 4 2" xfId="4418" xr:uid="{00000000-0005-0000-0000-00007F380000}"/>
    <cellStyle name="Input 2 2 3 6 4 3" xfId="33872" xr:uid="{00000000-0005-0000-0000-000080380000}"/>
    <cellStyle name="Input 2 2 3 6 4 4" xfId="33873" xr:uid="{00000000-0005-0000-0000-000081380000}"/>
    <cellStyle name="Input 2 2 3 6 4 5" xfId="33874" xr:uid="{00000000-0005-0000-0000-000082380000}"/>
    <cellStyle name="Input 2 2 3 6 4 6" xfId="33875" xr:uid="{00000000-0005-0000-0000-000083380000}"/>
    <cellStyle name="Input 2 2 3 6 4 7" xfId="33876" xr:uid="{00000000-0005-0000-0000-000084380000}"/>
    <cellStyle name="Input 2 2 3 6 5" xfId="4419" xr:uid="{00000000-0005-0000-0000-000085380000}"/>
    <cellStyle name="Input 2 2 3 6 5 2" xfId="4420" xr:uid="{00000000-0005-0000-0000-000086380000}"/>
    <cellStyle name="Input 2 2 3 6 5 3" xfId="33877" xr:uid="{00000000-0005-0000-0000-000087380000}"/>
    <cellStyle name="Input 2 2 3 6 5 4" xfId="33878" xr:uid="{00000000-0005-0000-0000-000088380000}"/>
    <cellStyle name="Input 2 2 3 6 5 5" xfId="33879" xr:uid="{00000000-0005-0000-0000-000089380000}"/>
    <cellStyle name="Input 2 2 3 6 5 6" xfId="33880" xr:uid="{00000000-0005-0000-0000-00008A380000}"/>
    <cellStyle name="Input 2 2 3 6 5 7" xfId="33881" xr:uid="{00000000-0005-0000-0000-00008B380000}"/>
    <cellStyle name="Input 2 2 3 6 6" xfId="4421" xr:uid="{00000000-0005-0000-0000-00008C380000}"/>
    <cellStyle name="Input 2 2 3 6 6 2" xfId="4422" xr:uid="{00000000-0005-0000-0000-00008D380000}"/>
    <cellStyle name="Input 2 2 3 6 6 3" xfId="33882" xr:uid="{00000000-0005-0000-0000-00008E380000}"/>
    <cellStyle name="Input 2 2 3 6 6 4" xfId="33883" xr:uid="{00000000-0005-0000-0000-00008F380000}"/>
    <cellStyle name="Input 2 2 3 6 6 5" xfId="33884" xr:uid="{00000000-0005-0000-0000-000090380000}"/>
    <cellStyle name="Input 2 2 3 6 6 6" xfId="33885" xr:uid="{00000000-0005-0000-0000-000091380000}"/>
    <cellStyle name="Input 2 2 3 6 6 7" xfId="33886" xr:uid="{00000000-0005-0000-0000-000092380000}"/>
    <cellStyle name="Input 2 2 3 6 7" xfId="4423" xr:uid="{00000000-0005-0000-0000-000093380000}"/>
    <cellStyle name="Input 2 2 3 6 7 2" xfId="4424" xr:uid="{00000000-0005-0000-0000-000094380000}"/>
    <cellStyle name="Input 2 2 3 6 7 3" xfId="33887" xr:uid="{00000000-0005-0000-0000-000095380000}"/>
    <cellStyle name="Input 2 2 3 6 7 4" xfId="33888" xr:uid="{00000000-0005-0000-0000-000096380000}"/>
    <cellStyle name="Input 2 2 3 6 7 5" xfId="33889" xr:uid="{00000000-0005-0000-0000-000097380000}"/>
    <cellStyle name="Input 2 2 3 6 7 6" xfId="33890" xr:uid="{00000000-0005-0000-0000-000098380000}"/>
    <cellStyle name="Input 2 2 3 6 7 7" xfId="33891" xr:uid="{00000000-0005-0000-0000-000099380000}"/>
    <cellStyle name="Input 2 2 3 6 8" xfId="4425" xr:uid="{00000000-0005-0000-0000-00009A380000}"/>
    <cellStyle name="Input 2 2 3 6 8 2" xfId="4426" xr:uid="{00000000-0005-0000-0000-00009B380000}"/>
    <cellStyle name="Input 2 2 3 6 8 3" xfId="33892" xr:uid="{00000000-0005-0000-0000-00009C380000}"/>
    <cellStyle name="Input 2 2 3 6 8 4" xfId="33893" xr:uid="{00000000-0005-0000-0000-00009D380000}"/>
    <cellStyle name="Input 2 2 3 6 8 5" xfId="33894" xr:uid="{00000000-0005-0000-0000-00009E380000}"/>
    <cellStyle name="Input 2 2 3 6 8 6" xfId="33895" xr:uid="{00000000-0005-0000-0000-00009F380000}"/>
    <cellStyle name="Input 2 2 3 6 8 7" xfId="33896" xr:uid="{00000000-0005-0000-0000-0000A0380000}"/>
    <cellStyle name="Input 2 2 3 6 9" xfId="4427" xr:uid="{00000000-0005-0000-0000-0000A1380000}"/>
    <cellStyle name="Input 2 2 3 6 9 2" xfId="4428" xr:uid="{00000000-0005-0000-0000-0000A2380000}"/>
    <cellStyle name="Input 2 2 3 6 9 3" xfId="33897" xr:uid="{00000000-0005-0000-0000-0000A3380000}"/>
    <cellStyle name="Input 2 2 3 6 9 4" xfId="33898" xr:uid="{00000000-0005-0000-0000-0000A4380000}"/>
    <cellStyle name="Input 2 2 3 6 9 5" xfId="33899" xr:uid="{00000000-0005-0000-0000-0000A5380000}"/>
    <cellStyle name="Input 2 2 3 6 9 6" xfId="33900" xr:uid="{00000000-0005-0000-0000-0000A6380000}"/>
    <cellStyle name="Input 2 2 3 6 9 7" xfId="33901" xr:uid="{00000000-0005-0000-0000-0000A7380000}"/>
    <cellStyle name="Input 2 2 3 7" xfId="33902" xr:uid="{00000000-0005-0000-0000-0000A8380000}"/>
    <cellStyle name="Input 2 2 4" xfId="4429" xr:uid="{00000000-0005-0000-0000-0000A9380000}"/>
    <cellStyle name="Input 2 2 4 2" xfId="4430" xr:uid="{00000000-0005-0000-0000-0000AA380000}"/>
    <cellStyle name="Input 2 2 4 2 2" xfId="4431" xr:uid="{00000000-0005-0000-0000-0000AB380000}"/>
    <cellStyle name="Input 2 2 4 2 2 10" xfId="33903" xr:uid="{00000000-0005-0000-0000-0000AC380000}"/>
    <cellStyle name="Input 2 2 4 2 2 2" xfId="4432" xr:uid="{00000000-0005-0000-0000-0000AD380000}"/>
    <cellStyle name="Input 2 2 4 2 2 2 2" xfId="4433" xr:uid="{00000000-0005-0000-0000-0000AE380000}"/>
    <cellStyle name="Input 2 2 4 2 2 2 3" xfId="33904" xr:uid="{00000000-0005-0000-0000-0000AF380000}"/>
    <cellStyle name="Input 2 2 4 2 2 2 4" xfId="33905" xr:uid="{00000000-0005-0000-0000-0000B0380000}"/>
    <cellStyle name="Input 2 2 4 2 2 2 5" xfId="33906" xr:uid="{00000000-0005-0000-0000-0000B1380000}"/>
    <cellStyle name="Input 2 2 4 2 2 2 6" xfId="33907" xr:uid="{00000000-0005-0000-0000-0000B2380000}"/>
    <cellStyle name="Input 2 2 4 2 2 2 7" xfId="33908" xr:uid="{00000000-0005-0000-0000-0000B3380000}"/>
    <cellStyle name="Input 2 2 4 2 2 3" xfId="4434" xr:uid="{00000000-0005-0000-0000-0000B4380000}"/>
    <cellStyle name="Input 2 2 4 2 2 3 2" xfId="4435" xr:uid="{00000000-0005-0000-0000-0000B5380000}"/>
    <cellStyle name="Input 2 2 4 2 2 3 3" xfId="33909" xr:uid="{00000000-0005-0000-0000-0000B6380000}"/>
    <cellStyle name="Input 2 2 4 2 2 3 4" xfId="33910" xr:uid="{00000000-0005-0000-0000-0000B7380000}"/>
    <cellStyle name="Input 2 2 4 2 2 3 5" xfId="33911" xr:uid="{00000000-0005-0000-0000-0000B8380000}"/>
    <cellStyle name="Input 2 2 4 2 2 3 6" xfId="33912" xr:uid="{00000000-0005-0000-0000-0000B9380000}"/>
    <cellStyle name="Input 2 2 4 2 2 3 7" xfId="33913" xr:uid="{00000000-0005-0000-0000-0000BA380000}"/>
    <cellStyle name="Input 2 2 4 2 2 4" xfId="4436" xr:uid="{00000000-0005-0000-0000-0000BB380000}"/>
    <cellStyle name="Input 2 2 4 2 2 4 2" xfId="4437" xr:uid="{00000000-0005-0000-0000-0000BC380000}"/>
    <cellStyle name="Input 2 2 4 2 2 4 3" xfId="33914" xr:uid="{00000000-0005-0000-0000-0000BD380000}"/>
    <cellStyle name="Input 2 2 4 2 2 4 4" xfId="33915" xr:uid="{00000000-0005-0000-0000-0000BE380000}"/>
    <cellStyle name="Input 2 2 4 2 2 4 5" xfId="33916" xr:uid="{00000000-0005-0000-0000-0000BF380000}"/>
    <cellStyle name="Input 2 2 4 2 2 4 6" xfId="33917" xr:uid="{00000000-0005-0000-0000-0000C0380000}"/>
    <cellStyle name="Input 2 2 4 2 2 4 7" xfId="33918" xr:uid="{00000000-0005-0000-0000-0000C1380000}"/>
    <cellStyle name="Input 2 2 4 2 2 5" xfId="4438" xr:uid="{00000000-0005-0000-0000-0000C2380000}"/>
    <cellStyle name="Input 2 2 4 2 2 5 2" xfId="4439" xr:uid="{00000000-0005-0000-0000-0000C3380000}"/>
    <cellStyle name="Input 2 2 4 2 2 5 3" xfId="33919" xr:uid="{00000000-0005-0000-0000-0000C4380000}"/>
    <cellStyle name="Input 2 2 4 2 2 5 4" xfId="33920" xr:uid="{00000000-0005-0000-0000-0000C5380000}"/>
    <cellStyle name="Input 2 2 4 2 2 5 5" xfId="33921" xr:uid="{00000000-0005-0000-0000-0000C6380000}"/>
    <cellStyle name="Input 2 2 4 2 2 5 6" xfId="33922" xr:uid="{00000000-0005-0000-0000-0000C7380000}"/>
    <cellStyle name="Input 2 2 4 2 2 5 7" xfId="33923" xr:uid="{00000000-0005-0000-0000-0000C8380000}"/>
    <cellStyle name="Input 2 2 4 2 2 6" xfId="4440" xr:uid="{00000000-0005-0000-0000-0000C9380000}"/>
    <cellStyle name="Input 2 2 4 2 2 6 2" xfId="4441" xr:uid="{00000000-0005-0000-0000-0000CA380000}"/>
    <cellStyle name="Input 2 2 4 2 2 6 3" xfId="33924" xr:uid="{00000000-0005-0000-0000-0000CB380000}"/>
    <cellStyle name="Input 2 2 4 2 2 6 4" xfId="33925" xr:uid="{00000000-0005-0000-0000-0000CC380000}"/>
    <cellStyle name="Input 2 2 4 2 2 6 5" xfId="33926" xr:uid="{00000000-0005-0000-0000-0000CD380000}"/>
    <cellStyle name="Input 2 2 4 2 2 6 6" xfId="33927" xr:uid="{00000000-0005-0000-0000-0000CE380000}"/>
    <cellStyle name="Input 2 2 4 2 2 6 7" xfId="33928" xr:uid="{00000000-0005-0000-0000-0000CF380000}"/>
    <cellStyle name="Input 2 2 4 2 2 7" xfId="33929" xr:uid="{00000000-0005-0000-0000-0000D0380000}"/>
    <cellStyle name="Input 2 2 4 2 2 8" xfId="33930" xr:uid="{00000000-0005-0000-0000-0000D1380000}"/>
    <cellStyle name="Input 2 2 4 2 2 9" xfId="33931" xr:uid="{00000000-0005-0000-0000-0000D2380000}"/>
    <cellStyle name="Input 2 2 4 2 3" xfId="4442" xr:uid="{00000000-0005-0000-0000-0000D3380000}"/>
    <cellStyle name="Input 2 2 4 2 3 10" xfId="4443" xr:uid="{00000000-0005-0000-0000-0000D4380000}"/>
    <cellStyle name="Input 2 2 4 2 3 11" xfId="33932" xr:uid="{00000000-0005-0000-0000-0000D5380000}"/>
    <cellStyle name="Input 2 2 4 2 3 12" xfId="33933" xr:uid="{00000000-0005-0000-0000-0000D6380000}"/>
    <cellStyle name="Input 2 2 4 2 3 13" xfId="33934" xr:uid="{00000000-0005-0000-0000-0000D7380000}"/>
    <cellStyle name="Input 2 2 4 2 3 14" xfId="33935" xr:uid="{00000000-0005-0000-0000-0000D8380000}"/>
    <cellStyle name="Input 2 2 4 2 3 15" xfId="33936" xr:uid="{00000000-0005-0000-0000-0000D9380000}"/>
    <cellStyle name="Input 2 2 4 2 3 2" xfId="4444" xr:uid="{00000000-0005-0000-0000-0000DA380000}"/>
    <cellStyle name="Input 2 2 4 2 3 2 2" xfId="4445" xr:uid="{00000000-0005-0000-0000-0000DB380000}"/>
    <cellStyle name="Input 2 2 4 2 3 2 3" xfId="33937" xr:uid="{00000000-0005-0000-0000-0000DC380000}"/>
    <cellStyle name="Input 2 2 4 2 3 2 4" xfId="33938" xr:uid="{00000000-0005-0000-0000-0000DD380000}"/>
    <cellStyle name="Input 2 2 4 2 3 2 5" xfId="33939" xr:uid="{00000000-0005-0000-0000-0000DE380000}"/>
    <cellStyle name="Input 2 2 4 2 3 2 6" xfId="33940" xr:uid="{00000000-0005-0000-0000-0000DF380000}"/>
    <cellStyle name="Input 2 2 4 2 3 2 7" xfId="33941" xr:uid="{00000000-0005-0000-0000-0000E0380000}"/>
    <cellStyle name="Input 2 2 4 2 3 3" xfId="4446" xr:uid="{00000000-0005-0000-0000-0000E1380000}"/>
    <cellStyle name="Input 2 2 4 2 3 3 2" xfId="4447" xr:uid="{00000000-0005-0000-0000-0000E2380000}"/>
    <cellStyle name="Input 2 2 4 2 3 3 3" xfId="33942" xr:uid="{00000000-0005-0000-0000-0000E3380000}"/>
    <cellStyle name="Input 2 2 4 2 3 3 4" xfId="33943" xr:uid="{00000000-0005-0000-0000-0000E4380000}"/>
    <cellStyle name="Input 2 2 4 2 3 3 5" xfId="33944" xr:uid="{00000000-0005-0000-0000-0000E5380000}"/>
    <cellStyle name="Input 2 2 4 2 3 3 6" xfId="33945" xr:uid="{00000000-0005-0000-0000-0000E6380000}"/>
    <cellStyle name="Input 2 2 4 2 3 3 7" xfId="33946" xr:uid="{00000000-0005-0000-0000-0000E7380000}"/>
    <cellStyle name="Input 2 2 4 2 3 4" xfId="4448" xr:uid="{00000000-0005-0000-0000-0000E8380000}"/>
    <cellStyle name="Input 2 2 4 2 3 4 2" xfId="4449" xr:uid="{00000000-0005-0000-0000-0000E9380000}"/>
    <cellStyle name="Input 2 2 4 2 3 4 3" xfId="33947" xr:uid="{00000000-0005-0000-0000-0000EA380000}"/>
    <cellStyle name="Input 2 2 4 2 3 4 4" xfId="33948" xr:uid="{00000000-0005-0000-0000-0000EB380000}"/>
    <cellStyle name="Input 2 2 4 2 3 4 5" xfId="33949" xr:uid="{00000000-0005-0000-0000-0000EC380000}"/>
    <cellStyle name="Input 2 2 4 2 3 4 6" xfId="33950" xr:uid="{00000000-0005-0000-0000-0000ED380000}"/>
    <cellStyle name="Input 2 2 4 2 3 4 7" xfId="33951" xr:uid="{00000000-0005-0000-0000-0000EE380000}"/>
    <cellStyle name="Input 2 2 4 2 3 5" xfId="4450" xr:uid="{00000000-0005-0000-0000-0000EF380000}"/>
    <cellStyle name="Input 2 2 4 2 3 5 2" xfId="4451" xr:uid="{00000000-0005-0000-0000-0000F0380000}"/>
    <cellStyle name="Input 2 2 4 2 3 5 3" xfId="33952" xr:uid="{00000000-0005-0000-0000-0000F1380000}"/>
    <cellStyle name="Input 2 2 4 2 3 5 4" xfId="33953" xr:uid="{00000000-0005-0000-0000-0000F2380000}"/>
    <cellStyle name="Input 2 2 4 2 3 5 5" xfId="33954" xr:uid="{00000000-0005-0000-0000-0000F3380000}"/>
    <cellStyle name="Input 2 2 4 2 3 5 6" xfId="33955" xr:uid="{00000000-0005-0000-0000-0000F4380000}"/>
    <cellStyle name="Input 2 2 4 2 3 5 7" xfId="33956" xr:uid="{00000000-0005-0000-0000-0000F5380000}"/>
    <cellStyle name="Input 2 2 4 2 3 6" xfId="4452" xr:uid="{00000000-0005-0000-0000-0000F6380000}"/>
    <cellStyle name="Input 2 2 4 2 3 6 2" xfId="4453" xr:uid="{00000000-0005-0000-0000-0000F7380000}"/>
    <cellStyle name="Input 2 2 4 2 3 6 3" xfId="33957" xr:uid="{00000000-0005-0000-0000-0000F8380000}"/>
    <cellStyle name="Input 2 2 4 2 3 6 4" xfId="33958" xr:uid="{00000000-0005-0000-0000-0000F9380000}"/>
    <cellStyle name="Input 2 2 4 2 3 6 5" xfId="33959" xr:uid="{00000000-0005-0000-0000-0000FA380000}"/>
    <cellStyle name="Input 2 2 4 2 3 6 6" xfId="33960" xr:uid="{00000000-0005-0000-0000-0000FB380000}"/>
    <cellStyle name="Input 2 2 4 2 3 6 7" xfId="33961" xr:uid="{00000000-0005-0000-0000-0000FC380000}"/>
    <cellStyle name="Input 2 2 4 2 3 7" xfId="4454" xr:uid="{00000000-0005-0000-0000-0000FD380000}"/>
    <cellStyle name="Input 2 2 4 2 3 7 2" xfId="4455" xr:uid="{00000000-0005-0000-0000-0000FE380000}"/>
    <cellStyle name="Input 2 2 4 2 3 7 3" xfId="33962" xr:uid="{00000000-0005-0000-0000-0000FF380000}"/>
    <cellStyle name="Input 2 2 4 2 3 7 4" xfId="33963" xr:uid="{00000000-0005-0000-0000-000000390000}"/>
    <cellStyle name="Input 2 2 4 2 3 7 5" xfId="33964" xr:uid="{00000000-0005-0000-0000-000001390000}"/>
    <cellStyle name="Input 2 2 4 2 3 7 6" xfId="33965" xr:uid="{00000000-0005-0000-0000-000002390000}"/>
    <cellStyle name="Input 2 2 4 2 3 7 7" xfId="33966" xr:uid="{00000000-0005-0000-0000-000003390000}"/>
    <cellStyle name="Input 2 2 4 2 3 8" xfId="4456" xr:uid="{00000000-0005-0000-0000-000004390000}"/>
    <cellStyle name="Input 2 2 4 2 3 8 2" xfId="4457" xr:uid="{00000000-0005-0000-0000-000005390000}"/>
    <cellStyle name="Input 2 2 4 2 3 8 3" xfId="33967" xr:uid="{00000000-0005-0000-0000-000006390000}"/>
    <cellStyle name="Input 2 2 4 2 3 8 4" xfId="33968" xr:uid="{00000000-0005-0000-0000-000007390000}"/>
    <cellStyle name="Input 2 2 4 2 3 8 5" xfId="33969" xr:uid="{00000000-0005-0000-0000-000008390000}"/>
    <cellStyle name="Input 2 2 4 2 3 8 6" xfId="33970" xr:uid="{00000000-0005-0000-0000-000009390000}"/>
    <cellStyle name="Input 2 2 4 2 3 8 7" xfId="33971" xr:uid="{00000000-0005-0000-0000-00000A390000}"/>
    <cellStyle name="Input 2 2 4 2 3 9" xfId="4458" xr:uid="{00000000-0005-0000-0000-00000B390000}"/>
    <cellStyle name="Input 2 2 4 2 3 9 2" xfId="4459" xr:uid="{00000000-0005-0000-0000-00000C390000}"/>
    <cellStyle name="Input 2 2 4 2 3 9 3" xfId="33972" xr:uid="{00000000-0005-0000-0000-00000D390000}"/>
    <cellStyle name="Input 2 2 4 2 3 9 4" xfId="33973" xr:uid="{00000000-0005-0000-0000-00000E390000}"/>
    <cellStyle name="Input 2 2 4 2 3 9 5" xfId="33974" xr:uid="{00000000-0005-0000-0000-00000F390000}"/>
    <cellStyle name="Input 2 2 4 2 3 9 6" xfId="33975" xr:uid="{00000000-0005-0000-0000-000010390000}"/>
    <cellStyle name="Input 2 2 4 2 3 9 7" xfId="33976" xr:uid="{00000000-0005-0000-0000-000011390000}"/>
    <cellStyle name="Input 2 2 4 2 4" xfId="4460" xr:uid="{00000000-0005-0000-0000-000012390000}"/>
    <cellStyle name="Input 2 2 4 2 4 2" xfId="4461" xr:uid="{00000000-0005-0000-0000-000013390000}"/>
    <cellStyle name="Input 2 2 4 2 4 3" xfId="33977" xr:uid="{00000000-0005-0000-0000-000014390000}"/>
    <cellStyle name="Input 2 2 4 2 4 4" xfId="33978" xr:uid="{00000000-0005-0000-0000-000015390000}"/>
    <cellStyle name="Input 2 2 4 2 4 5" xfId="33979" xr:uid="{00000000-0005-0000-0000-000016390000}"/>
    <cellStyle name="Input 2 2 4 2 4 6" xfId="33980" xr:uid="{00000000-0005-0000-0000-000017390000}"/>
    <cellStyle name="Input 2 2 4 2 4 7" xfId="33981" xr:uid="{00000000-0005-0000-0000-000018390000}"/>
    <cellStyle name="Input 2 2 4 2 5" xfId="4462" xr:uid="{00000000-0005-0000-0000-000019390000}"/>
    <cellStyle name="Input 2 2 4 2 5 2" xfId="4463" xr:uid="{00000000-0005-0000-0000-00001A390000}"/>
    <cellStyle name="Input 2 2 4 2 6" xfId="33982" xr:uid="{00000000-0005-0000-0000-00001B390000}"/>
    <cellStyle name="Input 2 2 4 2 7" xfId="33983" xr:uid="{00000000-0005-0000-0000-00001C390000}"/>
    <cellStyle name="Input 2 2 4 2 8" xfId="33984" xr:uid="{00000000-0005-0000-0000-00001D390000}"/>
    <cellStyle name="Input 2 2 4 3" xfId="4464" xr:uid="{00000000-0005-0000-0000-00001E390000}"/>
    <cellStyle name="Input 2 2 4 3 10" xfId="33985" xr:uid="{00000000-0005-0000-0000-00001F390000}"/>
    <cellStyle name="Input 2 2 4 3 2" xfId="4465" xr:uid="{00000000-0005-0000-0000-000020390000}"/>
    <cellStyle name="Input 2 2 4 3 2 2" xfId="4466" xr:uid="{00000000-0005-0000-0000-000021390000}"/>
    <cellStyle name="Input 2 2 4 3 2 3" xfId="33986" xr:uid="{00000000-0005-0000-0000-000022390000}"/>
    <cellStyle name="Input 2 2 4 3 2 4" xfId="33987" xr:uid="{00000000-0005-0000-0000-000023390000}"/>
    <cellStyle name="Input 2 2 4 3 2 5" xfId="33988" xr:uid="{00000000-0005-0000-0000-000024390000}"/>
    <cellStyle name="Input 2 2 4 3 2 6" xfId="33989" xr:uid="{00000000-0005-0000-0000-000025390000}"/>
    <cellStyle name="Input 2 2 4 3 2 7" xfId="33990" xr:uid="{00000000-0005-0000-0000-000026390000}"/>
    <cellStyle name="Input 2 2 4 3 3" xfId="4467" xr:uid="{00000000-0005-0000-0000-000027390000}"/>
    <cellStyle name="Input 2 2 4 3 3 2" xfId="4468" xr:uid="{00000000-0005-0000-0000-000028390000}"/>
    <cellStyle name="Input 2 2 4 3 3 3" xfId="33991" xr:uid="{00000000-0005-0000-0000-000029390000}"/>
    <cellStyle name="Input 2 2 4 3 3 4" xfId="33992" xr:uid="{00000000-0005-0000-0000-00002A390000}"/>
    <cellStyle name="Input 2 2 4 3 3 5" xfId="33993" xr:uid="{00000000-0005-0000-0000-00002B390000}"/>
    <cellStyle name="Input 2 2 4 3 3 6" xfId="33994" xr:uid="{00000000-0005-0000-0000-00002C390000}"/>
    <cellStyle name="Input 2 2 4 3 3 7" xfId="33995" xr:uid="{00000000-0005-0000-0000-00002D390000}"/>
    <cellStyle name="Input 2 2 4 3 4" xfId="4469" xr:uid="{00000000-0005-0000-0000-00002E390000}"/>
    <cellStyle name="Input 2 2 4 3 4 2" xfId="4470" xr:uid="{00000000-0005-0000-0000-00002F390000}"/>
    <cellStyle name="Input 2 2 4 3 4 3" xfId="33996" xr:uid="{00000000-0005-0000-0000-000030390000}"/>
    <cellStyle name="Input 2 2 4 3 4 4" xfId="33997" xr:uid="{00000000-0005-0000-0000-000031390000}"/>
    <cellStyle name="Input 2 2 4 3 4 5" xfId="33998" xr:uid="{00000000-0005-0000-0000-000032390000}"/>
    <cellStyle name="Input 2 2 4 3 4 6" xfId="33999" xr:uid="{00000000-0005-0000-0000-000033390000}"/>
    <cellStyle name="Input 2 2 4 3 4 7" xfId="34000" xr:uid="{00000000-0005-0000-0000-000034390000}"/>
    <cellStyle name="Input 2 2 4 3 5" xfId="4471" xr:uid="{00000000-0005-0000-0000-000035390000}"/>
    <cellStyle name="Input 2 2 4 3 5 2" xfId="4472" xr:uid="{00000000-0005-0000-0000-000036390000}"/>
    <cellStyle name="Input 2 2 4 3 5 3" xfId="34001" xr:uid="{00000000-0005-0000-0000-000037390000}"/>
    <cellStyle name="Input 2 2 4 3 5 4" xfId="34002" xr:uid="{00000000-0005-0000-0000-000038390000}"/>
    <cellStyle name="Input 2 2 4 3 5 5" xfId="34003" xr:uid="{00000000-0005-0000-0000-000039390000}"/>
    <cellStyle name="Input 2 2 4 3 5 6" xfId="34004" xr:uid="{00000000-0005-0000-0000-00003A390000}"/>
    <cellStyle name="Input 2 2 4 3 5 7" xfId="34005" xr:uid="{00000000-0005-0000-0000-00003B390000}"/>
    <cellStyle name="Input 2 2 4 3 6" xfId="4473" xr:uid="{00000000-0005-0000-0000-00003C390000}"/>
    <cellStyle name="Input 2 2 4 3 6 2" xfId="4474" xr:uid="{00000000-0005-0000-0000-00003D390000}"/>
    <cellStyle name="Input 2 2 4 3 6 3" xfId="34006" xr:uid="{00000000-0005-0000-0000-00003E390000}"/>
    <cellStyle name="Input 2 2 4 3 6 4" xfId="34007" xr:uid="{00000000-0005-0000-0000-00003F390000}"/>
    <cellStyle name="Input 2 2 4 3 6 5" xfId="34008" xr:uid="{00000000-0005-0000-0000-000040390000}"/>
    <cellStyle name="Input 2 2 4 3 6 6" xfId="34009" xr:uid="{00000000-0005-0000-0000-000041390000}"/>
    <cellStyle name="Input 2 2 4 3 6 7" xfId="34010" xr:uid="{00000000-0005-0000-0000-000042390000}"/>
    <cellStyle name="Input 2 2 4 3 7" xfId="34011" xr:uid="{00000000-0005-0000-0000-000043390000}"/>
    <cellStyle name="Input 2 2 4 3 8" xfId="34012" xr:uid="{00000000-0005-0000-0000-000044390000}"/>
    <cellStyle name="Input 2 2 4 3 9" xfId="34013" xr:uid="{00000000-0005-0000-0000-000045390000}"/>
    <cellStyle name="Input 2 2 4 4" xfId="4475" xr:uid="{00000000-0005-0000-0000-000046390000}"/>
    <cellStyle name="Input 2 2 4 4 10" xfId="4476" xr:uid="{00000000-0005-0000-0000-000047390000}"/>
    <cellStyle name="Input 2 2 4 4 11" xfId="34014" xr:uid="{00000000-0005-0000-0000-000048390000}"/>
    <cellStyle name="Input 2 2 4 4 12" xfId="34015" xr:uid="{00000000-0005-0000-0000-000049390000}"/>
    <cellStyle name="Input 2 2 4 4 2" xfId="4477" xr:uid="{00000000-0005-0000-0000-00004A390000}"/>
    <cellStyle name="Input 2 2 4 4 2 2" xfId="4478" xr:uid="{00000000-0005-0000-0000-00004B390000}"/>
    <cellStyle name="Input 2 2 4 4 2 3" xfId="34016" xr:uid="{00000000-0005-0000-0000-00004C390000}"/>
    <cellStyle name="Input 2 2 4 4 2 4" xfId="34017" xr:uid="{00000000-0005-0000-0000-00004D390000}"/>
    <cellStyle name="Input 2 2 4 4 2 5" xfId="34018" xr:uid="{00000000-0005-0000-0000-00004E390000}"/>
    <cellStyle name="Input 2 2 4 4 2 6" xfId="34019" xr:uid="{00000000-0005-0000-0000-00004F390000}"/>
    <cellStyle name="Input 2 2 4 4 2 7" xfId="34020" xr:uid="{00000000-0005-0000-0000-000050390000}"/>
    <cellStyle name="Input 2 2 4 4 3" xfId="4479" xr:uid="{00000000-0005-0000-0000-000051390000}"/>
    <cellStyle name="Input 2 2 4 4 3 2" xfId="4480" xr:uid="{00000000-0005-0000-0000-000052390000}"/>
    <cellStyle name="Input 2 2 4 4 3 3" xfId="34021" xr:uid="{00000000-0005-0000-0000-000053390000}"/>
    <cellStyle name="Input 2 2 4 4 3 4" xfId="34022" xr:uid="{00000000-0005-0000-0000-000054390000}"/>
    <cellStyle name="Input 2 2 4 4 3 5" xfId="34023" xr:uid="{00000000-0005-0000-0000-000055390000}"/>
    <cellStyle name="Input 2 2 4 4 3 6" xfId="34024" xr:uid="{00000000-0005-0000-0000-000056390000}"/>
    <cellStyle name="Input 2 2 4 4 3 7" xfId="34025" xr:uid="{00000000-0005-0000-0000-000057390000}"/>
    <cellStyle name="Input 2 2 4 4 4" xfId="4481" xr:uid="{00000000-0005-0000-0000-000058390000}"/>
    <cellStyle name="Input 2 2 4 4 4 2" xfId="4482" xr:uid="{00000000-0005-0000-0000-000059390000}"/>
    <cellStyle name="Input 2 2 4 4 4 3" xfId="34026" xr:uid="{00000000-0005-0000-0000-00005A390000}"/>
    <cellStyle name="Input 2 2 4 4 4 4" xfId="34027" xr:uid="{00000000-0005-0000-0000-00005B390000}"/>
    <cellStyle name="Input 2 2 4 4 4 5" xfId="34028" xr:uid="{00000000-0005-0000-0000-00005C390000}"/>
    <cellStyle name="Input 2 2 4 4 4 6" xfId="34029" xr:uid="{00000000-0005-0000-0000-00005D390000}"/>
    <cellStyle name="Input 2 2 4 4 4 7" xfId="34030" xr:uid="{00000000-0005-0000-0000-00005E390000}"/>
    <cellStyle name="Input 2 2 4 4 5" xfId="4483" xr:uid="{00000000-0005-0000-0000-00005F390000}"/>
    <cellStyle name="Input 2 2 4 4 5 2" xfId="4484" xr:uid="{00000000-0005-0000-0000-000060390000}"/>
    <cellStyle name="Input 2 2 4 4 5 3" xfId="34031" xr:uid="{00000000-0005-0000-0000-000061390000}"/>
    <cellStyle name="Input 2 2 4 4 5 4" xfId="34032" xr:uid="{00000000-0005-0000-0000-000062390000}"/>
    <cellStyle name="Input 2 2 4 4 5 5" xfId="34033" xr:uid="{00000000-0005-0000-0000-000063390000}"/>
    <cellStyle name="Input 2 2 4 4 5 6" xfId="34034" xr:uid="{00000000-0005-0000-0000-000064390000}"/>
    <cellStyle name="Input 2 2 4 4 5 7" xfId="34035" xr:uid="{00000000-0005-0000-0000-000065390000}"/>
    <cellStyle name="Input 2 2 4 4 6" xfId="4485" xr:uid="{00000000-0005-0000-0000-000066390000}"/>
    <cellStyle name="Input 2 2 4 4 6 2" xfId="4486" xr:uid="{00000000-0005-0000-0000-000067390000}"/>
    <cellStyle name="Input 2 2 4 4 6 3" xfId="34036" xr:uid="{00000000-0005-0000-0000-000068390000}"/>
    <cellStyle name="Input 2 2 4 4 6 4" xfId="34037" xr:uid="{00000000-0005-0000-0000-000069390000}"/>
    <cellStyle name="Input 2 2 4 4 6 5" xfId="34038" xr:uid="{00000000-0005-0000-0000-00006A390000}"/>
    <cellStyle name="Input 2 2 4 4 6 6" xfId="34039" xr:uid="{00000000-0005-0000-0000-00006B390000}"/>
    <cellStyle name="Input 2 2 4 4 6 7" xfId="34040" xr:uid="{00000000-0005-0000-0000-00006C390000}"/>
    <cellStyle name="Input 2 2 4 4 7" xfId="4487" xr:uid="{00000000-0005-0000-0000-00006D390000}"/>
    <cellStyle name="Input 2 2 4 4 7 2" xfId="4488" xr:uid="{00000000-0005-0000-0000-00006E390000}"/>
    <cellStyle name="Input 2 2 4 4 7 3" xfId="34041" xr:uid="{00000000-0005-0000-0000-00006F390000}"/>
    <cellStyle name="Input 2 2 4 4 7 4" xfId="34042" xr:uid="{00000000-0005-0000-0000-000070390000}"/>
    <cellStyle name="Input 2 2 4 4 7 5" xfId="34043" xr:uid="{00000000-0005-0000-0000-000071390000}"/>
    <cellStyle name="Input 2 2 4 4 7 6" xfId="34044" xr:uid="{00000000-0005-0000-0000-000072390000}"/>
    <cellStyle name="Input 2 2 4 4 7 7" xfId="34045" xr:uid="{00000000-0005-0000-0000-000073390000}"/>
    <cellStyle name="Input 2 2 4 4 8" xfId="4489" xr:uid="{00000000-0005-0000-0000-000074390000}"/>
    <cellStyle name="Input 2 2 4 4 8 2" xfId="4490" xr:uid="{00000000-0005-0000-0000-000075390000}"/>
    <cellStyle name="Input 2 2 4 4 8 3" xfId="34046" xr:uid="{00000000-0005-0000-0000-000076390000}"/>
    <cellStyle name="Input 2 2 4 4 8 4" xfId="34047" xr:uid="{00000000-0005-0000-0000-000077390000}"/>
    <cellStyle name="Input 2 2 4 4 8 5" xfId="34048" xr:uid="{00000000-0005-0000-0000-000078390000}"/>
    <cellStyle name="Input 2 2 4 4 8 6" xfId="34049" xr:uid="{00000000-0005-0000-0000-000079390000}"/>
    <cellStyle name="Input 2 2 4 4 8 7" xfId="34050" xr:uid="{00000000-0005-0000-0000-00007A390000}"/>
    <cellStyle name="Input 2 2 4 4 9" xfId="4491" xr:uid="{00000000-0005-0000-0000-00007B390000}"/>
    <cellStyle name="Input 2 2 4 4 9 2" xfId="4492" xr:uid="{00000000-0005-0000-0000-00007C390000}"/>
    <cellStyle name="Input 2 2 4 4 9 3" xfId="34051" xr:uid="{00000000-0005-0000-0000-00007D390000}"/>
    <cellStyle name="Input 2 2 4 4 9 4" xfId="34052" xr:uid="{00000000-0005-0000-0000-00007E390000}"/>
    <cellStyle name="Input 2 2 4 4 9 5" xfId="34053" xr:uid="{00000000-0005-0000-0000-00007F390000}"/>
    <cellStyle name="Input 2 2 4 4 9 6" xfId="34054" xr:uid="{00000000-0005-0000-0000-000080390000}"/>
    <cellStyle name="Input 2 2 4 4 9 7" xfId="34055" xr:uid="{00000000-0005-0000-0000-000081390000}"/>
    <cellStyle name="Input 2 2 4 5" xfId="4493" xr:uid="{00000000-0005-0000-0000-000082390000}"/>
    <cellStyle name="Input 2 2 4 5 10" xfId="34056" xr:uid="{00000000-0005-0000-0000-000083390000}"/>
    <cellStyle name="Input 2 2 4 5 11" xfId="34057" xr:uid="{00000000-0005-0000-0000-000084390000}"/>
    <cellStyle name="Input 2 2 4 5 12" xfId="34058" xr:uid="{00000000-0005-0000-0000-000085390000}"/>
    <cellStyle name="Input 2 2 4 5 2" xfId="4494" xr:uid="{00000000-0005-0000-0000-000086390000}"/>
    <cellStyle name="Input 2 2 4 5 2 2" xfId="4495" xr:uid="{00000000-0005-0000-0000-000087390000}"/>
    <cellStyle name="Input 2 2 4 5 2 3" xfId="34059" xr:uid="{00000000-0005-0000-0000-000088390000}"/>
    <cellStyle name="Input 2 2 4 5 2 4" xfId="34060" xr:uid="{00000000-0005-0000-0000-000089390000}"/>
    <cellStyle name="Input 2 2 4 5 2 5" xfId="34061" xr:uid="{00000000-0005-0000-0000-00008A390000}"/>
    <cellStyle name="Input 2 2 4 5 2 6" xfId="34062" xr:uid="{00000000-0005-0000-0000-00008B390000}"/>
    <cellStyle name="Input 2 2 4 5 2 7" xfId="34063" xr:uid="{00000000-0005-0000-0000-00008C390000}"/>
    <cellStyle name="Input 2 2 4 5 3" xfId="4496" xr:uid="{00000000-0005-0000-0000-00008D390000}"/>
    <cellStyle name="Input 2 2 4 5 3 2" xfId="4497" xr:uid="{00000000-0005-0000-0000-00008E390000}"/>
    <cellStyle name="Input 2 2 4 5 3 3" xfId="34064" xr:uid="{00000000-0005-0000-0000-00008F390000}"/>
    <cellStyle name="Input 2 2 4 5 3 4" xfId="34065" xr:uid="{00000000-0005-0000-0000-000090390000}"/>
    <cellStyle name="Input 2 2 4 5 3 5" xfId="34066" xr:uid="{00000000-0005-0000-0000-000091390000}"/>
    <cellStyle name="Input 2 2 4 5 3 6" xfId="34067" xr:uid="{00000000-0005-0000-0000-000092390000}"/>
    <cellStyle name="Input 2 2 4 5 3 7" xfId="34068" xr:uid="{00000000-0005-0000-0000-000093390000}"/>
    <cellStyle name="Input 2 2 4 5 4" xfId="4498" xr:uid="{00000000-0005-0000-0000-000094390000}"/>
    <cellStyle name="Input 2 2 4 5 4 2" xfId="4499" xr:uid="{00000000-0005-0000-0000-000095390000}"/>
    <cellStyle name="Input 2 2 4 5 4 3" xfId="34069" xr:uid="{00000000-0005-0000-0000-000096390000}"/>
    <cellStyle name="Input 2 2 4 5 4 4" xfId="34070" xr:uid="{00000000-0005-0000-0000-000097390000}"/>
    <cellStyle name="Input 2 2 4 5 4 5" xfId="34071" xr:uid="{00000000-0005-0000-0000-000098390000}"/>
    <cellStyle name="Input 2 2 4 5 4 6" xfId="34072" xr:uid="{00000000-0005-0000-0000-000099390000}"/>
    <cellStyle name="Input 2 2 4 5 4 7" xfId="34073" xr:uid="{00000000-0005-0000-0000-00009A390000}"/>
    <cellStyle name="Input 2 2 4 5 5" xfId="4500" xr:uid="{00000000-0005-0000-0000-00009B390000}"/>
    <cellStyle name="Input 2 2 4 5 5 2" xfId="4501" xr:uid="{00000000-0005-0000-0000-00009C390000}"/>
    <cellStyle name="Input 2 2 4 5 5 3" xfId="34074" xr:uid="{00000000-0005-0000-0000-00009D390000}"/>
    <cellStyle name="Input 2 2 4 5 5 4" xfId="34075" xr:uid="{00000000-0005-0000-0000-00009E390000}"/>
    <cellStyle name="Input 2 2 4 5 5 5" xfId="34076" xr:uid="{00000000-0005-0000-0000-00009F390000}"/>
    <cellStyle name="Input 2 2 4 5 5 6" xfId="34077" xr:uid="{00000000-0005-0000-0000-0000A0390000}"/>
    <cellStyle name="Input 2 2 4 5 5 7" xfId="34078" xr:uid="{00000000-0005-0000-0000-0000A1390000}"/>
    <cellStyle name="Input 2 2 4 5 6" xfId="4502" xr:uid="{00000000-0005-0000-0000-0000A2390000}"/>
    <cellStyle name="Input 2 2 4 5 6 2" xfId="4503" xr:uid="{00000000-0005-0000-0000-0000A3390000}"/>
    <cellStyle name="Input 2 2 4 5 6 3" xfId="34079" xr:uid="{00000000-0005-0000-0000-0000A4390000}"/>
    <cellStyle name="Input 2 2 4 5 6 4" xfId="34080" xr:uid="{00000000-0005-0000-0000-0000A5390000}"/>
    <cellStyle name="Input 2 2 4 5 6 5" xfId="34081" xr:uid="{00000000-0005-0000-0000-0000A6390000}"/>
    <cellStyle name="Input 2 2 4 5 6 6" xfId="34082" xr:uid="{00000000-0005-0000-0000-0000A7390000}"/>
    <cellStyle name="Input 2 2 4 5 6 7" xfId="34083" xr:uid="{00000000-0005-0000-0000-0000A8390000}"/>
    <cellStyle name="Input 2 2 4 5 7" xfId="4504" xr:uid="{00000000-0005-0000-0000-0000A9390000}"/>
    <cellStyle name="Input 2 2 4 5 7 2" xfId="4505" xr:uid="{00000000-0005-0000-0000-0000AA390000}"/>
    <cellStyle name="Input 2 2 4 5 7 3" xfId="34084" xr:uid="{00000000-0005-0000-0000-0000AB390000}"/>
    <cellStyle name="Input 2 2 4 5 7 4" xfId="34085" xr:uid="{00000000-0005-0000-0000-0000AC390000}"/>
    <cellStyle name="Input 2 2 4 5 7 5" xfId="34086" xr:uid="{00000000-0005-0000-0000-0000AD390000}"/>
    <cellStyle name="Input 2 2 4 5 7 6" xfId="34087" xr:uid="{00000000-0005-0000-0000-0000AE390000}"/>
    <cellStyle name="Input 2 2 4 5 7 7" xfId="34088" xr:uid="{00000000-0005-0000-0000-0000AF390000}"/>
    <cellStyle name="Input 2 2 4 5 8" xfId="4506" xr:uid="{00000000-0005-0000-0000-0000B0390000}"/>
    <cellStyle name="Input 2 2 4 5 8 2" xfId="4507" xr:uid="{00000000-0005-0000-0000-0000B1390000}"/>
    <cellStyle name="Input 2 2 4 5 8 3" xfId="34089" xr:uid="{00000000-0005-0000-0000-0000B2390000}"/>
    <cellStyle name="Input 2 2 4 5 8 4" xfId="34090" xr:uid="{00000000-0005-0000-0000-0000B3390000}"/>
    <cellStyle name="Input 2 2 4 5 8 5" xfId="34091" xr:uid="{00000000-0005-0000-0000-0000B4390000}"/>
    <cellStyle name="Input 2 2 4 5 8 6" xfId="34092" xr:uid="{00000000-0005-0000-0000-0000B5390000}"/>
    <cellStyle name="Input 2 2 4 5 8 7" xfId="34093" xr:uid="{00000000-0005-0000-0000-0000B6390000}"/>
    <cellStyle name="Input 2 2 4 5 9" xfId="4508" xr:uid="{00000000-0005-0000-0000-0000B7390000}"/>
    <cellStyle name="Input 2 2 4 5 9 2" xfId="4509" xr:uid="{00000000-0005-0000-0000-0000B8390000}"/>
    <cellStyle name="Input 2 2 4 5 9 3" xfId="34094" xr:uid="{00000000-0005-0000-0000-0000B9390000}"/>
    <cellStyle name="Input 2 2 4 5 9 4" xfId="34095" xr:uid="{00000000-0005-0000-0000-0000BA390000}"/>
    <cellStyle name="Input 2 2 4 5 9 5" xfId="34096" xr:uid="{00000000-0005-0000-0000-0000BB390000}"/>
    <cellStyle name="Input 2 2 4 5 9 6" xfId="34097" xr:uid="{00000000-0005-0000-0000-0000BC390000}"/>
    <cellStyle name="Input 2 2 4 5 9 7" xfId="34098" xr:uid="{00000000-0005-0000-0000-0000BD390000}"/>
    <cellStyle name="Input 2 2 4 6" xfId="4510" xr:uid="{00000000-0005-0000-0000-0000BE390000}"/>
    <cellStyle name="Input 2 2 4 6 10" xfId="4511" xr:uid="{00000000-0005-0000-0000-0000BF390000}"/>
    <cellStyle name="Input 2 2 4 6 11" xfId="34099" xr:uid="{00000000-0005-0000-0000-0000C0390000}"/>
    <cellStyle name="Input 2 2 4 6 12" xfId="34100" xr:uid="{00000000-0005-0000-0000-0000C1390000}"/>
    <cellStyle name="Input 2 2 4 6 13" xfId="34101" xr:uid="{00000000-0005-0000-0000-0000C2390000}"/>
    <cellStyle name="Input 2 2 4 6 14" xfId="34102" xr:uid="{00000000-0005-0000-0000-0000C3390000}"/>
    <cellStyle name="Input 2 2 4 6 15" xfId="34103" xr:uid="{00000000-0005-0000-0000-0000C4390000}"/>
    <cellStyle name="Input 2 2 4 6 2" xfId="4512" xr:uid="{00000000-0005-0000-0000-0000C5390000}"/>
    <cellStyle name="Input 2 2 4 6 2 2" xfId="4513" xr:uid="{00000000-0005-0000-0000-0000C6390000}"/>
    <cellStyle name="Input 2 2 4 6 2 3" xfId="34104" xr:uid="{00000000-0005-0000-0000-0000C7390000}"/>
    <cellStyle name="Input 2 2 4 6 2 4" xfId="34105" xr:uid="{00000000-0005-0000-0000-0000C8390000}"/>
    <cellStyle name="Input 2 2 4 6 2 5" xfId="34106" xr:uid="{00000000-0005-0000-0000-0000C9390000}"/>
    <cellStyle name="Input 2 2 4 6 2 6" xfId="34107" xr:uid="{00000000-0005-0000-0000-0000CA390000}"/>
    <cellStyle name="Input 2 2 4 6 2 7" xfId="34108" xr:uid="{00000000-0005-0000-0000-0000CB390000}"/>
    <cellStyle name="Input 2 2 4 6 3" xfId="4514" xr:uid="{00000000-0005-0000-0000-0000CC390000}"/>
    <cellStyle name="Input 2 2 4 6 3 2" xfId="4515" xr:uid="{00000000-0005-0000-0000-0000CD390000}"/>
    <cellStyle name="Input 2 2 4 6 3 3" xfId="34109" xr:uid="{00000000-0005-0000-0000-0000CE390000}"/>
    <cellStyle name="Input 2 2 4 6 3 4" xfId="34110" xr:uid="{00000000-0005-0000-0000-0000CF390000}"/>
    <cellStyle name="Input 2 2 4 6 3 5" xfId="34111" xr:uid="{00000000-0005-0000-0000-0000D0390000}"/>
    <cellStyle name="Input 2 2 4 6 3 6" xfId="34112" xr:uid="{00000000-0005-0000-0000-0000D1390000}"/>
    <cellStyle name="Input 2 2 4 6 3 7" xfId="34113" xr:uid="{00000000-0005-0000-0000-0000D2390000}"/>
    <cellStyle name="Input 2 2 4 6 4" xfId="4516" xr:uid="{00000000-0005-0000-0000-0000D3390000}"/>
    <cellStyle name="Input 2 2 4 6 4 2" xfId="4517" xr:uid="{00000000-0005-0000-0000-0000D4390000}"/>
    <cellStyle name="Input 2 2 4 6 4 3" xfId="34114" xr:uid="{00000000-0005-0000-0000-0000D5390000}"/>
    <cellStyle name="Input 2 2 4 6 4 4" xfId="34115" xr:uid="{00000000-0005-0000-0000-0000D6390000}"/>
    <cellStyle name="Input 2 2 4 6 4 5" xfId="34116" xr:uid="{00000000-0005-0000-0000-0000D7390000}"/>
    <cellStyle name="Input 2 2 4 6 4 6" xfId="34117" xr:uid="{00000000-0005-0000-0000-0000D8390000}"/>
    <cellStyle name="Input 2 2 4 6 4 7" xfId="34118" xr:uid="{00000000-0005-0000-0000-0000D9390000}"/>
    <cellStyle name="Input 2 2 4 6 5" xfId="4518" xr:uid="{00000000-0005-0000-0000-0000DA390000}"/>
    <cellStyle name="Input 2 2 4 6 5 2" xfId="4519" xr:uid="{00000000-0005-0000-0000-0000DB390000}"/>
    <cellStyle name="Input 2 2 4 6 5 3" xfId="34119" xr:uid="{00000000-0005-0000-0000-0000DC390000}"/>
    <cellStyle name="Input 2 2 4 6 5 4" xfId="34120" xr:uid="{00000000-0005-0000-0000-0000DD390000}"/>
    <cellStyle name="Input 2 2 4 6 5 5" xfId="34121" xr:uid="{00000000-0005-0000-0000-0000DE390000}"/>
    <cellStyle name="Input 2 2 4 6 5 6" xfId="34122" xr:uid="{00000000-0005-0000-0000-0000DF390000}"/>
    <cellStyle name="Input 2 2 4 6 5 7" xfId="34123" xr:uid="{00000000-0005-0000-0000-0000E0390000}"/>
    <cellStyle name="Input 2 2 4 6 6" xfId="4520" xr:uid="{00000000-0005-0000-0000-0000E1390000}"/>
    <cellStyle name="Input 2 2 4 6 6 2" xfId="4521" xr:uid="{00000000-0005-0000-0000-0000E2390000}"/>
    <cellStyle name="Input 2 2 4 6 6 3" xfId="34124" xr:uid="{00000000-0005-0000-0000-0000E3390000}"/>
    <cellStyle name="Input 2 2 4 6 6 4" xfId="34125" xr:uid="{00000000-0005-0000-0000-0000E4390000}"/>
    <cellStyle name="Input 2 2 4 6 6 5" xfId="34126" xr:uid="{00000000-0005-0000-0000-0000E5390000}"/>
    <cellStyle name="Input 2 2 4 6 6 6" xfId="34127" xr:uid="{00000000-0005-0000-0000-0000E6390000}"/>
    <cellStyle name="Input 2 2 4 6 6 7" xfId="34128" xr:uid="{00000000-0005-0000-0000-0000E7390000}"/>
    <cellStyle name="Input 2 2 4 6 7" xfId="4522" xr:uid="{00000000-0005-0000-0000-0000E8390000}"/>
    <cellStyle name="Input 2 2 4 6 7 2" xfId="4523" xr:uid="{00000000-0005-0000-0000-0000E9390000}"/>
    <cellStyle name="Input 2 2 4 6 7 3" xfId="34129" xr:uid="{00000000-0005-0000-0000-0000EA390000}"/>
    <cellStyle name="Input 2 2 4 6 7 4" xfId="34130" xr:uid="{00000000-0005-0000-0000-0000EB390000}"/>
    <cellStyle name="Input 2 2 4 6 7 5" xfId="34131" xr:uid="{00000000-0005-0000-0000-0000EC390000}"/>
    <cellStyle name="Input 2 2 4 6 7 6" xfId="34132" xr:uid="{00000000-0005-0000-0000-0000ED390000}"/>
    <cellStyle name="Input 2 2 4 6 7 7" xfId="34133" xr:uid="{00000000-0005-0000-0000-0000EE390000}"/>
    <cellStyle name="Input 2 2 4 6 8" xfId="4524" xr:uid="{00000000-0005-0000-0000-0000EF390000}"/>
    <cellStyle name="Input 2 2 4 6 8 2" xfId="4525" xr:uid="{00000000-0005-0000-0000-0000F0390000}"/>
    <cellStyle name="Input 2 2 4 6 8 3" xfId="34134" xr:uid="{00000000-0005-0000-0000-0000F1390000}"/>
    <cellStyle name="Input 2 2 4 6 8 4" xfId="34135" xr:uid="{00000000-0005-0000-0000-0000F2390000}"/>
    <cellStyle name="Input 2 2 4 6 8 5" xfId="34136" xr:uid="{00000000-0005-0000-0000-0000F3390000}"/>
    <cellStyle name="Input 2 2 4 6 8 6" xfId="34137" xr:uid="{00000000-0005-0000-0000-0000F4390000}"/>
    <cellStyle name="Input 2 2 4 6 8 7" xfId="34138" xr:uid="{00000000-0005-0000-0000-0000F5390000}"/>
    <cellStyle name="Input 2 2 4 6 9" xfId="4526" xr:uid="{00000000-0005-0000-0000-0000F6390000}"/>
    <cellStyle name="Input 2 2 4 6 9 2" xfId="4527" xr:uid="{00000000-0005-0000-0000-0000F7390000}"/>
    <cellStyle name="Input 2 2 4 6 9 3" xfId="34139" xr:uid="{00000000-0005-0000-0000-0000F8390000}"/>
    <cellStyle name="Input 2 2 4 6 9 4" xfId="34140" xr:uid="{00000000-0005-0000-0000-0000F9390000}"/>
    <cellStyle name="Input 2 2 4 6 9 5" xfId="34141" xr:uid="{00000000-0005-0000-0000-0000FA390000}"/>
    <cellStyle name="Input 2 2 4 6 9 6" xfId="34142" xr:uid="{00000000-0005-0000-0000-0000FB390000}"/>
    <cellStyle name="Input 2 2 4 6 9 7" xfId="34143" xr:uid="{00000000-0005-0000-0000-0000FC390000}"/>
    <cellStyle name="Input 2 2 4 7" xfId="34144" xr:uid="{00000000-0005-0000-0000-0000FD390000}"/>
    <cellStyle name="Input 2 2 5" xfId="4528" xr:uid="{00000000-0005-0000-0000-0000FE390000}"/>
    <cellStyle name="Input 2 2 5 2" xfId="4529" xr:uid="{00000000-0005-0000-0000-0000FF390000}"/>
    <cellStyle name="Input 2 2 5 2 2" xfId="4530" xr:uid="{00000000-0005-0000-0000-0000003A0000}"/>
    <cellStyle name="Input 2 2 5 2 2 10" xfId="34145" xr:uid="{00000000-0005-0000-0000-0000013A0000}"/>
    <cellStyle name="Input 2 2 5 2 2 2" xfId="4531" xr:uid="{00000000-0005-0000-0000-0000023A0000}"/>
    <cellStyle name="Input 2 2 5 2 2 2 2" xfId="4532" xr:uid="{00000000-0005-0000-0000-0000033A0000}"/>
    <cellStyle name="Input 2 2 5 2 2 2 3" xfId="34146" xr:uid="{00000000-0005-0000-0000-0000043A0000}"/>
    <cellStyle name="Input 2 2 5 2 2 2 4" xfId="34147" xr:uid="{00000000-0005-0000-0000-0000053A0000}"/>
    <cellStyle name="Input 2 2 5 2 2 2 5" xfId="34148" xr:uid="{00000000-0005-0000-0000-0000063A0000}"/>
    <cellStyle name="Input 2 2 5 2 2 2 6" xfId="34149" xr:uid="{00000000-0005-0000-0000-0000073A0000}"/>
    <cellStyle name="Input 2 2 5 2 2 2 7" xfId="34150" xr:uid="{00000000-0005-0000-0000-0000083A0000}"/>
    <cellStyle name="Input 2 2 5 2 2 3" xfId="4533" xr:uid="{00000000-0005-0000-0000-0000093A0000}"/>
    <cellStyle name="Input 2 2 5 2 2 3 2" xfId="4534" xr:uid="{00000000-0005-0000-0000-00000A3A0000}"/>
    <cellStyle name="Input 2 2 5 2 2 3 3" xfId="34151" xr:uid="{00000000-0005-0000-0000-00000B3A0000}"/>
    <cellStyle name="Input 2 2 5 2 2 3 4" xfId="34152" xr:uid="{00000000-0005-0000-0000-00000C3A0000}"/>
    <cellStyle name="Input 2 2 5 2 2 3 5" xfId="34153" xr:uid="{00000000-0005-0000-0000-00000D3A0000}"/>
    <cellStyle name="Input 2 2 5 2 2 3 6" xfId="34154" xr:uid="{00000000-0005-0000-0000-00000E3A0000}"/>
    <cellStyle name="Input 2 2 5 2 2 3 7" xfId="34155" xr:uid="{00000000-0005-0000-0000-00000F3A0000}"/>
    <cellStyle name="Input 2 2 5 2 2 4" xfId="4535" xr:uid="{00000000-0005-0000-0000-0000103A0000}"/>
    <cellStyle name="Input 2 2 5 2 2 4 2" xfId="4536" xr:uid="{00000000-0005-0000-0000-0000113A0000}"/>
    <cellStyle name="Input 2 2 5 2 2 4 3" xfId="34156" xr:uid="{00000000-0005-0000-0000-0000123A0000}"/>
    <cellStyle name="Input 2 2 5 2 2 4 4" xfId="34157" xr:uid="{00000000-0005-0000-0000-0000133A0000}"/>
    <cellStyle name="Input 2 2 5 2 2 4 5" xfId="34158" xr:uid="{00000000-0005-0000-0000-0000143A0000}"/>
    <cellStyle name="Input 2 2 5 2 2 4 6" xfId="34159" xr:uid="{00000000-0005-0000-0000-0000153A0000}"/>
    <cellStyle name="Input 2 2 5 2 2 4 7" xfId="34160" xr:uid="{00000000-0005-0000-0000-0000163A0000}"/>
    <cellStyle name="Input 2 2 5 2 2 5" xfId="4537" xr:uid="{00000000-0005-0000-0000-0000173A0000}"/>
    <cellStyle name="Input 2 2 5 2 2 5 2" xfId="4538" xr:uid="{00000000-0005-0000-0000-0000183A0000}"/>
    <cellStyle name="Input 2 2 5 2 2 5 3" xfId="34161" xr:uid="{00000000-0005-0000-0000-0000193A0000}"/>
    <cellStyle name="Input 2 2 5 2 2 5 4" xfId="34162" xr:uid="{00000000-0005-0000-0000-00001A3A0000}"/>
    <cellStyle name="Input 2 2 5 2 2 5 5" xfId="34163" xr:uid="{00000000-0005-0000-0000-00001B3A0000}"/>
    <cellStyle name="Input 2 2 5 2 2 5 6" xfId="34164" xr:uid="{00000000-0005-0000-0000-00001C3A0000}"/>
    <cellStyle name="Input 2 2 5 2 2 5 7" xfId="34165" xr:uid="{00000000-0005-0000-0000-00001D3A0000}"/>
    <cellStyle name="Input 2 2 5 2 2 6" xfId="4539" xr:uid="{00000000-0005-0000-0000-00001E3A0000}"/>
    <cellStyle name="Input 2 2 5 2 2 6 2" xfId="4540" xr:uid="{00000000-0005-0000-0000-00001F3A0000}"/>
    <cellStyle name="Input 2 2 5 2 2 6 3" xfId="34166" xr:uid="{00000000-0005-0000-0000-0000203A0000}"/>
    <cellStyle name="Input 2 2 5 2 2 6 4" xfId="34167" xr:uid="{00000000-0005-0000-0000-0000213A0000}"/>
    <cellStyle name="Input 2 2 5 2 2 6 5" xfId="34168" xr:uid="{00000000-0005-0000-0000-0000223A0000}"/>
    <cellStyle name="Input 2 2 5 2 2 6 6" xfId="34169" xr:uid="{00000000-0005-0000-0000-0000233A0000}"/>
    <cellStyle name="Input 2 2 5 2 2 6 7" xfId="34170" xr:uid="{00000000-0005-0000-0000-0000243A0000}"/>
    <cellStyle name="Input 2 2 5 2 2 7" xfId="34171" xr:uid="{00000000-0005-0000-0000-0000253A0000}"/>
    <cellStyle name="Input 2 2 5 2 2 8" xfId="34172" xr:uid="{00000000-0005-0000-0000-0000263A0000}"/>
    <cellStyle name="Input 2 2 5 2 2 9" xfId="34173" xr:uid="{00000000-0005-0000-0000-0000273A0000}"/>
    <cellStyle name="Input 2 2 5 2 3" xfId="4541" xr:uid="{00000000-0005-0000-0000-0000283A0000}"/>
    <cellStyle name="Input 2 2 5 2 3 10" xfId="4542" xr:uid="{00000000-0005-0000-0000-0000293A0000}"/>
    <cellStyle name="Input 2 2 5 2 3 11" xfId="34174" xr:uid="{00000000-0005-0000-0000-00002A3A0000}"/>
    <cellStyle name="Input 2 2 5 2 3 12" xfId="34175" xr:uid="{00000000-0005-0000-0000-00002B3A0000}"/>
    <cellStyle name="Input 2 2 5 2 3 13" xfId="34176" xr:uid="{00000000-0005-0000-0000-00002C3A0000}"/>
    <cellStyle name="Input 2 2 5 2 3 14" xfId="34177" xr:uid="{00000000-0005-0000-0000-00002D3A0000}"/>
    <cellStyle name="Input 2 2 5 2 3 15" xfId="34178" xr:uid="{00000000-0005-0000-0000-00002E3A0000}"/>
    <cellStyle name="Input 2 2 5 2 3 2" xfId="4543" xr:uid="{00000000-0005-0000-0000-00002F3A0000}"/>
    <cellStyle name="Input 2 2 5 2 3 2 2" xfId="4544" xr:uid="{00000000-0005-0000-0000-0000303A0000}"/>
    <cellStyle name="Input 2 2 5 2 3 2 3" xfId="34179" xr:uid="{00000000-0005-0000-0000-0000313A0000}"/>
    <cellStyle name="Input 2 2 5 2 3 2 4" xfId="34180" xr:uid="{00000000-0005-0000-0000-0000323A0000}"/>
    <cellStyle name="Input 2 2 5 2 3 2 5" xfId="34181" xr:uid="{00000000-0005-0000-0000-0000333A0000}"/>
    <cellStyle name="Input 2 2 5 2 3 2 6" xfId="34182" xr:uid="{00000000-0005-0000-0000-0000343A0000}"/>
    <cellStyle name="Input 2 2 5 2 3 2 7" xfId="34183" xr:uid="{00000000-0005-0000-0000-0000353A0000}"/>
    <cellStyle name="Input 2 2 5 2 3 3" xfId="4545" xr:uid="{00000000-0005-0000-0000-0000363A0000}"/>
    <cellStyle name="Input 2 2 5 2 3 3 2" xfId="4546" xr:uid="{00000000-0005-0000-0000-0000373A0000}"/>
    <cellStyle name="Input 2 2 5 2 3 3 3" xfId="34184" xr:uid="{00000000-0005-0000-0000-0000383A0000}"/>
    <cellStyle name="Input 2 2 5 2 3 3 4" xfId="34185" xr:uid="{00000000-0005-0000-0000-0000393A0000}"/>
    <cellStyle name="Input 2 2 5 2 3 3 5" xfId="34186" xr:uid="{00000000-0005-0000-0000-00003A3A0000}"/>
    <cellStyle name="Input 2 2 5 2 3 3 6" xfId="34187" xr:uid="{00000000-0005-0000-0000-00003B3A0000}"/>
    <cellStyle name="Input 2 2 5 2 3 3 7" xfId="34188" xr:uid="{00000000-0005-0000-0000-00003C3A0000}"/>
    <cellStyle name="Input 2 2 5 2 3 4" xfId="4547" xr:uid="{00000000-0005-0000-0000-00003D3A0000}"/>
    <cellStyle name="Input 2 2 5 2 3 4 2" xfId="4548" xr:uid="{00000000-0005-0000-0000-00003E3A0000}"/>
    <cellStyle name="Input 2 2 5 2 3 4 3" xfId="34189" xr:uid="{00000000-0005-0000-0000-00003F3A0000}"/>
    <cellStyle name="Input 2 2 5 2 3 4 4" xfId="34190" xr:uid="{00000000-0005-0000-0000-0000403A0000}"/>
    <cellStyle name="Input 2 2 5 2 3 4 5" xfId="34191" xr:uid="{00000000-0005-0000-0000-0000413A0000}"/>
    <cellStyle name="Input 2 2 5 2 3 4 6" xfId="34192" xr:uid="{00000000-0005-0000-0000-0000423A0000}"/>
    <cellStyle name="Input 2 2 5 2 3 4 7" xfId="34193" xr:uid="{00000000-0005-0000-0000-0000433A0000}"/>
    <cellStyle name="Input 2 2 5 2 3 5" xfId="4549" xr:uid="{00000000-0005-0000-0000-0000443A0000}"/>
    <cellStyle name="Input 2 2 5 2 3 5 2" xfId="4550" xr:uid="{00000000-0005-0000-0000-0000453A0000}"/>
    <cellStyle name="Input 2 2 5 2 3 5 3" xfId="34194" xr:uid="{00000000-0005-0000-0000-0000463A0000}"/>
    <cellStyle name="Input 2 2 5 2 3 5 4" xfId="34195" xr:uid="{00000000-0005-0000-0000-0000473A0000}"/>
    <cellStyle name="Input 2 2 5 2 3 5 5" xfId="34196" xr:uid="{00000000-0005-0000-0000-0000483A0000}"/>
    <cellStyle name="Input 2 2 5 2 3 5 6" xfId="34197" xr:uid="{00000000-0005-0000-0000-0000493A0000}"/>
    <cellStyle name="Input 2 2 5 2 3 5 7" xfId="34198" xr:uid="{00000000-0005-0000-0000-00004A3A0000}"/>
    <cellStyle name="Input 2 2 5 2 3 6" xfId="4551" xr:uid="{00000000-0005-0000-0000-00004B3A0000}"/>
    <cellStyle name="Input 2 2 5 2 3 6 2" xfId="4552" xr:uid="{00000000-0005-0000-0000-00004C3A0000}"/>
    <cellStyle name="Input 2 2 5 2 3 6 3" xfId="34199" xr:uid="{00000000-0005-0000-0000-00004D3A0000}"/>
    <cellStyle name="Input 2 2 5 2 3 6 4" xfId="34200" xr:uid="{00000000-0005-0000-0000-00004E3A0000}"/>
    <cellStyle name="Input 2 2 5 2 3 6 5" xfId="34201" xr:uid="{00000000-0005-0000-0000-00004F3A0000}"/>
    <cellStyle name="Input 2 2 5 2 3 6 6" xfId="34202" xr:uid="{00000000-0005-0000-0000-0000503A0000}"/>
    <cellStyle name="Input 2 2 5 2 3 6 7" xfId="34203" xr:uid="{00000000-0005-0000-0000-0000513A0000}"/>
    <cellStyle name="Input 2 2 5 2 3 7" xfId="4553" xr:uid="{00000000-0005-0000-0000-0000523A0000}"/>
    <cellStyle name="Input 2 2 5 2 3 7 2" xfId="4554" xr:uid="{00000000-0005-0000-0000-0000533A0000}"/>
    <cellStyle name="Input 2 2 5 2 3 7 3" xfId="34204" xr:uid="{00000000-0005-0000-0000-0000543A0000}"/>
    <cellStyle name="Input 2 2 5 2 3 7 4" xfId="34205" xr:uid="{00000000-0005-0000-0000-0000553A0000}"/>
    <cellStyle name="Input 2 2 5 2 3 7 5" xfId="34206" xr:uid="{00000000-0005-0000-0000-0000563A0000}"/>
    <cellStyle name="Input 2 2 5 2 3 7 6" xfId="34207" xr:uid="{00000000-0005-0000-0000-0000573A0000}"/>
    <cellStyle name="Input 2 2 5 2 3 7 7" xfId="34208" xr:uid="{00000000-0005-0000-0000-0000583A0000}"/>
    <cellStyle name="Input 2 2 5 2 3 8" xfId="4555" xr:uid="{00000000-0005-0000-0000-0000593A0000}"/>
    <cellStyle name="Input 2 2 5 2 3 8 2" xfId="4556" xr:uid="{00000000-0005-0000-0000-00005A3A0000}"/>
    <cellStyle name="Input 2 2 5 2 3 8 3" xfId="34209" xr:uid="{00000000-0005-0000-0000-00005B3A0000}"/>
    <cellStyle name="Input 2 2 5 2 3 8 4" xfId="34210" xr:uid="{00000000-0005-0000-0000-00005C3A0000}"/>
    <cellStyle name="Input 2 2 5 2 3 8 5" xfId="34211" xr:uid="{00000000-0005-0000-0000-00005D3A0000}"/>
    <cellStyle name="Input 2 2 5 2 3 8 6" xfId="34212" xr:uid="{00000000-0005-0000-0000-00005E3A0000}"/>
    <cellStyle name="Input 2 2 5 2 3 8 7" xfId="34213" xr:uid="{00000000-0005-0000-0000-00005F3A0000}"/>
    <cellStyle name="Input 2 2 5 2 3 9" xfId="4557" xr:uid="{00000000-0005-0000-0000-0000603A0000}"/>
    <cellStyle name="Input 2 2 5 2 3 9 2" xfId="4558" xr:uid="{00000000-0005-0000-0000-0000613A0000}"/>
    <cellStyle name="Input 2 2 5 2 3 9 3" xfId="34214" xr:uid="{00000000-0005-0000-0000-0000623A0000}"/>
    <cellStyle name="Input 2 2 5 2 3 9 4" xfId="34215" xr:uid="{00000000-0005-0000-0000-0000633A0000}"/>
    <cellStyle name="Input 2 2 5 2 3 9 5" xfId="34216" xr:uid="{00000000-0005-0000-0000-0000643A0000}"/>
    <cellStyle name="Input 2 2 5 2 3 9 6" xfId="34217" xr:uid="{00000000-0005-0000-0000-0000653A0000}"/>
    <cellStyle name="Input 2 2 5 2 3 9 7" xfId="34218" xr:uid="{00000000-0005-0000-0000-0000663A0000}"/>
    <cellStyle name="Input 2 2 5 2 4" xfId="4559" xr:uid="{00000000-0005-0000-0000-0000673A0000}"/>
    <cellStyle name="Input 2 2 5 2 4 2" xfId="4560" xr:uid="{00000000-0005-0000-0000-0000683A0000}"/>
    <cellStyle name="Input 2 2 5 2 4 3" xfId="34219" xr:uid="{00000000-0005-0000-0000-0000693A0000}"/>
    <cellStyle name="Input 2 2 5 2 4 4" xfId="34220" xr:uid="{00000000-0005-0000-0000-00006A3A0000}"/>
    <cellStyle name="Input 2 2 5 2 4 5" xfId="34221" xr:uid="{00000000-0005-0000-0000-00006B3A0000}"/>
    <cellStyle name="Input 2 2 5 2 4 6" xfId="34222" xr:uid="{00000000-0005-0000-0000-00006C3A0000}"/>
    <cellStyle name="Input 2 2 5 2 4 7" xfId="34223" xr:uid="{00000000-0005-0000-0000-00006D3A0000}"/>
    <cellStyle name="Input 2 2 5 2 5" xfId="4561" xr:uid="{00000000-0005-0000-0000-00006E3A0000}"/>
    <cellStyle name="Input 2 2 5 2 5 2" xfId="4562" xr:uid="{00000000-0005-0000-0000-00006F3A0000}"/>
    <cellStyle name="Input 2 2 5 2 6" xfId="34224" xr:uid="{00000000-0005-0000-0000-0000703A0000}"/>
    <cellStyle name="Input 2 2 5 2 7" xfId="34225" xr:uid="{00000000-0005-0000-0000-0000713A0000}"/>
    <cellStyle name="Input 2 2 5 2 8" xfId="34226" xr:uid="{00000000-0005-0000-0000-0000723A0000}"/>
    <cellStyle name="Input 2 2 5 3" xfId="4563" xr:uid="{00000000-0005-0000-0000-0000733A0000}"/>
    <cellStyle name="Input 2 2 5 3 10" xfId="34227" xr:uid="{00000000-0005-0000-0000-0000743A0000}"/>
    <cellStyle name="Input 2 2 5 3 2" xfId="4564" xr:uid="{00000000-0005-0000-0000-0000753A0000}"/>
    <cellStyle name="Input 2 2 5 3 2 2" xfId="4565" xr:uid="{00000000-0005-0000-0000-0000763A0000}"/>
    <cellStyle name="Input 2 2 5 3 2 3" xfId="34228" xr:uid="{00000000-0005-0000-0000-0000773A0000}"/>
    <cellStyle name="Input 2 2 5 3 2 4" xfId="34229" xr:uid="{00000000-0005-0000-0000-0000783A0000}"/>
    <cellStyle name="Input 2 2 5 3 2 5" xfId="34230" xr:uid="{00000000-0005-0000-0000-0000793A0000}"/>
    <cellStyle name="Input 2 2 5 3 2 6" xfId="34231" xr:uid="{00000000-0005-0000-0000-00007A3A0000}"/>
    <cellStyle name="Input 2 2 5 3 2 7" xfId="34232" xr:uid="{00000000-0005-0000-0000-00007B3A0000}"/>
    <cellStyle name="Input 2 2 5 3 3" xfId="4566" xr:uid="{00000000-0005-0000-0000-00007C3A0000}"/>
    <cellStyle name="Input 2 2 5 3 3 2" xfId="4567" xr:uid="{00000000-0005-0000-0000-00007D3A0000}"/>
    <cellStyle name="Input 2 2 5 3 3 3" xfId="34233" xr:uid="{00000000-0005-0000-0000-00007E3A0000}"/>
    <cellStyle name="Input 2 2 5 3 3 4" xfId="34234" xr:uid="{00000000-0005-0000-0000-00007F3A0000}"/>
    <cellStyle name="Input 2 2 5 3 3 5" xfId="34235" xr:uid="{00000000-0005-0000-0000-0000803A0000}"/>
    <cellStyle name="Input 2 2 5 3 3 6" xfId="34236" xr:uid="{00000000-0005-0000-0000-0000813A0000}"/>
    <cellStyle name="Input 2 2 5 3 3 7" xfId="34237" xr:uid="{00000000-0005-0000-0000-0000823A0000}"/>
    <cellStyle name="Input 2 2 5 3 4" xfId="4568" xr:uid="{00000000-0005-0000-0000-0000833A0000}"/>
    <cellStyle name="Input 2 2 5 3 4 2" xfId="4569" xr:uid="{00000000-0005-0000-0000-0000843A0000}"/>
    <cellStyle name="Input 2 2 5 3 4 3" xfId="34238" xr:uid="{00000000-0005-0000-0000-0000853A0000}"/>
    <cellStyle name="Input 2 2 5 3 4 4" xfId="34239" xr:uid="{00000000-0005-0000-0000-0000863A0000}"/>
    <cellStyle name="Input 2 2 5 3 4 5" xfId="34240" xr:uid="{00000000-0005-0000-0000-0000873A0000}"/>
    <cellStyle name="Input 2 2 5 3 4 6" xfId="34241" xr:uid="{00000000-0005-0000-0000-0000883A0000}"/>
    <cellStyle name="Input 2 2 5 3 4 7" xfId="34242" xr:uid="{00000000-0005-0000-0000-0000893A0000}"/>
    <cellStyle name="Input 2 2 5 3 5" xfId="4570" xr:uid="{00000000-0005-0000-0000-00008A3A0000}"/>
    <cellStyle name="Input 2 2 5 3 5 2" xfId="4571" xr:uid="{00000000-0005-0000-0000-00008B3A0000}"/>
    <cellStyle name="Input 2 2 5 3 5 3" xfId="34243" xr:uid="{00000000-0005-0000-0000-00008C3A0000}"/>
    <cellStyle name="Input 2 2 5 3 5 4" xfId="34244" xr:uid="{00000000-0005-0000-0000-00008D3A0000}"/>
    <cellStyle name="Input 2 2 5 3 5 5" xfId="34245" xr:uid="{00000000-0005-0000-0000-00008E3A0000}"/>
    <cellStyle name="Input 2 2 5 3 5 6" xfId="34246" xr:uid="{00000000-0005-0000-0000-00008F3A0000}"/>
    <cellStyle name="Input 2 2 5 3 5 7" xfId="34247" xr:uid="{00000000-0005-0000-0000-0000903A0000}"/>
    <cellStyle name="Input 2 2 5 3 6" xfId="4572" xr:uid="{00000000-0005-0000-0000-0000913A0000}"/>
    <cellStyle name="Input 2 2 5 3 6 2" xfId="4573" xr:uid="{00000000-0005-0000-0000-0000923A0000}"/>
    <cellStyle name="Input 2 2 5 3 6 3" xfId="34248" xr:uid="{00000000-0005-0000-0000-0000933A0000}"/>
    <cellStyle name="Input 2 2 5 3 6 4" xfId="34249" xr:uid="{00000000-0005-0000-0000-0000943A0000}"/>
    <cellStyle name="Input 2 2 5 3 6 5" xfId="34250" xr:uid="{00000000-0005-0000-0000-0000953A0000}"/>
    <cellStyle name="Input 2 2 5 3 6 6" xfId="34251" xr:uid="{00000000-0005-0000-0000-0000963A0000}"/>
    <cellStyle name="Input 2 2 5 3 6 7" xfId="34252" xr:uid="{00000000-0005-0000-0000-0000973A0000}"/>
    <cellStyle name="Input 2 2 5 3 7" xfId="34253" xr:uid="{00000000-0005-0000-0000-0000983A0000}"/>
    <cellStyle name="Input 2 2 5 3 8" xfId="34254" xr:uid="{00000000-0005-0000-0000-0000993A0000}"/>
    <cellStyle name="Input 2 2 5 3 9" xfId="34255" xr:uid="{00000000-0005-0000-0000-00009A3A0000}"/>
    <cellStyle name="Input 2 2 5 4" xfId="4574" xr:uid="{00000000-0005-0000-0000-00009B3A0000}"/>
    <cellStyle name="Input 2 2 5 4 10" xfId="4575" xr:uid="{00000000-0005-0000-0000-00009C3A0000}"/>
    <cellStyle name="Input 2 2 5 4 11" xfId="34256" xr:uid="{00000000-0005-0000-0000-00009D3A0000}"/>
    <cellStyle name="Input 2 2 5 4 12" xfId="34257" xr:uid="{00000000-0005-0000-0000-00009E3A0000}"/>
    <cellStyle name="Input 2 2 5 4 2" xfId="4576" xr:uid="{00000000-0005-0000-0000-00009F3A0000}"/>
    <cellStyle name="Input 2 2 5 4 2 2" xfId="4577" xr:uid="{00000000-0005-0000-0000-0000A03A0000}"/>
    <cellStyle name="Input 2 2 5 4 2 3" xfId="34258" xr:uid="{00000000-0005-0000-0000-0000A13A0000}"/>
    <cellStyle name="Input 2 2 5 4 2 4" xfId="34259" xr:uid="{00000000-0005-0000-0000-0000A23A0000}"/>
    <cellStyle name="Input 2 2 5 4 2 5" xfId="34260" xr:uid="{00000000-0005-0000-0000-0000A33A0000}"/>
    <cellStyle name="Input 2 2 5 4 2 6" xfId="34261" xr:uid="{00000000-0005-0000-0000-0000A43A0000}"/>
    <cellStyle name="Input 2 2 5 4 2 7" xfId="34262" xr:uid="{00000000-0005-0000-0000-0000A53A0000}"/>
    <cellStyle name="Input 2 2 5 4 3" xfId="4578" xr:uid="{00000000-0005-0000-0000-0000A63A0000}"/>
    <cellStyle name="Input 2 2 5 4 3 2" xfId="4579" xr:uid="{00000000-0005-0000-0000-0000A73A0000}"/>
    <cellStyle name="Input 2 2 5 4 3 3" xfId="34263" xr:uid="{00000000-0005-0000-0000-0000A83A0000}"/>
    <cellStyle name="Input 2 2 5 4 3 4" xfId="34264" xr:uid="{00000000-0005-0000-0000-0000A93A0000}"/>
    <cellStyle name="Input 2 2 5 4 3 5" xfId="34265" xr:uid="{00000000-0005-0000-0000-0000AA3A0000}"/>
    <cellStyle name="Input 2 2 5 4 3 6" xfId="34266" xr:uid="{00000000-0005-0000-0000-0000AB3A0000}"/>
    <cellStyle name="Input 2 2 5 4 3 7" xfId="34267" xr:uid="{00000000-0005-0000-0000-0000AC3A0000}"/>
    <cellStyle name="Input 2 2 5 4 4" xfId="4580" xr:uid="{00000000-0005-0000-0000-0000AD3A0000}"/>
    <cellStyle name="Input 2 2 5 4 4 2" xfId="4581" xr:uid="{00000000-0005-0000-0000-0000AE3A0000}"/>
    <cellStyle name="Input 2 2 5 4 4 3" xfId="34268" xr:uid="{00000000-0005-0000-0000-0000AF3A0000}"/>
    <cellStyle name="Input 2 2 5 4 4 4" xfId="34269" xr:uid="{00000000-0005-0000-0000-0000B03A0000}"/>
    <cellStyle name="Input 2 2 5 4 4 5" xfId="34270" xr:uid="{00000000-0005-0000-0000-0000B13A0000}"/>
    <cellStyle name="Input 2 2 5 4 4 6" xfId="34271" xr:uid="{00000000-0005-0000-0000-0000B23A0000}"/>
    <cellStyle name="Input 2 2 5 4 4 7" xfId="34272" xr:uid="{00000000-0005-0000-0000-0000B33A0000}"/>
    <cellStyle name="Input 2 2 5 4 5" xfId="4582" xr:uid="{00000000-0005-0000-0000-0000B43A0000}"/>
    <cellStyle name="Input 2 2 5 4 5 2" xfId="4583" xr:uid="{00000000-0005-0000-0000-0000B53A0000}"/>
    <cellStyle name="Input 2 2 5 4 5 3" xfId="34273" xr:uid="{00000000-0005-0000-0000-0000B63A0000}"/>
    <cellStyle name="Input 2 2 5 4 5 4" xfId="34274" xr:uid="{00000000-0005-0000-0000-0000B73A0000}"/>
    <cellStyle name="Input 2 2 5 4 5 5" xfId="34275" xr:uid="{00000000-0005-0000-0000-0000B83A0000}"/>
    <cellStyle name="Input 2 2 5 4 5 6" xfId="34276" xr:uid="{00000000-0005-0000-0000-0000B93A0000}"/>
    <cellStyle name="Input 2 2 5 4 5 7" xfId="34277" xr:uid="{00000000-0005-0000-0000-0000BA3A0000}"/>
    <cellStyle name="Input 2 2 5 4 6" xfId="4584" xr:uid="{00000000-0005-0000-0000-0000BB3A0000}"/>
    <cellStyle name="Input 2 2 5 4 6 2" xfId="4585" xr:uid="{00000000-0005-0000-0000-0000BC3A0000}"/>
    <cellStyle name="Input 2 2 5 4 6 3" xfId="34278" xr:uid="{00000000-0005-0000-0000-0000BD3A0000}"/>
    <cellStyle name="Input 2 2 5 4 6 4" xfId="34279" xr:uid="{00000000-0005-0000-0000-0000BE3A0000}"/>
    <cellStyle name="Input 2 2 5 4 6 5" xfId="34280" xr:uid="{00000000-0005-0000-0000-0000BF3A0000}"/>
    <cellStyle name="Input 2 2 5 4 6 6" xfId="34281" xr:uid="{00000000-0005-0000-0000-0000C03A0000}"/>
    <cellStyle name="Input 2 2 5 4 6 7" xfId="34282" xr:uid="{00000000-0005-0000-0000-0000C13A0000}"/>
    <cellStyle name="Input 2 2 5 4 7" xfId="4586" xr:uid="{00000000-0005-0000-0000-0000C23A0000}"/>
    <cellStyle name="Input 2 2 5 4 7 2" xfId="4587" xr:uid="{00000000-0005-0000-0000-0000C33A0000}"/>
    <cellStyle name="Input 2 2 5 4 7 3" xfId="34283" xr:uid="{00000000-0005-0000-0000-0000C43A0000}"/>
    <cellStyle name="Input 2 2 5 4 7 4" xfId="34284" xr:uid="{00000000-0005-0000-0000-0000C53A0000}"/>
    <cellStyle name="Input 2 2 5 4 7 5" xfId="34285" xr:uid="{00000000-0005-0000-0000-0000C63A0000}"/>
    <cellStyle name="Input 2 2 5 4 7 6" xfId="34286" xr:uid="{00000000-0005-0000-0000-0000C73A0000}"/>
    <cellStyle name="Input 2 2 5 4 7 7" xfId="34287" xr:uid="{00000000-0005-0000-0000-0000C83A0000}"/>
    <cellStyle name="Input 2 2 5 4 8" xfId="4588" xr:uid="{00000000-0005-0000-0000-0000C93A0000}"/>
    <cellStyle name="Input 2 2 5 4 8 2" xfId="4589" xr:uid="{00000000-0005-0000-0000-0000CA3A0000}"/>
    <cellStyle name="Input 2 2 5 4 8 3" xfId="34288" xr:uid="{00000000-0005-0000-0000-0000CB3A0000}"/>
    <cellStyle name="Input 2 2 5 4 8 4" xfId="34289" xr:uid="{00000000-0005-0000-0000-0000CC3A0000}"/>
    <cellStyle name="Input 2 2 5 4 8 5" xfId="34290" xr:uid="{00000000-0005-0000-0000-0000CD3A0000}"/>
    <cellStyle name="Input 2 2 5 4 8 6" xfId="34291" xr:uid="{00000000-0005-0000-0000-0000CE3A0000}"/>
    <cellStyle name="Input 2 2 5 4 8 7" xfId="34292" xr:uid="{00000000-0005-0000-0000-0000CF3A0000}"/>
    <cellStyle name="Input 2 2 5 4 9" xfId="4590" xr:uid="{00000000-0005-0000-0000-0000D03A0000}"/>
    <cellStyle name="Input 2 2 5 4 9 2" xfId="4591" xr:uid="{00000000-0005-0000-0000-0000D13A0000}"/>
    <cellStyle name="Input 2 2 5 4 9 3" xfId="34293" xr:uid="{00000000-0005-0000-0000-0000D23A0000}"/>
    <cellStyle name="Input 2 2 5 4 9 4" xfId="34294" xr:uid="{00000000-0005-0000-0000-0000D33A0000}"/>
    <cellStyle name="Input 2 2 5 4 9 5" xfId="34295" xr:uid="{00000000-0005-0000-0000-0000D43A0000}"/>
    <cellStyle name="Input 2 2 5 4 9 6" xfId="34296" xr:uid="{00000000-0005-0000-0000-0000D53A0000}"/>
    <cellStyle name="Input 2 2 5 4 9 7" xfId="34297" xr:uid="{00000000-0005-0000-0000-0000D63A0000}"/>
    <cellStyle name="Input 2 2 5 5" xfId="4592" xr:uid="{00000000-0005-0000-0000-0000D73A0000}"/>
    <cellStyle name="Input 2 2 5 5 10" xfId="34298" xr:uid="{00000000-0005-0000-0000-0000D83A0000}"/>
    <cellStyle name="Input 2 2 5 5 11" xfId="34299" xr:uid="{00000000-0005-0000-0000-0000D93A0000}"/>
    <cellStyle name="Input 2 2 5 5 12" xfId="34300" xr:uid="{00000000-0005-0000-0000-0000DA3A0000}"/>
    <cellStyle name="Input 2 2 5 5 2" xfId="4593" xr:uid="{00000000-0005-0000-0000-0000DB3A0000}"/>
    <cellStyle name="Input 2 2 5 5 2 2" xfId="4594" xr:uid="{00000000-0005-0000-0000-0000DC3A0000}"/>
    <cellStyle name="Input 2 2 5 5 2 3" xfId="34301" xr:uid="{00000000-0005-0000-0000-0000DD3A0000}"/>
    <cellStyle name="Input 2 2 5 5 2 4" xfId="34302" xr:uid="{00000000-0005-0000-0000-0000DE3A0000}"/>
    <cellStyle name="Input 2 2 5 5 2 5" xfId="34303" xr:uid="{00000000-0005-0000-0000-0000DF3A0000}"/>
    <cellStyle name="Input 2 2 5 5 2 6" xfId="34304" xr:uid="{00000000-0005-0000-0000-0000E03A0000}"/>
    <cellStyle name="Input 2 2 5 5 2 7" xfId="34305" xr:uid="{00000000-0005-0000-0000-0000E13A0000}"/>
    <cellStyle name="Input 2 2 5 5 3" xfId="4595" xr:uid="{00000000-0005-0000-0000-0000E23A0000}"/>
    <cellStyle name="Input 2 2 5 5 3 2" xfId="4596" xr:uid="{00000000-0005-0000-0000-0000E33A0000}"/>
    <cellStyle name="Input 2 2 5 5 3 3" xfId="34306" xr:uid="{00000000-0005-0000-0000-0000E43A0000}"/>
    <cellStyle name="Input 2 2 5 5 3 4" xfId="34307" xr:uid="{00000000-0005-0000-0000-0000E53A0000}"/>
    <cellStyle name="Input 2 2 5 5 3 5" xfId="34308" xr:uid="{00000000-0005-0000-0000-0000E63A0000}"/>
    <cellStyle name="Input 2 2 5 5 3 6" xfId="34309" xr:uid="{00000000-0005-0000-0000-0000E73A0000}"/>
    <cellStyle name="Input 2 2 5 5 3 7" xfId="34310" xr:uid="{00000000-0005-0000-0000-0000E83A0000}"/>
    <cellStyle name="Input 2 2 5 5 4" xfId="4597" xr:uid="{00000000-0005-0000-0000-0000E93A0000}"/>
    <cellStyle name="Input 2 2 5 5 4 2" xfId="4598" xr:uid="{00000000-0005-0000-0000-0000EA3A0000}"/>
    <cellStyle name="Input 2 2 5 5 4 3" xfId="34311" xr:uid="{00000000-0005-0000-0000-0000EB3A0000}"/>
    <cellStyle name="Input 2 2 5 5 4 4" xfId="34312" xr:uid="{00000000-0005-0000-0000-0000EC3A0000}"/>
    <cellStyle name="Input 2 2 5 5 4 5" xfId="34313" xr:uid="{00000000-0005-0000-0000-0000ED3A0000}"/>
    <cellStyle name="Input 2 2 5 5 4 6" xfId="34314" xr:uid="{00000000-0005-0000-0000-0000EE3A0000}"/>
    <cellStyle name="Input 2 2 5 5 4 7" xfId="34315" xr:uid="{00000000-0005-0000-0000-0000EF3A0000}"/>
    <cellStyle name="Input 2 2 5 5 5" xfId="4599" xr:uid="{00000000-0005-0000-0000-0000F03A0000}"/>
    <cellStyle name="Input 2 2 5 5 5 2" xfId="4600" xr:uid="{00000000-0005-0000-0000-0000F13A0000}"/>
    <cellStyle name="Input 2 2 5 5 5 3" xfId="34316" xr:uid="{00000000-0005-0000-0000-0000F23A0000}"/>
    <cellStyle name="Input 2 2 5 5 5 4" xfId="34317" xr:uid="{00000000-0005-0000-0000-0000F33A0000}"/>
    <cellStyle name="Input 2 2 5 5 5 5" xfId="34318" xr:uid="{00000000-0005-0000-0000-0000F43A0000}"/>
    <cellStyle name="Input 2 2 5 5 5 6" xfId="34319" xr:uid="{00000000-0005-0000-0000-0000F53A0000}"/>
    <cellStyle name="Input 2 2 5 5 5 7" xfId="34320" xr:uid="{00000000-0005-0000-0000-0000F63A0000}"/>
    <cellStyle name="Input 2 2 5 5 6" xfId="4601" xr:uid="{00000000-0005-0000-0000-0000F73A0000}"/>
    <cellStyle name="Input 2 2 5 5 6 2" xfId="4602" xr:uid="{00000000-0005-0000-0000-0000F83A0000}"/>
    <cellStyle name="Input 2 2 5 5 6 3" xfId="34321" xr:uid="{00000000-0005-0000-0000-0000F93A0000}"/>
    <cellStyle name="Input 2 2 5 5 6 4" xfId="34322" xr:uid="{00000000-0005-0000-0000-0000FA3A0000}"/>
    <cellStyle name="Input 2 2 5 5 6 5" xfId="34323" xr:uid="{00000000-0005-0000-0000-0000FB3A0000}"/>
    <cellStyle name="Input 2 2 5 5 6 6" xfId="34324" xr:uid="{00000000-0005-0000-0000-0000FC3A0000}"/>
    <cellStyle name="Input 2 2 5 5 6 7" xfId="34325" xr:uid="{00000000-0005-0000-0000-0000FD3A0000}"/>
    <cellStyle name="Input 2 2 5 5 7" xfId="4603" xr:uid="{00000000-0005-0000-0000-0000FE3A0000}"/>
    <cellStyle name="Input 2 2 5 5 7 2" xfId="4604" xr:uid="{00000000-0005-0000-0000-0000FF3A0000}"/>
    <cellStyle name="Input 2 2 5 5 7 3" xfId="34326" xr:uid="{00000000-0005-0000-0000-0000003B0000}"/>
    <cellStyle name="Input 2 2 5 5 7 4" xfId="34327" xr:uid="{00000000-0005-0000-0000-0000013B0000}"/>
    <cellStyle name="Input 2 2 5 5 7 5" xfId="34328" xr:uid="{00000000-0005-0000-0000-0000023B0000}"/>
    <cellStyle name="Input 2 2 5 5 7 6" xfId="34329" xr:uid="{00000000-0005-0000-0000-0000033B0000}"/>
    <cellStyle name="Input 2 2 5 5 7 7" xfId="34330" xr:uid="{00000000-0005-0000-0000-0000043B0000}"/>
    <cellStyle name="Input 2 2 5 5 8" xfId="4605" xr:uid="{00000000-0005-0000-0000-0000053B0000}"/>
    <cellStyle name="Input 2 2 5 5 8 2" xfId="4606" xr:uid="{00000000-0005-0000-0000-0000063B0000}"/>
    <cellStyle name="Input 2 2 5 5 8 3" xfId="34331" xr:uid="{00000000-0005-0000-0000-0000073B0000}"/>
    <cellStyle name="Input 2 2 5 5 8 4" xfId="34332" xr:uid="{00000000-0005-0000-0000-0000083B0000}"/>
    <cellStyle name="Input 2 2 5 5 8 5" xfId="34333" xr:uid="{00000000-0005-0000-0000-0000093B0000}"/>
    <cellStyle name="Input 2 2 5 5 8 6" xfId="34334" xr:uid="{00000000-0005-0000-0000-00000A3B0000}"/>
    <cellStyle name="Input 2 2 5 5 8 7" xfId="34335" xr:uid="{00000000-0005-0000-0000-00000B3B0000}"/>
    <cellStyle name="Input 2 2 5 5 9" xfId="4607" xr:uid="{00000000-0005-0000-0000-00000C3B0000}"/>
    <cellStyle name="Input 2 2 5 5 9 2" xfId="4608" xr:uid="{00000000-0005-0000-0000-00000D3B0000}"/>
    <cellStyle name="Input 2 2 5 5 9 3" xfId="34336" xr:uid="{00000000-0005-0000-0000-00000E3B0000}"/>
    <cellStyle name="Input 2 2 5 5 9 4" xfId="34337" xr:uid="{00000000-0005-0000-0000-00000F3B0000}"/>
    <cellStyle name="Input 2 2 5 5 9 5" xfId="34338" xr:uid="{00000000-0005-0000-0000-0000103B0000}"/>
    <cellStyle name="Input 2 2 5 5 9 6" xfId="34339" xr:uid="{00000000-0005-0000-0000-0000113B0000}"/>
    <cellStyle name="Input 2 2 5 5 9 7" xfId="34340" xr:uid="{00000000-0005-0000-0000-0000123B0000}"/>
    <cellStyle name="Input 2 2 5 6" xfId="4609" xr:uid="{00000000-0005-0000-0000-0000133B0000}"/>
    <cellStyle name="Input 2 2 5 6 10" xfId="4610" xr:uid="{00000000-0005-0000-0000-0000143B0000}"/>
    <cellStyle name="Input 2 2 5 6 11" xfId="34341" xr:uid="{00000000-0005-0000-0000-0000153B0000}"/>
    <cellStyle name="Input 2 2 5 6 12" xfId="34342" xr:uid="{00000000-0005-0000-0000-0000163B0000}"/>
    <cellStyle name="Input 2 2 5 6 13" xfId="34343" xr:uid="{00000000-0005-0000-0000-0000173B0000}"/>
    <cellStyle name="Input 2 2 5 6 14" xfId="34344" xr:uid="{00000000-0005-0000-0000-0000183B0000}"/>
    <cellStyle name="Input 2 2 5 6 15" xfId="34345" xr:uid="{00000000-0005-0000-0000-0000193B0000}"/>
    <cellStyle name="Input 2 2 5 6 2" xfId="4611" xr:uid="{00000000-0005-0000-0000-00001A3B0000}"/>
    <cellStyle name="Input 2 2 5 6 2 2" xfId="4612" xr:uid="{00000000-0005-0000-0000-00001B3B0000}"/>
    <cellStyle name="Input 2 2 5 6 2 3" xfId="34346" xr:uid="{00000000-0005-0000-0000-00001C3B0000}"/>
    <cellStyle name="Input 2 2 5 6 2 4" xfId="34347" xr:uid="{00000000-0005-0000-0000-00001D3B0000}"/>
    <cellStyle name="Input 2 2 5 6 2 5" xfId="34348" xr:uid="{00000000-0005-0000-0000-00001E3B0000}"/>
    <cellStyle name="Input 2 2 5 6 2 6" xfId="34349" xr:uid="{00000000-0005-0000-0000-00001F3B0000}"/>
    <cellStyle name="Input 2 2 5 6 2 7" xfId="34350" xr:uid="{00000000-0005-0000-0000-0000203B0000}"/>
    <cellStyle name="Input 2 2 5 6 3" xfId="4613" xr:uid="{00000000-0005-0000-0000-0000213B0000}"/>
    <cellStyle name="Input 2 2 5 6 3 2" xfId="4614" xr:uid="{00000000-0005-0000-0000-0000223B0000}"/>
    <cellStyle name="Input 2 2 5 6 3 3" xfId="34351" xr:uid="{00000000-0005-0000-0000-0000233B0000}"/>
    <cellStyle name="Input 2 2 5 6 3 4" xfId="34352" xr:uid="{00000000-0005-0000-0000-0000243B0000}"/>
    <cellStyle name="Input 2 2 5 6 3 5" xfId="34353" xr:uid="{00000000-0005-0000-0000-0000253B0000}"/>
    <cellStyle name="Input 2 2 5 6 3 6" xfId="34354" xr:uid="{00000000-0005-0000-0000-0000263B0000}"/>
    <cellStyle name="Input 2 2 5 6 3 7" xfId="34355" xr:uid="{00000000-0005-0000-0000-0000273B0000}"/>
    <cellStyle name="Input 2 2 5 6 4" xfId="4615" xr:uid="{00000000-0005-0000-0000-0000283B0000}"/>
    <cellStyle name="Input 2 2 5 6 4 2" xfId="4616" xr:uid="{00000000-0005-0000-0000-0000293B0000}"/>
    <cellStyle name="Input 2 2 5 6 4 3" xfId="34356" xr:uid="{00000000-0005-0000-0000-00002A3B0000}"/>
    <cellStyle name="Input 2 2 5 6 4 4" xfId="34357" xr:uid="{00000000-0005-0000-0000-00002B3B0000}"/>
    <cellStyle name="Input 2 2 5 6 4 5" xfId="34358" xr:uid="{00000000-0005-0000-0000-00002C3B0000}"/>
    <cellStyle name="Input 2 2 5 6 4 6" xfId="34359" xr:uid="{00000000-0005-0000-0000-00002D3B0000}"/>
    <cellStyle name="Input 2 2 5 6 4 7" xfId="34360" xr:uid="{00000000-0005-0000-0000-00002E3B0000}"/>
    <cellStyle name="Input 2 2 5 6 5" xfId="4617" xr:uid="{00000000-0005-0000-0000-00002F3B0000}"/>
    <cellStyle name="Input 2 2 5 6 5 2" xfId="4618" xr:uid="{00000000-0005-0000-0000-0000303B0000}"/>
    <cellStyle name="Input 2 2 5 6 5 3" xfId="34361" xr:uid="{00000000-0005-0000-0000-0000313B0000}"/>
    <cellStyle name="Input 2 2 5 6 5 4" xfId="34362" xr:uid="{00000000-0005-0000-0000-0000323B0000}"/>
    <cellStyle name="Input 2 2 5 6 5 5" xfId="34363" xr:uid="{00000000-0005-0000-0000-0000333B0000}"/>
    <cellStyle name="Input 2 2 5 6 5 6" xfId="34364" xr:uid="{00000000-0005-0000-0000-0000343B0000}"/>
    <cellStyle name="Input 2 2 5 6 5 7" xfId="34365" xr:uid="{00000000-0005-0000-0000-0000353B0000}"/>
    <cellStyle name="Input 2 2 5 6 6" xfId="4619" xr:uid="{00000000-0005-0000-0000-0000363B0000}"/>
    <cellStyle name="Input 2 2 5 6 6 2" xfId="4620" xr:uid="{00000000-0005-0000-0000-0000373B0000}"/>
    <cellStyle name="Input 2 2 5 6 6 3" xfId="34366" xr:uid="{00000000-0005-0000-0000-0000383B0000}"/>
    <cellStyle name="Input 2 2 5 6 6 4" xfId="34367" xr:uid="{00000000-0005-0000-0000-0000393B0000}"/>
    <cellStyle name="Input 2 2 5 6 6 5" xfId="34368" xr:uid="{00000000-0005-0000-0000-00003A3B0000}"/>
    <cellStyle name="Input 2 2 5 6 6 6" xfId="34369" xr:uid="{00000000-0005-0000-0000-00003B3B0000}"/>
    <cellStyle name="Input 2 2 5 6 6 7" xfId="34370" xr:uid="{00000000-0005-0000-0000-00003C3B0000}"/>
    <cellStyle name="Input 2 2 5 6 7" xfId="4621" xr:uid="{00000000-0005-0000-0000-00003D3B0000}"/>
    <cellStyle name="Input 2 2 5 6 7 2" xfId="4622" xr:uid="{00000000-0005-0000-0000-00003E3B0000}"/>
    <cellStyle name="Input 2 2 5 6 7 3" xfId="34371" xr:uid="{00000000-0005-0000-0000-00003F3B0000}"/>
    <cellStyle name="Input 2 2 5 6 7 4" xfId="34372" xr:uid="{00000000-0005-0000-0000-0000403B0000}"/>
    <cellStyle name="Input 2 2 5 6 7 5" xfId="34373" xr:uid="{00000000-0005-0000-0000-0000413B0000}"/>
    <cellStyle name="Input 2 2 5 6 7 6" xfId="34374" xr:uid="{00000000-0005-0000-0000-0000423B0000}"/>
    <cellStyle name="Input 2 2 5 6 7 7" xfId="34375" xr:uid="{00000000-0005-0000-0000-0000433B0000}"/>
    <cellStyle name="Input 2 2 5 6 8" xfId="4623" xr:uid="{00000000-0005-0000-0000-0000443B0000}"/>
    <cellStyle name="Input 2 2 5 6 8 2" xfId="4624" xr:uid="{00000000-0005-0000-0000-0000453B0000}"/>
    <cellStyle name="Input 2 2 5 6 8 3" xfId="34376" xr:uid="{00000000-0005-0000-0000-0000463B0000}"/>
    <cellStyle name="Input 2 2 5 6 8 4" xfId="34377" xr:uid="{00000000-0005-0000-0000-0000473B0000}"/>
    <cellStyle name="Input 2 2 5 6 8 5" xfId="34378" xr:uid="{00000000-0005-0000-0000-0000483B0000}"/>
    <cellStyle name="Input 2 2 5 6 8 6" xfId="34379" xr:uid="{00000000-0005-0000-0000-0000493B0000}"/>
    <cellStyle name="Input 2 2 5 6 8 7" xfId="34380" xr:uid="{00000000-0005-0000-0000-00004A3B0000}"/>
    <cellStyle name="Input 2 2 5 6 9" xfId="4625" xr:uid="{00000000-0005-0000-0000-00004B3B0000}"/>
    <cellStyle name="Input 2 2 5 6 9 2" xfId="4626" xr:uid="{00000000-0005-0000-0000-00004C3B0000}"/>
    <cellStyle name="Input 2 2 5 6 9 3" xfId="34381" xr:uid="{00000000-0005-0000-0000-00004D3B0000}"/>
    <cellStyle name="Input 2 2 5 6 9 4" xfId="34382" xr:uid="{00000000-0005-0000-0000-00004E3B0000}"/>
    <cellStyle name="Input 2 2 5 6 9 5" xfId="34383" xr:uid="{00000000-0005-0000-0000-00004F3B0000}"/>
    <cellStyle name="Input 2 2 5 6 9 6" xfId="34384" xr:uid="{00000000-0005-0000-0000-0000503B0000}"/>
    <cellStyle name="Input 2 2 5 6 9 7" xfId="34385" xr:uid="{00000000-0005-0000-0000-0000513B0000}"/>
    <cellStyle name="Input 2 2 5 7" xfId="34386" xr:uid="{00000000-0005-0000-0000-0000523B0000}"/>
    <cellStyle name="Input 2 2 6" xfId="4627" xr:uid="{00000000-0005-0000-0000-0000533B0000}"/>
    <cellStyle name="Input 2 2 6 2" xfId="4628" xr:uid="{00000000-0005-0000-0000-0000543B0000}"/>
    <cellStyle name="Input 2 2 6 2 2" xfId="4629" xr:uid="{00000000-0005-0000-0000-0000553B0000}"/>
    <cellStyle name="Input 2 2 6 2 2 10" xfId="34387" xr:uid="{00000000-0005-0000-0000-0000563B0000}"/>
    <cellStyle name="Input 2 2 6 2 2 2" xfId="4630" xr:uid="{00000000-0005-0000-0000-0000573B0000}"/>
    <cellStyle name="Input 2 2 6 2 2 2 2" xfId="4631" xr:uid="{00000000-0005-0000-0000-0000583B0000}"/>
    <cellStyle name="Input 2 2 6 2 2 2 3" xfId="34388" xr:uid="{00000000-0005-0000-0000-0000593B0000}"/>
    <cellStyle name="Input 2 2 6 2 2 2 4" xfId="34389" xr:uid="{00000000-0005-0000-0000-00005A3B0000}"/>
    <cellStyle name="Input 2 2 6 2 2 2 5" xfId="34390" xr:uid="{00000000-0005-0000-0000-00005B3B0000}"/>
    <cellStyle name="Input 2 2 6 2 2 2 6" xfId="34391" xr:uid="{00000000-0005-0000-0000-00005C3B0000}"/>
    <cellStyle name="Input 2 2 6 2 2 2 7" xfId="34392" xr:uid="{00000000-0005-0000-0000-00005D3B0000}"/>
    <cellStyle name="Input 2 2 6 2 2 3" xfId="4632" xr:uid="{00000000-0005-0000-0000-00005E3B0000}"/>
    <cellStyle name="Input 2 2 6 2 2 3 2" xfId="4633" xr:uid="{00000000-0005-0000-0000-00005F3B0000}"/>
    <cellStyle name="Input 2 2 6 2 2 3 3" xfId="34393" xr:uid="{00000000-0005-0000-0000-0000603B0000}"/>
    <cellStyle name="Input 2 2 6 2 2 3 4" xfId="34394" xr:uid="{00000000-0005-0000-0000-0000613B0000}"/>
    <cellStyle name="Input 2 2 6 2 2 3 5" xfId="34395" xr:uid="{00000000-0005-0000-0000-0000623B0000}"/>
    <cellStyle name="Input 2 2 6 2 2 3 6" xfId="34396" xr:uid="{00000000-0005-0000-0000-0000633B0000}"/>
    <cellStyle name="Input 2 2 6 2 2 3 7" xfId="34397" xr:uid="{00000000-0005-0000-0000-0000643B0000}"/>
    <cellStyle name="Input 2 2 6 2 2 4" xfId="4634" xr:uid="{00000000-0005-0000-0000-0000653B0000}"/>
    <cellStyle name="Input 2 2 6 2 2 4 2" xfId="4635" xr:uid="{00000000-0005-0000-0000-0000663B0000}"/>
    <cellStyle name="Input 2 2 6 2 2 4 3" xfId="34398" xr:uid="{00000000-0005-0000-0000-0000673B0000}"/>
    <cellStyle name="Input 2 2 6 2 2 4 4" xfId="34399" xr:uid="{00000000-0005-0000-0000-0000683B0000}"/>
    <cellStyle name="Input 2 2 6 2 2 4 5" xfId="34400" xr:uid="{00000000-0005-0000-0000-0000693B0000}"/>
    <cellStyle name="Input 2 2 6 2 2 4 6" xfId="34401" xr:uid="{00000000-0005-0000-0000-00006A3B0000}"/>
    <cellStyle name="Input 2 2 6 2 2 4 7" xfId="34402" xr:uid="{00000000-0005-0000-0000-00006B3B0000}"/>
    <cellStyle name="Input 2 2 6 2 2 5" xfId="4636" xr:uid="{00000000-0005-0000-0000-00006C3B0000}"/>
    <cellStyle name="Input 2 2 6 2 2 5 2" xfId="4637" xr:uid="{00000000-0005-0000-0000-00006D3B0000}"/>
    <cellStyle name="Input 2 2 6 2 2 5 3" xfId="34403" xr:uid="{00000000-0005-0000-0000-00006E3B0000}"/>
    <cellStyle name="Input 2 2 6 2 2 5 4" xfId="34404" xr:uid="{00000000-0005-0000-0000-00006F3B0000}"/>
    <cellStyle name="Input 2 2 6 2 2 5 5" xfId="34405" xr:uid="{00000000-0005-0000-0000-0000703B0000}"/>
    <cellStyle name="Input 2 2 6 2 2 5 6" xfId="34406" xr:uid="{00000000-0005-0000-0000-0000713B0000}"/>
    <cellStyle name="Input 2 2 6 2 2 5 7" xfId="34407" xr:uid="{00000000-0005-0000-0000-0000723B0000}"/>
    <cellStyle name="Input 2 2 6 2 2 6" xfId="4638" xr:uid="{00000000-0005-0000-0000-0000733B0000}"/>
    <cellStyle name="Input 2 2 6 2 2 6 2" xfId="4639" xr:uid="{00000000-0005-0000-0000-0000743B0000}"/>
    <cellStyle name="Input 2 2 6 2 2 6 3" xfId="34408" xr:uid="{00000000-0005-0000-0000-0000753B0000}"/>
    <cellStyle name="Input 2 2 6 2 2 6 4" xfId="34409" xr:uid="{00000000-0005-0000-0000-0000763B0000}"/>
    <cellStyle name="Input 2 2 6 2 2 6 5" xfId="34410" xr:uid="{00000000-0005-0000-0000-0000773B0000}"/>
    <cellStyle name="Input 2 2 6 2 2 6 6" xfId="34411" xr:uid="{00000000-0005-0000-0000-0000783B0000}"/>
    <cellStyle name="Input 2 2 6 2 2 6 7" xfId="34412" xr:uid="{00000000-0005-0000-0000-0000793B0000}"/>
    <cellStyle name="Input 2 2 6 2 2 7" xfId="34413" xr:uid="{00000000-0005-0000-0000-00007A3B0000}"/>
    <cellStyle name="Input 2 2 6 2 2 8" xfId="34414" xr:uid="{00000000-0005-0000-0000-00007B3B0000}"/>
    <cellStyle name="Input 2 2 6 2 2 9" xfId="34415" xr:uid="{00000000-0005-0000-0000-00007C3B0000}"/>
    <cellStyle name="Input 2 2 6 2 3" xfId="4640" xr:uid="{00000000-0005-0000-0000-00007D3B0000}"/>
    <cellStyle name="Input 2 2 6 2 3 10" xfId="4641" xr:uid="{00000000-0005-0000-0000-00007E3B0000}"/>
    <cellStyle name="Input 2 2 6 2 3 11" xfId="34416" xr:uid="{00000000-0005-0000-0000-00007F3B0000}"/>
    <cellStyle name="Input 2 2 6 2 3 12" xfId="34417" xr:uid="{00000000-0005-0000-0000-0000803B0000}"/>
    <cellStyle name="Input 2 2 6 2 3 13" xfId="34418" xr:uid="{00000000-0005-0000-0000-0000813B0000}"/>
    <cellStyle name="Input 2 2 6 2 3 14" xfId="34419" xr:uid="{00000000-0005-0000-0000-0000823B0000}"/>
    <cellStyle name="Input 2 2 6 2 3 15" xfId="34420" xr:uid="{00000000-0005-0000-0000-0000833B0000}"/>
    <cellStyle name="Input 2 2 6 2 3 2" xfId="4642" xr:uid="{00000000-0005-0000-0000-0000843B0000}"/>
    <cellStyle name="Input 2 2 6 2 3 2 2" xfId="4643" xr:uid="{00000000-0005-0000-0000-0000853B0000}"/>
    <cellStyle name="Input 2 2 6 2 3 2 3" xfId="34421" xr:uid="{00000000-0005-0000-0000-0000863B0000}"/>
    <cellStyle name="Input 2 2 6 2 3 2 4" xfId="34422" xr:uid="{00000000-0005-0000-0000-0000873B0000}"/>
    <cellStyle name="Input 2 2 6 2 3 2 5" xfId="34423" xr:uid="{00000000-0005-0000-0000-0000883B0000}"/>
    <cellStyle name="Input 2 2 6 2 3 2 6" xfId="34424" xr:uid="{00000000-0005-0000-0000-0000893B0000}"/>
    <cellStyle name="Input 2 2 6 2 3 2 7" xfId="34425" xr:uid="{00000000-0005-0000-0000-00008A3B0000}"/>
    <cellStyle name="Input 2 2 6 2 3 3" xfId="4644" xr:uid="{00000000-0005-0000-0000-00008B3B0000}"/>
    <cellStyle name="Input 2 2 6 2 3 3 2" xfId="4645" xr:uid="{00000000-0005-0000-0000-00008C3B0000}"/>
    <cellStyle name="Input 2 2 6 2 3 3 3" xfId="34426" xr:uid="{00000000-0005-0000-0000-00008D3B0000}"/>
    <cellStyle name="Input 2 2 6 2 3 3 4" xfId="34427" xr:uid="{00000000-0005-0000-0000-00008E3B0000}"/>
    <cellStyle name="Input 2 2 6 2 3 3 5" xfId="34428" xr:uid="{00000000-0005-0000-0000-00008F3B0000}"/>
    <cellStyle name="Input 2 2 6 2 3 3 6" xfId="34429" xr:uid="{00000000-0005-0000-0000-0000903B0000}"/>
    <cellStyle name="Input 2 2 6 2 3 3 7" xfId="34430" xr:uid="{00000000-0005-0000-0000-0000913B0000}"/>
    <cellStyle name="Input 2 2 6 2 3 4" xfId="4646" xr:uid="{00000000-0005-0000-0000-0000923B0000}"/>
    <cellStyle name="Input 2 2 6 2 3 4 2" xfId="4647" xr:uid="{00000000-0005-0000-0000-0000933B0000}"/>
    <cellStyle name="Input 2 2 6 2 3 4 3" xfId="34431" xr:uid="{00000000-0005-0000-0000-0000943B0000}"/>
    <cellStyle name="Input 2 2 6 2 3 4 4" xfId="34432" xr:uid="{00000000-0005-0000-0000-0000953B0000}"/>
    <cellStyle name="Input 2 2 6 2 3 4 5" xfId="34433" xr:uid="{00000000-0005-0000-0000-0000963B0000}"/>
    <cellStyle name="Input 2 2 6 2 3 4 6" xfId="34434" xr:uid="{00000000-0005-0000-0000-0000973B0000}"/>
    <cellStyle name="Input 2 2 6 2 3 4 7" xfId="34435" xr:uid="{00000000-0005-0000-0000-0000983B0000}"/>
    <cellStyle name="Input 2 2 6 2 3 5" xfId="4648" xr:uid="{00000000-0005-0000-0000-0000993B0000}"/>
    <cellStyle name="Input 2 2 6 2 3 5 2" xfId="4649" xr:uid="{00000000-0005-0000-0000-00009A3B0000}"/>
    <cellStyle name="Input 2 2 6 2 3 5 3" xfId="34436" xr:uid="{00000000-0005-0000-0000-00009B3B0000}"/>
    <cellStyle name="Input 2 2 6 2 3 5 4" xfId="34437" xr:uid="{00000000-0005-0000-0000-00009C3B0000}"/>
    <cellStyle name="Input 2 2 6 2 3 5 5" xfId="34438" xr:uid="{00000000-0005-0000-0000-00009D3B0000}"/>
    <cellStyle name="Input 2 2 6 2 3 5 6" xfId="34439" xr:uid="{00000000-0005-0000-0000-00009E3B0000}"/>
    <cellStyle name="Input 2 2 6 2 3 5 7" xfId="34440" xr:uid="{00000000-0005-0000-0000-00009F3B0000}"/>
    <cellStyle name="Input 2 2 6 2 3 6" xfId="4650" xr:uid="{00000000-0005-0000-0000-0000A03B0000}"/>
    <cellStyle name="Input 2 2 6 2 3 6 2" xfId="4651" xr:uid="{00000000-0005-0000-0000-0000A13B0000}"/>
    <cellStyle name="Input 2 2 6 2 3 6 3" xfId="34441" xr:uid="{00000000-0005-0000-0000-0000A23B0000}"/>
    <cellStyle name="Input 2 2 6 2 3 6 4" xfId="34442" xr:uid="{00000000-0005-0000-0000-0000A33B0000}"/>
    <cellStyle name="Input 2 2 6 2 3 6 5" xfId="34443" xr:uid="{00000000-0005-0000-0000-0000A43B0000}"/>
    <cellStyle name="Input 2 2 6 2 3 6 6" xfId="34444" xr:uid="{00000000-0005-0000-0000-0000A53B0000}"/>
    <cellStyle name="Input 2 2 6 2 3 6 7" xfId="34445" xr:uid="{00000000-0005-0000-0000-0000A63B0000}"/>
    <cellStyle name="Input 2 2 6 2 3 7" xfId="4652" xr:uid="{00000000-0005-0000-0000-0000A73B0000}"/>
    <cellStyle name="Input 2 2 6 2 3 7 2" xfId="4653" xr:uid="{00000000-0005-0000-0000-0000A83B0000}"/>
    <cellStyle name="Input 2 2 6 2 3 7 3" xfId="34446" xr:uid="{00000000-0005-0000-0000-0000A93B0000}"/>
    <cellStyle name="Input 2 2 6 2 3 7 4" xfId="34447" xr:uid="{00000000-0005-0000-0000-0000AA3B0000}"/>
    <cellStyle name="Input 2 2 6 2 3 7 5" xfId="34448" xr:uid="{00000000-0005-0000-0000-0000AB3B0000}"/>
    <cellStyle name="Input 2 2 6 2 3 7 6" xfId="34449" xr:uid="{00000000-0005-0000-0000-0000AC3B0000}"/>
    <cellStyle name="Input 2 2 6 2 3 7 7" xfId="34450" xr:uid="{00000000-0005-0000-0000-0000AD3B0000}"/>
    <cellStyle name="Input 2 2 6 2 3 8" xfId="4654" xr:uid="{00000000-0005-0000-0000-0000AE3B0000}"/>
    <cellStyle name="Input 2 2 6 2 3 8 2" xfId="4655" xr:uid="{00000000-0005-0000-0000-0000AF3B0000}"/>
    <cellStyle name="Input 2 2 6 2 3 8 3" xfId="34451" xr:uid="{00000000-0005-0000-0000-0000B03B0000}"/>
    <cellStyle name="Input 2 2 6 2 3 8 4" xfId="34452" xr:uid="{00000000-0005-0000-0000-0000B13B0000}"/>
    <cellStyle name="Input 2 2 6 2 3 8 5" xfId="34453" xr:uid="{00000000-0005-0000-0000-0000B23B0000}"/>
    <cellStyle name="Input 2 2 6 2 3 8 6" xfId="34454" xr:uid="{00000000-0005-0000-0000-0000B33B0000}"/>
    <cellStyle name="Input 2 2 6 2 3 8 7" xfId="34455" xr:uid="{00000000-0005-0000-0000-0000B43B0000}"/>
    <cellStyle name="Input 2 2 6 2 3 9" xfId="4656" xr:uid="{00000000-0005-0000-0000-0000B53B0000}"/>
    <cellStyle name="Input 2 2 6 2 3 9 2" xfId="4657" xr:uid="{00000000-0005-0000-0000-0000B63B0000}"/>
    <cellStyle name="Input 2 2 6 2 3 9 3" xfId="34456" xr:uid="{00000000-0005-0000-0000-0000B73B0000}"/>
    <cellStyle name="Input 2 2 6 2 3 9 4" xfId="34457" xr:uid="{00000000-0005-0000-0000-0000B83B0000}"/>
    <cellStyle name="Input 2 2 6 2 3 9 5" xfId="34458" xr:uid="{00000000-0005-0000-0000-0000B93B0000}"/>
    <cellStyle name="Input 2 2 6 2 3 9 6" xfId="34459" xr:uid="{00000000-0005-0000-0000-0000BA3B0000}"/>
    <cellStyle name="Input 2 2 6 2 3 9 7" xfId="34460" xr:uid="{00000000-0005-0000-0000-0000BB3B0000}"/>
    <cellStyle name="Input 2 2 6 2 4" xfId="4658" xr:uid="{00000000-0005-0000-0000-0000BC3B0000}"/>
    <cellStyle name="Input 2 2 6 2 4 2" xfId="4659" xr:uid="{00000000-0005-0000-0000-0000BD3B0000}"/>
    <cellStyle name="Input 2 2 6 2 4 3" xfId="34461" xr:uid="{00000000-0005-0000-0000-0000BE3B0000}"/>
    <cellStyle name="Input 2 2 6 2 4 4" xfId="34462" xr:uid="{00000000-0005-0000-0000-0000BF3B0000}"/>
    <cellStyle name="Input 2 2 6 2 4 5" xfId="34463" xr:uid="{00000000-0005-0000-0000-0000C03B0000}"/>
    <cellStyle name="Input 2 2 6 2 4 6" xfId="34464" xr:uid="{00000000-0005-0000-0000-0000C13B0000}"/>
    <cellStyle name="Input 2 2 6 2 4 7" xfId="34465" xr:uid="{00000000-0005-0000-0000-0000C23B0000}"/>
    <cellStyle name="Input 2 2 6 2 5" xfId="4660" xr:uid="{00000000-0005-0000-0000-0000C33B0000}"/>
    <cellStyle name="Input 2 2 6 2 5 2" xfId="4661" xr:uid="{00000000-0005-0000-0000-0000C43B0000}"/>
    <cellStyle name="Input 2 2 6 2 6" xfId="34466" xr:uid="{00000000-0005-0000-0000-0000C53B0000}"/>
    <cellStyle name="Input 2 2 6 2 7" xfId="34467" xr:uid="{00000000-0005-0000-0000-0000C63B0000}"/>
    <cellStyle name="Input 2 2 6 2 8" xfId="34468" xr:uid="{00000000-0005-0000-0000-0000C73B0000}"/>
    <cellStyle name="Input 2 2 6 3" xfId="4662" xr:uid="{00000000-0005-0000-0000-0000C83B0000}"/>
    <cellStyle name="Input 2 2 6 3 10" xfId="34469" xr:uid="{00000000-0005-0000-0000-0000C93B0000}"/>
    <cellStyle name="Input 2 2 6 3 2" xfId="4663" xr:uid="{00000000-0005-0000-0000-0000CA3B0000}"/>
    <cellStyle name="Input 2 2 6 3 2 2" xfId="4664" xr:uid="{00000000-0005-0000-0000-0000CB3B0000}"/>
    <cellStyle name="Input 2 2 6 3 2 3" xfId="34470" xr:uid="{00000000-0005-0000-0000-0000CC3B0000}"/>
    <cellStyle name="Input 2 2 6 3 2 4" xfId="34471" xr:uid="{00000000-0005-0000-0000-0000CD3B0000}"/>
    <cellStyle name="Input 2 2 6 3 2 5" xfId="34472" xr:uid="{00000000-0005-0000-0000-0000CE3B0000}"/>
    <cellStyle name="Input 2 2 6 3 2 6" xfId="34473" xr:uid="{00000000-0005-0000-0000-0000CF3B0000}"/>
    <cellStyle name="Input 2 2 6 3 2 7" xfId="34474" xr:uid="{00000000-0005-0000-0000-0000D03B0000}"/>
    <cellStyle name="Input 2 2 6 3 3" xfId="4665" xr:uid="{00000000-0005-0000-0000-0000D13B0000}"/>
    <cellStyle name="Input 2 2 6 3 3 2" xfId="4666" xr:uid="{00000000-0005-0000-0000-0000D23B0000}"/>
    <cellStyle name="Input 2 2 6 3 3 3" xfId="34475" xr:uid="{00000000-0005-0000-0000-0000D33B0000}"/>
    <cellStyle name="Input 2 2 6 3 3 4" xfId="34476" xr:uid="{00000000-0005-0000-0000-0000D43B0000}"/>
    <cellStyle name="Input 2 2 6 3 3 5" xfId="34477" xr:uid="{00000000-0005-0000-0000-0000D53B0000}"/>
    <cellStyle name="Input 2 2 6 3 3 6" xfId="34478" xr:uid="{00000000-0005-0000-0000-0000D63B0000}"/>
    <cellStyle name="Input 2 2 6 3 3 7" xfId="34479" xr:uid="{00000000-0005-0000-0000-0000D73B0000}"/>
    <cellStyle name="Input 2 2 6 3 4" xfId="4667" xr:uid="{00000000-0005-0000-0000-0000D83B0000}"/>
    <cellStyle name="Input 2 2 6 3 4 2" xfId="4668" xr:uid="{00000000-0005-0000-0000-0000D93B0000}"/>
    <cellStyle name="Input 2 2 6 3 4 3" xfId="34480" xr:uid="{00000000-0005-0000-0000-0000DA3B0000}"/>
    <cellStyle name="Input 2 2 6 3 4 4" xfId="34481" xr:uid="{00000000-0005-0000-0000-0000DB3B0000}"/>
    <cellStyle name="Input 2 2 6 3 4 5" xfId="34482" xr:uid="{00000000-0005-0000-0000-0000DC3B0000}"/>
    <cellStyle name="Input 2 2 6 3 4 6" xfId="34483" xr:uid="{00000000-0005-0000-0000-0000DD3B0000}"/>
    <cellStyle name="Input 2 2 6 3 4 7" xfId="34484" xr:uid="{00000000-0005-0000-0000-0000DE3B0000}"/>
    <cellStyle name="Input 2 2 6 3 5" xfId="4669" xr:uid="{00000000-0005-0000-0000-0000DF3B0000}"/>
    <cellStyle name="Input 2 2 6 3 5 2" xfId="4670" xr:uid="{00000000-0005-0000-0000-0000E03B0000}"/>
    <cellStyle name="Input 2 2 6 3 5 3" xfId="34485" xr:uid="{00000000-0005-0000-0000-0000E13B0000}"/>
    <cellStyle name="Input 2 2 6 3 5 4" xfId="34486" xr:uid="{00000000-0005-0000-0000-0000E23B0000}"/>
    <cellStyle name="Input 2 2 6 3 5 5" xfId="34487" xr:uid="{00000000-0005-0000-0000-0000E33B0000}"/>
    <cellStyle name="Input 2 2 6 3 5 6" xfId="34488" xr:uid="{00000000-0005-0000-0000-0000E43B0000}"/>
    <cellStyle name="Input 2 2 6 3 5 7" xfId="34489" xr:uid="{00000000-0005-0000-0000-0000E53B0000}"/>
    <cellStyle name="Input 2 2 6 3 6" xfId="4671" xr:uid="{00000000-0005-0000-0000-0000E63B0000}"/>
    <cellStyle name="Input 2 2 6 3 6 2" xfId="4672" xr:uid="{00000000-0005-0000-0000-0000E73B0000}"/>
    <cellStyle name="Input 2 2 6 3 6 3" xfId="34490" xr:uid="{00000000-0005-0000-0000-0000E83B0000}"/>
    <cellStyle name="Input 2 2 6 3 6 4" xfId="34491" xr:uid="{00000000-0005-0000-0000-0000E93B0000}"/>
    <cellStyle name="Input 2 2 6 3 6 5" xfId="34492" xr:uid="{00000000-0005-0000-0000-0000EA3B0000}"/>
    <cellStyle name="Input 2 2 6 3 6 6" xfId="34493" xr:uid="{00000000-0005-0000-0000-0000EB3B0000}"/>
    <cellStyle name="Input 2 2 6 3 6 7" xfId="34494" xr:uid="{00000000-0005-0000-0000-0000EC3B0000}"/>
    <cellStyle name="Input 2 2 6 3 7" xfId="34495" xr:uid="{00000000-0005-0000-0000-0000ED3B0000}"/>
    <cellStyle name="Input 2 2 6 3 8" xfId="34496" xr:uid="{00000000-0005-0000-0000-0000EE3B0000}"/>
    <cellStyle name="Input 2 2 6 3 9" xfId="34497" xr:uid="{00000000-0005-0000-0000-0000EF3B0000}"/>
    <cellStyle name="Input 2 2 6 4" xfId="4673" xr:uid="{00000000-0005-0000-0000-0000F03B0000}"/>
    <cellStyle name="Input 2 2 6 4 10" xfId="4674" xr:uid="{00000000-0005-0000-0000-0000F13B0000}"/>
    <cellStyle name="Input 2 2 6 4 11" xfId="34498" xr:uid="{00000000-0005-0000-0000-0000F23B0000}"/>
    <cellStyle name="Input 2 2 6 4 12" xfId="34499" xr:uid="{00000000-0005-0000-0000-0000F33B0000}"/>
    <cellStyle name="Input 2 2 6 4 2" xfId="4675" xr:uid="{00000000-0005-0000-0000-0000F43B0000}"/>
    <cellStyle name="Input 2 2 6 4 2 2" xfId="4676" xr:uid="{00000000-0005-0000-0000-0000F53B0000}"/>
    <cellStyle name="Input 2 2 6 4 2 3" xfId="34500" xr:uid="{00000000-0005-0000-0000-0000F63B0000}"/>
    <cellStyle name="Input 2 2 6 4 2 4" xfId="34501" xr:uid="{00000000-0005-0000-0000-0000F73B0000}"/>
    <cellStyle name="Input 2 2 6 4 2 5" xfId="34502" xr:uid="{00000000-0005-0000-0000-0000F83B0000}"/>
    <cellStyle name="Input 2 2 6 4 2 6" xfId="34503" xr:uid="{00000000-0005-0000-0000-0000F93B0000}"/>
    <cellStyle name="Input 2 2 6 4 2 7" xfId="34504" xr:uid="{00000000-0005-0000-0000-0000FA3B0000}"/>
    <cellStyle name="Input 2 2 6 4 3" xfId="4677" xr:uid="{00000000-0005-0000-0000-0000FB3B0000}"/>
    <cellStyle name="Input 2 2 6 4 3 2" xfId="4678" xr:uid="{00000000-0005-0000-0000-0000FC3B0000}"/>
    <cellStyle name="Input 2 2 6 4 3 3" xfId="34505" xr:uid="{00000000-0005-0000-0000-0000FD3B0000}"/>
    <cellStyle name="Input 2 2 6 4 3 4" xfId="34506" xr:uid="{00000000-0005-0000-0000-0000FE3B0000}"/>
    <cellStyle name="Input 2 2 6 4 3 5" xfId="34507" xr:uid="{00000000-0005-0000-0000-0000FF3B0000}"/>
    <cellStyle name="Input 2 2 6 4 3 6" xfId="34508" xr:uid="{00000000-0005-0000-0000-0000003C0000}"/>
    <cellStyle name="Input 2 2 6 4 3 7" xfId="34509" xr:uid="{00000000-0005-0000-0000-0000013C0000}"/>
    <cellStyle name="Input 2 2 6 4 4" xfId="4679" xr:uid="{00000000-0005-0000-0000-0000023C0000}"/>
    <cellStyle name="Input 2 2 6 4 4 2" xfId="4680" xr:uid="{00000000-0005-0000-0000-0000033C0000}"/>
    <cellStyle name="Input 2 2 6 4 4 3" xfId="34510" xr:uid="{00000000-0005-0000-0000-0000043C0000}"/>
    <cellStyle name="Input 2 2 6 4 4 4" xfId="34511" xr:uid="{00000000-0005-0000-0000-0000053C0000}"/>
    <cellStyle name="Input 2 2 6 4 4 5" xfId="34512" xr:uid="{00000000-0005-0000-0000-0000063C0000}"/>
    <cellStyle name="Input 2 2 6 4 4 6" xfId="34513" xr:uid="{00000000-0005-0000-0000-0000073C0000}"/>
    <cellStyle name="Input 2 2 6 4 4 7" xfId="34514" xr:uid="{00000000-0005-0000-0000-0000083C0000}"/>
    <cellStyle name="Input 2 2 6 4 5" xfId="4681" xr:uid="{00000000-0005-0000-0000-0000093C0000}"/>
    <cellStyle name="Input 2 2 6 4 5 2" xfId="4682" xr:uid="{00000000-0005-0000-0000-00000A3C0000}"/>
    <cellStyle name="Input 2 2 6 4 5 3" xfId="34515" xr:uid="{00000000-0005-0000-0000-00000B3C0000}"/>
    <cellStyle name="Input 2 2 6 4 5 4" xfId="34516" xr:uid="{00000000-0005-0000-0000-00000C3C0000}"/>
    <cellStyle name="Input 2 2 6 4 5 5" xfId="34517" xr:uid="{00000000-0005-0000-0000-00000D3C0000}"/>
    <cellStyle name="Input 2 2 6 4 5 6" xfId="34518" xr:uid="{00000000-0005-0000-0000-00000E3C0000}"/>
    <cellStyle name="Input 2 2 6 4 5 7" xfId="34519" xr:uid="{00000000-0005-0000-0000-00000F3C0000}"/>
    <cellStyle name="Input 2 2 6 4 6" xfId="4683" xr:uid="{00000000-0005-0000-0000-0000103C0000}"/>
    <cellStyle name="Input 2 2 6 4 6 2" xfId="4684" xr:uid="{00000000-0005-0000-0000-0000113C0000}"/>
    <cellStyle name="Input 2 2 6 4 6 3" xfId="34520" xr:uid="{00000000-0005-0000-0000-0000123C0000}"/>
    <cellStyle name="Input 2 2 6 4 6 4" xfId="34521" xr:uid="{00000000-0005-0000-0000-0000133C0000}"/>
    <cellStyle name="Input 2 2 6 4 6 5" xfId="34522" xr:uid="{00000000-0005-0000-0000-0000143C0000}"/>
    <cellStyle name="Input 2 2 6 4 6 6" xfId="34523" xr:uid="{00000000-0005-0000-0000-0000153C0000}"/>
    <cellStyle name="Input 2 2 6 4 6 7" xfId="34524" xr:uid="{00000000-0005-0000-0000-0000163C0000}"/>
    <cellStyle name="Input 2 2 6 4 7" xfId="4685" xr:uid="{00000000-0005-0000-0000-0000173C0000}"/>
    <cellStyle name="Input 2 2 6 4 7 2" xfId="4686" xr:uid="{00000000-0005-0000-0000-0000183C0000}"/>
    <cellStyle name="Input 2 2 6 4 7 3" xfId="34525" xr:uid="{00000000-0005-0000-0000-0000193C0000}"/>
    <cellStyle name="Input 2 2 6 4 7 4" xfId="34526" xr:uid="{00000000-0005-0000-0000-00001A3C0000}"/>
    <cellStyle name="Input 2 2 6 4 7 5" xfId="34527" xr:uid="{00000000-0005-0000-0000-00001B3C0000}"/>
    <cellStyle name="Input 2 2 6 4 7 6" xfId="34528" xr:uid="{00000000-0005-0000-0000-00001C3C0000}"/>
    <cellStyle name="Input 2 2 6 4 7 7" xfId="34529" xr:uid="{00000000-0005-0000-0000-00001D3C0000}"/>
    <cellStyle name="Input 2 2 6 4 8" xfId="4687" xr:uid="{00000000-0005-0000-0000-00001E3C0000}"/>
    <cellStyle name="Input 2 2 6 4 8 2" xfId="4688" xr:uid="{00000000-0005-0000-0000-00001F3C0000}"/>
    <cellStyle name="Input 2 2 6 4 8 3" xfId="34530" xr:uid="{00000000-0005-0000-0000-0000203C0000}"/>
    <cellStyle name="Input 2 2 6 4 8 4" xfId="34531" xr:uid="{00000000-0005-0000-0000-0000213C0000}"/>
    <cellStyle name="Input 2 2 6 4 8 5" xfId="34532" xr:uid="{00000000-0005-0000-0000-0000223C0000}"/>
    <cellStyle name="Input 2 2 6 4 8 6" xfId="34533" xr:uid="{00000000-0005-0000-0000-0000233C0000}"/>
    <cellStyle name="Input 2 2 6 4 8 7" xfId="34534" xr:uid="{00000000-0005-0000-0000-0000243C0000}"/>
    <cellStyle name="Input 2 2 6 4 9" xfId="4689" xr:uid="{00000000-0005-0000-0000-0000253C0000}"/>
    <cellStyle name="Input 2 2 6 4 9 2" xfId="4690" xr:uid="{00000000-0005-0000-0000-0000263C0000}"/>
    <cellStyle name="Input 2 2 6 4 9 3" xfId="34535" xr:uid="{00000000-0005-0000-0000-0000273C0000}"/>
    <cellStyle name="Input 2 2 6 4 9 4" xfId="34536" xr:uid="{00000000-0005-0000-0000-0000283C0000}"/>
    <cellStyle name="Input 2 2 6 4 9 5" xfId="34537" xr:uid="{00000000-0005-0000-0000-0000293C0000}"/>
    <cellStyle name="Input 2 2 6 4 9 6" xfId="34538" xr:uid="{00000000-0005-0000-0000-00002A3C0000}"/>
    <cellStyle name="Input 2 2 6 4 9 7" xfId="34539" xr:uid="{00000000-0005-0000-0000-00002B3C0000}"/>
    <cellStyle name="Input 2 2 6 5" xfId="4691" xr:uid="{00000000-0005-0000-0000-00002C3C0000}"/>
    <cellStyle name="Input 2 2 6 5 10" xfId="34540" xr:uid="{00000000-0005-0000-0000-00002D3C0000}"/>
    <cellStyle name="Input 2 2 6 5 11" xfId="34541" xr:uid="{00000000-0005-0000-0000-00002E3C0000}"/>
    <cellStyle name="Input 2 2 6 5 12" xfId="34542" xr:uid="{00000000-0005-0000-0000-00002F3C0000}"/>
    <cellStyle name="Input 2 2 6 5 2" xfId="4692" xr:uid="{00000000-0005-0000-0000-0000303C0000}"/>
    <cellStyle name="Input 2 2 6 5 2 2" xfId="4693" xr:uid="{00000000-0005-0000-0000-0000313C0000}"/>
    <cellStyle name="Input 2 2 6 5 2 3" xfId="34543" xr:uid="{00000000-0005-0000-0000-0000323C0000}"/>
    <cellStyle name="Input 2 2 6 5 2 4" xfId="34544" xr:uid="{00000000-0005-0000-0000-0000333C0000}"/>
    <cellStyle name="Input 2 2 6 5 2 5" xfId="34545" xr:uid="{00000000-0005-0000-0000-0000343C0000}"/>
    <cellStyle name="Input 2 2 6 5 2 6" xfId="34546" xr:uid="{00000000-0005-0000-0000-0000353C0000}"/>
    <cellStyle name="Input 2 2 6 5 2 7" xfId="34547" xr:uid="{00000000-0005-0000-0000-0000363C0000}"/>
    <cellStyle name="Input 2 2 6 5 3" xfId="4694" xr:uid="{00000000-0005-0000-0000-0000373C0000}"/>
    <cellStyle name="Input 2 2 6 5 3 2" xfId="4695" xr:uid="{00000000-0005-0000-0000-0000383C0000}"/>
    <cellStyle name="Input 2 2 6 5 3 3" xfId="34548" xr:uid="{00000000-0005-0000-0000-0000393C0000}"/>
    <cellStyle name="Input 2 2 6 5 3 4" xfId="34549" xr:uid="{00000000-0005-0000-0000-00003A3C0000}"/>
    <cellStyle name="Input 2 2 6 5 3 5" xfId="34550" xr:uid="{00000000-0005-0000-0000-00003B3C0000}"/>
    <cellStyle name="Input 2 2 6 5 3 6" xfId="34551" xr:uid="{00000000-0005-0000-0000-00003C3C0000}"/>
    <cellStyle name="Input 2 2 6 5 3 7" xfId="34552" xr:uid="{00000000-0005-0000-0000-00003D3C0000}"/>
    <cellStyle name="Input 2 2 6 5 4" xfId="4696" xr:uid="{00000000-0005-0000-0000-00003E3C0000}"/>
    <cellStyle name="Input 2 2 6 5 4 2" xfId="4697" xr:uid="{00000000-0005-0000-0000-00003F3C0000}"/>
    <cellStyle name="Input 2 2 6 5 4 3" xfId="34553" xr:uid="{00000000-0005-0000-0000-0000403C0000}"/>
    <cellStyle name="Input 2 2 6 5 4 4" xfId="34554" xr:uid="{00000000-0005-0000-0000-0000413C0000}"/>
    <cellStyle name="Input 2 2 6 5 4 5" xfId="34555" xr:uid="{00000000-0005-0000-0000-0000423C0000}"/>
    <cellStyle name="Input 2 2 6 5 4 6" xfId="34556" xr:uid="{00000000-0005-0000-0000-0000433C0000}"/>
    <cellStyle name="Input 2 2 6 5 4 7" xfId="34557" xr:uid="{00000000-0005-0000-0000-0000443C0000}"/>
    <cellStyle name="Input 2 2 6 5 5" xfId="4698" xr:uid="{00000000-0005-0000-0000-0000453C0000}"/>
    <cellStyle name="Input 2 2 6 5 5 2" xfId="4699" xr:uid="{00000000-0005-0000-0000-0000463C0000}"/>
    <cellStyle name="Input 2 2 6 5 5 3" xfId="34558" xr:uid="{00000000-0005-0000-0000-0000473C0000}"/>
    <cellStyle name="Input 2 2 6 5 5 4" xfId="34559" xr:uid="{00000000-0005-0000-0000-0000483C0000}"/>
    <cellStyle name="Input 2 2 6 5 5 5" xfId="34560" xr:uid="{00000000-0005-0000-0000-0000493C0000}"/>
    <cellStyle name="Input 2 2 6 5 5 6" xfId="34561" xr:uid="{00000000-0005-0000-0000-00004A3C0000}"/>
    <cellStyle name="Input 2 2 6 5 5 7" xfId="34562" xr:uid="{00000000-0005-0000-0000-00004B3C0000}"/>
    <cellStyle name="Input 2 2 6 5 6" xfId="4700" xr:uid="{00000000-0005-0000-0000-00004C3C0000}"/>
    <cellStyle name="Input 2 2 6 5 6 2" xfId="4701" xr:uid="{00000000-0005-0000-0000-00004D3C0000}"/>
    <cellStyle name="Input 2 2 6 5 6 3" xfId="34563" xr:uid="{00000000-0005-0000-0000-00004E3C0000}"/>
    <cellStyle name="Input 2 2 6 5 6 4" xfId="34564" xr:uid="{00000000-0005-0000-0000-00004F3C0000}"/>
    <cellStyle name="Input 2 2 6 5 6 5" xfId="34565" xr:uid="{00000000-0005-0000-0000-0000503C0000}"/>
    <cellStyle name="Input 2 2 6 5 6 6" xfId="34566" xr:uid="{00000000-0005-0000-0000-0000513C0000}"/>
    <cellStyle name="Input 2 2 6 5 6 7" xfId="34567" xr:uid="{00000000-0005-0000-0000-0000523C0000}"/>
    <cellStyle name="Input 2 2 6 5 7" xfId="4702" xr:uid="{00000000-0005-0000-0000-0000533C0000}"/>
    <cellStyle name="Input 2 2 6 5 7 2" xfId="4703" xr:uid="{00000000-0005-0000-0000-0000543C0000}"/>
    <cellStyle name="Input 2 2 6 5 7 3" xfId="34568" xr:uid="{00000000-0005-0000-0000-0000553C0000}"/>
    <cellStyle name="Input 2 2 6 5 7 4" xfId="34569" xr:uid="{00000000-0005-0000-0000-0000563C0000}"/>
    <cellStyle name="Input 2 2 6 5 7 5" xfId="34570" xr:uid="{00000000-0005-0000-0000-0000573C0000}"/>
    <cellStyle name="Input 2 2 6 5 7 6" xfId="34571" xr:uid="{00000000-0005-0000-0000-0000583C0000}"/>
    <cellStyle name="Input 2 2 6 5 7 7" xfId="34572" xr:uid="{00000000-0005-0000-0000-0000593C0000}"/>
    <cellStyle name="Input 2 2 6 5 8" xfId="4704" xr:uid="{00000000-0005-0000-0000-00005A3C0000}"/>
    <cellStyle name="Input 2 2 6 5 8 2" xfId="4705" xr:uid="{00000000-0005-0000-0000-00005B3C0000}"/>
    <cellStyle name="Input 2 2 6 5 8 3" xfId="34573" xr:uid="{00000000-0005-0000-0000-00005C3C0000}"/>
    <cellStyle name="Input 2 2 6 5 8 4" xfId="34574" xr:uid="{00000000-0005-0000-0000-00005D3C0000}"/>
    <cellStyle name="Input 2 2 6 5 8 5" xfId="34575" xr:uid="{00000000-0005-0000-0000-00005E3C0000}"/>
    <cellStyle name="Input 2 2 6 5 8 6" xfId="34576" xr:uid="{00000000-0005-0000-0000-00005F3C0000}"/>
    <cellStyle name="Input 2 2 6 5 8 7" xfId="34577" xr:uid="{00000000-0005-0000-0000-0000603C0000}"/>
    <cellStyle name="Input 2 2 6 5 9" xfId="4706" xr:uid="{00000000-0005-0000-0000-0000613C0000}"/>
    <cellStyle name="Input 2 2 6 5 9 2" xfId="4707" xr:uid="{00000000-0005-0000-0000-0000623C0000}"/>
    <cellStyle name="Input 2 2 6 5 9 3" xfId="34578" xr:uid="{00000000-0005-0000-0000-0000633C0000}"/>
    <cellStyle name="Input 2 2 6 5 9 4" xfId="34579" xr:uid="{00000000-0005-0000-0000-0000643C0000}"/>
    <cellStyle name="Input 2 2 6 5 9 5" xfId="34580" xr:uid="{00000000-0005-0000-0000-0000653C0000}"/>
    <cellStyle name="Input 2 2 6 5 9 6" xfId="34581" xr:uid="{00000000-0005-0000-0000-0000663C0000}"/>
    <cellStyle name="Input 2 2 6 5 9 7" xfId="34582" xr:uid="{00000000-0005-0000-0000-0000673C0000}"/>
    <cellStyle name="Input 2 2 6 6" xfId="4708" xr:uid="{00000000-0005-0000-0000-0000683C0000}"/>
    <cellStyle name="Input 2 2 6 6 10" xfId="4709" xr:uid="{00000000-0005-0000-0000-0000693C0000}"/>
    <cellStyle name="Input 2 2 6 6 11" xfId="34583" xr:uid="{00000000-0005-0000-0000-00006A3C0000}"/>
    <cellStyle name="Input 2 2 6 6 12" xfId="34584" xr:uid="{00000000-0005-0000-0000-00006B3C0000}"/>
    <cellStyle name="Input 2 2 6 6 13" xfId="34585" xr:uid="{00000000-0005-0000-0000-00006C3C0000}"/>
    <cellStyle name="Input 2 2 6 6 14" xfId="34586" xr:uid="{00000000-0005-0000-0000-00006D3C0000}"/>
    <cellStyle name="Input 2 2 6 6 15" xfId="34587" xr:uid="{00000000-0005-0000-0000-00006E3C0000}"/>
    <cellStyle name="Input 2 2 6 6 2" xfId="4710" xr:uid="{00000000-0005-0000-0000-00006F3C0000}"/>
    <cellStyle name="Input 2 2 6 6 2 2" xfId="4711" xr:uid="{00000000-0005-0000-0000-0000703C0000}"/>
    <cellStyle name="Input 2 2 6 6 2 3" xfId="34588" xr:uid="{00000000-0005-0000-0000-0000713C0000}"/>
    <cellStyle name="Input 2 2 6 6 2 4" xfId="34589" xr:uid="{00000000-0005-0000-0000-0000723C0000}"/>
    <cellStyle name="Input 2 2 6 6 2 5" xfId="34590" xr:uid="{00000000-0005-0000-0000-0000733C0000}"/>
    <cellStyle name="Input 2 2 6 6 2 6" xfId="34591" xr:uid="{00000000-0005-0000-0000-0000743C0000}"/>
    <cellStyle name="Input 2 2 6 6 2 7" xfId="34592" xr:uid="{00000000-0005-0000-0000-0000753C0000}"/>
    <cellStyle name="Input 2 2 6 6 3" xfId="4712" xr:uid="{00000000-0005-0000-0000-0000763C0000}"/>
    <cellStyle name="Input 2 2 6 6 3 2" xfId="4713" xr:uid="{00000000-0005-0000-0000-0000773C0000}"/>
    <cellStyle name="Input 2 2 6 6 3 3" xfId="34593" xr:uid="{00000000-0005-0000-0000-0000783C0000}"/>
    <cellStyle name="Input 2 2 6 6 3 4" xfId="34594" xr:uid="{00000000-0005-0000-0000-0000793C0000}"/>
    <cellStyle name="Input 2 2 6 6 3 5" xfId="34595" xr:uid="{00000000-0005-0000-0000-00007A3C0000}"/>
    <cellStyle name="Input 2 2 6 6 3 6" xfId="34596" xr:uid="{00000000-0005-0000-0000-00007B3C0000}"/>
    <cellStyle name="Input 2 2 6 6 3 7" xfId="34597" xr:uid="{00000000-0005-0000-0000-00007C3C0000}"/>
    <cellStyle name="Input 2 2 6 6 4" xfId="4714" xr:uid="{00000000-0005-0000-0000-00007D3C0000}"/>
    <cellStyle name="Input 2 2 6 6 4 2" xfId="4715" xr:uid="{00000000-0005-0000-0000-00007E3C0000}"/>
    <cellStyle name="Input 2 2 6 6 4 3" xfId="34598" xr:uid="{00000000-0005-0000-0000-00007F3C0000}"/>
    <cellStyle name="Input 2 2 6 6 4 4" xfId="34599" xr:uid="{00000000-0005-0000-0000-0000803C0000}"/>
    <cellStyle name="Input 2 2 6 6 4 5" xfId="34600" xr:uid="{00000000-0005-0000-0000-0000813C0000}"/>
    <cellStyle name="Input 2 2 6 6 4 6" xfId="34601" xr:uid="{00000000-0005-0000-0000-0000823C0000}"/>
    <cellStyle name="Input 2 2 6 6 4 7" xfId="34602" xr:uid="{00000000-0005-0000-0000-0000833C0000}"/>
    <cellStyle name="Input 2 2 6 6 5" xfId="4716" xr:uid="{00000000-0005-0000-0000-0000843C0000}"/>
    <cellStyle name="Input 2 2 6 6 5 2" xfId="4717" xr:uid="{00000000-0005-0000-0000-0000853C0000}"/>
    <cellStyle name="Input 2 2 6 6 5 3" xfId="34603" xr:uid="{00000000-0005-0000-0000-0000863C0000}"/>
    <cellStyle name="Input 2 2 6 6 5 4" xfId="34604" xr:uid="{00000000-0005-0000-0000-0000873C0000}"/>
    <cellStyle name="Input 2 2 6 6 5 5" xfId="34605" xr:uid="{00000000-0005-0000-0000-0000883C0000}"/>
    <cellStyle name="Input 2 2 6 6 5 6" xfId="34606" xr:uid="{00000000-0005-0000-0000-0000893C0000}"/>
    <cellStyle name="Input 2 2 6 6 5 7" xfId="34607" xr:uid="{00000000-0005-0000-0000-00008A3C0000}"/>
    <cellStyle name="Input 2 2 6 6 6" xfId="4718" xr:uid="{00000000-0005-0000-0000-00008B3C0000}"/>
    <cellStyle name="Input 2 2 6 6 6 2" xfId="4719" xr:uid="{00000000-0005-0000-0000-00008C3C0000}"/>
    <cellStyle name="Input 2 2 6 6 6 3" xfId="34608" xr:uid="{00000000-0005-0000-0000-00008D3C0000}"/>
    <cellStyle name="Input 2 2 6 6 6 4" xfId="34609" xr:uid="{00000000-0005-0000-0000-00008E3C0000}"/>
    <cellStyle name="Input 2 2 6 6 6 5" xfId="34610" xr:uid="{00000000-0005-0000-0000-00008F3C0000}"/>
    <cellStyle name="Input 2 2 6 6 6 6" xfId="34611" xr:uid="{00000000-0005-0000-0000-0000903C0000}"/>
    <cellStyle name="Input 2 2 6 6 6 7" xfId="34612" xr:uid="{00000000-0005-0000-0000-0000913C0000}"/>
    <cellStyle name="Input 2 2 6 6 7" xfId="4720" xr:uid="{00000000-0005-0000-0000-0000923C0000}"/>
    <cellStyle name="Input 2 2 6 6 7 2" xfId="4721" xr:uid="{00000000-0005-0000-0000-0000933C0000}"/>
    <cellStyle name="Input 2 2 6 6 7 3" xfId="34613" xr:uid="{00000000-0005-0000-0000-0000943C0000}"/>
    <cellStyle name="Input 2 2 6 6 7 4" xfId="34614" xr:uid="{00000000-0005-0000-0000-0000953C0000}"/>
    <cellStyle name="Input 2 2 6 6 7 5" xfId="34615" xr:uid="{00000000-0005-0000-0000-0000963C0000}"/>
    <cellStyle name="Input 2 2 6 6 7 6" xfId="34616" xr:uid="{00000000-0005-0000-0000-0000973C0000}"/>
    <cellStyle name="Input 2 2 6 6 7 7" xfId="34617" xr:uid="{00000000-0005-0000-0000-0000983C0000}"/>
    <cellStyle name="Input 2 2 6 6 8" xfId="4722" xr:uid="{00000000-0005-0000-0000-0000993C0000}"/>
    <cellStyle name="Input 2 2 6 6 8 2" xfId="4723" xr:uid="{00000000-0005-0000-0000-00009A3C0000}"/>
    <cellStyle name="Input 2 2 6 6 8 3" xfId="34618" xr:uid="{00000000-0005-0000-0000-00009B3C0000}"/>
    <cellStyle name="Input 2 2 6 6 8 4" xfId="34619" xr:uid="{00000000-0005-0000-0000-00009C3C0000}"/>
    <cellStyle name="Input 2 2 6 6 8 5" xfId="34620" xr:uid="{00000000-0005-0000-0000-00009D3C0000}"/>
    <cellStyle name="Input 2 2 6 6 8 6" xfId="34621" xr:uid="{00000000-0005-0000-0000-00009E3C0000}"/>
    <cellStyle name="Input 2 2 6 6 8 7" xfId="34622" xr:uid="{00000000-0005-0000-0000-00009F3C0000}"/>
    <cellStyle name="Input 2 2 6 6 9" xfId="4724" xr:uid="{00000000-0005-0000-0000-0000A03C0000}"/>
    <cellStyle name="Input 2 2 6 6 9 2" xfId="4725" xr:uid="{00000000-0005-0000-0000-0000A13C0000}"/>
    <cellStyle name="Input 2 2 6 6 9 3" xfId="34623" xr:uid="{00000000-0005-0000-0000-0000A23C0000}"/>
    <cellStyle name="Input 2 2 6 6 9 4" xfId="34624" xr:uid="{00000000-0005-0000-0000-0000A33C0000}"/>
    <cellStyle name="Input 2 2 6 6 9 5" xfId="34625" xr:uid="{00000000-0005-0000-0000-0000A43C0000}"/>
    <cellStyle name="Input 2 2 6 6 9 6" xfId="34626" xr:uid="{00000000-0005-0000-0000-0000A53C0000}"/>
    <cellStyle name="Input 2 2 6 6 9 7" xfId="34627" xr:uid="{00000000-0005-0000-0000-0000A63C0000}"/>
    <cellStyle name="Input 2 2 6 7" xfId="34628" xr:uid="{00000000-0005-0000-0000-0000A73C0000}"/>
    <cellStyle name="Input 2 2 7" xfId="4726" xr:uid="{00000000-0005-0000-0000-0000A83C0000}"/>
    <cellStyle name="Input 2 2 7 2" xfId="4727" xr:uid="{00000000-0005-0000-0000-0000A93C0000}"/>
    <cellStyle name="Input 2 2 7 2 2" xfId="4728" xr:uid="{00000000-0005-0000-0000-0000AA3C0000}"/>
    <cellStyle name="Input 2 2 7 2 2 10" xfId="34629" xr:uid="{00000000-0005-0000-0000-0000AB3C0000}"/>
    <cellStyle name="Input 2 2 7 2 2 2" xfId="4729" xr:uid="{00000000-0005-0000-0000-0000AC3C0000}"/>
    <cellStyle name="Input 2 2 7 2 2 2 2" xfId="4730" xr:uid="{00000000-0005-0000-0000-0000AD3C0000}"/>
    <cellStyle name="Input 2 2 7 2 2 2 3" xfId="34630" xr:uid="{00000000-0005-0000-0000-0000AE3C0000}"/>
    <cellStyle name="Input 2 2 7 2 2 2 4" xfId="34631" xr:uid="{00000000-0005-0000-0000-0000AF3C0000}"/>
    <cellStyle name="Input 2 2 7 2 2 2 5" xfId="34632" xr:uid="{00000000-0005-0000-0000-0000B03C0000}"/>
    <cellStyle name="Input 2 2 7 2 2 2 6" xfId="34633" xr:uid="{00000000-0005-0000-0000-0000B13C0000}"/>
    <cellStyle name="Input 2 2 7 2 2 2 7" xfId="34634" xr:uid="{00000000-0005-0000-0000-0000B23C0000}"/>
    <cellStyle name="Input 2 2 7 2 2 3" xfId="4731" xr:uid="{00000000-0005-0000-0000-0000B33C0000}"/>
    <cellStyle name="Input 2 2 7 2 2 3 2" xfId="4732" xr:uid="{00000000-0005-0000-0000-0000B43C0000}"/>
    <cellStyle name="Input 2 2 7 2 2 3 3" xfId="34635" xr:uid="{00000000-0005-0000-0000-0000B53C0000}"/>
    <cellStyle name="Input 2 2 7 2 2 3 4" xfId="34636" xr:uid="{00000000-0005-0000-0000-0000B63C0000}"/>
    <cellStyle name="Input 2 2 7 2 2 3 5" xfId="34637" xr:uid="{00000000-0005-0000-0000-0000B73C0000}"/>
    <cellStyle name="Input 2 2 7 2 2 3 6" xfId="34638" xr:uid="{00000000-0005-0000-0000-0000B83C0000}"/>
    <cellStyle name="Input 2 2 7 2 2 3 7" xfId="34639" xr:uid="{00000000-0005-0000-0000-0000B93C0000}"/>
    <cellStyle name="Input 2 2 7 2 2 4" xfId="4733" xr:uid="{00000000-0005-0000-0000-0000BA3C0000}"/>
    <cellStyle name="Input 2 2 7 2 2 4 2" xfId="4734" xr:uid="{00000000-0005-0000-0000-0000BB3C0000}"/>
    <cellStyle name="Input 2 2 7 2 2 4 3" xfId="34640" xr:uid="{00000000-0005-0000-0000-0000BC3C0000}"/>
    <cellStyle name="Input 2 2 7 2 2 4 4" xfId="34641" xr:uid="{00000000-0005-0000-0000-0000BD3C0000}"/>
    <cellStyle name="Input 2 2 7 2 2 4 5" xfId="34642" xr:uid="{00000000-0005-0000-0000-0000BE3C0000}"/>
    <cellStyle name="Input 2 2 7 2 2 4 6" xfId="34643" xr:uid="{00000000-0005-0000-0000-0000BF3C0000}"/>
    <cellStyle name="Input 2 2 7 2 2 4 7" xfId="34644" xr:uid="{00000000-0005-0000-0000-0000C03C0000}"/>
    <cellStyle name="Input 2 2 7 2 2 5" xfId="4735" xr:uid="{00000000-0005-0000-0000-0000C13C0000}"/>
    <cellStyle name="Input 2 2 7 2 2 5 2" xfId="4736" xr:uid="{00000000-0005-0000-0000-0000C23C0000}"/>
    <cellStyle name="Input 2 2 7 2 2 5 3" xfId="34645" xr:uid="{00000000-0005-0000-0000-0000C33C0000}"/>
    <cellStyle name="Input 2 2 7 2 2 5 4" xfId="34646" xr:uid="{00000000-0005-0000-0000-0000C43C0000}"/>
    <cellStyle name="Input 2 2 7 2 2 5 5" xfId="34647" xr:uid="{00000000-0005-0000-0000-0000C53C0000}"/>
    <cellStyle name="Input 2 2 7 2 2 5 6" xfId="34648" xr:uid="{00000000-0005-0000-0000-0000C63C0000}"/>
    <cellStyle name="Input 2 2 7 2 2 5 7" xfId="34649" xr:uid="{00000000-0005-0000-0000-0000C73C0000}"/>
    <cellStyle name="Input 2 2 7 2 2 6" xfId="4737" xr:uid="{00000000-0005-0000-0000-0000C83C0000}"/>
    <cellStyle name="Input 2 2 7 2 2 6 2" xfId="4738" xr:uid="{00000000-0005-0000-0000-0000C93C0000}"/>
    <cellStyle name="Input 2 2 7 2 2 6 3" xfId="34650" xr:uid="{00000000-0005-0000-0000-0000CA3C0000}"/>
    <cellStyle name="Input 2 2 7 2 2 6 4" xfId="34651" xr:uid="{00000000-0005-0000-0000-0000CB3C0000}"/>
    <cellStyle name="Input 2 2 7 2 2 6 5" xfId="34652" xr:uid="{00000000-0005-0000-0000-0000CC3C0000}"/>
    <cellStyle name="Input 2 2 7 2 2 6 6" xfId="34653" xr:uid="{00000000-0005-0000-0000-0000CD3C0000}"/>
    <cellStyle name="Input 2 2 7 2 2 6 7" xfId="34654" xr:uid="{00000000-0005-0000-0000-0000CE3C0000}"/>
    <cellStyle name="Input 2 2 7 2 2 7" xfId="34655" xr:uid="{00000000-0005-0000-0000-0000CF3C0000}"/>
    <cellStyle name="Input 2 2 7 2 2 8" xfId="34656" xr:uid="{00000000-0005-0000-0000-0000D03C0000}"/>
    <cellStyle name="Input 2 2 7 2 2 9" xfId="34657" xr:uid="{00000000-0005-0000-0000-0000D13C0000}"/>
    <cellStyle name="Input 2 2 7 2 3" xfId="4739" xr:uid="{00000000-0005-0000-0000-0000D23C0000}"/>
    <cellStyle name="Input 2 2 7 2 3 10" xfId="4740" xr:uid="{00000000-0005-0000-0000-0000D33C0000}"/>
    <cellStyle name="Input 2 2 7 2 3 11" xfId="34658" xr:uid="{00000000-0005-0000-0000-0000D43C0000}"/>
    <cellStyle name="Input 2 2 7 2 3 12" xfId="34659" xr:uid="{00000000-0005-0000-0000-0000D53C0000}"/>
    <cellStyle name="Input 2 2 7 2 3 13" xfId="34660" xr:uid="{00000000-0005-0000-0000-0000D63C0000}"/>
    <cellStyle name="Input 2 2 7 2 3 14" xfId="34661" xr:uid="{00000000-0005-0000-0000-0000D73C0000}"/>
    <cellStyle name="Input 2 2 7 2 3 15" xfId="34662" xr:uid="{00000000-0005-0000-0000-0000D83C0000}"/>
    <cellStyle name="Input 2 2 7 2 3 2" xfId="4741" xr:uid="{00000000-0005-0000-0000-0000D93C0000}"/>
    <cellStyle name="Input 2 2 7 2 3 2 2" xfId="4742" xr:uid="{00000000-0005-0000-0000-0000DA3C0000}"/>
    <cellStyle name="Input 2 2 7 2 3 2 3" xfId="34663" xr:uid="{00000000-0005-0000-0000-0000DB3C0000}"/>
    <cellStyle name="Input 2 2 7 2 3 2 4" xfId="34664" xr:uid="{00000000-0005-0000-0000-0000DC3C0000}"/>
    <cellStyle name="Input 2 2 7 2 3 2 5" xfId="34665" xr:uid="{00000000-0005-0000-0000-0000DD3C0000}"/>
    <cellStyle name="Input 2 2 7 2 3 2 6" xfId="34666" xr:uid="{00000000-0005-0000-0000-0000DE3C0000}"/>
    <cellStyle name="Input 2 2 7 2 3 2 7" xfId="34667" xr:uid="{00000000-0005-0000-0000-0000DF3C0000}"/>
    <cellStyle name="Input 2 2 7 2 3 3" xfId="4743" xr:uid="{00000000-0005-0000-0000-0000E03C0000}"/>
    <cellStyle name="Input 2 2 7 2 3 3 2" xfId="4744" xr:uid="{00000000-0005-0000-0000-0000E13C0000}"/>
    <cellStyle name="Input 2 2 7 2 3 3 3" xfId="34668" xr:uid="{00000000-0005-0000-0000-0000E23C0000}"/>
    <cellStyle name="Input 2 2 7 2 3 3 4" xfId="34669" xr:uid="{00000000-0005-0000-0000-0000E33C0000}"/>
    <cellStyle name="Input 2 2 7 2 3 3 5" xfId="34670" xr:uid="{00000000-0005-0000-0000-0000E43C0000}"/>
    <cellStyle name="Input 2 2 7 2 3 3 6" xfId="34671" xr:uid="{00000000-0005-0000-0000-0000E53C0000}"/>
    <cellStyle name="Input 2 2 7 2 3 3 7" xfId="34672" xr:uid="{00000000-0005-0000-0000-0000E63C0000}"/>
    <cellStyle name="Input 2 2 7 2 3 4" xfId="4745" xr:uid="{00000000-0005-0000-0000-0000E73C0000}"/>
    <cellStyle name="Input 2 2 7 2 3 4 2" xfId="4746" xr:uid="{00000000-0005-0000-0000-0000E83C0000}"/>
    <cellStyle name="Input 2 2 7 2 3 4 3" xfId="34673" xr:uid="{00000000-0005-0000-0000-0000E93C0000}"/>
    <cellStyle name="Input 2 2 7 2 3 4 4" xfId="34674" xr:uid="{00000000-0005-0000-0000-0000EA3C0000}"/>
    <cellStyle name="Input 2 2 7 2 3 4 5" xfId="34675" xr:uid="{00000000-0005-0000-0000-0000EB3C0000}"/>
    <cellStyle name="Input 2 2 7 2 3 4 6" xfId="34676" xr:uid="{00000000-0005-0000-0000-0000EC3C0000}"/>
    <cellStyle name="Input 2 2 7 2 3 4 7" xfId="34677" xr:uid="{00000000-0005-0000-0000-0000ED3C0000}"/>
    <cellStyle name="Input 2 2 7 2 3 5" xfId="4747" xr:uid="{00000000-0005-0000-0000-0000EE3C0000}"/>
    <cellStyle name="Input 2 2 7 2 3 5 2" xfId="4748" xr:uid="{00000000-0005-0000-0000-0000EF3C0000}"/>
    <cellStyle name="Input 2 2 7 2 3 5 3" xfId="34678" xr:uid="{00000000-0005-0000-0000-0000F03C0000}"/>
    <cellStyle name="Input 2 2 7 2 3 5 4" xfId="34679" xr:uid="{00000000-0005-0000-0000-0000F13C0000}"/>
    <cellStyle name="Input 2 2 7 2 3 5 5" xfId="34680" xr:uid="{00000000-0005-0000-0000-0000F23C0000}"/>
    <cellStyle name="Input 2 2 7 2 3 5 6" xfId="34681" xr:uid="{00000000-0005-0000-0000-0000F33C0000}"/>
    <cellStyle name="Input 2 2 7 2 3 5 7" xfId="34682" xr:uid="{00000000-0005-0000-0000-0000F43C0000}"/>
    <cellStyle name="Input 2 2 7 2 3 6" xfId="4749" xr:uid="{00000000-0005-0000-0000-0000F53C0000}"/>
    <cellStyle name="Input 2 2 7 2 3 6 2" xfId="4750" xr:uid="{00000000-0005-0000-0000-0000F63C0000}"/>
    <cellStyle name="Input 2 2 7 2 3 6 3" xfId="34683" xr:uid="{00000000-0005-0000-0000-0000F73C0000}"/>
    <cellStyle name="Input 2 2 7 2 3 6 4" xfId="34684" xr:uid="{00000000-0005-0000-0000-0000F83C0000}"/>
    <cellStyle name="Input 2 2 7 2 3 6 5" xfId="34685" xr:uid="{00000000-0005-0000-0000-0000F93C0000}"/>
    <cellStyle name="Input 2 2 7 2 3 6 6" xfId="34686" xr:uid="{00000000-0005-0000-0000-0000FA3C0000}"/>
    <cellStyle name="Input 2 2 7 2 3 6 7" xfId="34687" xr:uid="{00000000-0005-0000-0000-0000FB3C0000}"/>
    <cellStyle name="Input 2 2 7 2 3 7" xfId="4751" xr:uid="{00000000-0005-0000-0000-0000FC3C0000}"/>
    <cellStyle name="Input 2 2 7 2 3 7 2" xfId="4752" xr:uid="{00000000-0005-0000-0000-0000FD3C0000}"/>
    <cellStyle name="Input 2 2 7 2 3 7 3" xfId="34688" xr:uid="{00000000-0005-0000-0000-0000FE3C0000}"/>
    <cellStyle name="Input 2 2 7 2 3 7 4" xfId="34689" xr:uid="{00000000-0005-0000-0000-0000FF3C0000}"/>
    <cellStyle name="Input 2 2 7 2 3 7 5" xfId="34690" xr:uid="{00000000-0005-0000-0000-0000003D0000}"/>
    <cellStyle name="Input 2 2 7 2 3 7 6" xfId="34691" xr:uid="{00000000-0005-0000-0000-0000013D0000}"/>
    <cellStyle name="Input 2 2 7 2 3 7 7" xfId="34692" xr:uid="{00000000-0005-0000-0000-0000023D0000}"/>
    <cellStyle name="Input 2 2 7 2 3 8" xfId="4753" xr:uid="{00000000-0005-0000-0000-0000033D0000}"/>
    <cellStyle name="Input 2 2 7 2 3 8 2" xfId="4754" xr:uid="{00000000-0005-0000-0000-0000043D0000}"/>
    <cellStyle name="Input 2 2 7 2 3 8 3" xfId="34693" xr:uid="{00000000-0005-0000-0000-0000053D0000}"/>
    <cellStyle name="Input 2 2 7 2 3 8 4" xfId="34694" xr:uid="{00000000-0005-0000-0000-0000063D0000}"/>
    <cellStyle name="Input 2 2 7 2 3 8 5" xfId="34695" xr:uid="{00000000-0005-0000-0000-0000073D0000}"/>
    <cellStyle name="Input 2 2 7 2 3 8 6" xfId="34696" xr:uid="{00000000-0005-0000-0000-0000083D0000}"/>
    <cellStyle name="Input 2 2 7 2 3 8 7" xfId="34697" xr:uid="{00000000-0005-0000-0000-0000093D0000}"/>
    <cellStyle name="Input 2 2 7 2 3 9" xfId="4755" xr:uid="{00000000-0005-0000-0000-00000A3D0000}"/>
    <cellStyle name="Input 2 2 7 2 3 9 2" xfId="4756" xr:uid="{00000000-0005-0000-0000-00000B3D0000}"/>
    <cellStyle name="Input 2 2 7 2 3 9 3" xfId="34698" xr:uid="{00000000-0005-0000-0000-00000C3D0000}"/>
    <cellStyle name="Input 2 2 7 2 3 9 4" xfId="34699" xr:uid="{00000000-0005-0000-0000-00000D3D0000}"/>
    <cellStyle name="Input 2 2 7 2 3 9 5" xfId="34700" xr:uid="{00000000-0005-0000-0000-00000E3D0000}"/>
    <cellStyle name="Input 2 2 7 2 3 9 6" xfId="34701" xr:uid="{00000000-0005-0000-0000-00000F3D0000}"/>
    <cellStyle name="Input 2 2 7 2 3 9 7" xfId="34702" xr:uid="{00000000-0005-0000-0000-0000103D0000}"/>
    <cellStyle name="Input 2 2 7 2 4" xfId="4757" xr:uid="{00000000-0005-0000-0000-0000113D0000}"/>
    <cellStyle name="Input 2 2 7 2 4 2" xfId="4758" xr:uid="{00000000-0005-0000-0000-0000123D0000}"/>
    <cellStyle name="Input 2 2 7 2 4 3" xfId="34703" xr:uid="{00000000-0005-0000-0000-0000133D0000}"/>
    <cellStyle name="Input 2 2 7 2 4 4" xfId="34704" xr:uid="{00000000-0005-0000-0000-0000143D0000}"/>
    <cellStyle name="Input 2 2 7 2 4 5" xfId="34705" xr:uid="{00000000-0005-0000-0000-0000153D0000}"/>
    <cellStyle name="Input 2 2 7 2 4 6" xfId="34706" xr:uid="{00000000-0005-0000-0000-0000163D0000}"/>
    <cellStyle name="Input 2 2 7 2 4 7" xfId="34707" xr:uid="{00000000-0005-0000-0000-0000173D0000}"/>
    <cellStyle name="Input 2 2 7 2 5" xfId="34708" xr:uid="{00000000-0005-0000-0000-0000183D0000}"/>
    <cellStyle name="Input 2 2 7 2 6" xfId="34709" xr:uid="{00000000-0005-0000-0000-0000193D0000}"/>
    <cellStyle name="Input 2 2 7 2 7" xfId="34710" xr:uid="{00000000-0005-0000-0000-00001A3D0000}"/>
    <cellStyle name="Input 2 2 7 2 8" xfId="34711" xr:uid="{00000000-0005-0000-0000-00001B3D0000}"/>
    <cellStyle name="Input 2 2 7 3" xfId="4759" xr:uid="{00000000-0005-0000-0000-00001C3D0000}"/>
    <cellStyle name="Input 2 2 7 3 10" xfId="34712" xr:uid="{00000000-0005-0000-0000-00001D3D0000}"/>
    <cellStyle name="Input 2 2 7 3 2" xfId="4760" xr:uid="{00000000-0005-0000-0000-00001E3D0000}"/>
    <cellStyle name="Input 2 2 7 3 2 2" xfId="4761" xr:uid="{00000000-0005-0000-0000-00001F3D0000}"/>
    <cellStyle name="Input 2 2 7 3 2 3" xfId="34713" xr:uid="{00000000-0005-0000-0000-0000203D0000}"/>
    <cellStyle name="Input 2 2 7 3 2 4" xfId="34714" xr:uid="{00000000-0005-0000-0000-0000213D0000}"/>
    <cellStyle name="Input 2 2 7 3 2 5" xfId="34715" xr:uid="{00000000-0005-0000-0000-0000223D0000}"/>
    <cellStyle name="Input 2 2 7 3 2 6" xfId="34716" xr:uid="{00000000-0005-0000-0000-0000233D0000}"/>
    <cellStyle name="Input 2 2 7 3 2 7" xfId="34717" xr:uid="{00000000-0005-0000-0000-0000243D0000}"/>
    <cellStyle name="Input 2 2 7 3 3" xfId="4762" xr:uid="{00000000-0005-0000-0000-0000253D0000}"/>
    <cellStyle name="Input 2 2 7 3 3 2" xfId="4763" xr:uid="{00000000-0005-0000-0000-0000263D0000}"/>
    <cellStyle name="Input 2 2 7 3 3 3" xfId="34718" xr:uid="{00000000-0005-0000-0000-0000273D0000}"/>
    <cellStyle name="Input 2 2 7 3 3 4" xfId="34719" xr:uid="{00000000-0005-0000-0000-0000283D0000}"/>
    <cellStyle name="Input 2 2 7 3 3 5" xfId="34720" xr:uid="{00000000-0005-0000-0000-0000293D0000}"/>
    <cellStyle name="Input 2 2 7 3 3 6" xfId="34721" xr:uid="{00000000-0005-0000-0000-00002A3D0000}"/>
    <cellStyle name="Input 2 2 7 3 3 7" xfId="34722" xr:uid="{00000000-0005-0000-0000-00002B3D0000}"/>
    <cellStyle name="Input 2 2 7 3 4" xfId="4764" xr:uid="{00000000-0005-0000-0000-00002C3D0000}"/>
    <cellStyle name="Input 2 2 7 3 4 2" xfId="4765" xr:uid="{00000000-0005-0000-0000-00002D3D0000}"/>
    <cellStyle name="Input 2 2 7 3 4 3" xfId="34723" xr:uid="{00000000-0005-0000-0000-00002E3D0000}"/>
    <cellStyle name="Input 2 2 7 3 4 4" xfId="34724" xr:uid="{00000000-0005-0000-0000-00002F3D0000}"/>
    <cellStyle name="Input 2 2 7 3 4 5" xfId="34725" xr:uid="{00000000-0005-0000-0000-0000303D0000}"/>
    <cellStyle name="Input 2 2 7 3 4 6" xfId="34726" xr:uid="{00000000-0005-0000-0000-0000313D0000}"/>
    <cellStyle name="Input 2 2 7 3 4 7" xfId="34727" xr:uid="{00000000-0005-0000-0000-0000323D0000}"/>
    <cellStyle name="Input 2 2 7 3 5" xfId="4766" xr:uid="{00000000-0005-0000-0000-0000333D0000}"/>
    <cellStyle name="Input 2 2 7 3 5 2" xfId="4767" xr:uid="{00000000-0005-0000-0000-0000343D0000}"/>
    <cellStyle name="Input 2 2 7 3 5 3" xfId="34728" xr:uid="{00000000-0005-0000-0000-0000353D0000}"/>
    <cellStyle name="Input 2 2 7 3 5 4" xfId="34729" xr:uid="{00000000-0005-0000-0000-0000363D0000}"/>
    <cellStyle name="Input 2 2 7 3 5 5" xfId="34730" xr:uid="{00000000-0005-0000-0000-0000373D0000}"/>
    <cellStyle name="Input 2 2 7 3 5 6" xfId="34731" xr:uid="{00000000-0005-0000-0000-0000383D0000}"/>
    <cellStyle name="Input 2 2 7 3 5 7" xfId="34732" xr:uid="{00000000-0005-0000-0000-0000393D0000}"/>
    <cellStyle name="Input 2 2 7 3 6" xfId="4768" xr:uid="{00000000-0005-0000-0000-00003A3D0000}"/>
    <cellStyle name="Input 2 2 7 3 6 2" xfId="4769" xr:uid="{00000000-0005-0000-0000-00003B3D0000}"/>
    <cellStyle name="Input 2 2 7 3 6 3" xfId="34733" xr:uid="{00000000-0005-0000-0000-00003C3D0000}"/>
    <cellStyle name="Input 2 2 7 3 6 4" xfId="34734" xr:uid="{00000000-0005-0000-0000-00003D3D0000}"/>
    <cellStyle name="Input 2 2 7 3 6 5" xfId="34735" xr:uid="{00000000-0005-0000-0000-00003E3D0000}"/>
    <cellStyle name="Input 2 2 7 3 6 6" xfId="34736" xr:uid="{00000000-0005-0000-0000-00003F3D0000}"/>
    <cellStyle name="Input 2 2 7 3 6 7" xfId="34737" xr:uid="{00000000-0005-0000-0000-0000403D0000}"/>
    <cellStyle name="Input 2 2 7 3 7" xfId="34738" xr:uid="{00000000-0005-0000-0000-0000413D0000}"/>
    <cellStyle name="Input 2 2 7 3 8" xfId="34739" xr:uid="{00000000-0005-0000-0000-0000423D0000}"/>
    <cellStyle name="Input 2 2 7 3 9" xfId="34740" xr:uid="{00000000-0005-0000-0000-0000433D0000}"/>
    <cellStyle name="Input 2 2 7 4" xfId="4770" xr:uid="{00000000-0005-0000-0000-0000443D0000}"/>
    <cellStyle name="Input 2 2 7 4 10" xfId="4771" xr:uid="{00000000-0005-0000-0000-0000453D0000}"/>
    <cellStyle name="Input 2 2 7 4 11" xfId="34741" xr:uid="{00000000-0005-0000-0000-0000463D0000}"/>
    <cellStyle name="Input 2 2 7 4 12" xfId="34742" xr:uid="{00000000-0005-0000-0000-0000473D0000}"/>
    <cellStyle name="Input 2 2 7 4 2" xfId="4772" xr:uid="{00000000-0005-0000-0000-0000483D0000}"/>
    <cellStyle name="Input 2 2 7 4 2 2" xfId="4773" xr:uid="{00000000-0005-0000-0000-0000493D0000}"/>
    <cellStyle name="Input 2 2 7 4 2 3" xfId="34743" xr:uid="{00000000-0005-0000-0000-00004A3D0000}"/>
    <cellStyle name="Input 2 2 7 4 2 4" xfId="34744" xr:uid="{00000000-0005-0000-0000-00004B3D0000}"/>
    <cellStyle name="Input 2 2 7 4 2 5" xfId="34745" xr:uid="{00000000-0005-0000-0000-00004C3D0000}"/>
    <cellStyle name="Input 2 2 7 4 2 6" xfId="34746" xr:uid="{00000000-0005-0000-0000-00004D3D0000}"/>
    <cellStyle name="Input 2 2 7 4 2 7" xfId="34747" xr:uid="{00000000-0005-0000-0000-00004E3D0000}"/>
    <cellStyle name="Input 2 2 7 4 3" xfId="4774" xr:uid="{00000000-0005-0000-0000-00004F3D0000}"/>
    <cellStyle name="Input 2 2 7 4 3 2" xfId="4775" xr:uid="{00000000-0005-0000-0000-0000503D0000}"/>
    <cellStyle name="Input 2 2 7 4 3 3" xfId="34748" xr:uid="{00000000-0005-0000-0000-0000513D0000}"/>
    <cellStyle name="Input 2 2 7 4 3 4" xfId="34749" xr:uid="{00000000-0005-0000-0000-0000523D0000}"/>
    <cellStyle name="Input 2 2 7 4 3 5" xfId="34750" xr:uid="{00000000-0005-0000-0000-0000533D0000}"/>
    <cellStyle name="Input 2 2 7 4 3 6" xfId="34751" xr:uid="{00000000-0005-0000-0000-0000543D0000}"/>
    <cellStyle name="Input 2 2 7 4 3 7" xfId="34752" xr:uid="{00000000-0005-0000-0000-0000553D0000}"/>
    <cellStyle name="Input 2 2 7 4 4" xfId="4776" xr:uid="{00000000-0005-0000-0000-0000563D0000}"/>
    <cellStyle name="Input 2 2 7 4 4 2" xfId="4777" xr:uid="{00000000-0005-0000-0000-0000573D0000}"/>
    <cellStyle name="Input 2 2 7 4 4 3" xfId="34753" xr:uid="{00000000-0005-0000-0000-0000583D0000}"/>
    <cellStyle name="Input 2 2 7 4 4 4" xfId="34754" xr:uid="{00000000-0005-0000-0000-0000593D0000}"/>
    <cellStyle name="Input 2 2 7 4 4 5" xfId="34755" xr:uid="{00000000-0005-0000-0000-00005A3D0000}"/>
    <cellStyle name="Input 2 2 7 4 4 6" xfId="34756" xr:uid="{00000000-0005-0000-0000-00005B3D0000}"/>
    <cellStyle name="Input 2 2 7 4 4 7" xfId="34757" xr:uid="{00000000-0005-0000-0000-00005C3D0000}"/>
    <cellStyle name="Input 2 2 7 4 5" xfId="4778" xr:uid="{00000000-0005-0000-0000-00005D3D0000}"/>
    <cellStyle name="Input 2 2 7 4 5 2" xfId="4779" xr:uid="{00000000-0005-0000-0000-00005E3D0000}"/>
    <cellStyle name="Input 2 2 7 4 5 3" xfId="34758" xr:uid="{00000000-0005-0000-0000-00005F3D0000}"/>
    <cellStyle name="Input 2 2 7 4 5 4" xfId="34759" xr:uid="{00000000-0005-0000-0000-0000603D0000}"/>
    <cellStyle name="Input 2 2 7 4 5 5" xfId="34760" xr:uid="{00000000-0005-0000-0000-0000613D0000}"/>
    <cellStyle name="Input 2 2 7 4 5 6" xfId="34761" xr:uid="{00000000-0005-0000-0000-0000623D0000}"/>
    <cellStyle name="Input 2 2 7 4 5 7" xfId="34762" xr:uid="{00000000-0005-0000-0000-0000633D0000}"/>
    <cellStyle name="Input 2 2 7 4 6" xfId="4780" xr:uid="{00000000-0005-0000-0000-0000643D0000}"/>
    <cellStyle name="Input 2 2 7 4 6 2" xfId="4781" xr:uid="{00000000-0005-0000-0000-0000653D0000}"/>
    <cellStyle name="Input 2 2 7 4 6 3" xfId="34763" xr:uid="{00000000-0005-0000-0000-0000663D0000}"/>
    <cellStyle name="Input 2 2 7 4 6 4" xfId="34764" xr:uid="{00000000-0005-0000-0000-0000673D0000}"/>
    <cellStyle name="Input 2 2 7 4 6 5" xfId="34765" xr:uid="{00000000-0005-0000-0000-0000683D0000}"/>
    <cellStyle name="Input 2 2 7 4 6 6" xfId="34766" xr:uid="{00000000-0005-0000-0000-0000693D0000}"/>
    <cellStyle name="Input 2 2 7 4 6 7" xfId="34767" xr:uid="{00000000-0005-0000-0000-00006A3D0000}"/>
    <cellStyle name="Input 2 2 7 4 7" xfId="4782" xr:uid="{00000000-0005-0000-0000-00006B3D0000}"/>
    <cellStyle name="Input 2 2 7 4 7 2" xfId="4783" xr:uid="{00000000-0005-0000-0000-00006C3D0000}"/>
    <cellStyle name="Input 2 2 7 4 7 3" xfId="34768" xr:uid="{00000000-0005-0000-0000-00006D3D0000}"/>
    <cellStyle name="Input 2 2 7 4 7 4" xfId="34769" xr:uid="{00000000-0005-0000-0000-00006E3D0000}"/>
    <cellStyle name="Input 2 2 7 4 7 5" xfId="34770" xr:uid="{00000000-0005-0000-0000-00006F3D0000}"/>
    <cellStyle name="Input 2 2 7 4 7 6" xfId="34771" xr:uid="{00000000-0005-0000-0000-0000703D0000}"/>
    <cellStyle name="Input 2 2 7 4 7 7" xfId="34772" xr:uid="{00000000-0005-0000-0000-0000713D0000}"/>
    <cellStyle name="Input 2 2 7 4 8" xfId="4784" xr:uid="{00000000-0005-0000-0000-0000723D0000}"/>
    <cellStyle name="Input 2 2 7 4 8 2" xfId="4785" xr:uid="{00000000-0005-0000-0000-0000733D0000}"/>
    <cellStyle name="Input 2 2 7 4 8 3" xfId="34773" xr:uid="{00000000-0005-0000-0000-0000743D0000}"/>
    <cellStyle name="Input 2 2 7 4 8 4" xfId="34774" xr:uid="{00000000-0005-0000-0000-0000753D0000}"/>
    <cellStyle name="Input 2 2 7 4 8 5" xfId="34775" xr:uid="{00000000-0005-0000-0000-0000763D0000}"/>
    <cellStyle name="Input 2 2 7 4 8 6" xfId="34776" xr:uid="{00000000-0005-0000-0000-0000773D0000}"/>
    <cellStyle name="Input 2 2 7 4 8 7" xfId="34777" xr:uid="{00000000-0005-0000-0000-0000783D0000}"/>
    <cellStyle name="Input 2 2 7 4 9" xfId="4786" xr:uid="{00000000-0005-0000-0000-0000793D0000}"/>
    <cellStyle name="Input 2 2 7 4 9 2" xfId="4787" xr:uid="{00000000-0005-0000-0000-00007A3D0000}"/>
    <cellStyle name="Input 2 2 7 4 9 3" xfId="34778" xr:uid="{00000000-0005-0000-0000-00007B3D0000}"/>
    <cellStyle name="Input 2 2 7 4 9 4" xfId="34779" xr:uid="{00000000-0005-0000-0000-00007C3D0000}"/>
    <cellStyle name="Input 2 2 7 4 9 5" xfId="34780" xr:uid="{00000000-0005-0000-0000-00007D3D0000}"/>
    <cellStyle name="Input 2 2 7 4 9 6" xfId="34781" xr:uid="{00000000-0005-0000-0000-00007E3D0000}"/>
    <cellStyle name="Input 2 2 7 4 9 7" xfId="34782" xr:uid="{00000000-0005-0000-0000-00007F3D0000}"/>
    <cellStyle name="Input 2 2 7 5" xfId="4788" xr:uid="{00000000-0005-0000-0000-0000803D0000}"/>
    <cellStyle name="Input 2 2 7 5 10" xfId="34783" xr:uid="{00000000-0005-0000-0000-0000813D0000}"/>
    <cellStyle name="Input 2 2 7 5 11" xfId="34784" xr:uid="{00000000-0005-0000-0000-0000823D0000}"/>
    <cellStyle name="Input 2 2 7 5 12" xfId="34785" xr:uid="{00000000-0005-0000-0000-0000833D0000}"/>
    <cellStyle name="Input 2 2 7 5 2" xfId="4789" xr:uid="{00000000-0005-0000-0000-0000843D0000}"/>
    <cellStyle name="Input 2 2 7 5 2 2" xfId="4790" xr:uid="{00000000-0005-0000-0000-0000853D0000}"/>
    <cellStyle name="Input 2 2 7 5 2 3" xfId="34786" xr:uid="{00000000-0005-0000-0000-0000863D0000}"/>
    <cellStyle name="Input 2 2 7 5 2 4" xfId="34787" xr:uid="{00000000-0005-0000-0000-0000873D0000}"/>
    <cellStyle name="Input 2 2 7 5 2 5" xfId="34788" xr:uid="{00000000-0005-0000-0000-0000883D0000}"/>
    <cellStyle name="Input 2 2 7 5 2 6" xfId="34789" xr:uid="{00000000-0005-0000-0000-0000893D0000}"/>
    <cellStyle name="Input 2 2 7 5 2 7" xfId="34790" xr:uid="{00000000-0005-0000-0000-00008A3D0000}"/>
    <cellStyle name="Input 2 2 7 5 3" xfId="4791" xr:uid="{00000000-0005-0000-0000-00008B3D0000}"/>
    <cellStyle name="Input 2 2 7 5 3 2" xfId="4792" xr:uid="{00000000-0005-0000-0000-00008C3D0000}"/>
    <cellStyle name="Input 2 2 7 5 3 3" xfId="34791" xr:uid="{00000000-0005-0000-0000-00008D3D0000}"/>
    <cellStyle name="Input 2 2 7 5 3 4" xfId="34792" xr:uid="{00000000-0005-0000-0000-00008E3D0000}"/>
    <cellStyle name="Input 2 2 7 5 3 5" xfId="34793" xr:uid="{00000000-0005-0000-0000-00008F3D0000}"/>
    <cellStyle name="Input 2 2 7 5 3 6" xfId="34794" xr:uid="{00000000-0005-0000-0000-0000903D0000}"/>
    <cellStyle name="Input 2 2 7 5 3 7" xfId="34795" xr:uid="{00000000-0005-0000-0000-0000913D0000}"/>
    <cellStyle name="Input 2 2 7 5 4" xfId="4793" xr:uid="{00000000-0005-0000-0000-0000923D0000}"/>
    <cellStyle name="Input 2 2 7 5 4 2" xfId="4794" xr:uid="{00000000-0005-0000-0000-0000933D0000}"/>
    <cellStyle name="Input 2 2 7 5 4 3" xfId="34796" xr:uid="{00000000-0005-0000-0000-0000943D0000}"/>
    <cellStyle name="Input 2 2 7 5 4 4" xfId="34797" xr:uid="{00000000-0005-0000-0000-0000953D0000}"/>
    <cellStyle name="Input 2 2 7 5 4 5" xfId="34798" xr:uid="{00000000-0005-0000-0000-0000963D0000}"/>
    <cellStyle name="Input 2 2 7 5 4 6" xfId="34799" xr:uid="{00000000-0005-0000-0000-0000973D0000}"/>
    <cellStyle name="Input 2 2 7 5 4 7" xfId="34800" xr:uid="{00000000-0005-0000-0000-0000983D0000}"/>
    <cellStyle name="Input 2 2 7 5 5" xfId="4795" xr:uid="{00000000-0005-0000-0000-0000993D0000}"/>
    <cellStyle name="Input 2 2 7 5 5 2" xfId="4796" xr:uid="{00000000-0005-0000-0000-00009A3D0000}"/>
    <cellStyle name="Input 2 2 7 5 5 3" xfId="34801" xr:uid="{00000000-0005-0000-0000-00009B3D0000}"/>
    <cellStyle name="Input 2 2 7 5 5 4" xfId="34802" xr:uid="{00000000-0005-0000-0000-00009C3D0000}"/>
    <cellStyle name="Input 2 2 7 5 5 5" xfId="34803" xr:uid="{00000000-0005-0000-0000-00009D3D0000}"/>
    <cellStyle name="Input 2 2 7 5 5 6" xfId="34804" xr:uid="{00000000-0005-0000-0000-00009E3D0000}"/>
    <cellStyle name="Input 2 2 7 5 5 7" xfId="34805" xr:uid="{00000000-0005-0000-0000-00009F3D0000}"/>
    <cellStyle name="Input 2 2 7 5 6" xfId="4797" xr:uid="{00000000-0005-0000-0000-0000A03D0000}"/>
    <cellStyle name="Input 2 2 7 5 6 2" xfId="4798" xr:uid="{00000000-0005-0000-0000-0000A13D0000}"/>
    <cellStyle name="Input 2 2 7 5 6 3" xfId="34806" xr:uid="{00000000-0005-0000-0000-0000A23D0000}"/>
    <cellStyle name="Input 2 2 7 5 6 4" xfId="34807" xr:uid="{00000000-0005-0000-0000-0000A33D0000}"/>
    <cellStyle name="Input 2 2 7 5 6 5" xfId="34808" xr:uid="{00000000-0005-0000-0000-0000A43D0000}"/>
    <cellStyle name="Input 2 2 7 5 6 6" xfId="34809" xr:uid="{00000000-0005-0000-0000-0000A53D0000}"/>
    <cellStyle name="Input 2 2 7 5 6 7" xfId="34810" xr:uid="{00000000-0005-0000-0000-0000A63D0000}"/>
    <cellStyle name="Input 2 2 7 5 7" xfId="4799" xr:uid="{00000000-0005-0000-0000-0000A73D0000}"/>
    <cellStyle name="Input 2 2 7 5 7 2" xfId="4800" xr:uid="{00000000-0005-0000-0000-0000A83D0000}"/>
    <cellStyle name="Input 2 2 7 5 7 3" xfId="34811" xr:uid="{00000000-0005-0000-0000-0000A93D0000}"/>
    <cellStyle name="Input 2 2 7 5 7 4" xfId="34812" xr:uid="{00000000-0005-0000-0000-0000AA3D0000}"/>
    <cellStyle name="Input 2 2 7 5 7 5" xfId="34813" xr:uid="{00000000-0005-0000-0000-0000AB3D0000}"/>
    <cellStyle name="Input 2 2 7 5 7 6" xfId="34814" xr:uid="{00000000-0005-0000-0000-0000AC3D0000}"/>
    <cellStyle name="Input 2 2 7 5 7 7" xfId="34815" xr:uid="{00000000-0005-0000-0000-0000AD3D0000}"/>
    <cellStyle name="Input 2 2 7 5 8" xfId="4801" xr:uid="{00000000-0005-0000-0000-0000AE3D0000}"/>
    <cellStyle name="Input 2 2 7 5 8 2" xfId="4802" xr:uid="{00000000-0005-0000-0000-0000AF3D0000}"/>
    <cellStyle name="Input 2 2 7 5 8 3" xfId="34816" xr:uid="{00000000-0005-0000-0000-0000B03D0000}"/>
    <cellStyle name="Input 2 2 7 5 8 4" xfId="34817" xr:uid="{00000000-0005-0000-0000-0000B13D0000}"/>
    <cellStyle name="Input 2 2 7 5 8 5" xfId="34818" xr:uid="{00000000-0005-0000-0000-0000B23D0000}"/>
    <cellStyle name="Input 2 2 7 5 8 6" xfId="34819" xr:uid="{00000000-0005-0000-0000-0000B33D0000}"/>
    <cellStyle name="Input 2 2 7 5 8 7" xfId="34820" xr:uid="{00000000-0005-0000-0000-0000B43D0000}"/>
    <cellStyle name="Input 2 2 7 5 9" xfId="4803" xr:uid="{00000000-0005-0000-0000-0000B53D0000}"/>
    <cellStyle name="Input 2 2 7 5 9 2" xfId="4804" xr:uid="{00000000-0005-0000-0000-0000B63D0000}"/>
    <cellStyle name="Input 2 2 7 5 9 3" xfId="34821" xr:uid="{00000000-0005-0000-0000-0000B73D0000}"/>
    <cellStyle name="Input 2 2 7 5 9 4" xfId="34822" xr:uid="{00000000-0005-0000-0000-0000B83D0000}"/>
    <cellStyle name="Input 2 2 7 5 9 5" xfId="34823" xr:uid="{00000000-0005-0000-0000-0000B93D0000}"/>
    <cellStyle name="Input 2 2 7 5 9 6" xfId="34824" xr:uid="{00000000-0005-0000-0000-0000BA3D0000}"/>
    <cellStyle name="Input 2 2 7 5 9 7" xfId="34825" xr:uid="{00000000-0005-0000-0000-0000BB3D0000}"/>
    <cellStyle name="Input 2 2 7 6" xfId="4805" xr:uid="{00000000-0005-0000-0000-0000BC3D0000}"/>
    <cellStyle name="Input 2 2 7 6 10" xfId="4806" xr:uid="{00000000-0005-0000-0000-0000BD3D0000}"/>
    <cellStyle name="Input 2 2 7 6 11" xfId="34826" xr:uid="{00000000-0005-0000-0000-0000BE3D0000}"/>
    <cellStyle name="Input 2 2 7 6 12" xfId="34827" xr:uid="{00000000-0005-0000-0000-0000BF3D0000}"/>
    <cellStyle name="Input 2 2 7 6 13" xfId="34828" xr:uid="{00000000-0005-0000-0000-0000C03D0000}"/>
    <cellStyle name="Input 2 2 7 6 14" xfId="34829" xr:uid="{00000000-0005-0000-0000-0000C13D0000}"/>
    <cellStyle name="Input 2 2 7 6 15" xfId="34830" xr:uid="{00000000-0005-0000-0000-0000C23D0000}"/>
    <cellStyle name="Input 2 2 7 6 2" xfId="4807" xr:uid="{00000000-0005-0000-0000-0000C33D0000}"/>
    <cellStyle name="Input 2 2 7 6 2 2" xfId="4808" xr:uid="{00000000-0005-0000-0000-0000C43D0000}"/>
    <cellStyle name="Input 2 2 7 6 2 3" xfId="34831" xr:uid="{00000000-0005-0000-0000-0000C53D0000}"/>
    <cellStyle name="Input 2 2 7 6 2 4" xfId="34832" xr:uid="{00000000-0005-0000-0000-0000C63D0000}"/>
    <cellStyle name="Input 2 2 7 6 2 5" xfId="34833" xr:uid="{00000000-0005-0000-0000-0000C73D0000}"/>
    <cellStyle name="Input 2 2 7 6 2 6" xfId="34834" xr:uid="{00000000-0005-0000-0000-0000C83D0000}"/>
    <cellStyle name="Input 2 2 7 6 2 7" xfId="34835" xr:uid="{00000000-0005-0000-0000-0000C93D0000}"/>
    <cellStyle name="Input 2 2 7 6 3" xfId="4809" xr:uid="{00000000-0005-0000-0000-0000CA3D0000}"/>
    <cellStyle name="Input 2 2 7 6 3 2" xfId="4810" xr:uid="{00000000-0005-0000-0000-0000CB3D0000}"/>
    <cellStyle name="Input 2 2 7 6 3 3" xfId="34836" xr:uid="{00000000-0005-0000-0000-0000CC3D0000}"/>
    <cellStyle name="Input 2 2 7 6 3 4" xfId="34837" xr:uid="{00000000-0005-0000-0000-0000CD3D0000}"/>
    <cellStyle name="Input 2 2 7 6 3 5" xfId="34838" xr:uid="{00000000-0005-0000-0000-0000CE3D0000}"/>
    <cellStyle name="Input 2 2 7 6 3 6" xfId="34839" xr:uid="{00000000-0005-0000-0000-0000CF3D0000}"/>
    <cellStyle name="Input 2 2 7 6 3 7" xfId="34840" xr:uid="{00000000-0005-0000-0000-0000D03D0000}"/>
    <cellStyle name="Input 2 2 7 6 4" xfId="4811" xr:uid="{00000000-0005-0000-0000-0000D13D0000}"/>
    <cellStyle name="Input 2 2 7 6 4 2" xfId="4812" xr:uid="{00000000-0005-0000-0000-0000D23D0000}"/>
    <cellStyle name="Input 2 2 7 6 4 3" xfId="34841" xr:uid="{00000000-0005-0000-0000-0000D33D0000}"/>
    <cellStyle name="Input 2 2 7 6 4 4" xfId="34842" xr:uid="{00000000-0005-0000-0000-0000D43D0000}"/>
    <cellStyle name="Input 2 2 7 6 4 5" xfId="34843" xr:uid="{00000000-0005-0000-0000-0000D53D0000}"/>
    <cellStyle name="Input 2 2 7 6 4 6" xfId="34844" xr:uid="{00000000-0005-0000-0000-0000D63D0000}"/>
    <cellStyle name="Input 2 2 7 6 4 7" xfId="34845" xr:uid="{00000000-0005-0000-0000-0000D73D0000}"/>
    <cellStyle name="Input 2 2 7 6 5" xfId="4813" xr:uid="{00000000-0005-0000-0000-0000D83D0000}"/>
    <cellStyle name="Input 2 2 7 6 5 2" xfId="4814" xr:uid="{00000000-0005-0000-0000-0000D93D0000}"/>
    <cellStyle name="Input 2 2 7 6 5 3" xfId="34846" xr:uid="{00000000-0005-0000-0000-0000DA3D0000}"/>
    <cellStyle name="Input 2 2 7 6 5 4" xfId="34847" xr:uid="{00000000-0005-0000-0000-0000DB3D0000}"/>
    <cellStyle name="Input 2 2 7 6 5 5" xfId="34848" xr:uid="{00000000-0005-0000-0000-0000DC3D0000}"/>
    <cellStyle name="Input 2 2 7 6 5 6" xfId="34849" xr:uid="{00000000-0005-0000-0000-0000DD3D0000}"/>
    <cellStyle name="Input 2 2 7 6 5 7" xfId="34850" xr:uid="{00000000-0005-0000-0000-0000DE3D0000}"/>
    <cellStyle name="Input 2 2 7 6 6" xfId="4815" xr:uid="{00000000-0005-0000-0000-0000DF3D0000}"/>
    <cellStyle name="Input 2 2 7 6 6 2" xfId="4816" xr:uid="{00000000-0005-0000-0000-0000E03D0000}"/>
    <cellStyle name="Input 2 2 7 6 6 3" xfId="34851" xr:uid="{00000000-0005-0000-0000-0000E13D0000}"/>
    <cellStyle name="Input 2 2 7 6 6 4" xfId="34852" xr:uid="{00000000-0005-0000-0000-0000E23D0000}"/>
    <cellStyle name="Input 2 2 7 6 6 5" xfId="34853" xr:uid="{00000000-0005-0000-0000-0000E33D0000}"/>
    <cellStyle name="Input 2 2 7 6 6 6" xfId="34854" xr:uid="{00000000-0005-0000-0000-0000E43D0000}"/>
    <cellStyle name="Input 2 2 7 6 6 7" xfId="34855" xr:uid="{00000000-0005-0000-0000-0000E53D0000}"/>
    <cellStyle name="Input 2 2 7 6 7" xfId="4817" xr:uid="{00000000-0005-0000-0000-0000E63D0000}"/>
    <cellStyle name="Input 2 2 7 6 7 2" xfId="4818" xr:uid="{00000000-0005-0000-0000-0000E73D0000}"/>
    <cellStyle name="Input 2 2 7 6 7 3" xfId="34856" xr:uid="{00000000-0005-0000-0000-0000E83D0000}"/>
    <cellStyle name="Input 2 2 7 6 7 4" xfId="34857" xr:uid="{00000000-0005-0000-0000-0000E93D0000}"/>
    <cellStyle name="Input 2 2 7 6 7 5" xfId="34858" xr:uid="{00000000-0005-0000-0000-0000EA3D0000}"/>
    <cellStyle name="Input 2 2 7 6 7 6" xfId="34859" xr:uid="{00000000-0005-0000-0000-0000EB3D0000}"/>
    <cellStyle name="Input 2 2 7 6 7 7" xfId="34860" xr:uid="{00000000-0005-0000-0000-0000EC3D0000}"/>
    <cellStyle name="Input 2 2 7 6 8" xfId="4819" xr:uid="{00000000-0005-0000-0000-0000ED3D0000}"/>
    <cellStyle name="Input 2 2 7 6 8 2" xfId="4820" xr:uid="{00000000-0005-0000-0000-0000EE3D0000}"/>
    <cellStyle name="Input 2 2 7 6 8 3" xfId="34861" xr:uid="{00000000-0005-0000-0000-0000EF3D0000}"/>
    <cellStyle name="Input 2 2 7 6 8 4" xfId="34862" xr:uid="{00000000-0005-0000-0000-0000F03D0000}"/>
    <cellStyle name="Input 2 2 7 6 8 5" xfId="34863" xr:uid="{00000000-0005-0000-0000-0000F13D0000}"/>
    <cellStyle name="Input 2 2 7 6 8 6" xfId="34864" xr:uid="{00000000-0005-0000-0000-0000F23D0000}"/>
    <cellStyle name="Input 2 2 7 6 8 7" xfId="34865" xr:uid="{00000000-0005-0000-0000-0000F33D0000}"/>
    <cellStyle name="Input 2 2 7 6 9" xfId="4821" xr:uid="{00000000-0005-0000-0000-0000F43D0000}"/>
    <cellStyle name="Input 2 2 7 6 9 2" xfId="4822" xr:uid="{00000000-0005-0000-0000-0000F53D0000}"/>
    <cellStyle name="Input 2 2 7 6 9 3" xfId="34866" xr:uid="{00000000-0005-0000-0000-0000F63D0000}"/>
    <cellStyle name="Input 2 2 7 6 9 4" xfId="34867" xr:uid="{00000000-0005-0000-0000-0000F73D0000}"/>
    <cellStyle name="Input 2 2 7 6 9 5" xfId="34868" xr:uid="{00000000-0005-0000-0000-0000F83D0000}"/>
    <cellStyle name="Input 2 2 7 6 9 6" xfId="34869" xr:uid="{00000000-0005-0000-0000-0000F93D0000}"/>
    <cellStyle name="Input 2 2 7 6 9 7" xfId="34870" xr:uid="{00000000-0005-0000-0000-0000FA3D0000}"/>
    <cellStyle name="Input 2 2 7 7" xfId="34871" xr:uid="{00000000-0005-0000-0000-0000FB3D0000}"/>
    <cellStyle name="Input 2 2 8" xfId="4823" xr:uid="{00000000-0005-0000-0000-0000FC3D0000}"/>
    <cellStyle name="Input 2 2 8 2" xfId="4824" xr:uid="{00000000-0005-0000-0000-0000FD3D0000}"/>
    <cellStyle name="Input 2 2 8 2 10" xfId="34872" xr:uid="{00000000-0005-0000-0000-0000FE3D0000}"/>
    <cellStyle name="Input 2 2 8 2 2" xfId="4825" xr:uid="{00000000-0005-0000-0000-0000FF3D0000}"/>
    <cellStyle name="Input 2 2 8 2 2 2" xfId="4826" xr:uid="{00000000-0005-0000-0000-0000003E0000}"/>
    <cellStyle name="Input 2 2 8 2 2 3" xfId="34873" xr:uid="{00000000-0005-0000-0000-0000013E0000}"/>
    <cellStyle name="Input 2 2 8 2 2 4" xfId="34874" xr:uid="{00000000-0005-0000-0000-0000023E0000}"/>
    <cellStyle name="Input 2 2 8 2 2 5" xfId="34875" xr:uid="{00000000-0005-0000-0000-0000033E0000}"/>
    <cellStyle name="Input 2 2 8 2 2 6" xfId="34876" xr:uid="{00000000-0005-0000-0000-0000043E0000}"/>
    <cellStyle name="Input 2 2 8 2 2 7" xfId="34877" xr:uid="{00000000-0005-0000-0000-0000053E0000}"/>
    <cellStyle name="Input 2 2 8 2 3" xfId="4827" xr:uid="{00000000-0005-0000-0000-0000063E0000}"/>
    <cellStyle name="Input 2 2 8 2 3 2" xfId="4828" xr:uid="{00000000-0005-0000-0000-0000073E0000}"/>
    <cellStyle name="Input 2 2 8 2 3 3" xfId="34878" xr:uid="{00000000-0005-0000-0000-0000083E0000}"/>
    <cellStyle name="Input 2 2 8 2 3 4" xfId="34879" xr:uid="{00000000-0005-0000-0000-0000093E0000}"/>
    <cellStyle name="Input 2 2 8 2 3 5" xfId="34880" xr:uid="{00000000-0005-0000-0000-00000A3E0000}"/>
    <cellStyle name="Input 2 2 8 2 3 6" xfId="34881" xr:uid="{00000000-0005-0000-0000-00000B3E0000}"/>
    <cellStyle name="Input 2 2 8 2 3 7" xfId="34882" xr:uid="{00000000-0005-0000-0000-00000C3E0000}"/>
    <cellStyle name="Input 2 2 8 2 4" xfId="4829" xr:uid="{00000000-0005-0000-0000-00000D3E0000}"/>
    <cellStyle name="Input 2 2 8 2 4 2" xfId="4830" xr:uid="{00000000-0005-0000-0000-00000E3E0000}"/>
    <cellStyle name="Input 2 2 8 2 4 3" xfId="34883" xr:uid="{00000000-0005-0000-0000-00000F3E0000}"/>
    <cellStyle name="Input 2 2 8 2 4 4" xfId="34884" xr:uid="{00000000-0005-0000-0000-0000103E0000}"/>
    <cellStyle name="Input 2 2 8 2 4 5" xfId="34885" xr:uid="{00000000-0005-0000-0000-0000113E0000}"/>
    <cellStyle name="Input 2 2 8 2 4 6" xfId="34886" xr:uid="{00000000-0005-0000-0000-0000123E0000}"/>
    <cellStyle name="Input 2 2 8 2 4 7" xfId="34887" xr:uid="{00000000-0005-0000-0000-0000133E0000}"/>
    <cellStyle name="Input 2 2 8 2 5" xfId="4831" xr:uid="{00000000-0005-0000-0000-0000143E0000}"/>
    <cellStyle name="Input 2 2 8 2 5 2" xfId="4832" xr:uid="{00000000-0005-0000-0000-0000153E0000}"/>
    <cellStyle name="Input 2 2 8 2 5 3" xfId="34888" xr:uid="{00000000-0005-0000-0000-0000163E0000}"/>
    <cellStyle name="Input 2 2 8 2 5 4" xfId="34889" xr:uid="{00000000-0005-0000-0000-0000173E0000}"/>
    <cellStyle name="Input 2 2 8 2 5 5" xfId="34890" xr:uid="{00000000-0005-0000-0000-0000183E0000}"/>
    <cellStyle name="Input 2 2 8 2 5 6" xfId="34891" xr:uid="{00000000-0005-0000-0000-0000193E0000}"/>
    <cellStyle name="Input 2 2 8 2 5 7" xfId="34892" xr:uid="{00000000-0005-0000-0000-00001A3E0000}"/>
    <cellStyle name="Input 2 2 8 2 6" xfId="4833" xr:uid="{00000000-0005-0000-0000-00001B3E0000}"/>
    <cellStyle name="Input 2 2 8 2 6 2" xfId="4834" xr:uid="{00000000-0005-0000-0000-00001C3E0000}"/>
    <cellStyle name="Input 2 2 8 2 6 3" xfId="34893" xr:uid="{00000000-0005-0000-0000-00001D3E0000}"/>
    <cellStyle name="Input 2 2 8 2 6 4" xfId="34894" xr:uid="{00000000-0005-0000-0000-00001E3E0000}"/>
    <cellStyle name="Input 2 2 8 2 6 5" xfId="34895" xr:uid="{00000000-0005-0000-0000-00001F3E0000}"/>
    <cellStyle name="Input 2 2 8 2 6 6" xfId="34896" xr:uid="{00000000-0005-0000-0000-0000203E0000}"/>
    <cellStyle name="Input 2 2 8 2 6 7" xfId="34897" xr:uid="{00000000-0005-0000-0000-0000213E0000}"/>
    <cellStyle name="Input 2 2 8 2 7" xfId="34898" xr:uid="{00000000-0005-0000-0000-0000223E0000}"/>
    <cellStyle name="Input 2 2 8 2 8" xfId="34899" xr:uid="{00000000-0005-0000-0000-0000233E0000}"/>
    <cellStyle name="Input 2 2 8 2 9" xfId="34900" xr:uid="{00000000-0005-0000-0000-0000243E0000}"/>
    <cellStyle name="Input 2 2 8 3" xfId="4835" xr:uid="{00000000-0005-0000-0000-0000253E0000}"/>
    <cellStyle name="Input 2 2 8 3 10" xfId="4836" xr:uid="{00000000-0005-0000-0000-0000263E0000}"/>
    <cellStyle name="Input 2 2 8 3 11" xfId="34901" xr:uid="{00000000-0005-0000-0000-0000273E0000}"/>
    <cellStyle name="Input 2 2 8 3 12" xfId="34902" xr:uid="{00000000-0005-0000-0000-0000283E0000}"/>
    <cellStyle name="Input 2 2 8 3 13" xfId="34903" xr:uid="{00000000-0005-0000-0000-0000293E0000}"/>
    <cellStyle name="Input 2 2 8 3 14" xfId="34904" xr:uid="{00000000-0005-0000-0000-00002A3E0000}"/>
    <cellStyle name="Input 2 2 8 3 15" xfId="34905" xr:uid="{00000000-0005-0000-0000-00002B3E0000}"/>
    <cellStyle name="Input 2 2 8 3 2" xfId="4837" xr:uid="{00000000-0005-0000-0000-00002C3E0000}"/>
    <cellStyle name="Input 2 2 8 3 2 2" xfId="4838" xr:uid="{00000000-0005-0000-0000-00002D3E0000}"/>
    <cellStyle name="Input 2 2 8 3 2 3" xfId="34906" xr:uid="{00000000-0005-0000-0000-00002E3E0000}"/>
    <cellStyle name="Input 2 2 8 3 2 4" xfId="34907" xr:uid="{00000000-0005-0000-0000-00002F3E0000}"/>
    <cellStyle name="Input 2 2 8 3 2 5" xfId="34908" xr:uid="{00000000-0005-0000-0000-0000303E0000}"/>
    <cellStyle name="Input 2 2 8 3 2 6" xfId="34909" xr:uid="{00000000-0005-0000-0000-0000313E0000}"/>
    <cellStyle name="Input 2 2 8 3 2 7" xfId="34910" xr:uid="{00000000-0005-0000-0000-0000323E0000}"/>
    <cellStyle name="Input 2 2 8 3 3" xfId="4839" xr:uid="{00000000-0005-0000-0000-0000333E0000}"/>
    <cellStyle name="Input 2 2 8 3 3 2" xfId="4840" xr:uid="{00000000-0005-0000-0000-0000343E0000}"/>
    <cellStyle name="Input 2 2 8 3 3 3" xfId="34911" xr:uid="{00000000-0005-0000-0000-0000353E0000}"/>
    <cellStyle name="Input 2 2 8 3 3 4" xfId="34912" xr:uid="{00000000-0005-0000-0000-0000363E0000}"/>
    <cellStyle name="Input 2 2 8 3 3 5" xfId="34913" xr:uid="{00000000-0005-0000-0000-0000373E0000}"/>
    <cellStyle name="Input 2 2 8 3 3 6" xfId="34914" xr:uid="{00000000-0005-0000-0000-0000383E0000}"/>
    <cellStyle name="Input 2 2 8 3 3 7" xfId="34915" xr:uid="{00000000-0005-0000-0000-0000393E0000}"/>
    <cellStyle name="Input 2 2 8 3 4" xfId="4841" xr:uid="{00000000-0005-0000-0000-00003A3E0000}"/>
    <cellStyle name="Input 2 2 8 3 4 2" xfId="4842" xr:uid="{00000000-0005-0000-0000-00003B3E0000}"/>
    <cellStyle name="Input 2 2 8 3 4 3" xfId="34916" xr:uid="{00000000-0005-0000-0000-00003C3E0000}"/>
    <cellStyle name="Input 2 2 8 3 4 4" xfId="34917" xr:uid="{00000000-0005-0000-0000-00003D3E0000}"/>
    <cellStyle name="Input 2 2 8 3 4 5" xfId="34918" xr:uid="{00000000-0005-0000-0000-00003E3E0000}"/>
    <cellStyle name="Input 2 2 8 3 4 6" xfId="34919" xr:uid="{00000000-0005-0000-0000-00003F3E0000}"/>
    <cellStyle name="Input 2 2 8 3 4 7" xfId="34920" xr:uid="{00000000-0005-0000-0000-0000403E0000}"/>
    <cellStyle name="Input 2 2 8 3 5" xfId="4843" xr:uid="{00000000-0005-0000-0000-0000413E0000}"/>
    <cellStyle name="Input 2 2 8 3 5 2" xfId="4844" xr:uid="{00000000-0005-0000-0000-0000423E0000}"/>
    <cellStyle name="Input 2 2 8 3 5 3" xfId="34921" xr:uid="{00000000-0005-0000-0000-0000433E0000}"/>
    <cellStyle name="Input 2 2 8 3 5 4" xfId="34922" xr:uid="{00000000-0005-0000-0000-0000443E0000}"/>
    <cellStyle name="Input 2 2 8 3 5 5" xfId="34923" xr:uid="{00000000-0005-0000-0000-0000453E0000}"/>
    <cellStyle name="Input 2 2 8 3 5 6" xfId="34924" xr:uid="{00000000-0005-0000-0000-0000463E0000}"/>
    <cellStyle name="Input 2 2 8 3 5 7" xfId="34925" xr:uid="{00000000-0005-0000-0000-0000473E0000}"/>
    <cellStyle name="Input 2 2 8 3 6" xfId="4845" xr:uid="{00000000-0005-0000-0000-0000483E0000}"/>
    <cellStyle name="Input 2 2 8 3 6 2" xfId="4846" xr:uid="{00000000-0005-0000-0000-0000493E0000}"/>
    <cellStyle name="Input 2 2 8 3 6 3" xfId="34926" xr:uid="{00000000-0005-0000-0000-00004A3E0000}"/>
    <cellStyle name="Input 2 2 8 3 6 4" xfId="34927" xr:uid="{00000000-0005-0000-0000-00004B3E0000}"/>
    <cellStyle name="Input 2 2 8 3 6 5" xfId="34928" xr:uid="{00000000-0005-0000-0000-00004C3E0000}"/>
    <cellStyle name="Input 2 2 8 3 6 6" xfId="34929" xr:uid="{00000000-0005-0000-0000-00004D3E0000}"/>
    <cellStyle name="Input 2 2 8 3 6 7" xfId="34930" xr:uid="{00000000-0005-0000-0000-00004E3E0000}"/>
    <cellStyle name="Input 2 2 8 3 7" xfId="4847" xr:uid="{00000000-0005-0000-0000-00004F3E0000}"/>
    <cellStyle name="Input 2 2 8 3 7 2" xfId="4848" xr:uid="{00000000-0005-0000-0000-0000503E0000}"/>
    <cellStyle name="Input 2 2 8 3 7 3" xfId="34931" xr:uid="{00000000-0005-0000-0000-0000513E0000}"/>
    <cellStyle name="Input 2 2 8 3 7 4" xfId="34932" xr:uid="{00000000-0005-0000-0000-0000523E0000}"/>
    <cellStyle name="Input 2 2 8 3 7 5" xfId="34933" xr:uid="{00000000-0005-0000-0000-0000533E0000}"/>
    <cellStyle name="Input 2 2 8 3 7 6" xfId="34934" xr:uid="{00000000-0005-0000-0000-0000543E0000}"/>
    <cellStyle name="Input 2 2 8 3 7 7" xfId="34935" xr:uid="{00000000-0005-0000-0000-0000553E0000}"/>
    <cellStyle name="Input 2 2 8 3 8" xfId="4849" xr:uid="{00000000-0005-0000-0000-0000563E0000}"/>
    <cellStyle name="Input 2 2 8 3 8 2" xfId="4850" xr:uid="{00000000-0005-0000-0000-0000573E0000}"/>
    <cellStyle name="Input 2 2 8 3 8 3" xfId="34936" xr:uid="{00000000-0005-0000-0000-0000583E0000}"/>
    <cellStyle name="Input 2 2 8 3 8 4" xfId="34937" xr:uid="{00000000-0005-0000-0000-0000593E0000}"/>
    <cellStyle name="Input 2 2 8 3 8 5" xfId="34938" xr:uid="{00000000-0005-0000-0000-00005A3E0000}"/>
    <cellStyle name="Input 2 2 8 3 8 6" xfId="34939" xr:uid="{00000000-0005-0000-0000-00005B3E0000}"/>
    <cellStyle name="Input 2 2 8 3 8 7" xfId="34940" xr:uid="{00000000-0005-0000-0000-00005C3E0000}"/>
    <cellStyle name="Input 2 2 8 3 9" xfId="4851" xr:uid="{00000000-0005-0000-0000-00005D3E0000}"/>
    <cellStyle name="Input 2 2 8 3 9 2" xfId="4852" xr:uid="{00000000-0005-0000-0000-00005E3E0000}"/>
    <cellStyle name="Input 2 2 8 3 9 3" xfId="34941" xr:uid="{00000000-0005-0000-0000-00005F3E0000}"/>
    <cellStyle name="Input 2 2 8 3 9 4" xfId="34942" xr:uid="{00000000-0005-0000-0000-0000603E0000}"/>
    <cellStyle name="Input 2 2 8 3 9 5" xfId="34943" xr:uid="{00000000-0005-0000-0000-0000613E0000}"/>
    <cellStyle name="Input 2 2 8 3 9 6" xfId="34944" xr:uid="{00000000-0005-0000-0000-0000623E0000}"/>
    <cellStyle name="Input 2 2 8 3 9 7" xfId="34945" xr:uid="{00000000-0005-0000-0000-0000633E0000}"/>
    <cellStyle name="Input 2 2 8 4" xfId="4853" xr:uid="{00000000-0005-0000-0000-0000643E0000}"/>
    <cellStyle name="Input 2 2 8 4 2" xfId="4854" xr:uid="{00000000-0005-0000-0000-0000653E0000}"/>
    <cellStyle name="Input 2 2 8 4 3" xfId="34946" xr:uid="{00000000-0005-0000-0000-0000663E0000}"/>
    <cellStyle name="Input 2 2 8 4 4" xfId="34947" xr:uid="{00000000-0005-0000-0000-0000673E0000}"/>
    <cellStyle name="Input 2 2 8 4 5" xfId="34948" xr:uid="{00000000-0005-0000-0000-0000683E0000}"/>
    <cellStyle name="Input 2 2 8 4 6" xfId="34949" xr:uid="{00000000-0005-0000-0000-0000693E0000}"/>
    <cellStyle name="Input 2 2 8 4 7" xfId="34950" xr:uid="{00000000-0005-0000-0000-00006A3E0000}"/>
    <cellStyle name="Input 2 2 8 5" xfId="34951" xr:uid="{00000000-0005-0000-0000-00006B3E0000}"/>
    <cellStyle name="Input 2 2 8 6" xfId="34952" xr:uid="{00000000-0005-0000-0000-00006C3E0000}"/>
    <cellStyle name="Input 2 2 8 7" xfId="34953" xr:uid="{00000000-0005-0000-0000-00006D3E0000}"/>
    <cellStyle name="Input 2 2 8 8" xfId="34954" xr:uid="{00000000-0005-0000-0000-00006E3E0000}"/>
    <cellStyle name="Input 2 2 9" xfId="4855" xr:uid="{00000000-0005-0000-0000-00006F3E0000}"/>
    <cellStyle name="Input 2 2 9 10" xfId="34955" xr:uid="{00000000-0005-0000-0000-0000703E0000}"/>
    <cellStyle name="Input 2 2 9 2" xfId="4856" xr:uid="{00000000-0005-0000-0000-0000713E0000}"/>
    <cellStyle name="Input 2 2 9 2 2" xfId="4857" xr:uid="{00000000-0005-0000-0000-0000723E0000}"/>
    <cellStyle name="Input 2 2 9 2 3" xfId="34956" xr:uid="{00000000-0005-0000-0000-0000733E0000}"/>
    <cellStyle name="Input 2 2 9 2 4" xfId="34957" xr:uid="{00000000-0005-0000-0000-0000743E0000}"/>
    <cellStyle name="Input 2 2 9 2 5" xfId="34958" xr:uid="{00000000-0005-0000-0000-0000753E0000}"/>
    <cellStyle name="Input 2 2 9 2 6" xfId="34959" xr:uid="{00000000-0005-0000-0000-0000763E0000}"/>
    <cellStyle name="Input 2 2 9 2 7" xfId="34960" xr:uid="{00000000-0005-0000-0000-0000773E0000}"/>
    <cellStyle name="Input 2 2 9 3" xfId="4858" xr:uid="{00000000-0005-0000-0000-0000783E0000}"/>
    <cellStyle name="Input 2 2 9 3 2" xfId="4859" xr:uid="{00000000-0005-0000-0000-0000793E0000}"/>
    <cellStyle name="Input 2 2 9 3 3" xfId="34961" xr:uid="{00000000-0005-0000-0000-00007A3E0000}"/>
    <cellStyle name="Input 2 2 9 3 4" xfId="34962" xr:uid="{00000000-0005-0000-0000-00007B3E0000}"/>
    <cellStyle name="Input 2 2 9 3 5" xfId="34963" xr:uid="{00000000-0005-0000-0000-00007C3E0000}"/>
    <cellStyle name="Input 2 2 9 3 6" xfId="34964" xr:uid="{00000000-0005-0000-0000-00007D3E0000}"/>
    <cellStyle name="Input 2 2 9 3 7" xfId="34965" xr:uid="{00000000-0005-0000-0000-00007E3E0000}"/>
    <cellStyle name="Input 2 2 9 4" xfId="4860" xr:uid="{00000000-0005-0000-0000-00007F3E0000}"/>
    <cellStyle name="Input 2 2 9 4 2" xfId="4861" xr:uid="{00000000-0005-0000-0000-0000803E0000}"/>
    <cellStyle name="Input 2 2 9 4 3" xfId="34966" xr:uid="{00000000-0005-0000-0000-0000813E0000}"/>
    <cellStyle name="Input 2 2 9 4 4" xfId="34967" xr:uid="{00000000-0005-0000-0000-0000823E0000}"/>
    <cellStyle name="Input 2 2 9 4 5" xfId="34968" xr:uid="{00000000-0005-0000-0000-0000833E0000}"/>
    <cellStyle name="Input 2 2 9 4 6" xfId="34969" xr:uid="{00000000-0005-0000-0000-0000843E0000}"/>
    <cellStyle name="Input 2 2 9 4 7" xfId="34970" xr:uid="{00000000-0005-0000-0000-0000853E0000}"/>
    <cellStyle name="Input 2 2 9 5" xfId="4862" xr:uid="{00000000-0005-0000-0000-0000863E0000}"/>
    <cellStyle name="Input 2 2 9 5 2" xfId="4863" xr:uid="{00000000-0005-0000-0000-0000873E0000}"/>
    <cellStyle name="Input 2 2 9 5 3" xfId="34971" xr:uid="{00000000-0005-0000-0000-0000883E0000}"/>
    <cellStyle name="Input 2 2 9 5 4" xfId="34972" xr:uid="{00000000-0005-0000-0000-0000893E0000}"/>
    <cellStyle name="Input 2 2 9 5 5" xfId="34973" xr:uid="{00000000-0005-0000-0000-00008A3E0000}"/>
    <cellStyle name="Input 2 2 9 5 6" xfId="34974" xr:uid="{00000000-0005-0000-0000-00008B3E0000}"/>
    <cellStyle name="Input 2 2 9 5 7" xfId="34975" xr:uid="{00000000-0005-0000-0000-00008C3E0000}"/>
    <cellStyle name="Input 2 2 9 6" xfId="4864" xr:uid="{00000000-0005-0000-0000-00008D3E0000}"/>
    <cellStyle name="Input 2 2 9 6 2" xfId="4865" xr:uid="{00000000-0005-0000-0000-00008E3E0000}"/>
    <cellStyle name="Input 2 2 9 6 3" xfId="34976" xr:uid="{00000000-0005-0000-0000-00008F3E0000}"/>
    <cellStyle name="Input 2 2 9 6 4" xfId="34977" xr:uid="{00000000-0005-0000-0000-0000903E0000}"/>
    <cellStyle name="Input 2 2 9 6 5" xfId="34978" xr:uid="{00000000-0005-0000-0000-0000913E0000}"/>
    <cellStyle name="Input 2 2 9 6 6" xfId="34979" xr:uid="{00000000-0005-0000-0000-0000923E0000}"/>
    <cellStyle name="Input 2 2 9 6 7" xfId="34980" xr:uid="{00000000-0005-0000-0000-0000933E0000}"/>
    <cellStyle name="Input 2 2 9 7" xfId="34981" xr:uid="{00000000-0005-0000-0000-0000943E0000}"/>
    <cellStyle name="Input 2 2 9 8" xfId="34982" xr:uid="{00000000-0005-0000-0000-0000953E0000}"/>
    <cellStyle name="Input 2 2 9 9" xfId="34983" xr:uid="{00000000-0005-0000-0000-0000963E0000}"/>
    <cellStyle name="Input 2 3" xfId="178" xr:uid="{00000000-0005-0000-0000-0000973E0000}"/>
    <cellStyle name="Input 2 3 10" xfId="4866" xr:uid="{00000000-0005-0000-0000-0000983E0000}"/>
    <cellStyle name="Input 2 3 10 10" xfId="4867" xr:uid="{00000000-0005-0000-0000-0000993E0000}"/>
    <cellStyle name="Input 2 3 10 11" xfId="34984" xr:uid="{00000000-0005-0000-0000-00009A3E0000}"/>
    <cellStyle name="Input 2 3 10 12" xfId="34985" xr:uid="{00000000-0005-0000-0000-00009B3E0000}"/>
    <cellStyle name="Input 2 3 10 2" xfId="4868" xr:uid="{00000000-0005-0000-0000-00009C3E0000}"/>
    <cellStyle name="Input 2 3 10 2 2" xfId="4869" xr:uid="{00000000-0005-0000-0000-00009D3E0000}"/>
    <cellStyle name="Input 2 3 10 2 3" xfId="34986" xr:uid="{00000000-0005-0000-0000-00009E3E0000}"/>
    <cellStyle name="Input 2 3 10 2 4" xfId="34987" xr:uid="{00000000-0005-0000-0000-00009F3E0000}"/>
    <cellStyle name="Input 2 3 10 2 5" xfId="34988" xr:uid="{00000000-0005-0000-0000-0000A03E0000}"/>
    <cellStyle name="Input 2 3 10 2 6" xfId="34989" xr:uid="{00000000-0005-0000-0000-0000A13E0000}"/>
    <cellStyle name="Input 2 3 10 2 7" xfId="34990" xr:uid="{00000000-0005-0000-0000-0000A23E0000}"/>
    <cellStyle name="Input 2 3 10 3" xfId="4870" xr:uid="{00000000-0005-0000-0000-0000A33E0000}"/>
    <cellStyle name="Input 2 3 10 3 2" xfId="4871" xr:uid="{00000000-0005-0000-0000-0000A43E0000}"/>
    <cellStyle name="Input 2 3 10 3 3" xfId="34991" xr:uid="{00000000-0005-0000-0000-0000A53E0000}"/>
    <cellStyle name="Input 2 3 10 3 4" xfId="34992" xr:uid="{00000000-0005-0000-0000-0000A63E0000}"/>
    <cellStyle name="Input 2 3 10 3 5" xfId="34993" xr:uid="{00000000-0005-0000-0000-0000A73E0000}"/>
    <cellStyle name="Input 2 3 10 3 6" xfId="34994" xr:uid="{00000000-0005-0000-0000-0000A83E0000}"/>
    <cellStyle name="Input 2 3 10 3 7" xfId="34995" xr:uid="{00000000-0005-0000-0000-0000A93E0000}"/>
    <cellStyle name="Input 2 3 10 4" xfId="4872" xr:uid="{00000000-0005-0000-0000-0000AA3E0000}"/>
    <cellStyle name="Input 2 3 10 4 2" xfId="4873" xr:uid="{00000000-0005-0000-0000-0000AB3E0000}"/>
    <cellStyle name="Input 2 3 10 4 3" xfId="34996" xr:uid="{00000000-0005-0000-0000-0000AC3E0000}"/>
    <cellStyle name="Input 2 3 10 4 4" xfId="34997" xr:uid="{00000000-0005-0000-0000-0000AD3E0000}"/>
    <cellStyle name="Input 2 3 10 4 5" xfId="34998" xr:uid="{00000000-0005-0000-0000-0000AE3E0000}"/>
    <cellStyle name="Input 2 3 10 4 6" xfId="34999" xr:uid="{00000000-0005-0000-0000-0000AF3E0000}"/>
    <cellStyle name="Input 2 3 10 4 7" xfId="35000" xr:uid="{00000000-0005-0000-0000-0000B03E0000}"/>
    <cellStyle name="Input 2 3 10 5" xfId="4874" xr:uid="{00000000-0005-0000-0000-0000B13E0000}"/>
    <cellStyle name="Input 2 3 10 5 2" xfId="4875" xr:uid="{00000000-0005-0000-0000-0000B23E0000}"/>
    <cellStyle name="Input 2 3 10 5 3" xfId="35001" xr:uid="{00000000-0005-0000-0000-0000B33E0000}"/>
    <cellStyle name="Input 2 3 10 5 4" xfId="35002" xr:uid="{00000000-0005-0000-0000-0000B43E0000}"/>
    <cellStyle name="Input 2 3 10 5 5" xfId="35003" xr:uid="{00000000-0005-0000-0000-0000B53E0000}"/>
    <cellStyle name="Input 2 3 10 5 6" xfId="35004" xr:uid="{00000000-0005-0000-0000-0000B63E0000}"/>
    <cellStyle name="Input 2 3 10 5 7" xfId="35005" xr:uid="{00000000-0005-0000-0000-0000B73E0000}"/>
    <cellStyle name="Input 2 3 10 6" xfId="4876" xr:uid="{00000000-0005-0000-0000-0000B83E0000}"/>
    <cellStyle name="Input 2 3 10 6 2" xfId="4877" xr:uid="{00000000-0005-0000-0000-0000B93E0000}"/>
    <cellStyle name="Input 2 3 10 6 3" xfId="35006" xr:uid="{00000000-0005-0000-0000-0000BA3E0000}"/>
    <cellStyle name="Input 2 3 10 6 4" xfId="35007" xr:uid="{00000000-0005-0000-0000-0000BB3E0000}"/>
    <cellStyle name="Input 2 3 10 6 5" xfId="35008" xr:uid="{00000000-0005-0000-0000-0000BC3E0000}"/>
    <cellStyle name="Input 2 3 10 6 6" xfId="35009" xr:uid="{00000000-0005-0000-0000-0000BD3E0000}"/>
    <cellStyle name="Input 2 3 10 6 7" xfId="35010" xr:uid="{00000000-0005-0000-0000-0000BE3E0000}"/>
    <cellStyle name="Input 2 3 10 7" xfId="4878" xr:uid="{00000000-0005-0000-0000-0000BF3E0000}"/>
    <cellStyle name="Input 2 3 10 7 2" xfId="4879" xr:uid="{00000000-0005-0000-0000-0000C03E0000}"/>
    <cellStyle name="Input 2 3 10 7 3" xfId="35011" xr:uid="{00000000-0005-0000-0000-0000C13E0000}"/>
    <cellStyle name="Input 2 3 10 7 4" xfId="35012" xr:uid="{00000000-0005-0000-0000-0000C23E0000}"/>
    <cellStyle name="Input 2 3 10 7 5" xfId="35013" xr:uid="{00000000-0005-0000-0000-0000C33E0000}"/>
    <cellStyle name="Input 2 3 10 7 6" xfId="35014" xr:uid="{00000000-0005-0000-0000-0000C43E0000}"/>
    <cellStyle name="Input 2 3 10 7 7" xfId="35015" xr:uid="{00000000-0005-0000-0000-0000C53E0000}"/>
    <cellStyle name="Input 2 3 10 8" xfId="4880" xr:uid="{00000000-0005-0000-0000-0000C63E0000}"/>
    <cellStyle name="Input 2 3 10 8 2" xfId="4881" xr:uid="{00000000-0005-0000-0000-0000C73E0000}"/>
    <cellStyle name="Input 2 3 10 8 3" xfId="35016" xr:uid="{00000000-0005-0000-0000-0000C83E0000}"/>
    <cellStyle name="Input 2 3 10 8 4" xfId="35017" xr:uid="{00000000-0005-0000-0000-0000C93E0000}"/>
    <cellStyle name="Input 2 3 10 8 5" xfId="35018" xr:uid="{00000000-0005-0000-0000-0000CA3E0000}"/>
    <cellStyle name="Input 2 3 10 8 6" xfId="35019" xr:uid="{00000000-0005-0000-0000-0000CB3E0000}"/>
    <cellStyle name="Input 2 3 10 8 7" xfId="35020" xr:uid="{00000000-0005-0000-0000-0000CC3E0000}"/>
    <cellStyle name="Input 2 3 10 9" xfId="4882" xr:uid="{00000000-0005-0000-0000-0000CD3E0000}"/>
    <cellStyle name="Input 2 3 10 9 2" xfId="4883" xr:uid="{00000000-0005-0000-0000-0000CE3E0000}"/>
    <cellStyle name="Input 2 3 10 9 3" xfId="35021" xr:uid="{00000000-0005-0000-0000-0000CF3E0000}"/>
    <cellStyle name="Input 2 3 10 9 4" xfId="35022" xr:uid="{00000000-0005-0000-0000-0000D03E0000}"/>
    <cellStyle name="Input 2 3 10 9 5" xfId="35023" xr:uid="{00000000-0005-0000-0000-0000D13E0000}"/>
    <cellStyle name="Input 2 3 10 9 6" xfId="35024" xr:uid="{00000000-0005-0000-0000-0000D23E0000}"/>
    <cellStyle name="Input 2 3 10 9 7" xfId="35025" xr:uid="{00000000-0005-0000-0000-0000D33E0000}"/>
    <cellStyle name="Input 2 3 11" xfId="4884" xr:uid="{00000000-0005-0000-0000-0000D43E0000}"/>
    <cellStyle name="Input 2 3 11 10" xfId="35026" xr:uid="{00000000-0005-0000-0000-0000D53E0000}"/>
    <cellStyle name="Input 2 3 11 11" xfId="35027" xr:uid="{00000000-0005-0000-0000-0000D63E0000}"/>
    <cellStyle name="Input 2 3 11 12" xfId="35028" xr:uid="{00000000-0005-0000-0000-0000D73E0000}"/>
    <cellStyle name="Input 2 3 11 2" xfId="4885" xr:uid="{00000000-0005-0000-0000-0000D83E0000}"/>
    <cellStyle name="Input 2 3 11 2 2" xfId="4886" xr:uid="{00000000-0005-0000-0000-0000D93E0000}"/>
    <cellStyle name="Input 2 3 11 2 3" xfId="35029" xr:uid="{00000000-0005-0000-0000-0000DA3E0000}"/>
    <cellStyle name="Input 2 3 11 2 4" xfId="35030" xr:uid="{00000000-0005-0000-0000-0000DB3E0000}"/>
    <cellStyle name="Input 2 3 11 2 5" xfId="35031" xr:uid="{00000000-0005-0000-0000-0000DC3E0000}"/>
    <cellStyle name="Input 2 3 11 2 6" xfId="35032" xr:uid="{00000000-0005-0000-0000-0000DD3E0000}"/>
    <cellStyle name="Input 2 3 11 2 7" xfId="35033" xr:uid="{00000000-0005-0000-0000-0000DE3E0000}"/>
    <cellStyle name="Input 2 3 11 3" xfId="4887" xr:uid="{00000000-0005-0000-0000-0000DF3E0000}"/>
    <cellStyle name="Input 2 3 11 3 2" xfId="4888" xr:uid="{00000000-0005-0000-0000-0000E03E0000}"/>
    <cellStyle name="Input 2 3 11 3 3" xfId="35034" xr:uid="{00000000-0005-0000-0000-0000E13E0000}"/>
    <cellStyle name="Input 2 3 11 3 4" xfId="35035" xr:uid="{00000000-0005-0000-0000-0000E23E0000}"/>
    <cellStyle name="Input 2 3 11 3 5" xfId="35036" xr:uid="{00000000-0005-0000-0000-0000E33E0000}"/>
    <cellStyle name="Input 2 3 11 3 6" xfId="35037" xr:uid="{00000000-0005-0000-0000-0000E43E0000}"/>
    <cellStyle name="Input 2 3 11 3 7" xfId="35038" xr:uid="{00000000-0005-0000-0000-0000E53E0000}"/>
    <cellStyle name="Input 2 3 11 4" xfId="4889" xr:uid="{00000000-0005-0000-0000-0000E63E0000}"/>
    <cellStyle name="Input 2 3 11 4 2" xfId="4890" xr:uid="{00000000-0005-0000-0000-0000E73E0000}"/>
    <cellStyle name="Input 2 3 11 4 3" xfId="35039" xr:uid="{00000000-0005-0000-0000-0000E83E0000}"/>
    <cellStyle name="Input 2 3 11 4 4" xfId="35040" xr:uid="{00000000-0005-0000-0000-0000E93E0000}"/>
    <cellStyle name="Input 2 3 11 4 5" xfId="35041" xr:uid="{00000000-0005-0000-0000-0000EA3E0000}"/>
    <cellStyle name="Input 2 3 11 4 6" xfId="35042" xr:uid="{00000000-0005-0000-0000-0000EB3E0000}"/>
    <cellStyle name="Input 2 3 11 4 7" xfId="35043" xr:uid="{00000000-0005-0000-0000-0000EC3E0000}"/>
    <cellStyle name="Input 2 3 11 5" xfId="4891" xr:uid="{00000000-0005-0000-0000-0000ED3E0000}"/>
    <cellStyle name="Input 2 3 11 5 2" xfId="4892" xr:uid="{00000000-0005-0000-0000-0000EE3E0000}"/>
    <cellStyle name="Input 2 3 11 5 3" xfId="35044" xr:uid="{00000000-0005-0000-0000-0000EF3E0000}"/>
    <cellStyle name="Input 2 3 11 5 4" xfId="35045" xr:uid="{00000000-0005-0000-0000-0000F03E0000}"/>
    <cellStyle name="Input 2 3 11 5 5" xfId="35046" xr:uid="{00000000-0005-0000-0000-0000F13E0000}"/>
    <cellStyle name="Input 2 3 11 5 6" xfId="35047" xr:uid="{00000000-0005-0000-0000-0000F23E0000}"/>
    <cellStyle name="Input 2 3 11 5 7" xfId="35048" xr:uid="{00000000-0005-0000-0000-0000F33E0000}"/>
    <cellStyle name="Input 2 3 11 6" xfId="4893" xr:uid="{00000000-0005-0000-0000-0000F43E0000}"/>
    <cellStyle name="Input 2 3 11 6 2" xfId="4894" xr:uid="{00000000-0005-0000-0000-0000F53E0000}"/>
    <cellStyle name="Input 2 3 11 6 3" xfId="35049" xr:uid="{00000000-0005-0000-0000-0000F63E0000}"/>
    <cellStyle name="Input 2 3 11 6 4" xfId="35050" xr:uid="{00000000-0005-0000-0000-0000F73E0000}"/>
    <cellStyle name="Input 2 3 11 6 5" xfId="35051" xr:uid="{00000000-0005-0000-0000-0000F83E0000}"/>
    <cellStyle name="Input 2 3 11 6 6" xfId="35052" xr:uid="{00000000-0005-0000-0000-0000F93E0000}"/>
    <cellStyle name="Input 2 3 11 6 7" xfId="35053" xr:uid="{00000000-0005-0000-0000-0000FA3E0000}"/>
    <cellStyle name="Input 2 3 11 7" xfId="4895" xr:uid="{00000000-0005-0000-0000-0000FB3E0000}"/>
    <cellStyle name="Input 2 3 11 7 2" xfId="4896" xr:uid="{00000000-0005-0000-0000-0000FC3E0000}"/>
    <cellStyle name="Input 2 3 11 7 3" xfId="35054" xr:uid="{00000000-0005-0000-0000-0000FD3E0000}"/>
    <cellStyle name="Input 2 3 11 7 4" xfId="35055" xr:uid="{00000000-0005-0000-0000-0000FE3E0000}"/>
    <cellStyle name="Input 2 3 11 7 5" xfId="35056" xr:uid="{00000000-0005-0000-0000-0000FF3E0000}"/>
    <cellStyle name="Input 2 3 11 7 6" xfId="35057" xr:uid="{00000000-0005-0000-0000-0000003F0000}"/>
    <cellStyle name="Input 2 3 11 7 7" xfId="35058" xr:uid="{00000000-0005-0000-0000-0000013F0000}"/>
    <cellStyle name="Input 2 3 11 8" xfId="4897" xr:uid="{00000000-0005-0000-0000-0000023F0000}"/>
    <cellStyle name="Input 2 3 11 8 2" xfId="4898" xr:uid="{00000000-0005-0000-0000-0000033F0000}"/>
    <cellStyle name="Input 2 3 11 8 3" xfId="35059" xr:uid="{00000000-0005-0000-0000-0000043F0000}"/>
    <cellStyle name="Input 2 3 11 8 4" xfId="35060" xr:uid="{00000000-0005-0000-0000-0000053F0000}"/>
    <cellStyle name="Input 2 3 11 8 5" xfId="35061" xr:uid="{00000000-0005-0000-0000-0000063F0000}"/>
    <cellStyle name="Input 2 3 11 8 6" xfId="35062" xr:uid="{00000000-0005-0000-0000-0000073F0000}"/>
    <cellStyle name="Input 2 3 11 8 7" xfId="35063" xr:uid="{00000000-0005-0000-0000-0000083F0000}"/>
    <cellStyle name="Input 2 3 11 9" xfId="4899" xr:uid="{00000000-0005-0000-0000-0000093F0000}"/>
    <cellStyle name="Input 2 3 11 9 2" xfId="4900" xr:uid="{00000000-0005-0000-0000-00000A3F0000}"/>
    <cellStyle name="Input 2 3 11 9 3" xfId="35064" xr:uid="{00000000-0005-0000-0000-00000B3F0000}"/>
    <cellStyle name="Input 2 3 11 9 4" xfId="35065" xr:uid="{00000000-0005-0000-0000-00000C3F0000}"/>
    <cellStyle name="Input 2 3 11 9 5" xfId="35066" xr:uid="{00000000-0005-0000-0000-00000D3F0000}"/>
    <cellStyle name="Input 2 3 11 9 6" xfId="35067" xr:uid="{00000000-0005-0000-0000-00000E3F0000}"/>
    <cellStyle name="Input 2 3 11 9 7" xfId="35068" xr:uid="{00000000-0005-0000-0000-00000F3F0000}"/>
    <cellStyle name="Input 2 3 12" xfId="4901" xr:uid="{00000000-0005-0000-0000-0000103F0000}"/>
    <cellStyle name="Input 2 3 12 10" xfId="4902" xr:uid="{00000000-0005-0000-0000-0000113F0000}"/>
    <cellStyle name="Input 2 3 12 11" xfId="35069" xr:uid="{00000000-0005-0000-0000-0000123F0000}"/>
    <cellStyle name="Input 2 3 12 12" xfId="35070" xr:uid="{00000000-0005-0000-0000-0000133F0000}"/>
    <cellStyle name="Input 2 3 12 13" xfId="35071" xr:uid="{00000000-0005-0000-0000-0000143F0000}"/>
    <cellStyle name="Input 2 3 12 14" xfId="35072" xr:uid="{00000000-0005-0000-0000-0000153F0000}"/>
    <cellStyle name="Input 2 3 12 15" xfId="35073" xr:uid="{00000000-0005-0000-0000-0000163F0000}"/>
    <cellStyle name="Input 2 3 12 2" xfId="4903" xr:uid="{00000000-0005-0000-0000-0000173F0000}"/>
    <cellStyle name="Input 2 3 12 2 2" xfId="4904" xr:uid="{00000000-0005-0000-0000-0000183F0000}"/>
    <cellStyle name="Input 2 3 12 2 3" xfId="35074" xr:uid="{00000000-0005-0000-0000-0000193F0000}"/>
    <cellStyle name="Input 2 3 12 2 4" xfId="35075" xr:uid="{00000000-0005-0000-0000-00001A3F0000}"/>
    <cellStyle name="Input 2 3 12 2 5" xfId="35076" xr:uid="{00000000-0005-0000-0000-00001B3F0000}"/>
    <cellStyle name="Input 2 3 12 2 6" xfId="35077" xr:uid="{00000000-0005-0000-0000-00001C3F0000}"/>
    <cellStyle name="Input 2 3 12 2 7" xfId="35078" xr:uid="{00000000-0005-0000-0000-00001D3F0000}"/>
    <cellStyle name="Input 2 3 12 3" xfId="4905" xr:uid="{00000000-0005-0000-0000-00001E3F0000}"/>
    <cellStyle name="Input 2 3 12 3 2" xfId="4906" xr:uid="{00000000-0005-0000-0000-00001F3F0000}"/>
    <cellStyle name="Input 2 3 12 3 3" xfId="35079" xr:uid="{00000000-0005-0000-0000-0000203F0000}"/>
    <cellStyle name="Input 2 3 12 3 4" xfId="35080" xr:uid="{00000000-0005-0000-0000-0000213F0000}"/>
    <cellStyle name="Input 2 3 12 3 5" xfId="35081" xr:uid="{00000000-0005-0000-0000-0000223F0000}"/>
    <cellStyle name="Input 2 3 12 3 6" xfId="35082" xr:uid="{00000000-0005-0000-0000-0000233F0000}"/>
    <cellStyle name="Input 2 3 12 3 7" xfId="35083" xr:uid="{00000000-0005-0000-0000-0000243F0000}"/>
    <cellStyle name="Input 2 3 12 4" xfId="4907" xr:uid="{00000000-0005-0000-0000-0000253F0000}"/>
    <cellStyle name="Input 2 3 12 4 2" xfId="4908" xr:uid="{00000000-0005-0000-0000-0000263F0000}"/>
    <cellStyle name="Input 2 3 12 4 3" xfId="35084" xr:uid="{00000000-0005-0000-0000-0000273F0000}"/>
    <cellStyle name="Input 2 3 12 4 4" xfId="35085" xr:uid="{00000000-0005-0000-0000-0000283F0000}"/>
    <cellStyle name="Input 2 3 12 4 5" xfId="35086" xr:uid="{00000000-0005-0000-0000-0000293F0000}"/>
    <cellStyle name="Input 2 3 12 4 6" xfId="35087" xr:uid="{00000000-0005-0000-0000-00002A3F0000}"/>
    <cellStyle name="Input 2 3 12 4 7" xfId="35088" xr:uid="{00000000-0005-0000-0000-00002B3F0000}"/>
    <cellStyle name="Input 2 3 12 5" xfId="4909" xr:uid="{00000000-0005-0000-0000-00002C3F0000}"/>
    <cellStyle name="Input 2 3 12 5 2" xfId="4910" xr:uid="{00000000-0005-0000-0000-00002D3F0000}"/>
    <cellStyle name="Input 2 3 12 5 3" xfId="35089" xr:uid="{00000000-0005-0000-0000-00002E3F0000}"/>
    <cellStyle name="Input 2 3 12 5 4" xfId="35090" xr:uid="{00000000-0005-0000-0000-00002F3F0000}"/>
    <cellStyle name="Input 2 3 12 5 5" xfId="35091" xr:uid="{00000000-0005-0000-0000-0000303F0000}"/>
    <cellStyle name="Input 2 3 12 5 6" xfId="35092" xr:uid="{00000000-0005-0000-0000-0000313F0000}"/>
    <cellStyle name="Input 2 3 12 5 7" xfId="35093" xr:uid="{00000000-0005-0000-0000-0000323F0000}"/>
    <cellStyle name="Input 2 3 12 6" xfId="4911" xr:uid="{00000000-0005-0000-0000-0000333F0000}"/>
    <cellStyle name="Input 2 3 12 6 2" xfId="4912" xr:uid="{00000000-0005-0000-0000-0000343F0000}"/>
    <cellStyle name="Input 2 3 12 6 3" xfId="35094" xr:uid="{00000000-0005-0000-0000-0000353F0000}"/>
    <cellStyle name="Input 2 3 12 6 4" xfId="35095" xr:uid="{00000000-0005-0000-0000-0000363F0000}"/>
    <cellStyle name="Input 2 3 12 6 5" xfId="35096" xr:uid="{00000000-0005-0000-0000-0000373F0000}"/>
    <cellStyle name="Input 2 3 12 6 6" xfId="35097" xr:uid="{00000000-0005-0000-0000-0000383F0000}"/>
    <cellStyle name="Input 2 3 12 6 7" xfId="35098" xr:uid="{00000000-0005-0000-0000-0000393F0000}"/>
    <cellStyle name="Input 2 3 12 7" xfId="4913" xr:uid="{00000000-0005-0000-0000-00003A3F0000}"/>
    <cellStyle name="Input 2 3 12 7 2" xfId="4914" xr:uid="{00000000-0005-0000-0000-00003B3F0000}"/>
    <cellStyle name="Input 2 3 12 7 3" xfId="35099" xr:uid="{00000000-0005-0000-0000-00003C3F0000}"/>
    <cellStyle name="Input 2 3 12 7 4" xfId="35100" xr:uid="{00000000-0005-0000-0000-00003D3F0000}"/>
    <cellStyle name="Input 2 3 12 7 5" xfId="35101" xr:uid="{00000000-0005-0000-0000-00003E3F0000}"/>
    <cellStyle name="Input 2 3 12 7 6" xfId="35102" xr:uid="{00000000-0005-0000-0000-00003F3F0000}"/>
    <cellStyle name="Input 2 3 12 7 7" xfId="35103" xr:uid="{00000000-0005-0000-0000-0000403F0000}"/>
    <cellStyle name="Input 2 3 12 8" xfId="4915" xr:uid="{00000000-0005-0000-0000-0000413F0000}"/>
    <cellStyle name="Input 2 3 12 8 2" xfId="4916" xr:uid="{00000000-0005-0000-0000-0000423F0000}"/>
    <cellStyle name="Input 2 3 12 8 3" xfId="35104" xr:uid="{00000000-0005-0000-0000-0000433F0000}"/>
    <cellStyle name="Input 2 3 12 8 4" xfId="35105" xr:uid="{00000000-0005-0000-0000-0000443F0000}"/>
    <cellStyle name="Input 2 3 12 8 5" xfId="35106" xr:uid="{00000000-0005-0000-0000-0000453F0000}"/>
    <cellStyle name="Input 2 3 12 8 6" xfId="35107" xr:uid="{00000000-0005-0000-0000-0000463F0000}"/>
    <cellStyle name="Input 2 3 12 8 7" xfId="35108" xr:uid="{00000000-0005-0000-0000-0000473F0000}"/>
    <cellStyle name="Input 2 3 12 9" xfId="4917" xr:uid="{00000000-0005-0000-0000-0000483F0000}"/>
    <cellStyle name="Input 2 3 12 9 2" xfId="4918" xr:uid="{00000000-0005-0000-0000-0000493F0000}"/>
    <cellStyle name="Input 2 3 12 9 3" xfId="35109" xr:uid="{00000000-0005-0000-0000-00004A3F0000}"/>
    <cellStyle name="Input 2 3 12 9 4" xfId="35110" xr:uid="{00000000-0005-0000-0000-00004B3F0000}"/>
    <cellStyle name="Input 2 3 12 9 5" xfId="35111" xr:uid="{00000000-0005-0000-0000-00004C3F0000}"/>
    <cellStyle name="Input 2 3 12 9 6" xfId="35112" xr:uid="{00000000-0005-0000-0000-00004D3F0000}"/>
    <cellStyle name="Input 2 3 12 9 7" xfId="35113" xr:uid="{00000000-0005-0000-0000-00004E3F0000}"/>
    <cellStyle name="Input 2 3 13" xfId="35114" xr:uid="{00000000-0005-0000-0000-00004F3F0000}"/>
    <cellStyle name="Input 2 3 2" xfId="4919" xr:uid="{00000000-0005-0000-0000-0000503F0000}"/>
    <cellStyle name="Input 2 3 2 2" xfId="4920" xr:uid="{00000000-0005-0000-0000-0000513F0000}"/>
    <cellStyle name="Input 2 3 2 2 2" xfId="4921" xr:uid="{00000000-0005-0000-0000-0000523F0000}"/>
    <cellStyle name="Input 2 3 2 2 2 10" xfId="35115" xr:uid="{00000000-0005-0000-0000-0000533F0000}"/>
    <cellStyle name="Input 2 3 2 2 2 2" xfId="4922" xr:uid="{00000000-0005-0000-0000-0000543F0000}"/>
    <cellStyle name="Input 2 3 2 2 2 2 2" xfId="4923" xr:uid="{00000000-0005-0000-0000-0000553F0000}"/>
    <cellStyle name="Input 2 3 2 2 2 2 3" xfId="35116" xr:uid="{00000000-0005-0000-0000-0000563F0000}"/>
    <cellStyle name="Input 2 3 2 2 2 2 4" xfId="35117" xr:uid="{00000000-0005-0000-0000-0000573F0000}"/>
    <cellStyle name="Input 2 3 2 2 2 2 5" xfId="35118" xr:uid="{00000000-0005-0000-0000-0000583F0000}"/>
    <cellStyle name="Input 2 3 2 2 2 2 6" xfId="35119" xr:uid="{00000000-0005-0000-0000-0000593F0000}"/>
    <cellStyle name="Input 2 3 2 2 2 2 7" xfId="35120" xr:uid="{00000000-0005-0000-0000-00005A3F0000}"/>
    <cellStyle name="Input 2 3 2 2 2 3" xfId="4924" xr:uid="{00000000-0005-0000-0000-00005B3F0000}"/>
    <cellStyle name="Input 2 3 2 2 2 3 2" xfId="4925" xr:uid="{00000000-0005-0000-0000-00005C3F0000}"/>
    <cellStyle name="Input 2 3 2 2 2 3 3" xfId="35121" xr:uid="{00000000-0005-0000-0000-00005D3F0000}"/>
    <cellStyle name="Input 2 3 2 2 2 3 4" xfId="35122" xr:uid="{00000000-0005-0000-0000-00005E3F0000}"/>
    <cellStyle name="Input 2 3 2 2 2 3 5" xfId="35123" xr:uid="{00000000-0005-0000-0000-00005F3F0000}"/>
    <cellStyle name="Input 2 3 2 2 2 3 6" xfId="35124" xr:uid="{00000000-0005-0000-0000-0000603F0000}"/>
    <cellStyle name="Input 2 3 2 2 2 3 7" xfId="35125" xr:uid="{00000000-0005-0000-0000-0000613F0000}"/>
    <cellStyle name="Input 2 3 2 2 2 4" xfId="4926" xr:uid="{00000000-0005-0000-0000-0000623F0000}"/>
    <cellStyle name="Input 2 3 2 2 2 4 2" xfId="4927" xr:uid="{00000000-0005-0000-0000-0000633F0000}"/>
    <cellStyle name="Input 2 3 2 2 2 4 3" xfId="35126" xr:uid="{00000000-0005-0000-0000-0000643F0000}"/>
    <cellStyle name="Input 2 3 2 2 2 4 4" xfId="35127" xr:uid="{00000000-0005-0000-0000-0000653F0000}"/>
    <cellStyle name="Input 2 3 2 2 2 4 5" xfId="35128" xr:uid="{00000000-0005-0000-0000-0000663F0000}"/>
    <cellStyle name="Input 2 3 2 2 2 4 6" xfId="35129" xr:uid="{00000000-0005-0000-0000-0000673F0000}"/>
    <cellStyle name="Input 2 3 2 2 2 4 7" xfId="35130" xr:uid="{00000000-0005-0000-0000-0000683F0000}"/>
    <cellStyle name="Input 2 3 2 2 2 5" xfId="4928" xr:uid="{00000000-0005-0000-0000-0000693F0000}"/>
    <cellStyle name="Input 2 3 2 2 2 5 2" xfId="4929" xr:uid="{00000000-0005-0000-0000-00006A3F0000}"/>
    <cellStyle name="Input 2 3 2 2 2 5 3" xfId="35131" xr:uid="{00000000-0005-0000-0000-00006B3F0000}"/>
    <cellStyle name="Input 2 3 2 2 2 5 4" xfId="35132" xr:uid="{00000000-0005-0000-0000-00006C3F0000}"/>
    <cellStyle name="Input 2 3 2 2 2 5 5" xfId="35133" xr:uid="{00000000-0005-0000-0000-00006D3F0000}"/>
    <cellStyle name="Input 2 3 2 2 2 5 6" xfId="35134" xr:uid="{00000000-0005-0000-0000-00006E3F0000}"/>
    <cellStyle name="Input 2 3 2 2 2 5 7" xfId="35135" xr:uid="{00000000-0005-0000-0000-00006F3F0000}"/>
    <cellStyle name="Input 2 3 2 2 2 6" xfId="4930" xr:uid="{00000000-0005-0000-0000-0000703F0000}"/>
    <cellStyle name="Input 2 3 2 2 2 6 2" xfId="4931" xr:uid="{00000000-0005-0000-0000-0000713F0000}"/>
    <cellStyle name="Input 2 3 2 2 2 6 3" xfId="35136" xr:uid="{00000000-0005-0000-0000-0000723F0000}"/>
    <cellStyle name="Input 2 3 2 2 2 6 4" xfId="35137" xr:uid="{00000000-0005-0000-0000-0000733F0000}"/>
    <cellStyle name="Input 2 3 2 2 2 6 5" xfId="35138" xr:uid="{00000000-0005-0000-0000-0000743F0000}"/>
    <cellStyle name="Input 2 3 2 2 2 6 6" xfId="35139" xr:uid="{00000000-0005-0000-0000-0000753F0000}"/>
    <cellStyle name="Input 2 3 2 2 2 6 7" xfId="35140" xr:uid="{00000000-0005-0000-0000-0000763F0000}"/>
    <cellStyle name="Input 2 3 2 2 2 7" xfId="35141" xr:uid="{00000000-0005-0000-0000-0000773F0000}"/>
    <cellStyle name="Input 2 3 2 2 2 8" xfId="35142" xr:uid="{00000000-0005-0000-0000-0000783F0000}"/>
    <cellStyle name="Input 2 3 2 2 2 9" xfId="35143" xr:uid="{00000000-0005-0000-0000-0000793F0000}"/>
    <cellStyle name="Input 2 3 2 2 3" xfId="4932" xr:uid="{00000000-0005-0000-0000-00007A3F0000}"/>
    <cellStyle name="Input 2 3 2 2 3 10" xfId="4933" xr:uid="{00000000-0005-0000-0000-00007B3F0000}"/>
    <cellStyle name="Input 2 3 2 2 3 11" xfId="35144" xr:uid="{00000000-0005-0000-0000-00007C3F0000}"/>
    <cellStyle name="Input 2 3 2 2 3 12" xfId="35145" xr:uid="{00000000-0005-0000-0000-00007D3F0000}"/>
    <cellStyle name="Input 2 3 2 2 3 13" xfId="35146" xr:uid="{00000000-0005-0000-0000-00007E3F0000}"/>
    <cellStyle name="Input 2 3 2 2 3 14" xfId="35147" xr:uid="{00000000-0005-0000-0000-00007F3F0000}"/>
    <cellStyle name="Input 2 3 2 2 3 15" xfId="35148" xr:uid="{00000000-0005-0000-0000-0000803F0000}"/>
    <cellStyle name="Input 2 3 2 2 3 2" xfId="4934" xr:uid="{00000000-0005-0000-0000-0000813F0000}"/>
    <cellStyle name="Input 2 3 2 2 3 2 2" xfId="4935" xr:uid="{00000000-0005-0000-0000-0000823F0000}"/>
    <cellStyle name="Input 2 3 2 2 3 2 3" xfId="35149" xr:uid="{00000000-0005-0000-0000-0000833F0000}"/>
    <cellStyle name="Input 2 3 2 2 3 2 4" xfId="35150" xr:uid="{00000000-0005-0000-0000-0000843F0000}"/>
    <cellStyle name="Input 2 3 2 2 3 2 5" xfId="35151" xr:uid="{00000000-0005-0000-0000-0000853F0000}"/>
    <cellStyle name="Input 2 3 2 2 3 2 6" xfId="35152" xr:uid="{00000000-0005-0000-0000-0000863F0000}"/>
    <cellStyle name="Input 2 3 2 2 3 2 7" xfId="35153" xr:uid="{00000000-0005-0000-0000-0000873F0000}"/>
    <cellStyle name="Input 2 3 2 2 3 3" xfId="4936" xr:uid="{00000000-0005-0000-0000-0000883F0000}"/>
    <cellStyle name="Input 2 3 2 2 3 3 2" xfId="4937" xr:uid="{00000000-0005-0000-0000-0000893F0000}"/>
    <cellStyle name="Input 2 3 2 2 3 3 3" xfId="35154" xr:uid="{00000000-0005-0000-0000-00008A3F0000}"/>
    <cellStyle name="Input 2 3 2 2 3 3 4" xfId="35155" xr:uid="{00000000-0005-0000-0000-00008B3F0000}"/>
    <cellStyle name="Input 2 3 2 2 3 3 5" xfId="35156" xr:uid="{00000000-0005-0000-0000-00008C3F0000}"/>
    <cellStyle name="Input 2 3 2 2 3 3 6" xfId="35157" xr:uid="{00000000-0005-0000-0000-00008D3F0000}"/>
    <cellStyle name="Input 2 3 2 2 3 3 7" xfId="35158" xr:uid="{00000000-0005-0000-0000-00008E3F0000}"/>
    <cellStyle name="Input 2 3 2 2 3 4" xfId="4938" xr:uid="{00000000-0005-0000-0000-00008F3F0000}"/>
    <cellStyle name="Input 2 3 2 2 3 4 2" xfId="4939" xr:uid="{00000000-0005-0000-0000-0000903F0000}"/>
    <cellStyle name="Input 2 3 2 2 3 4 3" xfId="35159" xr:uid="{00000000-0005-0000-0000-0000913F0000}"/>
    <cellStyle name="Input 2 3 2 2 3 4 4" xfId="35160" xr:uid="{00000000-0005-0000-0000-0000923F0000}"/>
    <cellStyle name="Input 2 3 2 2 3 4 5" xfId="35161" xr:uid="{00000000-0005-0000-0000-0000933F0000}"/>
    <cellStyle name="Input 2 3 2 2 3 4 6" xfId="35162" xr:uid="{00000000-0005-0000-0000-0000943F0000}"/>
    <cellStyle name="Input 2 3 2 2 3 4 7" xfId="35163" xr:uid="{00000000-0005-0000-0000-0000953F0000}"/>
    <cellStyle name="Input 2 3 2 2 3 5" xfId="4940" xr:uid="{00000000-0005-0000-0000-0000963F0000}"/>
    <cellStyle name="Input 2 3 2 2 3 5 2" xfId="4941" xr:uid="{00000000-0005-0000-0000-0000973F0000}"/>
    <cellStyle name="Input 2 3 2 2 3 5 3" xfId="35164" xr:uid="{00000000-0005-0000-0000-0000983F0000}"/>
    <cellStyle name="Input 2 3 2 2 3 5 4" xfId="35165" xr:uid="{00000000-0005-0000-0000-0000993F0000}"/>
    <cellStyle name="Input 2 3 2 2 3 5 5" xfId="35166" xr:uid="{00000000-0005-0000-0000-00009A3F0000}"/>
    <cellStyle name="Input 2 3 2 2 3 5 6" xfId="35167" xr:uid="{00000000-0005-0000-0000-00009B3F0000}"/>
    <cellStyle name="Input 2 3 2 2 3 5 7" xfId="35168" xr:uid="{00000000-0005-0000-0000-00009C3F0000}"/>
    <cellStyle name="Input 2 3 2 2 3 6" xfId="4942" xr:uid="{00000000-0005-0000-0000-00009D3F0000}"/>
    <cellStyle name="Input 2 3 2 2 3 6 2" xfId="4943" xr:uid="{00000000-0005-0000-0000-00009E3F0000}"/>
    <cellStyle name="Input 2 3 2 2 3 6 3" xfId="35169" xr:uid="{00000000-0005-0000-0000-00009F3F0000}"/>
    <cellStyle name="Input 2 3 2 2 3 6 4" xfId="35170" xr:uid="{00000000-0005-0000-0000-0000A03F0000}"/>
    <cellStyle name="Input 2 3 2 2 3 6 5" xfId="35171" xr:uid="{00000000-0005-0000-0000-0000A13F0000}"/>
    <cellStyle name="Input 2 3 2 2 3 6 6" xfId="35172" xr:uid="{00000000-0005-0000-0000-0000A23F0000}"/>
    <cellStyle name="Input 2 3 2 2 3 6 7" xfId="35173" xr:uid="{00000000-0005-0000-0000-0000A33F0000}"/>
    <cellStyle name="Input 2 3 2 2 3 7" xfId="4944" xr:uid="{00000000-0005-0000-0000-0000A43F0000}"/>
    <cellStyle name="Input 2 3 2 2 3 7 2" xfId="4945" xr:uid="{00000000-0005-0000-0000-0000A53F0000}"/>
    <cellStyle name="Input 2 3 2 2 3 7 3" xfId="35174" xr:uid="{00000000-0005-0000-0000-0000A63F0000}"/>
    <cellStyle name="Input 2 3 2 2 3 7 4" xfId="35175" xr:uid="{00000000-0005-0000-0000-0000A73F0000}"/>
    <cellStyle name="Input 2 3 2 2 3 7 5" xfId="35176" xr:uid="{00000000-0005-0000-0000-0000A83F0000}"/>
    <cellStyle name="Input 2 3 2 2 3 7 6" xfId="35177" xr:uid="{00000000-0005-0000-0000-0000A93F0000}"/>
    <cellStyle name="Input 2 3 2 2 3 7 7" xfId="35178" xr:uid="{00000000-0005-0000-0000-0000AA3F0000}"/>
    <cellStyle name="Input 2 3 2 2 3 8" xfId="4946" xr:uid="{00000000-0005-0000-0000-0000AB3F0000}"/>
    <cellStyle name="Input 2 3 2 2 3 8 2" xfId="4947" xr:uid="{00000000-0005-0000-0000-0000AC3F0000}"/>
    <cellStyle name="Input 2 3 2 2 3 8 3" xfId="35179" xr:uid="{00000000-0005-0000-0000-0000AD3F0000}"/>
    <cellStyle name="Input 2 3 2 2 3 8 4" xfId="35180" xr:uid="{00000000-0005-0000-0000-0000AE3F0000}"/>
    <cellStyle name="Input 2 3 2 2 3 8 5" xfId="35181" xr:uid="{00000000-0005-0000-0000-0000AF3F0000}"/>
    <cellStyle name="Input 2 3 2 2 3 8 6" xfId="35182" xr:uid="{00000000-0005-0000-0000-0000B03F0000}"/>
    <cellStyle name="Input 2 3 2 2 3 8 7" xfId="35183" xr:uid="{00000000-0005-0000-0000-0000B13F0000}"/>
    <cellStyle name="Input 2 3 2 2 3 9" xfId="4948" xr:uid="{00000000-0005-0000-0000-0000B23F0000}"/>
    <cellStyle name="Input 2 3 2 2 3 9 2" xfId="4949" xr:uid="{00000000-0005-0000-0000-0000B33F0000}"/>
    <cellStyle name="Input 2 3 2 2 3 9 3" xfId="35184" xr:uid="{00000000-0005-0000-0000-0000B43F0000}"/>
    <cellStyle name="Input 2 3 2 2 3 9 4" xfId="35185" xr:uid="{00000000-0005-0000-0000-0000B53F0000}"/>
    <cellStyle name="Input 2 3 2 2 3 9 5" xfId="35186" xr:uid="{00000000-0005-0000-0000-0000B63F0000}"/>
    <cellStyle name="Input 2 3 2 2 3 9 6" xfId="35187" xr:uid="{00000000-0005-0000-0000-0000B73F0000}"/>
    <cellStyle name="Input 2 3 2 2 3 9 7" xfId="35188" xr:uid="{00000000-0005-0000-0000-0000B83F0000}"/>
    <cellStyle name="Input 2 3 2 2 4" xfId="4950" xr:uid="{00000000-0005-0000-0000-0000B93F0000}"/>
    <cellStyle name="Input 2 3 2 2 4 2" xfId="4951" xr:uid="{00000000-0005-0000-0000-0000BA3F0000}"/>
    <cellStyle name="Input 2 3 2 2 4 3" xfId="35189" xr:uid="{00000000-0005-0000-0000-0000BB3F0000}"/>
    <cellStyle name="Input 2 3 2 2 4 4" xfId="35190" xr:uid="{00000000-0005-0000-0000-0000BC3F0000}"/>
    <cellStyle name="Input 2 3 2 2 4 5" xfId="35191" xr:uid="{00000000-0005-0000-0000-0000BD3F0000}"/>
    <cellStyle name="Input 2 3 2 2 4 6" xfId="35192" xr:uid="{00000000-0005-0000-0000-0000BE3F0000}"/>
    <cellStyle name="Input 2 3 2 2 4 7" xfId="35193" xr:uid="{00000000-0005-0000-0000-0000BF3F0000}"/>
    <cellStyle name="Input 2 3 2 2 5" xfId="4952" xr:uid="{00000000-0005-0000-0000-0000C03F0000}"/>
    <cellStyle name="Input 2 3 2 2 5 2" xfId="4953" xr:uid="{00000000-0005-0000-0000-0000C13F0000}"/>
    <cellStyle name="Input 2 3 2 2 6" xfId="35194" xr:uid="{00000000-0005-0000-0000-0000C23F0000}"/>
    <cellStyle name="Input 2 3 2 2 7" xfId="35195" xr:uid="{00000000-0005-0000-0000-0000C33F0000}"/>
    <cellStyle name="Input 2 3 2 2 8" xfId="35196" xr:uid="{00000000-0005-0000-0000-0000C43F0000}"/>
    <cellStyle name="Input 2 3 2 3" xfId="4954" xr:uid="{00000000-0005-0000-0000-0000C53F0000}"/>
    <cellStyle name="Input 2 3 2 3 10" xfId="35197" xr:uid="{00000000-0005-0000-0000-0000C63F0000}"/>
    <cellStyle name="Input 2 3 2 3 2" xfId="4955" xr:uid="{00000000-0005-0000-0000-0000C73F0000}"/>
    <cellStyle name="Input 2 3 2 3 2 2" xfId="4956" xr:uid="{00000000-0005-0000-0000-0000C83F0000}"/>
    <cellStyle name="Input 2 3 2 3 2 3" xfId="35198" xr:uid="{00000000-0005-0000-0000-0000C93F0000}"/>
    <cellStyle name="Input 2 3 2 3 2 4" xfId="35199" xr:uid="{00000000-0005-0000-0000-0000CA3F0000}"/>
    <cellStyle name="Input 2 3 2 3 2 5" xfId="35200" xr:uid="{00000000-0005-0000-0000-0000CB3F0000}"/>
    <cellStyle name="Input 2 3 2 3 2 6" xfId="35201" xr:uid="{00000000-0005-0000-0000-0000CC3F0000}"/>
    <cellStyle name="Input 2 3 2 3 2 7" xfId="35202" xr:uid="{00000000-0005-0000-0000-0000CD3F0000}"/>
    <cellStyle name="Input 2 3 2 3 3" xfId="4957" xr:uid="{00000000-0005-0000-0000-0000CE3F0000}"/>
    <cellStyle name="Input 2 3 2 3 3 2" xfId="4958" xr:uid="{00000000-0005-0000-0000-0000CF3F0000}"/>
    <cellStyle name="Input 2 3 2 3 3 3" xfId="35203" xr:uid="{00000000-0005-0000-0000-0000D03F0000}"/>
    <cellStyle name="Input 2 3 2 3 3 4" xfId="35204" xr:uid="{00000000-0005-0000-0000-0000D13F0000}"/>
    <cellStyle name="Input 2 3 2 3 3 5" xfId="35205" xr:uid="{00000000-0005-0000-0000-0000D23F0000}"/>
    <cellStyle name="Input 2 3 2 3 3 6" xfId="35206" xr:uid="{00000000-0005-0000-0000-0000D33F0000}"/>
    <cellStyle name="Input 2 3 2 3 3 7" xfId="35207" xr:uid="{00000000-0005-0000-0000-0000D43F0000}"/>
    <cellStyle name="Input 2 3 2 3 4" xfId="4959" xr:uid="{00000000-0005-0000-0000-0000D53F0000}"/>
    <cellStyle name="Input 2 3 2 3 4 2" xfId="4960" xr:uid="{00000000-0005-0000-0000-0000D63F0000}"/>
    <cellStyle name="Input 2 3 2 3 4 3" xfId="35208" xr:uid="{00000000-0005-0000-0000-0000D73F0000}"/>
    <cellStyle name="Input 2 3 2 3 4 4" xfId="35209" xr:uid="{00000000-0005-0000-0000-0000D83F0000}"/>
    <cellStyle name="Input 2 3 2 3 4 5" xfId="35210" xr:uid="{00000000-0005-0000-0000-0000D93F0000}"/>
    <cellStyle name="Input 2 3 2 3 4 6" xfId="35211" xr:uid="{00000000-0005-0000-0000-0000DA3F0000}"/>
    <cellStyle name="Input 2 3 2 3 4 7" xfId="35212" xr:uid="{00000000-0005-0000-0000-0000DB3F0000}"/>
    <cellStyle name="Input 2 3 2 3 5" xfId="4961" xr:uid="{00000000-0005-0000-0000-0000DC3F0000}"/>
    <cellStyle name="Input 2 3 2 3 5 2" xfId="4962" xr:uid="{00000000-0005-0000-0000-0000DD3F0000}"/>
    <cellStyle name="Input 2 3 2 3 5 3" xfId="35213" xr:uid="{00000000-0005-0000-0000-0000DE3F0000}"/>
    <cellStyle name="Input 2 3 2 3 5 4" xfId="35214" xr:uid="{00000000-0005-0000-0000-0000DF3F0000}"/>
    <cellStyle name="Input 2 3 2 3 5 5" xfId="35215" xr:uid="{00000000-0005-0000-0000-0000E03F0000}"/>
    <cellStyle name="Input 2 3 2 3 5 6" xfId="35216" xr:uid="{00000000-0005-0000-0000-0000E13F0000}"/>
    <cellStyle name="Input 2 3 2 3 5 7" xfId="35217" xr:uid="{00000000-0005-0000-0000-0000E23F0000}"/>
    <cellStyle name="Input 2 3 2 3 6" xfId="4963" xr:uid="{00000000-0005-0000-0000-0000E33F0000}"/>
    <cellStyle name="Input 2 3 2 3 6 2" xfId="4964" xr:uid="{00000000-0005-0000-0000-0000E43F0000}"/>
    <cellStyle name="Input 2 3 2 3 6 3" xfId="35218" xr:uid="{00000000-0005-0000-0000-0000E53F0000}"/>
    <cellStyle name="Input 2 3 2 3 6 4" xfId="35219" xr:uid="{00000000-0005-0000-0000-0000E63F0000}"/>
    <cellStyle name="Input 2 3 2 3 6 5" xfId="35220" xr:uid="{00000000-0005-0000-0000-0000E73F0000}"/>
    <cellStyle name="Input 2 3 2 3 6 6" xfId="35221" xr:uid="{00000000-0005-0000-0000-0000E83F0000}"/>
    <cellStyle name="Input 2 3 2 3 6 7" xfId="35222" xr:uid="{00000000-0005-0000-0000-0000E93F0000}"/>
    <cellStyle name="Input 2 3 2 3 7" xfId="35223" xr:uid="{00000000-0005-0000-0000-0000EA3F0000}"/>
    <cellStyle name="Input 2 3 2 3 8" xfId="35224" xr:uid="{00000000-0005-0000-0000-0000EB3F0000}"/>
    <cellStyle name="Input 2 3 2 3 9" xfId="35225" xr:uid="{00000000-0005-0000-0000-0000EC3F0000}"/>
    <cellStyle name="Input 2 3 2 4" xfId="4965" xr:uid="{00000000-0005-0000-0000-0000ED3F0000}"/>
    <cellStyle name="Input 2 3 2 4 10" xfId="4966" xr:uid="{00000000-0005-0000-0000-0000EE3F0000}"/>
    <cellStyle name="Input 2 3 2 4 11" xfId="35226" xr:uid="{00000000-0005-0000-0000-0000EF3F0000}"/>
    <cellStyle name="Input 2 3 2 4 12" xfId="35227" xr:uid="{00000000-0005-0000-0000-0000F03F0000}"/>
    <cellStyle name="Input 2 3 2 4 2" xfId="4967" xr:uid="{00000000-0005-0000-0000-0000F13F0000}"/>
    <cellStyle name="Input 2 3 2 4 2 2" xfId="4968" xr:uid="{00000000-0005-0000-0000-0000F23F0000}"/>
    <cellStyle name="Input 2 3 2 4 2 3" xfId="35228" xr:uid="{00000000-0005-0000-0000-0000F33F0000}"/>
    <cellStyle name="Input 2 3 2 4 2 4" xfId="35229" xr:uid="{00000000-0005-0000-0000-0000F43F0000}"/>
    <cellStyle name="Input 2 3 2 4 2 5" xfId="35230" xr:uid="{00000000-0005-0000-0000-0000F53F0000}"/>
    <cellStyle name="Input 2 3 2 4 2 6" xfId="35231" xr:uid="{00000000-0005-0000-0000-0000F63F0000}"/>
    <cellStyle name="Input 2 3 2 4 2 7" xfId="35232" xr:uid="{00000000-0005-0000-0000-0000F73F0000}"/>
    <cellStyle name="Input 2 3 2 4 3" xfId="4969" xr:uid="{00000000-0005-0000-0000-0000F83F0000}"/>
    <cellStyle name="Input 2 3 2 4 3 2" xfId="4970" xr:uid="{00000000-0005-0000-0000-0000F93F0000}"/>
    <cellStyle name="Input 2 3 2 4 3 3" xfId="35233" xr:uid="{00000000-0005-0000-0000-0000FA3F0000}"/>
    <cellStyle name="Input 2 3 2 4 3 4" xfId="35234" xr:uid="{00000000-0005-0000-0000-0000FB3F0000}"/>
    <cellStyle name="Input 2 3 2 4 3 5" xfId="35235" xr:uid="{00000000-0005-0000-0000-0000FC3F0000}"/>
    <cellStyle name="Input 2 3 2 4 3 6" xfId="35236" xr:uid="{00000000-0005-0000-0000-0000FD3F0000}"/>
    <cellStyle name="Input 2 3 2 4 3 7" xfId="35237" xr:uid="{00000000-0005-0000-0000-0000FE3F0000}"/>
    <cellStyle name="Input 2 3 2 4 4" xfId="4971" xr:uid="{00000000-0005-0000-0000-0000FF3F0000}"/>
    <cellStyle name="Input 2 3 2 4 4 2" xfId="4972" xr:uid="{00000000-0005-0000-0000-000000400000}"/>
    <cellStyle name="Input 2 3 2 4 4 3" xfId="35238" xr:uid="{00000000-0005-0000-0000-000001400000}"/>
    <cellStyle name="Input 2 3 2 4 4 4" xfId="35239" xr:uid="{00000000-0005-0000-0000-000002400000}"/>
    <cellStyle name="Input 2 3 2 4 4 5" xfId="35240" xr:uid="{00000000-0005-0000-0000-000003400000}"/>
    <cellStyle name="Input 2 3 2 4 4 6" xfId="35241" xr:uid="{00000000-0005-0000-0000-000004400000}"/>
    <cellStyle name="Input 2 3 2 4 4 7" xfId="35242" xr:uid="{00000000-0005-0000-0000-000005400000}"/>
    <cellStyle name="Input 2 3 2 4 5" xfId="4973" xr:uid="{00000000-0005-0000-0000-000006400000}"/>
    <cellStyle name="Input 2 3 2 4 5 2" xfId="4974" xr:uid="{00000000-0005-0000-0000-000007400000}"/>
    <cellStyle name="Input 2 3 2 4 5 3" xfId="35243" xr:uid="{00000000-0005-0000-0000-000008400000}"/>
    <cellStyle name="Input 2 3 2 4 5 4" xfId="35244" xr:uid="{00000000-0005-0000-0000-000009400000}"/>
    <cellStyle name="Input 2 3 2 4 5 5" xfId="35245" xr:uid="{00000000-0005-0000-0000-00000A400000}"/>
    <cellStyle name="Input 2 3 2 4 5 6" xfId="35246" xr:uid="{00000000-0005-0000-0000-00000B400000}"/>
    <cellStyle name="Input 2 3 2 4 5 7" xfId="35247" xr:uid="{00000000-0005-0000-0000-00000C400000}"/>
    <cellStyle name="Input 2 3 2 4 6" xfId="4975" xr:uid="{00000000-0005-0000-0000-00000D400000}"/>
    <cellStyle name="Input 2 3 2 4 6 2" xfId="4976" xr:uid="{00000000-0005-0000-0000-00000E400000}"/>
    <cellStyle name="Input 2 3 2 4 6 3" xfId="35248" xr:uid="{00000000-0005-0000-0000-00000F400000}"/>
    <cellStyle name="Input 2 3 2 4 6 4" xfId="35249" xr:uid="{00000000-0005-0000-0000-000010400000}"/>
    <cellStyle name="Input 2 3 2 4 6 5" xfId="35250" xr:uid="{00000000-0005-0000-0000-000011400000}"/>
    <cellStyle name="Input 2 3 2 4 6 6" xfId="35251" xr:uid="{00000000-0005-0000-0000-000012400000}"/>
    <cellStyle name="Input 2 3 2 4 6 7" xfId="35252" xr:uid="{00000000-0005-0000-0000-000013400000}"/>
    <cellStyle name="Input 2 3 2 4 7" xfId="4977" xr:uid="{00000000-0005-0000-0000-000014400000}"/>
    <cellStyle name="Input 2 3 2 4 7 2" xfId="4978" xr:uid="{00000000-0005-0000-0000-000015400000}"/>
    <cellStyle name="Input 2 3 2 4 7 3" xfId="35253" xr:uid="{00000000-0005-0000-0000-000016400000}"/>
    <cellStyle name="Input 2 3 2 4 7 4" xfId="35254" xr:uid="{00000000-0005-0000-0000-000017400000}"/>
    <cellStyle name="Input 2 3 2 4 7 5" xfId="35255" xr:uid="{00000000-0005-0000-0000-000018400000}"/>
    <cellStyle name="Input 2 3 2 4 7 6" xfId="35256" xr:uid="{00000000-0005-0000-0000-000019400000}"/>
    <cellStyle name="Input 2 3 2 4 7 7" xfId="35257" xr:uid="{00000000-0005-0000-0000-00001A400000}"/>
    <cellStyle name="Input 2 3 2 4 8" xfId="4979" xr:uid="{00000000-0005-0000-0000-00001B400000}"/>
    <cellStyle name="Input 2 3 2 4 8 2" xfId="4980" xr:uid="{00000000-0005-0000-0000-00001C400000}"/>
    <cellStyle name="Input 2 3 2 4 8 3" xfId="35258" xr:uid="{00000000-0005-0000-0000-00001D400000}"/>
    <cellStyle name="Input 2 3 2 4 8 4" xfId="35259" xr:uid="{00000000-0005-0000-0000-00001E400000}"/>
    <cellStyle name="Input 2 3 2 4 8 5" xfId="35260" xr:uid="{00000000-0005-0000-0000-00001F400000}"/>
    <cellStyle name="Input 2 3 2 4 8 6" xfId="35261" xr:uid="{00000000-0005-0000-0000-000020400000}"/>
    <cellStyle name="Input 2 3 2 4 8 7" xfId="35262" xr:uid="{00000000-0005-0000-0000-000021400000}"/>
    <cellStyle name="Input 2 3 2 4 9" xfId="4981" xr:uid="{00000000-0005-0000-0000-000022400000}"/>
    <cellStyle name="Input 2 3 2 4 9 2" xfId="4982" xr:uid="{00000000-0005-0000-0000-000023400000}"/>
    <cellStyle name="Input 2 3 2 4 9 3" xfId="35263" xr:uid="{00000000-0005-0000-0000-000024400000}"/>
    <cellStyle name="Input 2 3 2 4 9 4" xfId="35264" xr:uid="{00000000-0005-0000-0000-000025400000}"/>
    <cellStyle name="Input 2 3 2 4 9 5" xfId="35265" xr:uid="{00000000-0005-0000-0000-000026400000}"/>
    <cellStyle name="Input 2 3 2 4 9 6" xfId="35266" xr:uid="{00000000-0005-0000-0000-000027400000}"/>
    <cellStyle name="Input 2 3 2 4 9 7" xfId="35267" xr:uid="{00000000-0005-0000-0000-000028400000}"/>
    <cellStyle name="Input 2 3 2 5" xfId="4983" xr:uid="{00000000-0005-0000-0000-000029400000}"/>
    <cellStyle name="Input 2 3 2 5 10" xfId="35268" xr:uid="{00000000-0005-0000-0000-00002A400000}"/>
    <cellStyle name="Input 2 3 2 5 11" xfId="35269" xr:uid="{00000000-0005-0000-0000-00002B400000}"/>
    <cellStyle name="Input 2 3 2 5 12" xfId="35270" xr:uid="{00000000-0005-0000-0000-00002C400000}"/>
    <cellStyle name="Input 2 3 2 5 2" xfId="4984" xr:uid="{00000000-0005-0000-0000-00002D400000}"/>
    <cellStyle name="Input 2 3 2 5 2 2" xfId="4985" xr:uid="{00000000-0005-0000-0000-00002E400000}"/>
    <cellStyle name="Input 2 3 2 5 2 3" xfId="35271" xr:uid="{00000000-0005-0000-0000-00002F400000}"/>
    <cellStyle name="Input 2 3 2 5 2 4" xfId="35272" xr:uid="{00000000-0005-0000-0000-000030400000}"/>
    <cellStyle name="Input 2 3 2 5 2 5" xfId="35273" xr:uid="{00000000-0005-0000-0000-000031400000}"/>
    <cellStyle name="Input 2 3 2 5 2 6" xfId="35274" xr:uid="{00000000-0005-0000-0000-000032400000}"/>
    <cellStyle name="Input 2 3 2 5 2 7" xfId="35275" xr:uid="{00000000-0005-0000-0000-000033400000}"/>
    <cellStyle name="Input 2 3 2 5 3" xfId="4986" xr:uid="{00000000-0005-0000-0000-000034400000}"/>
    <cellStyle name="Input 2 3 2 5 3 2" xfId="4987" xr:uid="{00000000-0005-0000-0000-000035400000}"/>
    <cellStyle name="Input 2 3 2 5 3 3" xfId="35276" xr:uid="{00000000-0005-0000-0000-000036400000}"/>
    <cellStyle name="Input 2 3 2 5 3 4" xfId="35277" xr:uid="{00000000-0005-0000-0000-000037400000}"/>
    <cellStyle name="Input 2 3 2 5 3 5" xfId="35278" xr:uid="{00000000-0005-0000-0000-000038400000}"/>
    <cellStyle name="Input 2 3 2 5 3 6" xfId="35279" xr:uid="{00000000-0005-0000-0000-000039400000}"/>
    <cellStyle name="Input 2 3 2 5 3 7" xfId="35280" xr:uid="{00000000-0005-0000-0000-00003A400000}"/>
    <cellStyle name="Input 2 3 2 5 4" xfId="4988" xr:uid="{00000000-0005-0000-0000-00003B400000}"/>
    <cellStyle name="Input 2 3 2 5 4 2" xfId="4989" xr:uid="{00000000-0005-0000-0000-00003C400000}"/>
    <cellStyle name="Input 2 3 2 5 4 3" xfId="35281" xr:uid="{00000000-0005-0000-0000-00003D400000}"/>
    <cellStyle name="Input 2 3 2 5 4 4" xfId="35282" xr:uid="{00000000-0005-0000-0000-00003E400000}"/>
    <cellStyle name="Input 2 3 2 5 4 5" xfId="35283" xr:uid="{00000000-0005-0000-0000-00003F400000}"/>
    <cellStyle name="Input 2 3 2 5 4 6" xfId="35284" xr:uid="{00000000-0005-0000-0000-000040400000}"/>
    <cellStyle name="Input 2 3 2 5 4 7" xfId="35285" xr:uid="{00000000-0005-0000-0000-000041400000}"/>
    <cellStyle name="Input 2 3 2 5 5" xfId="4990" xr:uid="{00000000-0005-0000-0000-000042400000}"/>
    <cellStyle name="Input 2 3 2 5 5 2" xfId="4991" xr:uid="{00000000-0005-0000-0000-000043400000}"/>
    <cellStyle name="Input 2 3 2 5 5 3" xfId="35286" xr:uid="{00000000-0005-0000-0000-000044400000}"/>
    <cellStyle name="Input 2 3 2 5 5 4" xfId="35287" xr:uid="{00000000-0005-0000-0000-000045400000}"/>
    <cellStyle name="Input 2 3 2 5 5 5" xfId="35288" xr:uid="{00000000-0005-0000-0000-000046400000}"/>
    <cellStyle name="Input 2 3 2 5 5 6" xfId="35289" xr:uid="{00000000-0005-0000-0000-000047400000}"/>
    <cellStyle name="Input 2 3 2 5 5 7" xfId="35290" xr:uid="{00000000-0005-0000-0000-000048400000}"/>
    <cellStyle name="Input 2 3 2 5 6" xfId="4992" xr:uid="{00000000-0005-0000-0000-000049400000}"/>
    <cellStyle name="Input 2 3 2 5 6 2" xfId="4993" xr:uid="{00000000-0005-0000-0000-00004A400000}"/>
    <cellStyle name="Input 2 3 2 5 6 3" xfId="35291" xr:uid="{00000000-0005-0000-0000-00004B400000}"/>
    <cellStyle name="Input 2 3 2 5 6 4" xfId="35292" xr:uid="{00000000-0005-0000-0000-00004C400000}"/>
    <cellStyle name="Input 2 3 2 5 6 5" xfId="35293" xr:uid="{00000000-0005-0000-0000-00004D400000}"/>
    <cellStyle name="Input 2 3 2 5 6 6" xfId="35294" xr:uid="{00000000-0005-0000-0000-00004E400000}"/>
    <cellStyle name="Input 2 3 2 5 6 7" xfId="35295" xr:uid="{00000000-0005-0000-0000-00004F400000}"/>
    <cellStyle name="Input 2 3 2 5 7" xfId="4994" xr:uid="{00000000-0005-0000-0000-000050400000}"/>
    <cellStyle name="Input 2 3 2 5 7 2" xfId="4995" xr:uid="{00000000-0005-0000-0000-000051400000}"/>
    <cellStyle name="Input 2 3 2 5 7 3" xfId="35296" xr:uid="{00000000-0005-0000-0000-000052400000}"/>
    <cellStyle name="Input 2 3 2 5 7 4" xfId="35297" xr:uid="{00000000-0005-0000-0000-000053400000}"/>
    <cellStyle name="Input 2 3 2 5 7 5" xfId="35298" xr:uid="{00000000-0005-0000-0000-000054400000}"/>
    <cellStyle name="Input 2 3 2 5 7 6" xfId="35299" xr:uid="{00000000-0005-0000-0000-000055400000}"/>
    <cellStyle name="Input 2 3 2 5 7 7" xfId="35300" xr:uid="{00000000-0005-0000-0000-000056400000}"/>
    <cellStyle name="Input 2 3 2 5 8" xfId="4996" xr:uid="{00000000-0005-0000-0000-000057400000}"/>
    <cellStyle name="Input 2 3 2 5 8 2" xfId="4997" xr:uid="{00000000-0005-0000-0000-000058400000}"/>
    <cellStyle name="Input 2 3 2 5 8 3" xfId="35301" xr:uid="{00000000-0005-0000-0000-000059400000}"/>
    <cellStyle name="Input 2 3 2 5 8 4" xfId="35302" xr:uid="{00000000-0005-0000-0000-00005A400000}"/>
    <cellStyle name="Input 2 3 2 5 8 5" xfId="35303" xr:uid="{00000000-0005-0000-0000-00005B400000}"/>
    <cellStyle name="Input 2 3 2 5 8 6" xfId="35304" xr:uid="{00000000-0005-0000-0000-00005C400000}"/>
    <cellStyle name="Input 2 3 2 5 8 7" xfId="35305" xr:uid="{00000000-0005-0000-0000-00005D400000}"/>
    <cellStyle name="Input 2 3 2 5 9" xfId="4998" xr:uid="{00000000-0005-0000-0000-00005E400000}"/>
    <cellStyle name="Input 2 3 2 5 9 2" xfId="4999" xr:uid="{00000000-0005-0000-0000-00005F400000}"/>
    <cellStyle name="Input 2 3 2 5 9 3" xfId="35306" xr:uid="{00000000-0005-0000-0000-000060400000}"/>
    <cellStyle name="Input 2 3 2 5 9 4" xfId="35307" xr:uid="{00000000-0005-0000-0000-000061400000}"/>
    <cellStyle name="Input 2 3 2 5 9 5" xfId="35308" xr:uid="{00000000-0005-0000-0000-000062400000}"/>
    <cellStyle name="Input 2 3 2 5 9 6" xfId="35309" xr:uid="{00000000-0005-0000-0000-000063400000}"/>
    <cellStyle name="Input 2 3 2 5 9 7" xfId="35310" xr:uid="{00000000-0005-0000-0000-000064400000}"/>
    <cellStyle name="Input 2 3 2 6" xfId="5000" xr:uid="{00000000-0005-0000-0000-000065400000}"/>
    <cellStyle name="Input 2 3 2 6 10" xfId="5001" xr:uid="{00000000-0005-0000-0000-000066400000}"/>
    <cellStyle name="Input 2 3 2 6 11" xfId="35311" xr:uid="{00000000-0005-0000-0000-000067400000}"/>
    <cellStyle name="Input 2 3 2 6 12" xfId="35312" xr:uid="{00000000-0005-0000-0000-000068400000}"/>
    <cellStyle name="Input 2 3 2 6 13" xfId="35313" xr:uid="{00000000-0005-0000-0000-000069400000}"/>
    <cellStyle name="Input 2 3 2 6 14" xfId="35314" xr:uid="{00000000-0005-0000-0000-00006A400000}"/>
    <cellStyle name="Input 2 3 2 6 15" xfId="35315" xr:uid="{00000000-0005-0000-0000-00006B400000}"/>
    <cellStyle name="Input 2 3 2 6 2" xfId="5002" xr:uid="{00000000-0005-0000-0000-00006C400000}"/>
    <cellStyle name="Input 2 3 2 6 2 2" xfId="5003" xr:uid="{00000000-0005-0000-0000-00006D400000}"/>
    <cellStyle name="Input 2 3 2 6 2 3" xfId="35316" xr:uid="{00000000-0005-0000-0000-00006E400000}"/>
    <cellStyle name="Input 2 3 2 6 2 4" xfId="35317" xr:uid="{00000000-0005-0000-0000-00006F400000}"/>
    <cellStyle name="Input 2 3 2 6 2 5" xfId="35318" xr:uid="{00000000-0005-0000-0000-000070400000}"/>
    <cellStyle name="Input 2 3 2 6 2 6" xfId="35319" xr:uid="{00000000-0005-0000-0000-000071400000}"/>
    <cellStyle name="Input 2 3 2 6 2 7" xfId="35320" xr:uid="{00000000-0005-0000-0000-000072400000}"/>
    <cellStyle name="Input 2 3 2 6 3" xfId="5004" xr:uid="{00000000-0005-0000-0000-000073400000}"/>
    <cellStyle name="Input 2 3 2 6 3 2" xfId="5005" xr:uid="{00000000-0005-0000-0000-000074400000}"/>
    <cellStyle name="Input 2 3 2 6 3 3" xfId="35321" xr:uid="{00000000-0005-0000-0000-000075400000}"/>
    <cellStyle name="Input 2 3 2 6 3 4" xfId="35322" xr:uid="{00000000-0005-0000-0000-000076400000}"/>
    <cellStyle name="Input 2 3 2 6 3 5" xfId="35323" xr:uid="{00000000-0005-0000-0000-000077400000}"/>
    <cellStyle name="Input 2 3 2 6 3 6" xfId="35324" xr:uid="{00000000-0005-0000-0000-000078400000}"/>
    <cellStyle name="Input 2 3 2 6 3 7" xfId="35325" xr:uid="{00000000-0005-0000-0000-000079400000}"/>
    <cellStyle name="Input 2 3 2 6 4" xfId="5006" xr:uid="{00000000-0005-0000-0000-00007A400000}"/>
    <cellStyle name="Input 2 3 2 6 4 2" xfId="5007" xr:uid="{00000000-0005-0000-0000-00007B400000}"/>
    <cellStyle name="Input 2 3 2 6 4 3" xfId="35326" xr:uid="{00000000-0005-0000-0000-00007C400000}"/>
    <cellStyle name="Input 2 3 2 6 4 4" xfId="35327" xr:uid="{00000000-0005-0000-0000-00007D400000}"/>
    <cellStyle name="Input 2 3 2 6 4 5" xfId="35328" xr:uid="{00000000-0005-0000-0000-00007E400000}"/>
    <cellStyle name="Input 2 3 2 6 4 6" xfId="35329" xr:uid="{00000000-0005-0000-0000-00007F400000}"/>
    <cellStyle name="Input 2 3 2 6 4 7" xfId="35330" xr:uid="{00000000-0005-0000-0000-000080400000}"/>
    <cellStyle name="Input 2 3 2 6 5" xfId="5008" xr:uid="{00000000-0005-0000-0000-000081400000}"/>
    <cellStyle name="Input 2 3 2 6 5 2" xfId="5009" xr:uid="{00000000-0005-0000-0000-000082400000}"/>
    <cellStyle name="Input 2 3 2 6 5 3" xfId="35331" xr:uid="{00000000-0005-0000-0000-000083400000}"/>
    <cellStyle name="Input 2 3 2 6 5 4" xfId="35332" xr:uid="{00000000-0005-0000-0000-000084400000}"/>
    <cellStyle name="Input 2 3 2 6 5 5" xfId="35333" xr:uid="{00000000-0005-0000-0000-000085400000}"/>
    <cellStyle name="Input 2 3 2 6 5 6" xfId="35334" xr:uid="{00000000-0005-0000-0000-000086400000}"/>
    <cellStyle name="Input 2 3 2 6 5 7" xfId="35335" xr:uid="{00000000-0005-0000-0000-000087400000}"/>
    <cellStyle name="Input 2 3 2 6 6" xfId="5010" xr:uid="{00000000-0005-0000-0000-000088400000}"/>
    <cellStyle name="Input 2 3 2 6 6 2" xfId="5011" xr:uid="{00000000-0005-0000-0000-000089400000}"/>
    <cellStyle name="Input 2 3 2 6 6 3" xfId="35336" xr:uid="{00000000-0005-0000-0000-00008A400000}"/>
    <cellStyle name="Input 2 3 2 6 6 4" xfId="35337" xr:uid="{00000000-0005-0000-0000-00008B400000}"/>
    <cellStyle name="Input 2 3 2 6 6 5" xfId="35338" xr:uid="{00000000-0005-0000-0000-00008C400000}"/>
    <cellStyle name="Input 2 3 2 6 6 6" xfId="35339" xr:uid="{00000000-0005-0000-0000-00008D400000}"/>
    <cellStyle name="Input 2 3 2 6 6 7" xfId="35340" xr:uid="{00000000-0005-0000-0000-00008E400000}"/>
    <cellStyle name="Input 2 3 2 6 7" xfId="5012" xr:uid="{00000000-0005-0000-0000-00008F400000}"/>
    <cellStyle name="Input 2 3 2 6 7 2" xfId="5013" xr:uid="{00000000-0005-0000-0000-000090400000}"/>
    <cellStyle name="Input 2 3 2 6 7 3" xfId="35341" xr:uid="{00000000-0005-0000-0000-000091400000}"/>
    <cellStyle name="Input 2 3 2 6 7 4" xfId="35342" xr:uid="{00000000-0005-0000-0000-000092400000}"/>
    <cellStyle name="Input 2 3 2 6 7 5" xfId="35343" xr:uid="{00000000-0005-0000-0000-000093400000}"/>
    <cellStyle name="Input 2 3 2 6 7 6" xfId="35344" xr:uid="{00000000-0005-0000-0000-000094400000}"/>
    <cellStyle name="Input 2 3 2 6 7 7" xfId="35345" xr:uid="{00000000-0005-0000-0000-000095400000}"/>
    <cellStyle name="Input 2 3 2 6 8" xfId="5014" xr:uid="{00000000-0005-0000-0000-000096400000}"/>
    <cellStyle name="Input 2 3 2 6 8 2" xfId="5015" xr:uid="{00000000-0005-0000-0000-000097400000}"/>
    <cellStyle name="Input 2 3 2 6 8 3" xfId="35346" xr:uid="{00000000-0005-0000-0000-000098400000}"/>
    <cellStyle name="Input 2 3 2 6 8 4" xfId="35347" xr:uid="{00000000-0005-0000-0000-000099400000}"/>
    <cellStyle name="Input 2 3 2 6 8 5" xfId="35348" xr:uid="{00000000-0005-0000-0000-00009A400000}"/>
    <cellStyle name="Input 2 3 2 6 8 6" xfId="35349" xr:uid="{00000000-0005-0000-0000-00009B400000}"/>
    <cellStyle name="Input 2 3 2 6 8 7" xfId="35350" xr:uid="{00000000-0005-0000-0000-00009C400000}"/>
    <cellStyle name="Input 2 3 2 6 9" xfId="5016" xr:uid="{00000000-0005-0000-0000-00009D400000}"/>
    <cellStyle name="Input 2 3 2 6 9 2" xfId="5017" xr:uid="{00000000-0005-0000-0000-00009E400000}"/>
    <cellStyle name="Input 2 3 2 6 9 3" xfId="35351" xr:uid="{00000000-0005-0000-0000-00009F400000}"/>
    <cellStyle name="Input 2 3 2 6 9 4" xfId="35352" xr:uid="{00000000-0005-0000-0000-0000A0400000}"/>
    <cellStyle name="Input 2 3 2 6 9 5" xfId="35353" xr:uid="{00000000-0005-0000-0000-0000A1400000}"/>
    <cellStyle name="Input 2 3 2 6 9 6" xfId="35354" xr:uid="{00000000-0005-0000-0000-0000A2400000}"/>
    <cellStyle name="Input 2 3 2 6 9 7" xfId="35355" xr:uid="{00000000-0005-0000-0000-0000A3400000}"/>
    <cellStyle name="Input 2 3 2 7" xfId="35356" xr:uid="{00000000-0005-0000-0000-0000A4400000}"/>
    <cellStyle name="Input 2 3 3" xfId="5018" xr:uid="{00000000-0005-0000-0000-0000A5400000}"/>
    <cellStyle name="Input 2 3 3 2" xfId="5019" xr:uid="{00000000-0005-0000-0000-0000A6400000}"/>
    <cellStyle name="Input 2 3 3 2 2" xfId="5020" xr:uid="{00000000-0005-0000-0000-0000A7400000}"/>
    <cellStyle name="Input 2 3 3 2 2 10" xfId="35357" xr:uid="{00000000-0005-0000-0000-0000A8400000}"/>
    <cellStyle name="Input 2 3 3 2 2 2" xfId="5021" xr:uid="{00000000-0005-0000-0000-0000A9400000}"/>
    <cellStyle name="Input 2 3 3 2 2 2 2" xfId="5022" xr:uid="{00000000-0005-0000-0000-0000AA400000}"/>
    <cellStyle name="Input 2 3 3 2 2 2 3" xfId="35358" xr:uid="{00000000-0005-0000-0000-0000AB400000}"/>
    <cellStyle name="Input 2 3 3 2 2 2 4" xfId="35359" xr:uid="{00000000-0005-0000-0000-0000AC400000}"/>
    <cellStyle name="Input 2 3 3 2 2 2 5" xfId="35360" xr:uid="{00000000-0005-0000-0000-0000AD400000}"/>
    <cellStyle name="Input 2 3 3 2 2 2 6" xfId="35361" xr:uid="{00000000-0005-0000-0000-0000AE400000}"/>
    <cellStyle name="Input 2 3 3 2 2 2 7" xfId="35362" xr:uid="{00000000-0005-0000-0000-0000AF400000}"/>
    <cellStyle name="Input 2 3 3 2 2 3" xfId="5023" xr:uid="{00000000-0005-0000-0000-0000B0400000}"/>
    <cellStyle name="Input 2 3 3 2 2 3 2" xfId="5024" xr:uid="{00000000-0005-0000-0000-0000B1400000}"/>
    <cellStyle name="Input 2 3 3 2 2 3 3" xfId="35363" xr:uid="{00000000-0005-0000-0000-0000B2400000}"/>
    <cellStyle name="Input 2 3 3 2 2 3 4" xfId="35364" xr:uid="{00000000-0005-0000-0000-0000B3400000}"/>
    <cellStyle name="Input 2 3 3 2 2 3 5" xfId="35365" xr:uid="{00000000-0005-0000-0000-0000B4400000}"/>
    <cellStyle name="Input 2 3 3 2 2 3 6" xfId="35366" xr:uid="{00000000-0005-0000-0000-0000B5400000}"/>
    <cellStyle name="Input 2 3 3 2 2 3 7" xfId="35367" xr:uid="{00000000-0005-0000-0000-0000B6400000}"/>
    <cellStyle name="Input 2 3 3 2 2 4" xfId="5025" xr:uid="{00000000-0005-0000-0000-0000B7400000}"/>
    <cellStyle name="Input 2 3 3 2 2 4 2" xfId="5026" xr:uid="{00000000-0005-0000-0000-0000B8400000}"/>
    <cellStyle name="Input 2 3 3 2 2 4 3" xfId="35368" xr:uid="{00000000-0005-0000-0000-0000B9400000}"/>
    <cellStyle name="Input 2 3 3 2 2 4 4" xfId="35369" xr:uid="{00000000-0005-0000-0000-0000BA400000}"/>
    <cellStyle name="Input 2 3 3 2 2 4 5" xfId="35370" xr:uid="{00000000-0005-0000-0000-0000BB400000}"/>
    <cellStyle name="Input 2 3 3 2 2 4 6" xfId="35371" xr:uid="{00000000-0005-0000-0000-0000BC400000}"/>
    <cellStyle name="Input 2 3 3 2 2 4 7" xfId="35372" xr:uid="{00000000-0005-0000-0000-0000BD400000}"/>
    <cellStyle name="Input 2 3 3 2 2 5" xfId="5027" xr:uid="{00000000-0005-0000-0000-0000BE400000}"/>
    <cellStyle name="Input 2 3 3 2 2 5 2" xfId="5028" xr:uid="{00000000-0005-0000-0000-0000BF400000}"/>
    <cellStyle name="Input 2 3 3 2 2 5 3" xfId="35373" xr:uid="{00000000-0005-0000-0000-0000C0400000}"/>
    <cellStyle name="Input 2 3 3 2 2 5 4" xfId="35374" xr:uid="{00000000-0005-0000-0000-0000C1400000}"/>
    <cellStyle name="Input 2 3 3 2 2 5 5" xfId="35375" xr:uid="{00000000-0005-0000-0000-0000C2400000}"/>
    <cellStyle name="Input 2 3 3 2 2 5 6" xfId="35376" xr:uid="{00000000-0005-0000-0000-0000C3400000}"/>
    <cellStyle name="Input 2 3 3 2 2 5 7" xfId="35377" xr:uid="{00000000-0005-0000-0000-0000C4400000}"/>
    <cellStyle name="Input 2 3 3 2 2 6" xfId="5029" xr:uid="{00000000-0005-0000-0000-0000C5400000}"/>
    <cellStyle name="Input 2 3 3 2 2 6 2" xfId="5030" xr:uid="{00000000-0005-0000-0000-0000C6400000}"/>
    <cellStyle name="Input 2 3 3 2 2 6 3" xfId="35378" xr:uid="{00000000-0005-0000-0000-0000C7400000}"/>
    <cellStyle name="Input 2 3 3 2 2 6 4" xfId="35379" xr:uid="{00000000-0005-0000-0000-0000C8400000}"/>
    <cellStyle name="Input 2 3 3 2 2 6 5" xfId="35380" xr:uid="{00000000-0005-0000-0000-0000C9400000}"/>
    <cellStyle name="Input 2 3 3 2 2 6 6" xfId="35381" xr:uid="{00000000-0005-0000-0000-0000CA400000}"/>
    <cellStyle name="Input 2 3 3 2 2 6 7" xfId="35382" xr:uid="{00000000-0005-0000-0000-0000CB400000}"/>
    <cellStyle name="Input 2 3 3 2 2 7" xfId="35383" xr:uid="{00000000-0005-0000-0000-0000CC400000}"/>
    <cellStyle name="Input 2 3 3 2 2 8" xfId="35384" xr:uid="{00000000-0005-0000-0000-0000CD400000}"/>
    <cellStyle name="Input 2 3 3 2 2 9" xfId="35385" xr:uid="{00000000-0005-0000-0000-0000CE400000}"/>
    <cellStyle name="Input 2 3 3 2 3" xfId="5031" xr:uid="{00000000-0005-0000-0000-0000CF400000}"/>
    <cellStyle name="Input 2 3 3 2 3 10" xfId="5032" xr:uid="{00000000-0005-0000-0000-0000D0400000}"/>
    <cellStyle name="Input 2 3 3 2 3 11" xfId="35386" xr:uid="{00000000-0005-0000-0000-0000D1400000}"/>
    <cellStyle name="Input 2 3 3 2 3 12" xfId="35387" xr:uid="{00000000-0005-0000-0000-0000D2400000}"/>
    <cellStyle name="Input 2 3 3 2 3 13" xfId="35388" xr:uid="{00000000-0005-0000-0000-0000D3400000}"/>
    <cellStyle name="Input 2 3 3 2 3 14" xfId="35389" xr:uid="{00000000-0005-0000-0000-0000D4400000}"/>
    <cellStyle name="Input 2 3 3 2 3 15" xfId="35390" xr:uid="{00000000-0005-0000-0000-0000D5400000}"/>
    <cellStyle name="Input 2 3 3 2 3 2" xfId="5033" xr:uid="{00000000-0005-0000-0000-0000D6400000}"/>
    <cellStyle name="Input 2 3 3 2 3 2 2" xfId="5034" xr:uid="{00000000-0005-0000-0000-0000D7400000}"/>
    <cellStyle name="Input 2 3 3 2 3 2 3" xfId="35391" xr:uid="{00000000-0005-0000-0000-0000D8400000}"/>
    <cellStyle name="Input 2 3 3 2 3 2 4" xfId="35392" xr:uid="{00000000-0005-0000-0000-0000D9400000}"/>
    <cellStyle name="Input 2 3 3 2 3 2 5" xfId="35393" xr:uid="{00000000-0005-0000-0000-0000DA400000}"/>
    <cellStyle name="Input 2 3 3 2 3 2 6" xfId="35394" xr:uid="{00000000-0005-0000-0000-0000DB400000}"/>
    <cellStyle name="Input 2 3 3 2 3 2 7" xfId="35395" xr:uid="{00000000-0005-0000-0000-0000DC400000}"/>
    <cellStyle name="Input 2 3 3 2 3 3" xfId="5035" xr:uid="{00000000-0005-0000-0000-0000DD400000}"/>
    <cellStyle name="Input 2 3 3 2 3 3 2" xfId="5036" xr:uid="{00000000-0005-0000-0000-0000DE400000}"/>
    <cellStyle name="Input 2 3 3 2 3 3 3" xfId="35396" xr:uid="{00000000-0005-0000-0000-0000DF400000}"/>
    <cellStyle name="Input 2 3 3 2 3 3 4" xfId="35397" xr:uid="{00000000-0005-0000-0000-0000E0400000}"/>
    <cellStyle name="Input 2 3 3 2 3 3 5" xfId="35398" xr:uid="{00000000-0005-0000-0000-0000E1400000}"/>
    <cellStyle name="Input 2 3 3 2 3 3 6" xfId="35399" xr:uid="{00000000-0005-0000-0000-0000E2400000}"/>
    <cellStyle name="Input 2 3 3 2 3 3 7" xfId="35400" xr:uid="{00000000-0005-0000-0000-0000E3400000}"/>
    <cellStyle name="Input 2 3 3 2 3 4" xfId="5037" xr:uid="{00000000-0005-0000-0000-0000E4400000}"/>
    <cellStyle name="Input 2 3 3 2 3 4 2" xfId="5038" xr:uid="{00000000-0005-0000-0000-0000E5400000}"/>
    <cellStyle name="Input 2 3 3 2 3 4 3" xfId="35401" xr:uid="{00000000-0005-0000-0000-0000E6400000}"/>
    <cellStyle name="Input 2 3 3 2 3 4 4" xfId="35402" xr:uid="{00000000-0005-0000-0000-0000E7400000}"/>
    <cellStyle name="Input 2 3 3 2 3 4 5" xfId="35403" xr:uid="{00000000-0005-0000-0000-0000E8400000}"/>
    <cellStyle name="Input 2 3 3 2 3 4 6" xfId="35404" xr:uid="{00000000-0005-0000-0000-0000E9400000}"/>
    <cellStyle name="Input 2 3 3 2 3 4 7" xfId="35405" xr:uid="{00000000-0005-0000-0000-0000EA400000}"/>
    <cellStyle name="Input 2 3 3 2 3 5" xfId="5039" xr:uid="{00000000-0005-0000-0000-0000EB400000}"/>
    <cellStyle name="Input 2 3 3 2 3 5 2" xfId="5040" xr:uid="{00000000-0005-0000-0000-0000EC400000}"/>
    <cellStyle name="Input 2 3 3 2 3 5 3" xfId="35406" xr:uid="{00000000-0005-0000-0000-0000ED400000}"/>
    <cellStyle name="Input 2 3 3 2 3 5 4" xfId="35407" xr:uid="{00000000-0005-0000-0000-0000EE400000}"/>
    <cellStyle name="Input 2 3 3 2 3 5 5" xfId="35408" xr:uid="{00000000-0005-0000-0000-0000EF400000}"/>
    <cellStyle name="Input 2 3 3 2 3 5 6" xfId="35409" xr:uid="{00000000-0005-0000-0000-0000F0400000}"/>
    <cellStyle name="Input 2 3 3 2 3 5 7" xfId="35410" xr:uid="{00000000-0005-0000-0000-0000F1400000}"/>
    <cellStyle name="Input 2 3 3 2 3 6" xfId="5041" xr:uid="{00000000-0005-0000-0000-0000F2400000}"/>
    <cellStyle name="Input 2 3 3 2 3 6 2" xfId="5042" xr:uid="{00000000-0005-0000-0000-0000F3400000}"/>
    <cellStyle name="Input 2 3 3 2 3 6 3" xfId="35411" xr:uid="{00000000-0005-0000-0000-0000F4400000}"/>
    <cellStyle name="Input 2 3 3 2 3 6 4" xfId="35412" xr:uid="{00000000-0005-0000-0000-0000F5400000}"/>
    <cellStyle name="Input 2 3 3 2 3 6 5" xfId="35413" xr:uid="{00000000-0005-0000-0000-0000F6400000}"/>
    <cellStyle name="Input 2 3 3 2 3 6 6" xfId="35414" xr:uid="{00000000-0005-0000-0000-0000F7400000}"/>
    <cellStyle name="Input 2 3 3 2 3 6 7" xfId="35415" xr:uid="{00000000-0005-0000-0000-0000F8400000}"/>
    <cellStyle name="Input 2 3 3 2 3 7" xfId="5043" xr:uid="{00000000-0005-0000-0000-0000F9400000}"/>
    <cellStyle name="Input 2 3 3 2 3 7 2" xfId="5044" xr:uid="{00000000-0005-0000-0000-0000FA400000}"/>
    <cellStyle name="Input 2 3 3 2 3 7 3" xfId="35416" xr:uid="{00000000-0005-0000-0000-0000FB400000}"/>
    <cellStyle name="Input 2 3 3 2 3 7 4" xfId="35417" xr:uid="{00000000-0005-0000-0000-0000FC400000}"/>
    <cellStyle name="Input 2 3 3 2 3 7 5" xfId="35418" xr:uid="{00000000-0005-0000-0000-0000FD400000}"/>
    <cellStyle name="Input 2 3 3 2 3 7 6" xfId="35419" xr:uid="{00000000-0005-0000-0000-0000FE400000}"/>
    <cellStyle name="Input 2 3 3 2 3 7 7" xfId="35420" xr:uid="{00000000-0005-0000-0000-0000FF400000}"/>
    <cellStyle name="Input 2 3 3 2 3 8" xfId="5045" xr:uid="{00000000-0005-0000-0000-000000410000}"/>
    <cellStyle name="Input 2 3 3 2 3 8 2" xfId="5046" xr:uid="{00000000-0005-0000-0000-000001410000}"/>
    <cellStyle name="Input 2 3 3 2 3 8 3" xfId="35421" xr:uid="{00000000-0005-0000-0000-000002410000}"/>
    <cellStyle name="Input 2 3 3 2 3 8 4" xfId="35422" xr:uid="{00000000-0005-0000-0000-000003410000}"/>
    <cellStyle name="Input 2 3 3 2 3 8 5" xfId="35423" xr:uid="{00000000-0005-0000-0000-000004410000}"/>
    <cellStyle name="Input 2 3 3 2 3 8 6" xfId="35424" xr:uid="{00000000-0005-0000-0000-000005410000}"/>
    <cellStyle name="Input 2 3 3 2 3 8 7" xfId="35425" xr:uid="{00000000-0005-0000-0000-000006410000}"/>
    <cellStyle name="Input 2 3 3 2 3 9" xfId="5047" xr:uid="{00000000-0005-0000-0000-000007410000}"/>
    <cellStyle name="Input 2 3 3 2 3 9 2" xfId="5048" xr:uid="{00000000-0005-0000-0000-000008410000}"/>
    <cellStyle name="Input 2 3 3 2 3 9 3" xfId="35426" xr:uid="{00000000-0005-0000-0000-000009410000}"/>
    <cellStyle name="Input 2 3 3 2 3 9 4" xfId="35427" xr:uid="{00000000-0005-0000-0000-00000A410000}"/>
    <cellStyle name="Input 2 3 3 2 3 9 5" xfId="35428" xr:uid="{00000000-0005-0000-0000-00000B410000}"/>
    <cellStyle name="Input 2 3 3 2 3 9 6" xfId="35429" xr:uid="{00000000-0005-0000-0000-00000C410000}"/>
    <cellStyle name="Input 2 3 3 2 3 9 7" xfId="35430" xr:uid="{00000000-0005-0000-0000-00000D410000}"/>
    <cellStyle name="Input 2 3 3 2 4" xfId="5049" xr:uid="{00000000-0005-0000-0000-00000E410000}"/>
    <cellStyle name="Input 2 3 3 2 4 2" xfId="5050" xr:uid="{00000000-0005-0000-0000-00000F410000}"/>
    <cellStyle name="Input 2 3 3 2 4 3" xfId="35431" xr:uid="{00000000-0005-0000-0000-000010410000}"/>
    <cellStyle name="Input 2 3 3 2 4 4" xfId="35432" xr:uid="{00000000-0005-0000-0000-000011410000}"/>
    <cellStyle name="Input 2 3 3 2 4 5" xfId="35433" xr:uid="{00000000-0005-0000-0000-000012410000}"/>
    <cellStyle name="Input 2 3 3 2 4 6" xfId="35434" xr:uid="{00000000-0005-0000-0000-000013410000}"/>
    <cellStyle name="Input 2 3 3 2 4 7" xfId="35435" xr:uid="{00000000-0005-0000-0000-000014410000}"/>
    <cellStyle name="Input 2 3 3 2 5" xfId="5051" xr:uid="{00000000-0005-0000-0000-000015410000}"/>
    <cellStyle name="Input 2 3 3 2 5 2" xfId="5052" xr:uid="{00000000-0005-0000-0000-000016410000}"/>
    <cellStyle name="Input 2 3 3 2 6" xfId="35436" xr:uid="{00000000-0005-0000-0000-000017410000}"/>
    <cellStyle name="Input 2 3 3 2 7" xfId="35437" xr:uid="{00000000-0005-0000-0000-000018410000}"/>
    <cellStyle name="Input 2 3 3 2 8" xfId="35438" xr:uid="{00000000-0005-0000-0000-000019410000}"/>
    <cellStyle name="Input 2 3 3 3" xfId="5053" xr:uid="{00000000-0005-0000-0000-00001A410000}"/>
    <cellStyle name="Input 2 3 3 3 10" xfId="35439" xr:uid="{00000000-0005-0000-0000-00001B410000}"/>
    <cellStyle name="Input 2 3 3 3 2" xfId="5054" xr:uid="{00000000-0005-0000-0000-00001C410000}"/>
    <cellStyle name="Input 2 3 3 3 2 2" xfId="5055" xr:uid="{00000000-0005-0000-0000-00001D410000}"/>
    <cellStyle name="Input 2 3 3 3 2 3" xfId="35440" xr:uid="{00000000-0005-0000-0000-00001E410000}"/>
    <cellStyle name="Input 2 3 3 3 2 4" xfId="35441" xr:uid="{00000000-0005-0000-0000-00001F410000}"/>
    <cellStyle name="Input 2 3 3 3 2 5" xfId="35442" xr:uid="{00000000-0005-0000-0000-000020410000}"/>
    <cellStyle name="Input 2 3 3 3 2 6" xfId="35443" xr:uid="{00000000-0005-0000-0000-000021410000}"/>
    <cellStyle name="Input 2 3 3 3 2 7" xfId="35444" xr:uid="{00000000-0005-0000-0000-000022410000}"/>
    <cellStyle name="Input 2 3 3 3 3" xfId="5056" xr:uid="{00000000-0005-0000-0000-000023410000}"/>
    <cellStyle name="Input 2 3 3 3 3 2" xfId="5057" xr:uid="{00000000-0005-0000-0000-000024410000}"/>
    <cellStyle name="Input 2 3 3 3 3 3" xfId="35445" xr:uid="{00000000-0005-0000-0000-000025410000}"/>
    <cellStyle name="Input 2 3 3 3 3 4" xfId="35446" xr:uid="{00000000-0005-0000-0000-000026410000}"/>
    <cellStyle name="Input 2 3 3 3 3 5" xfId="35447" xr:uid="{00000000-0005-0000-0000-000027410000}"/>
    <cellStyle name="Input 2 3 3 3 3 6" xfId="35448" xr:uid="{00000000-0005-0000-0000-000028410000}"/>
    <cellStyle name="Input 2 3 3 3 3 7" xfId="35449" xr:uid="{00000000-0005-0000-0000-000029410000}"/>
    <cellStyle name="Input 2 3 3 3 4" xfId="5058" xr:uid="{00000000-0005-0000-0000-00002A410000}"/>
    <cellStyle name="Input 2 3 3 3 4 2" xfId="5059" xr:uid="{00000000-0005-0000-0000-00002B410000}"/>
    <cellStyle name="Input 2 3 3 3 4 3" xfId="35450" xr:uid="{00000000-0005-0000-0000-00002C410000}"/>
    <cellStyle name="Input 2 3 3 3 4 4" xfId="35451" xr:uid="{00000000-0005-0000-0000-00002D410000}"/>
    <cellStyle name="Input 2 3 3 3 4 5" xfId="35452" xr:uid="{00000000-0005-0000-0000-00002E410000}"/>
    <cellStyle name="Input 2 3 3 3 4 6" xfId="35453" xr:uid="{00000000-0005-0000-0000-00002F410000}"/>
    <cellStyle name="Input 2 3 3 3 4 7" xfId="35454" xr:uid="{00000000-0005-0000-0000-000030410000}"/>
    <cellStyle name="Input 2 3 3 3 5" xfId="5060" xr:uid="{00000000-0005-0000-0000-000031410000}"/>
    <cellStyle name="Input 2 3 3 3 5 2" xfId="5061" xr:uid="{00000000-0005-0000-0000-000032410000}"/>
    <cellStyle name="Input 2 3 3 3 5 3" xfId="35455" xr:uid="{00000000-0005-0000-0000-000033410000}"/>
    <cellStyle name="Input 2 3 3 3 5 4" xfId="35456" xr:uid="{00000000-0005-0000-0000-000034410000}"/>
    <cellStyle name="Input 2 3 3 3 5 5" xfId="35457" xr:uid="{00000000-0005-0000-0000-000035410000}"/>
    <cellStyle name="Input 2 3 3 3 5 6" xfId="35458" xr:uid="{00000000-0005-0000-0000-000036410000}"/>
    <cellStyle name="Input 2 3 3 3 5 7" xfId="35459" xr:uid="{00000000-0005-0000-0000-000037410000}"/>
    <cellStyle name="Input 2 3 3 3 6" xfId="5062" xr:uid="{00000000-0005-0000-0000-000038410000}"/>
    <cellStyle name="Input 2 3 3 3 6 2" xfId="5063" xr:uid="{00000000-0005-0000-0000-000039410000}"/>
    <cellStyle name="Input 2 3 3 3 6 3" xfId="35460" xr:uid="{00000000-0005-0000-0000-00003A410000}"/>
    <cellStyle name="Input 2 3 3 3 6 4" xfId="35461" xr:uid="{00000000-0005-0000-0000-00003B410000}"/>
    <cellStyle name="Input 2 3 3 3 6 5" xfId="35462" xr:uid="{00000000-0005-0000-0000-00003C410000}"/>
    <cellStyle name="Input 2 3 3 3 6 6" xfId="35463" xr:uid="{00000000-0005-0000-0000-00003D410000}"/>
    <cellStyle name="Input 2 3 3 3 6 7" xfId="35464" xr:uid="{00000000-0005-0000-0000-00003E410000}"/>
    <cellStyle name="Input 2 3 3 3 7" xfId="35465" xr:uid="{00000000-0005-0000-0000-00003F410000}"/>
    <cellStyle name="Input 2 3 3 3 8" xfId="35466" xr:uid="{00000000-0005-0000-0000-000040410000}"/>
    <cellStyle name="Input 2 3 3 3 9" xfId="35467" xr:uid="{00000000-0005-0000-0000-000041410000}"/>
    <cellStyle name="Input 2 3 3 4" xfId="5064" xr:uid="{00000000-0005-0000-0000-000042410000}"/>
    <cellStyle name="Input 2 3 3 4 10" xfId="5065" xr:uid="{00000000-0005-0000-0000-000043410000}"/>
    <cellStyle name="Input 2 3 3 4 11" xfId="35468" xr:uid="{00000000-0005-0000-0000-000044410000}"/>
    <cellStyle name="Input 2 3 3 4 12" xfId="35469" xr:uid="{00000000-0005-0000-0000-000045410000}"/>
    <cellStyle name="Input 2 3 3 4 2" xfId="5066" xr:uid="{00000000-0005-0000-0000-000046410000}"/>
    <cellStyle name="Input 2 3 3 4 2 2" xfId="5067" xr:uid="{00000000-0005-0000-0000-000047410000}"/>
    <cellStyle name="Input 2 3 3 4 2 3" xfId="35470" xr:uid="{00000000-0005-0000-0000-000048410000}"/>
    <cellStyle name="Input 2 3 3 4 2 4" xfId="35471" xr:uid="{00000000-0005-0000-0000-000049410000}"/>
    <cellStyle name="Input 2 3 3 4 2 5" xfId="35472" xr:uid="{00000000-0005-0000-0000-00004A410000}"/>
    <cellStyle name="Input 2 3 3 4 2 6" xfId="35473" xr:uid="{00000000-0005-0000-0000-00004B410000}"/>
    <cellStyle name="Input 2 3 3 4 2 7" xfId="35474" xr:uid="{00000000-0005-0000-0000-00004C410000}"/>
    <cellStyle name="Input 2 3 3 4 3" xfId="5068" xr:uid="{00000000-0005-0000-0000-00004D410000}"/>
    <cellStyle name="Input 2 3 3 4 3 2" xfId="5069" xr:uid="{00000000-0005-0000-0000-00004E410000}"/>
    <cellStyle name="Input 2 3 3 4 3 3" xfId="35475" xr:uid="{00000000-0005-0000-0000-00004F410000}"/>
    <cellStyle name="Input 2 3 3 4 3 4" xfId="35476" xr:uid="{00000000-0005-0000-0000-000050410000}"/>
    <cellStyle name="Input 2 3 3 4 3 5" xfId="35477" xr:uid="{00000000-0005-0000-0000-000051410000}"/>
    <cellStyle name="Input 2 3 3 4 3 6" xfId="35478" xr:uid="{00000000-0005-0000-0000-000052410000}"/>
    <cellStyle name="Input 2 3 3 4 3 7" xfId="35479" xr:uid="{00000000-0005-0000-0000-000053410000}"/>
    <cellStyle name="Input 2 3 3 4 4" xfId="5070" xr:uid="{00000000-0005-0000-0000-000054410000}"/>
    <cellStyle name="Input 2 3 3 4 4 2" xfId="5071" xr:uid="{00000000-0005-0000-0000-000055410000}"/>
    <cellStyle name="Input 2 3 3 4 4 3" xfId="35480" xr:uid="{00000000-0005-0000-0000-000056410000}"/>
    <cellStyle name="Input 2 3 3 4 4 4" xfId="35481" xr:uid="{00000000-0005-0000-0000-000057410000}"/>
    <cellStyle name="Input 2 3 3 4 4 5" xfId="35482" xr:uid="{00000000-0005-0000-0000-000058410000}"/>
    <cellStyle name="Input 2 3 3 4 4 6" xfId="35483" xr:uid="{00000000-0005-0000-0000-000059410000}"/>
    <cellStyle name="Input 2 3 3 4 4 7" xfId="35484" xr:uid="{00000000-0005-0000-0000-00005A410000}"/>
    <cellStyle name="Input 2 3 3 4 5" xfId="5072" xr:uid="{00000000-0005-0000-0000-00005B410000}"/>
    <cellStyle name="Input 2 3 3 4 5 2" xfId="5073" xr:uid="{00000000-0005-0000-0000-00005C410000}"/>
    <cellStyle name="Input 2 3 3 4 5 3" xfId="35485" xr:uid="{00000000-0005-0000-0000-00005D410000}"/>
    <cellStyle name="Input 2 3 3 4 5 4" xfId="35486" xr:uid="{00000000-0005-0000-0000-00005E410000}"/>
    <cellStyle name="Input 2 3 3 4 5 5" xfId="35487" xr:uid="{00000000-0005-0000-0000-00005F410000}"/>
    <cellStyle name="Input 2 3 3 4 5 6" xfId="35488" xr:uid="{00000000-0005-0000-0000-000060410000}"/>
    <cellStyle name="Input 2 3 3 4 5 7" xfId="35489" xr:uid="{00000000-0005-0000-0000-000061410000}"/>
    <cellStyle name="Input 2 3 3 4 6" xfId="5074" xr:uid="{00000000-0005-0000-0000-000062410000}"/>
    <cellStyle name="Input 2 3 3 4 6 2" xfId="5075" xr:uid="{00000000-0005-0000-0000-000063410000}"/>
    <cellStyle name="Input 2 3 3 4 6 3" xfId="35490" xr:uid="{00000000-0005-0000-0000-000064410000}"/>
    <cellStyle name="Input 2 3 3 4 6 4" xfId="35491" xr:uid="{00000000-0005-0000-0000-000065410000}"/>
    <cellStyle name="Input 2 3 3 4 6 5" xfId="35492" xr:uid="{00000000-0005-0000-0000-000066410000}"/>
    <cellStyle name="Input 2 3 3 4 6 6" xfId="35493" xr:uid="{00000000-0005-0000-0000-000067410000}"/>
    <cellStyle name="Input 2 3 3 4 6 7" xfId="35494" xr:uid="{00000000-0005-0000-0000-000068410000}"/>
    <cellStyle name="Input 2 3 3 4 7" xfId="5076" xr:uid="{00000000-0005-0000-0000-000069410000}"/>
    <cellStyle name="Input 2 3 3 4 7 2" xfId="5077" xr:uid="{00000000-0005-0000-0000-00006A410000}"/>
    <cellStyle name="Input 2 3 3 4 7 3" xfId="35495" xr:uid="{00000000-0005-0000-0000-00006B410000}"/>
    <cellStyle name="Input 2 3 3 4 7 4" xfId="35496" xr:uid="{00000000-0005-0000-0000-00006C410000}"/>
    <cellStyle name="Input 2 3 3 4 7 5" xfId="35497" xr:uid="{00000000-0005-0000-0000-00006D410000}"/>
    <cellStyle name="Input 2 3 3 4 7 6" xfId="35498" xr:uid="{00000000-0005-0000-0000-00006E410000}"/>
    <cellStyle name="Input 2 3 3 4 7 7" xfId="35499" xr:uid="{00000000-0005-0000-0000-00006F410000}"/>
    <cellStyle name="Input 2 3 3 4 8" xfId="5078" xr:uid="{00000000-0005-0000-0000-000070410000}"/>
    <cellStyle name="Input 2 3 3 4 8 2" xfId="5079" xr:uid="{00000000-0005-0000-0000-000071410000}"/>
    <cellStyle name="Input 2 3 3 4 8 3" xfId="35500" xr:uid="{00000000-0005-0000-0000-000072410000}"/>
    <cellStyle name="Input 2 3 3 4 8 4" xfId="35501" xr:uid="{00000000-0005-0000-0000-000073410000}"/>
    <cellStyle name="Input 2 3 3 4 8 5" xfId="35502" xr:uid="{00000000-0005-0000-0000-000074410000}"/>
    <cellStyle name="Input 2 3 3 4 8 6" xfId="35503" xr:uid="{00000000-0005-0000-0000-000075410000}"/>
    <cellStyle name="Input 2 3 3 4 8 7" xfId="35504" xr:uid="{00000000-0005-0000-0000-000076410000}"/>
    <cellStyle name="Input 2 3 3 4 9" xfId="5080" xr:uid="{00000000-0005-0000-0000-000077410000}"/>
    <cellStyle name="Input 2 3 3 4 9 2" xfId="5081" xr:uid="{00000000-0005-0000-0000-000078410000}"/>
    <cellStyle name="Input 2 3 3 4 9 3" xfId="35505" xr:uid="{00000000-0005-0000-0000-000079410000}"/>
    <cellStyle name="Input 2 3 3 4 9 4" xfId="35506" xr:uid="{00000000-0005-0000-0000-00007A410000}"/>
    <cellStyle name="Input 2 3 3 4 9 5" xfId="35507" xr:uid="{00000000-0005-0000-0000-00007B410000}"/>
    <cellStyle name="Input 2 3 3 4 9 6" xfId="35508" xr:uid="{00000000-0005-0000-0000-00007C410000}"/>
    <cellStyle name="Input 2 3 3 4 9 7" xfId="35509" xr:uid="{00000000-0005-0000-0000-00007D410000}"/>
    <cellStyle name="Input 2 3 3 5" xfId="5082" xr:uid="{00000000-0005-0000-0000-00007E410000}"/>
    <cellStyle name="Input 2 3 3 5 10" xfId="35510" xr:uid="{00000000-0005-0000-0000-00007F410000}"/>
    <cellStyle name="Input 2 3 3 5 11" xfId="35511" xr:uid="{00000000-0005-0000-0000-000080410000}"/>
    <cellStyle name="Input 2 3 3 5 12" xfId="35512" xr:uid="{00000000-0005-0000-0000-000081410000}"/>
    <cellStyle name="Input 2 3 3 5 2" xfId="5083" xr:uid="{00000000-0005-0000-0000-000082410000}"/>
    <cellStyle name="Input 2 3 3 5 2 2" xfId="5084" xr:uid="{00000000-0005-0000-0000-000083410000}"/>
    <cellStyle name="Input 2 3 3 5 2 3" xfId="35513" xr:uid="{00000000-0005-0000-0000-000084410000}"/>
    <cellStyle name="Input 2 3 3 5 2 4" xfId="35514" xr:uid="{00000000-0005-0000-0000-000085410000}"/>
    <cellStyle name="Input 2 3 3 5 2 5" xfId="35515" xr:uid="{00000000-0005-0000-0000-000086410000}"/>
    <cellStyle name="Input 2 3 3 5 2 6" xfId="35516" xr:uid="{00000000-0005-0000-0000-000087410000}"/>
    <cellStyle name="Input 2 3 3 5 2 7" xfId="35517" xr:uid="{00000000-0005-0000-0000-000088410000}"/>
    <cellStyle name="Input 2 3 3 5 3" xfId="5085" xr:uid="{00000000-0005-0000-0000-000089410000}"/>
    <cellStyle name="Input 2 3 3 5 3 2" xfId="5086" xr:uid="{00000000-0005-0000-0000-00008A410000}"/>
    <cellStyle name="Input 2 3 3 5 3 3" xfId="35518" xr:uid="{00000000-0005-0000-0000-00008B410000}"/>
    <cellStyle name="Input 2 3 3 5 3 4" xfId="35519" xr:uid="{00000000-0005-0000-0000-00008C410000}"/>
    <cellStyle name="Input 2 3 3 5 3 5" xfId="35520" xr:uid="{00000000-0005-0000-0000-00008D410000}"/>
    <cellStyle name="Input 2 3 3 5 3 6" xfId="35521" xr:uid="{00000000-0005-0000-0000-00008E410000}"/>
    <cellStyle name="Input 2 3 3 5 3 7" xfId="35522" xr:uid="{00000000-0005-0000-0000-00008F410000}"/>
    <cellStyle name="Input 2 3 3 5 4" xfId="5087" xr:uid="{00000000-0005-0000-0000-000090410000}"/>
    <cellStyle name="Input 2 3 3 5 4 2" xfId="5088" xr:uid="{00000000-0005-0000-0000-000091410000}"/>
    <cellStyle name="Input 2 3 3 5 4 3" xfId="35523" xr:uid="{00000000-0005-0000-0000-000092410000}"/>
    <cellStyle name="Input 2 3 3 5 4 4" xfId="35524" xr:uid="{00000000-0005-0000-0000-000093410000}"/>
    <cellStyle name="Input 2 3 3 5 4 5" xfId="35525" xr:uid="{00000000-0005-0000-0000-000094410000}"/>
    <cellStyle name="Input 2 3 3 5 4 6" xfId="35526" xr:uid="{00000000-0005-0000-0000-000095410000}"/>
    <cellStyle name="Input 2 3 3 5 4 7" xfId="35527" xr:uid="{00000000-0005-0000-0000-000096410000}"/>
    <cellStyle name="Input 2 3 3 5 5" xfId="5089" xr:uid="{00000000-0005-0000-0000-000097410000}"/>
    <cellStyle name="Input 2 3 3 5 5 2" xfId="5090" xr:uid="{00000000-0005-0000-0000-000098410000}"/>
    <cellStyle name="Input 2 3 3 5 5 3" xfId="35528" xr:uid="{00000000-0005-0000-0000-000099410000}"/>
    <cellStyle name="Input 2 3 3 5 5 4" xfId="35529" xr:uid="{00000000-0005-0000-0000-00009A410000}"/>
    <cellStyle name="Input 2 3 3 5 5 5" xfId="35530" xr:uid="{00000000-0005-0000-0000-00009B410000}"/>
    <cellStyle name="Input 2 3 3 5 5 6" xfId="35531" xr:uid="{00000000-0005-0000-0000-00009C410000}"/>
    <cellStyle name="Input 2 3 3 5 5 7" xfId="35532" xr:uid="{00000000-0005-0000-0000-00009D410000}"/>
    <cellStyle name="Input 2 3 3 5 6" xfId="5091" xr:uid="{00000000-0005-0000-0000-00009E410000}"/>
    <cellStyle name="Input 2 3 3 5 6 2" xfId="5092" xr:uid="{00000000-0005-0000-0000-00009F410000}"/>
    <cellStyle name="Input 2 3 3 5 6 3" xfId="35533" xr:uid="{00000000-0005-0000-0000-0000A0410000}"/>
    <cellStyle name="Input 2 3 3 5 6 4" xfId="35534" xr:uid="{00000000-0005-0000-0000-0000A1410000}"/>
    <cellStyle name="Input 2 3 3 5 6 5" xfId="35535" xr:uid="{00000000-0005-0000-0000-0000A2410000}"/>
    <cellStyle name="Input 2 3 3 5 6 6" xfId="35536" xr:uid="{00000000-0005-0000-0000-0000A3410000}"/>
    <cellStyle name="Input 2 3 3 5 6 7" xfId="35537" xr:uid="{00000000-0005-0000-0000-0000A4410000}"/>
    <cellStyle name="Input 2 3 3 5 7" xfId="5093" xr:uid="{00000000-0005-0000-0000-0000A5410000}"/>
    <cellStyle name="Input 2 3 3 5 7 2" xfId="5094" xr:uid="{00000000-0005-0000-0000-0000A6410000}"/>
    <cellStyle name="Input 2 3 3 5 7 3" xfId="35538" xr:uid="{00000000-0005-0000-0000-0000A7410000}"/>
    <cellStyle name="Input 2 3 3 5 7 4" xfId="35539" xr:uid="{00000000-0005-0000-0000-0000A8410000}"/>
    <cellStyle name="Input 2 3 3 5 7 5" xfId="35540" xr:uid="{00000000-0005-0000-0000-0000A9410000}"/>
    <cellStyle name="Input 2 3 3 5 7 6" xfId="35541" xr:uid="{00000000-0005-0000-0000-0000AA410000}"/>
    <cellStyle name="Input 2 3 3 5 7 7" xfId="35542" xr:uid="{00000000-0005-0000-0000-0000AB410000}"/>
    <cellStyle name="Input 2 3 3 5 8" xfId="5095" xr:uid="{00000000-0005-0000-0000-0000AC410000}"/>
    <cellStyle name="Input 2 3 3 5 8 2" xfId="5096" xr:uid="{00000000-0005-0000-0000-0000AD410000}"/>
    <cellStyle name="Input 2 3 3 5 8 3" xfId="35543" xr:uid="{00000000-0005-0000-0000-0000AE410000}"/>
    <cellStyle name="Input 2 3 3 5 8 4" xfId="35544" xr:uid="{00000000-0005-0000-0000-0000AF410000}"/>
    <cellStyle name="Input 2 3 3 5 8 5" xfId="35545" xr:uid="{00000000-0005-0000-0000-0000B0410000}"/>
    <cellStyle name="Input 2 3 3 5 8 6" xfId="35546" xr:uid="{00000000-0005-0000-0000-0000B1410000}"/>
    <cellStyle name="Input 2 3 3 5 8 7" xfId="35547" xr:uid="{00000000-0005-0000-0000-0000B2410000}"/>
    <cellStyle name="Input 2 3 3 5 9" xfId="5097" xr:uid="{00000000-0005-0000-0000-0000B3410000}"/>
    <cellStyle name="Input 2 3 3 5 9 2" xfId="5098" xr:uid="{00000000-0005-0000-0000-0000B4410000}"/>
    <cellStyle name="Input 2 3 3 5 9 3" xfId="35548" xr:uid="{00000000-0005-0000-0000-0000B5410000}"/>
    <cellStyle name="Input 2 3 3 5 9 4" xfId="35549" xr:uid="{00000000-0005-0000-0000-0000B6410000}"/>
    <cellStyle name="Input 2 3 3 5 9 5" xfId="35550" xr:uid="{00000000-0005-0000-0000-0000B7410000}"/>
    <cellStyle name="Input 2 3 3 5 9 6" xfId="35551" xr:uid="{00000000-0005-0000-0000-0000B8410000}"/>
    <cellStyle name="Input 2 3 3 5 9 7" xfId="35552" xr:uid="{00000000-0005-0000-0000-0000B9410000}"/>
    <cellStyle name="Input 2 3 3 6" xfId="5099" xr:uid="{00000000-0005-0000-0000-0000BA410000}"/>
    <cellStyle name="Input 2 3 3 6 10" xfId="5100" xr:uid="{00000000-0005-0000-0000-0000BB410000}"/>
    <cellStyle name="Input 2 3 3 6 11" xfId="35553" xr:uid="{00000000-0005-0000-0000-0000BC410000}"/>
    <cellStyle name="Input 2 3 3 6 12" xfId="35554" xr:uid="{00000000-0005-0000-0000-0000BD410000}"/>
    <cellStyle name="Input 2 3 3 6 13" xfId="35555" xr:uid="{00000000-0005-0000-0000-0000BE410000}"/>
    <cellStyle name="Input 2 3 3 6 14" xfId="35556" xr:uid="{00000000-0005-0000-0000-0000BF410000}"/>
    <cellStyle name="Input 2 3 3 6 15" xfId="35557" xr:uid="{00000000-0005-0000-0000-0000C0410000}"/>
    <cellStyle name="Input 2 3 3 6 2" xfId="5101" xr:uid="{00000000-0005-0000-0000-0000C1410000}"/>
    <cellStyle name="Input 2 3 3 6 2 2" xfId="5102" xr:uid="{00000000-0005-0000-0000-0000C2410000}"/>
    <cellStyle name="Input 2 3 3 6 2 3" xfId="35558" xr:uid="{00000000-0005-0000-0000-0000C3410000}"/>
    <cellStyle name="Input 2 3 3 6 2 4" xfId="35559" xr:uid="{00000000-0005-0000-0000-0000C4410000}"/>
    <cellStyle name="Input 2 3 3 6 2 5" xfId="35560" xr:uid="{00000000-0005-0000-0000-0000C5410000}"/>
    <cellStyle name="Input 2 3 3 6 2 6" xfId="35561" xr:uid="{00000000-0005-0000-0000-0000C6410000}"/>
    <cellStyle name="Input 2 3 3 6 2 7" xfId="35562" xr:uid="{00000000-0005-0000-0000-0000C7410000}"/>
    <cellStyle name="Input 2 3 3 6 3" xfId="5103" xr:uid="{00000000-0005-0000-0000-0000C8410000}"/>
    <cellStyle name="Input 2 3 3 6 3 2" xfId="5104" xr:uid="{00000000-0005-0000-0000-0000C9410000}"/>
    <cellStyle name="Input 2 3 3 6 3 3" xfId="35563" xr:uid="{00000000-0005-0000-0000-0000CA410000}"/>
    <cellStyle name="Input 2 3 3 6 3 4" xfId="35564" xr:uid="{00000000-0005-0000-0000-0000CB410000}"/>
    <cellStyle name="Input 2 3 3 6 3 5" xfId="35565" xr:uid="{00000000-0005-0000-0000-0000CC410000}"/>
    <cellStyle name="Input 2 3 3 6 3 6" xfId="35566" xr:uid="{00000000-0005-0000-0000-0000CD410000}"/>
    <cellStyle name="Input 2 3 3 6 3 7" xfId="35567" xr:uid="{00000000-0005-0000-0000-0000CE410000}"/>
    <cellStyle name="Input 2 3 3 6 4" xfId="5105" xr:uid="{00000000-0005-0000-0000-0000CF410000}"/>
    <cellStyle name="Input 2 3 3 6 4 2" xfId="5106" xr:uid="{00000000-0005-0000-0000-0000D0410000}"/>
    <cellStyle name="Input 2 3 3 6 4 3" xfId="35568" xr:uid="{00000000-0005-0000-0000-0000D1410000}"/>
    <cellStyle name="Input 2 3 3 6 4 4" xfId="35569" xr:uid="{00000000-0005-0000-0000-0000D2410000}"/>
    <cellStyle name="Input 2 3 3 6 4 5" xfId="35570" xr:uid="{00000000-0005-0000-0000-0000D3410000}"/>
    <cellStyle name="Input 2 3 3 6 4 6" xfId="35571" xr:uid="{00000000-0005-0000-0000-0000D4410000}"/>
    <cellStyle name="Input 2 3 3 6 4 7" xfId="35572" xr:uid="{00000000-0005-0000-0000-0000D5410000}"/>
    <cellStyle name="Input 2 3 3 6 5" xfId="5107" xr:uid="{00000000-0005-0000-0000-0000D6410000}"/>
    <cellStyle name="Input 2 3 3 6 5 2" xfId="5108" xr:uid="{00000000-0005-0000-0000-0000D7410000}"/>
    <cellStyle name="Input 2 3 3 6 5 3" xfId="35573" xr:uid="{00000000-0005-0000-0000-0000D8410000}"/>
    <cellStyle name="Input 2 3 3 6 5 4" xfId="35574" xr:uid="{00000000-0005-0000-0000-0000D9410000}"/>
    <cellStyle name="Input 2 3 3 6 5 5" xfId="35575" xr:uid="{00000000-0005-0000-0000-0000DA410000}"/>
    <cellStyle name="Input 2 3 3 6 5 6" xfId="35576" xr:uid="{00000000-0005-0000-0000-0000DB410000}"/>
    <cellStyle name="Input 2 3 3 6 5 7" xfId="35577" xr:uid="{00000000-0005-0000-0000-0000DC410000}"/>
    <cellStyle name="Input 2 3 3 6 6" xfId="5109" xr:uid="{00000000-0005-0000-0000-0000DD410000}"/>
    <cellStyle name="Input 2 3 3 6 6 2" xfId="5110" xr:uid="{00000000-0005-0000-0000-0000DE410000}"/>
    <cellStyle name="Input 2 3 3 6 6 3" xfId="35578" xr:uid="{00000000-0005-0000-0000-0000DF410000}"/>
    <cellStyle name="Input 2 3 3 6 6 4" xfId="35579" xr:uid="{00000000-0005-0000-0000-0000E0410000}"/>
    <cellStyle name="Input 2 3 3 6 6 5" xfId="35580" xr:uid="{00000000-0005-0000-0000-0000E1410000}"/>
    <cellStyle name="Input 2 3 3 6 6 6" xfId="35581" xr:uid="{00000000-0005-0000-0000-0000E2410000}"/>
    <cellStyle name="Input 2 3 3 6 6 7" xfId="35582" xr:uid="{00000000-0005-0000-0000-0000E3410000}"/>
    <cellStyle name="Input 2 3 3 6 7" xfId="5111" xr:uid="{00000000-0005-0000-0000-0000E4410000}"/>
    <cellStyle name="Input 2 3 3 6 7 2" xfId="5112" xr:uid="{00000000-0005-0000-0000-0000E5410000}"/>
    <cellStyle name="Input 2 3 3 6 7 3" xfId="35583" xr:uid="{00000000-0005-0000-0000-0000E6410000}"/>
    <cellStyle name="Input 2 3 3 6 7 4" xfId="35584" xr:uid="{00000000-0005-0000-0000-0000E7410000}"/>
    <cellStyle name="Input 2 3 3 6 7 5" xfId="35585" xr:uid="{00000000-0005-0000-0000-0000E8410000}"/>
    <cellStyle name="Input 2 3 3 6 7 6" xfId="35586" xr:uid="{00000000-0005-0000-0000-0000E9410000}"/>
    <cellStyle name="Input 2 3 3 6 7 7" xfId="35587" xr:uid="{00000000-0005-0000-0000-0000EA410000}"/>
    <cellStyle name="Input 2 3 3 6 8" xfId="5113" xr:uid="{00000000-0005-0000-0000-0000EB410000}"/>
    <cellStyle name="Input 2 3 3 6 8 2" xfId="5114" xr:uid="{00000000-0005-0000-0000-0000EC410000}"/>
    <cellStyle name="Input 2 3 3 6 8 3" xfId="35588" xr:uid="{00000000-0005-0000-0000-0000ED410000}"/>
    <cellStyle name="Input 2 3 3 6 8 4" xfId="35589" xr:uid="{00000000-0005-0000-0000-0000EE410000}"/>
    <cellStyle name="Input 2 3 3 6 8 5" xfId="35590" xr:uid="{00000000-0005-0000-0000-0000EF410000}"/>
    <cellStyle name="Input 2 3 3 6 8 6" xfId="35591" xr:uid="{00000000-0005-0000-0000-0000F0410000}"/>
    <cellStyle name="Input 2 3 3 6 8 7" xfId="35592" xr:uid="{00000000-0005-0000-0000-0000F1410000}"/>
    <cellStyle name="Input 2 3 3 6 9" xfId="5115" xr:uid="{00000000-0005-0000-0000-0000F2410000}"/>
    <cellStyle name="Input 2 3 3 6 9 2" xfId="5116" xr:uid="{00000000-0005-0000-0000-0000F3410000}"/>
    <cellStyle name="Input 2 3 3 6 9 3" xfId="35593" xr:uid="{00000000-0005-0000-0000-0000F4410000}"/>
    <cellStyle name="Input 2 3 3 6 9 4" xfId="35594" xr:uid="{00000000-0005-0000-0000-0000F5410000}"/>
    <cellStyle name="Input 2 3 3 6 9 5" xfId="35595" xr:uid="{00000000-0005-0000-0000-0000F6410000}"/>
    <cellStyle name="Input 2 3 3 6 9 6" xfId="35596" xr:uid="{00000000-0005-0000-0000-0000F7410000}"/>
    <cellStyle name="Input 2 3 3 6 9 7" xfId="35597" xr:uid="{00000000-0005-0000-0000-0000F8410000}"/>
    <cellStyle name="Input 2 3 3 7" xfId="35598" xr:uid="{00000000-0005-0000-0000-0000F9410000}"/>
    <cellStyle name="Input 2 3 4" xfId="5117" xr:uid="{00000000-0005-0000-0000-0000FA410000}"/>
    <cellStyle name="Input 2 3 4 2" xfId="5118" xr:uid="{00000000-0005-0000-0000-0000FB410000}"/>
    <cellStyle name="Input 2 3 4 2 2" xfId="5119" xr:uid="{00000000-0005-0000-0000-0000FC410000}"/>
    <cellStyle name="Input 2 3 4 2 2 10" xfId="35599" xr:uid="{00000000-0005-0000-0000-0000FD410000}"/>
    <cellStyle name="Input 2 3 4 2 2 2" xfId="5120" xr:uid="{00000000-0005-0000-0000-0000FE410000}"/>
    <cellStyle name="Input 2 3 4 2 2 2 2" xfId="5121" xr:uid="{00000000-0005-0000-0000-0000FF410000}"/>
    <cellStyle name="Input 2 3 4 2 2 2 3" xfId="35600" xr:uid="{00000000-0005-0000-0000-000000420000}"/>
    <cellStyle name="Input 2 3 4 2 2 2 4" xfId="35601" xr:uid="{00000000-0005-0000-0000-000001420000}"/>
    <cellStyle name="Input 2 3 4 2 2 2 5" xfId="35602" xr:uid="{00000000-0005-0000-0000-000002420000}"/>
    <cellStyle name="Input 2 3 4 2 2 2 6" xfId="35603" xr:uid="{00000000-0005-0000-0000-000003420000}"/>
    <cellStyle name="Input 2 3 4 2 2 2 7" xfId="35604" xr:uid="{00000000-0005-0000-0000-000004420000}"/>
    <cellStyle name="Input 2 3 4 2 2 3" xfId="5122" xr:uid="{00000000-0005-0000-0000-000005420000}"/>
    <cellStyle name="Input 2 3 4 2 2 3 2" xfId="5123" xr:uid="{00000000-0005-0000-0000-000006420000}"/>
    <cellStyle name="Input 2 3 4 2 2 3 3" xfId="35605" xr:uid="{00000000-0005-0000-0000-000007420000}"/>
    <cellStyle name="Input 2 3 4 2 2 3 4" xfId="35606" xr:uid="{00000000-0005-0000-0000-000008420000}"/>
    <cellStyle name="Input 2 3 4 2 2 3 5" xfId="35607" xr:uid="{00000000-0005-0000-0000-000009420000}"/>
    <cellStyle name="Input 2 3 4 2 2 3 6" xfId="35608" xr:uid="{00000000-0005-0000-0000-00000A420000}"/>
    <cellStyle name="Input 2 3 4 2 2 3 7" xfId="35609" xr:uid="{00000000-0005-0000-0000-00000B420000}"/>
    <cellStyle name="Input 2 3 4 2 2 4" xfId="5124" xr:uid="{00000000-0005-0000-0000-00000C420000}"/>
    <cellStyle name="Input 2 3 4 2 2 4 2" xfId="5125" xr:uid="{00000000-0005-0000-0000-00000D420000}"/>
    <cellStyle name="Input 2 3 4 2 2 4 3" xfId="35610" xr:uid="{00000000-0005-0000-0000-00000E420000}"/>
    <cellStyle name="Input 2 3 4 2 2 4 4" xfId="35611" xr:uid="{00000000-0005-0000-0000-00000F420000}"/>
    <cellStyle name="Input 2 3 4 2 2 4 5" xfId="35612" xr:uid="{00000000-0005-0000-0000-000010420000}"/>
    <cellStyle name="Input 2 3 4 2 2 4 6" xfId="35613" xr:uid="{00000000-0005-0000-0000-000011420000}"/>
    <cellStyle name="Input 2 3 4 2 2 4 7" xfId="35614" xr:uid="{00000000-0005-0000-0000-000012420000}"/>
    <cellStyle name="Input 2 3 4 2 2 5" xfId="5126" xr:uid="{00000000-0005-0000-0000-000013420000}"/>
    <cellStyle name="Input 2 3 4 2 2 5 2" xfId="5127" xr:uid="{00000000-0005-0000-0000-000014420000}"/>
    <cellStyle name="Input 2 3 4 2 2 5 3" xfId="35615" xr:uid="{00000000-0005-0000-0000-000015420000}"/>
    <cellStyle name="Input 2 3 4 2 2 5 4" xfId="35616" xr:uid="{00000000-0005-0000-0000-000016420000}"/>
    <cellStyle name="Input 2 3 4 2 2 5 5" xfId="35617" xr:uid="{00000000-0005-0000-0000-000017420000}"/>
    <cellStyle name="Input 2 3 4 2 2 5 6" xfId="35618" xr:uid="{00000000-0005-0000-0000-000018420000}"/>
    <cellStyle name="Input 2 3 4 2 2 5 7" xfId="35619" xr:uid="{00000000-0005-0000-0000-000019420000}"/>
    <cellStyle name="Input 2 3 4 2 2 6" xfId="5128" xr:uid="{00000000-0005-0000-0000-00001A420000}"/>
    <cellStyle name="Input 2 3 4 2 2 6 2" xfId="5129" xr:uid="{00000000-0005-0000-0000-00001B420000}"/>
    <cellStyle name="Input 2 3 4 2 2 6 3" xfId="35620" xr:uid="{00000000-0005-0000-0000-00001C420000}"/>
    <cellStyle name="Input 2 3 4 2 2 6 4" xfId="35621" xr:uid="{00000000-0005-0000-0000-00001D420000}"/>
    <cellStyle name="Input 2 3 4 2 2 6 5" xfId="35622" xr:uid="{00000000-0005-0000-0000-00001E420000}"/>
    <cellStyle name="Input 2 3 4 2 2 6 6" xfId="35623" xr:uid="{00000000-0005-0000-0000-00001F420000}"/>
    <cellStyle name="Input 2 3 4 2 2 6 7" xfId="35624" xr:uid="{00000000-0005-0000-0000-000020420000}"/>
    <cellStyle name="Input 2 3 4 2 2 7" xfId="35625" xr:uid="{00000000-0005-0000-0000-000021420000}"/>
    <cellStyle name="Input 2 3 4 2 2 8" xfId="35626" xr:uid="{00000000-0005-0000-0000-000022420000}"/>
    <cellStyle name="Input 2 3 4 2 2 9" xfId="35627" xr:uid="{00000000-0005-0000-0000-000023420000}"/>
    <cellStyle name="Input 2 3 4 2 3" xfId="5130" xr:uid="{00000000-0005-0000-0000-000024420000}"/>
    <cellStyle name="Input 2 3 4 2 3 10" xfId="5131" xr:uid="{00000000-0005-0000-0000-000025420000}"/>
    <cellStyle name="Input 2 3 4 2 3 11" xfId="35628" xr:uid="{00000000-0005-0000-0000-000026420000}"/>
    <cellStyle name="Input 2 3 4 2 3 12" xfId="35629" xr:uid="{00000000-0005-0000-0000-000027420000}"/>
    <cellStyle name="Input 2 3 4 2 3 13" xfId="35630" xr:uid="{00000000-0005-0000-0000-000028420000}"/>
    <cellStyle name="Input 2 3 4 2 3 14" xfId="35631" xr:uid="{00000000-0005-0000-0000-000029420000}"/>
    <cellStyle name="Input 2 3 4 2 3 15" xfId="35632" xr:uid="{00000000-0005-0000-0000-00002A420000}"/>
    <cellStyle name="Input 2 3 4 2 3 2" xfId="5132" xr:uid="{00000000-0005-0000-0000-00002B420000}"/>
    <cellStyle name="Input 2 3 4 2 3 2 2" xfId="5133" xr:uid="{00000000-0005-0000-0000-00002C420000}"/>
    <cellStyle name="Input 2 3 4 2 3 2 3" xfId="35633" xr:uid="{00000000-0005-0000-0000-00002D420000}"/>
    <cellStyle name="Input 2 3 4 2 3 2 4" xfId="35634" xr:uid="{00000000-0005-0000-0000-00002E420000}"/>
    <cellStyle name="Input 2 3 4 2 3 2 5" xfId="35635" xr:uid="{00000000-0005-0000-0000-00002F420000}"/>
    <cellStyle name="Input 2 3 4 2 3 2 6" xfId="35636" xr:uid="{00000000-0005-0000-0000-000030420000}"/>
    <cellStyle name="Input 2 3 4 2 3 2 7" xfId="35637" xr:uid="{00000000-0005-0000-0000-000031420000}"/>
    <cellStyle name="Input 2 3 4 2 3 3" xfId="5134" xr:uid="{00000000-0005-0000-0000-000032420000}"/>
    <cellStyle name="Input 2 3 4 2 3 3 2" xfId="5135" xr:uid="{00000000-0005-0000-0000-000033420000}"/>
    <cellStyle name="Input 2 3 4 2 3 3 3" xfId="35638" xr:uid="{00000000-0005-0000-0000-000034420000}"/>
    <cellStyle name="Input 2 3 4 2 3 3 4" xfId="35639" xr:uid="{00000000-0005-0000-0000-000035420000}"/>
    <cellStyle name="Input 2 3 4 2 3 3 5" xfId="35640" xr:uid="{00000000-0005-0000-0000-000036420000}"/>
    <cellStyle name="Input 2 3 4 2 3 3 6" xfId="35641" xr:uid="{00000000-0005-0000-0000-000037420000}"/>
    <cellStyle name="Input 2 3 4 2 3 3 7" xfId="35642" xr:uid="{00000000-0005-0000-0000-000038420000}"/>
    <cellStyle name="Input 2 3 4 2 3 4" xfId="5136" xr:uid="{00000000-0005-0000-0000-000039420000}"/>
    <cellStyle name="Input 2 3 4 2 3 4 2" xfId="5137" xr:uid="{00000000-0005-0000-0000-00003A420000}"/>
    <cellStyle name="Input 2 3 4 2 3 4 3" xfId="35643" xr:uid="{00000000-0005-0000-0000-00003B420000}"/>
    <cellStyle name="Input 2 3 4 2 3 4 4" xfId="35644" xr:uid="{00000000-0005-0000-0000-00003C420000}"/>
    <cellStyle name="Input 2 3 4 2 3 4 5" xfId="35645" xr:uid="{00000000-0005-0000-0000-00003D420000}"/>
    <cellStyle name="Input 2 3 4 2 3 4 6" xfId="35646" xr:uid="{00000000-0005-0000-0000-00003E420000}"/>
    <cellStyle name="Input 2 3 4 2 3 4 7" xfId="35647" xr:uid="{00000000-0005-0000-0000-00003F420000}"/>
    <cellStyle name="Input 2 3 4 2 3 5" xfId="5138" xr:uid="{00000000-0005-0000-0000-000040420000}"/>
    <cellStyle name="Input 2 3 4 2 3 5 2" xfId="5139" xr:uid="{00000000-0005-0000-0000-000041420000}"/>
    <cellStyle name="Input 2 3 4 2 3 5 3" xfId="35648" xr:uid="{00000000-0005-0000-0000-000042420000}"/>
    <cellStyle name="Input 2 3 4 2 3 5 4" xfId="35649" xr:uid="{00000000-0005-0000-0000-000043420000}"/>
    <cellStyle name="Input 2 3 4 2 3 5 5" xfId="35650" xr:uid="{00000000-0005-0000-0000-000044420000}"/>
    <cellStyle name="Input 2 3 4 2 3 5 6" xfId="35651" xr:uid="{00000000-0005-0000-0000-000045420000}"/>
    <cellStyle name="Input 2 3 4 2 3 5 7" xfId="35652" xr:uid="{00000000-0005-0000-0000-000046420000}"/>
    <cellStyle name="Input 2 3 4 2 3 6" xfId="5140" xr:uid="{00000000-0005-0000-0000-000047420000}"/>
    <cellStyle name="Input 2 3 4 2 3 6 2" xfId="5141" xr:uid="{00000000-0005-0000-0000-000048420000}"/>
    <cellStyle name="Input 2 3 4 2 3 6 3" xfId="35653" xr:uid="{00000000-0005-0000-0000-000049420000}"/>
    <cellStyle name="Input 2 3 4 2 3 6 4" xfId="35654" xr:uid="{00000000-0005-0000-0000-00004A420000}"/>
    <cellStyle name="Input 2 3 4 2 3 6 5" xfId="35655" xr:uid="{00000000-0005-0000-0000-00004B420000}"/>
    <cellStyle name="Input 2 3 4 2 3 6 6" xfId="35656" xr:uid="{00000000-0005-0000-0000-00004C420000}"/>
    <cellStyle name="Input 2 3 4 2 3 6 7" xfId="35657" xr:uid="{00000000-0005-0000-0000-00004D420000}"/>
    <cellStyle name="Input 2 3 4 2 3 7" xfId="5142" xr:uid="{00000000-0005-0000-0000-00004E420000}"/>
    <cellStyle name="Input 2 3 4 2 3 7 2" xfId="5143" xr:uid="{00000000-0005-0000-0000-00004F420000}"/>
    <cellStyle name="Input 2 3 4 2 3 7 3" xfId="35658" xr:uid="{00000000-0005-0000-0000-000050420000}"/>
    <cellStyle name="Input 2 3 4 2 3 7 4" xfId="35659" xr:uid="{00000000-0005-0000-0000-000051420000}"/>
    <cellStyle name="Input 2 3 4 2 3 7 5" xfId="35660" xr:uid="{00000000-0005-0000-0000-000052420000}"/>
    <cellStyle name="Input 2 3 4 2 3 7 6" xfId="35661" xr:uid="{00000000-0005-0000-0000-000053420000}"/>
    <cellStyle name="Input 2 3 4 2 3 7 7" xfId="35662" xr:uid="{00000000-0005-0000-0000-000054420000}"/>
    <cellStyle name="Input 2 3 4 2 3 8" xfId="5144" xr:uid="{00000000-0005-0000-0000-000055420000}"/>
    <cellStyle name="Input 2 3 4 2 3 8 2" xfId="5145" xr:uid="{00000000-0005-0000-0000-000056420000}"/>
    <cellStyle name="Input 2 3 4 2 3 8 3" xfId="35663" xr:uid="{00000000-0005-0000-0000-000057420000}"/>
    <cellStyle name="Input 2 3 4 2 3 8 4" xfId="35664" xr:uid="{00000000-0005-0000-0000-000058420000}"/>
    <cellStyle name="Input 2 3 4 2 3 8 5" xfId="35665" xr:uid="{00000000-0005-0000-0000-000059420000}"/>
    <cellStyle name="Input 2 3 4 2 3 8 6" xfId="35666" xr:uid="{00000000-0005-0000-0000-00005A420000}"/>
    <cellStyle name="Input 2 3 4 2 3 8 7" xfId="35667" xr:uid="{00000000-0005-0000-0000-00005B420000}"/>
    <cellStyle name="Input 2 3 4 2 3 9" xfId="5146" xr:uid="{00000000-0005-0000-0000-00005C420000}"/>
    <cellStyle name="Input 2 3 4 2 3 9 2" xfId="5147" xr:uid="{00000000-0005-0000-0000-00005D420000}"/>
    <cellStyle name="Input 2 3 4 2 3 9 3" xfId="35668" xr:uid="{00000000-0005-0000-0000-00005E420000}"/>
    <cellStyle name="Input 2 3 4 2 3 9 4" xfId="35669" xr:uid="{00000000-0005-0000-0000-00005F420000}"/>
    <cellStyle name="Input 2 3 4 2 3 9 5" xfId="35670" xr:uid="{00000000-0005-0000-0000-000060420000}"/>
    <cellStyle name="Input 2 3 4 2 3 9 6" xfId="35671" xr:uid="{00000000-0005-0000-0000-000061420000}"/>
    <cellStyle name="Input 2 3 4 2 3 9 7" xfId="35672" xr:uid="{00000000-0005-0000-0000-000062420000}"/>
    <cellStyle name="Input 2 3 4 2 4" xfId="5148" xr:uid="{00000000-0005-0000-0000-000063420000}"/>
    <cellStyle name="Input 2 3 4 2 4 2" xfId="5149" xr:uid="{00000000-0005-0000-0000-000064420000}"/>
    <cellStyle name="Input 2 3 4 2 4 3" xfId="35673" xr:uid="{00000000-0005-0000-0000-000065420000}"/>
    <cellStyle name="Input 2 3 4 2 4 4" xfId="35674" xr:uid="{00000000-0005-0000-0000-000066420000}"/>
    <cellStyle name="Input 2 3 4 2 4 5" xfId="35675" xr:uid="{00000000-0005-0000-0000-000067420000}"/>
    <cellStyle name="Input 2 3 4 2 4 6" xfId="35676" xr:uid="{00000000-0005-0000-0000-000068420000}"/>
    <cellStyle name="Input 2 3 4 2 4 7" xfId="35677" xr:uid="{00000000-0005-0000-0000-000069420000}"/>
    <cellStyle name="Input 2 3 4 2 5" xfId="5150" xr:uid="{00000000-0005-0000-0000-00006A420000}"/>
    <cellStyle name="Input 2 3 4 2 5 2" xfId="5151" xr:uid="{00000000-0005-0000-0000-00006B420000}"/>
    <cellStyle name="Input 2 3 4 2 6" xfId="35678" xr:uid="{00000000-0005-0000-0000-00006C420000}"/>
    <cellStyle name="Input 2 3 4 2 7" xfId="35679" xr:uid="{00000000-0005-0000-0000-00006D420000}"/>
    <cellStyle name="Input 2 3 4 2 8" xfId="35680" xr:uid="{00000000-0005-0000-0000-00006E420000}"/>
    <cellStyle name="Input 2 3 4 3" xfId="5152" xr:uid="{00000000-0005-0000-0000-00006F420000}"/>
    <cellStyle name="Input 2 3 4 3 10" xfId="35681" xr:uid="{00000000-0005-0000-0000-000070420000}"/>
    <cellStyle name="Input 2 3 4 3 2" xfId="5153" xr:uid="{00000000-0005-0000-0000-000071420000}"/>
    <cellStyle name="Input 2 3 4 3 2 2" xfId="5154" xr:uid="{00000000-0005-0000-0000-000072420000}"/>
    <cellStyle name="Input 2 3 4 3 2 3" xfId="35682" xr:uid="{00000000-0005-0000-0000-000073420000}"/>
    <cellStyle name="Input 2 3 4 3 2 4" xfId="35683" xr:uid="{00000000-0005-0000-0000-000074420000}"/>
    <cellStyle name="Input 2 3 4 3 2 5" xfId="35684" xr:uid="{00000000-0005-0000-0000-000075420000}"/>
    <cellStyle name="Input 2 3 4 3 2 6" xfId="35685" xr:uid="{00000000-0005-0000-0000-000076420000}"/>
    <cellStyle name="Input 2 3 4 3 2 7" xfId="35686" xr:uid="{00000000-0005-0000-0000-000077420000}"/>
    <cellStyle name="Input 2 3 4 3 3" xfId="5155" xr:uid="{00000000-0005-0000-0000-000078420000}"/>
    <cellStyle name="Input 2 3 4 3 3 2" xfId="5156" xr:uid="{00000000-0005-0000-0000-000079420000}"/>
    <cellStyle name="Input 2 3 4 3 3 3" xfId="35687" xr:uid="{00000000-0005-0000-0000-00007A420000}"/>
    <cellStyle name="Input 2 3 4 3 3 4" xfId="35688" xr:uid="{00000000-0005-0000-0000-00007B420000}"/>
    <cellStyle name="Input 2 3 4 3 3 5" xfId="35689" xr:uid="{00000000-0005-0000-0000-00007C420000}"/>
    <cellStyle name="Input 2 3 4 3 3 6" xfId="35690" xr:uid="{00000000-0005-0000-0000-00007D420000}"/>
    <cellStyle name="Input 2 3 4 3 3 7" xfId="35691" xr:uid="{00000000-0005-0000-0000-00007E420000}"/>
    <cellStyle name="Input 2 3 4 3 4" xfId="5157" xr:uid="{00000000-0005-0000-0000-00007F420000}"/>
    <cellStyle name="Input 2 3 4 3 4 2" xfId="5158" xr:uid="{00000000-0005-0000-0000-000080420000}"/>
    <cellStyle name="Input 2 3 4 3 4 3" xfId="35692" xr:uid="{00000000-0005-0000-0000-000081420000}"/>
    <cellStyle name="Input 2 3 4 3 4 4" xfId="35693" xr:uid="{00000000-0005-0000-0000-000082420000}"/>
    <cellStyle name="Input 2 3 4 3 4 5" xfId="35694" xr:uid="{00000000-0005-0000-0000-000083420000}"/>
    <cellStyle name="Input 2 3 4 3 4 6" xfId="35695" xr:uid="{00000000-0005-0000-0000-000084420000}"/>
    <cellStyle name="Input 2 3 4 3 4 7" xfId="35696" xr:uid="{00000000-0005-0000-0000-000085420000}"/>
    <cellStyle name="Input 2 3 4 3 5" xfId="5159" xr:uid="{00000000-0005-0000-0000-000086420000}"/>
    <cellStyle name="Input 2 3 4 3 5 2" xfId="5160" xr:uid="{00000000-0005-0000-0000-000087420000}"/>
    <cellStyle name="Input 2 3 4 3 5 3" xfId="35697" xr:uid="{00000000-0005-0000-0000-000088420000}"/>
    <cellStyle name="Input 2 3 4 3 5 4" xfId="35698" xr:uid="{00000000-0005-0000-0000-000089420000}"/>
    <cellStyle name="Input 2 3 4 3 5 5" xfId="35699" xr:uid="{00000000-0005-0000-0000-00008A420000}"/>
    <cellStyle name="Input 2 3 4 3 5 6" xfId="35700" xr:uid="{00000000-0005-0000-0000-00008B420000}"/>
    <cellStyle name="Input 2 3 4 3 5 7" xfId="35701" xr:uid="{00000000-0005-0000-0000-00008C420000}"/>
    <cellStyle name="Input 2 3 4 3 6" xfId="5161" xr:uid="{00000000-0005-0000-0000-00008D420000}"/>
    <cellStyle name="Input 2 3 4 3 6 2" xfId="5162" xr:uid="{00000000-0005-0000-0000-00008E420000}"/>
    <cellStyle name="Input 2 3 4 3 6 3" xfId="35702" xr:uid="{00000000-0005-0000-0000-00008F420000}"/>
    <cellStyle name="Input 2 3 4 3 6 4" xfId="35703" xr:uid="{00000000-0005-0000-0000-000090420000}"/>
    <cellStyle name="Input 2 3 4 3 6 5" xfId="35704" xr:uid="{00000000-0005-0000-0000-000091420000}"/>
    <cellStyle name="Input 2 3 4 3 6 6" xfId="35705" xr:uid="{00000000-0005-0000-0000-000092420000}"/>
    <cellStyle name="Input 2 3 4 3 6 7" xfId="35706" xr:uid="{00000000-0005-0000-0000-000093420000}"/>
    <cellStyle name="Input 2 3 4 3 7" xfId="35707" xr:uid="{00000000-0005-0000-0000-000094420000}"/>
    <cellStyle name="Input 2 3 4 3 8" xfId="35708" xr:uid="{00000000-0005-0000-0000-000095420000}"/>
    <cellStyle name="Input 2 3 4 3 9" xfId="35709" xr:uid="{00000000-0005-0000-0000-000096420000}"/>
    <cellStyle name="Input 2 3 4 4" xfId="5163" xr:uid="{00000000-0005-0000-0000-000097420000}"/>
    <cellStyle name="Input 2 3 4 4 10" xfId="5164" xr:uid="{00000000-0005-0000-0000-000098420000}"/>
    <cellStyle name="Input 2 3 4 4 11" xfId="35710" xr:uid="{00000000-0005-0000-0000-000099420000}"/>
    <cellStyle name="Input 2 3 4 4 12" xfId="35711" xr:uid="{00000000-0005-0000-0000-00009A420000}"/>
    <cellStyle name="Input 2 3 4 4 2" xfId="5165" xr:uid="{00000000-0005-0000-0000-00009B420000}"/>
    <cellStyle name="Input 2 3 4 4 2 2" xfId="5166" xr:uid="{00000000-0005-0000-0000-00009C420000}"/>
    <cellStyle name="Input 2 3 4 4 2 3" xfId="35712" xr:uid="{00000000-0005-0000-0000-00009D420000}"/>
    <cellStyle name="Input 2 3 4 4 2 4" xfId="35713" xr:uid="{00000000-0005-0000-0000-00009E420000}"/>
    <cellStyle name="Input 2 3 4 4 2 5" xfId="35714" xr:uid="{00000000-0005-0000-0000-00009F420000}"/>
    <cellStyle name="Input 2 3 4 4 2 6" xfId="35715" xr:uid="{00000000-0005-0000-0000-0000A0420000}"/>
    <cellStyle name="Input 2 3 4 4 2 7" xfId="35716" xr:uid="{00000000-0005-0000-0000-0000A1420000}"/>
    <cellStyle name="Input 2 3 4 4 3" xfId="5167" xr:uid="{00000000-0005-0000-0000-0000A2420000}"/>
    <cellStyle name="Input 2 3 4 4 3 2" xfId="5168" xr:uid="{00000000-0005-0000-0000-0000A3420000}"/>
    <cellStyle name="Input 2 3 4 4 3 3" xfId="35717" xr:uid="{00000000-0005-0000-0000-0000A4420000}"/>
    <cellStyle name="Input 2 3 4 4 3 4" xfId="35718" xr:uid="{00000000-0005-0000-0000-0000A5420000}"/>
    <cellStyle name="Input 2 3 4 4 3 5" xfId="35719" xr:uid="{00000000-0005-0000-0000-0000A6420000}"/>
    <cellStyle name="Input 2 3 4 4 3 6" xfId="35720" xr:uid="{00000000-0005-0000-0000-0000A7420000}"/>
    <cellStyle name="Input 2 3 4 4 3 7" xfId="35721" xr:uid="{00000000-0005-0000-0000-0000A8420000}"/>
    <cellStyle name="Input 2 3 4 4 4" xfId="5169" xr:uid="{00000000-0005-0000-0000-0000A9420000}"/>
    <cellStyle name="Input 2 3 4 4 4 2" xfId="5170" xr:uid="{00000000-0005-0000-0000-0000AA420000}"/>
    <cellStyle name="Input 2 3 4 4 4 3" xfId="35722" xr:uid="{00000000-0005-0000-0000-0000AB420000}"/>
    <cellStyle name="Input 2 3 4 4 4 4" xfId="35723" xr:uid="{00000000-0005-0000-0000-0000AC420000}"/>
    <cellStyle name="Input 2 3 4 4 4 5" xfId="35724" xr:uid="{00000000-0005-0000-0000-0000AD420000}"/>
    <cellStyle name="Input 2 3 4 4 4 6" xfId="35725" xr:uid="{00000000-0005-0000-0000-0000AE420000}"/>
    <cellStyle name="Input 2 3 4 4 4 7" xfId="35726" xr:uid="{00000000-0005-0000-0000-0000AF420000}"/>
    <cellStyle name="Input 2 3 4 4 5" xfId="5171" xr:uid="{00000000-0005-0000-0000-0000B0420000}"/>
    <cellStyle name="Input 2 3 4 4 5 2" xfId="5172" xr:uid="{00000000-0005-0000-0000-0000B1420000}"/>
    <cellStyle name="Input 2 3 4 4 5 3" xfId="35727" xr:uid="{00000000-0005-0000-0000-0000B2420000}"/>
    <cellStyle name="Input 2 3 4 4 5 4" xfId="35728" xr:uid="{00000000-0005-0000-0000-0000B3420000}"/>
    <cellStyle name="Input 2 3 4 4 5 5" xfId="35729" xr:uid="{00000000-0005-0000-0000-0000B4420000}"/>
    <cellStyle name="Input 2 3 4 4 5 6" xfId="35730" xr:uid="{00000000-0005-0000-0000-0000B5420000}"/>
    <cellStyle name="Input 2 3 4 4 5 7" xfId="35731" xr:uid="{00000000-0005-0000-0000-0000B6420000}"/>
    <cellStyle name="Input 2 3 4 4 6" xfId="5173" xr:uid="{00000000-0005-0000-0000-0000B7420000}"/>
    <cellStyle name="Input 2 3 4 4 6 2" xfId="5174" xr:uid="{00000000-0005-0000-0000-0000B8420000}"/>
    <cellStyle name="Input 2 3 4 4 6 3" xfId="35732" xr:uid="{00000000-0005-0000-0000-0000B9420000}"/>
    <cellStyle name="Input 2 3 4 4 6 4" xfId="35733" xr:uid="{00000000-0005-0000-0000-0000BA420000}"/>
    <cellStyle name="Input 2 3 4 4 6 5" xfId="35734" xr:uid="{00000000-0005-0000-0000-0000BB420000}"/>
    <cellStyle name="Input 2 3 4 4 6 6" xfId="35735" xr:uid="{00000000-0005-0000-0000-0000BC420000}"/>
    <cellStyle name="Input 2 3 4 4 6 7" xfId="35736" xr:uid="{00000000-0005-0000-0000-0000BD420000}"/>
    <cellStyle name="Input 2 3 4 4 7" xfId="5175" xr:uid="{00000000-0005-0000-0000-0000BE420000}"/>
    <cellStyle name="Input 2 3 4 4 7 2" xfId="5176" xr:uid="{00000000-0005-0000-0000-0000BF420000}"/>
    <cellStyle name="Input 2 3 4 4 7 3" xfId="35737" xr:uid="{00000000-0005-0000-0000-0000C0420000}"/>
    <cellStyle name="Input 2 3 4 4 7 4" xfId="35738" xr:uid="{00000000-0005-0000-0000-0000C1420000}"/>
    <cellStyle name="Input 2 3 4 4 7 5" xfId="35739" xr:uid="{00000000-0005-0000-0000-0000C2420000}"/>
    <cellStyle name="Input 2 3 4 4 7 6" xfId="35740" xr:uid="{00000000-0005-0000-0000-0000C3420000}"/>
    <cellStyle name="Input 2 3 4 4 7 7" xfId="35741" xr:uid="{00000000-0005-0000-0000-0000C4420000}"/>
    <cellStyle name="Input 2 3 4 4 8" xfId="5177" xr:uid="{00000000-0005-0000-0000-0000C5420000}"/>
    <cellStyle name="Input 2 3 4 4 8 2" xfId="5178" xr:uid="{00000000-0005-0000-0000-0000C6420000}"/>
    <cellStyle name="Input 2 3 4 4 8 3" xfId="35742" xr:uid="{00000000-0005-0000-0000-0000C7420000}"/>
    <cellStyle name="Input 2 3 4 4 8 4" xfId="35743" xr:uid="{00000000-0005-0000-0000-0000C8420000}"/>
    <cellStyle name="Input 2 3 4 4 8 5" xfId="35744" xr:uid="{00000000-0005-0000-0000-0000C9420000}"/>
    <cellStyle name="Input 2 3 4 4 8 6" xfId="35745" xr:uid="{00000000-0005-0000-0000-0000CA420000}"/>
    <cellStyle name="Input 2 3 4 4 8 7" xfId="35746" xr:uid="{00000000-0005-0000-0000-0000CB420000}"/>
    <cellStyle name="Input 2 3 4 4 9" xfId="5179" xr:uid="{00000000-0005-0000-0000-0000CC420000}"/>
    <cellStyle name="Input 2 3 4 4 9 2" xfId="5180" xr:uid="{00000000-0005-0000-0000-0000CD420000}"/>
    <cellStyle name="Input 2 3 4 4 9 3" xfId="35747" xr:uid="{00000000-0005-0000-0000-0000CE420000}"/>
    <cellStyle name="Input 2 3 4 4 9 4" xfId="35748" xr:uid="{00000000-0005-0000-0000-0000CF420000}"/>
    <cellStyle name="Input 2 3 4 4 9 5" xfId="35749" xr:uid="{00000000-0005-0000-0000-0000D0420000}"/>
    <cellStyle name="Input 2 3 4 4 9 6" xfId="35750" xr:uid="{00000000-0005-0000-0000-0000D1420000}"/>
    <cellStyle name="Input 2 3 4 4 9 7" xfId="35751" xr:uid="{00000000-0005-0000-0000-0000D2420000}"/>
    <cellStyle name="Input 2 3 4 5" xfId="5181" xr:uid="{00000000-0005-0000-0000-0000D3420000}"/>
    <cellStyle name="Input 2 3 4 5 10" xfId="35752" xr:uid="{00000000-0005-0000-0000-0000D4420000}"/>
    <cellStyle name="Input 2 3 4 5 11" xfId="35753" xr:uid="{00000000-0005-0000-0000-0000D5420000}"/>
    <cellStyle name="Input 2 3 4 5 12" xfId="35754" xr:uid="{00000000-0005-0000-0000-0000D6420000}"/>
    <cellStyle name="Input 2 3 4 5 2" xfId="5182" xr:uid="{00000000-0005-0000-0000-0000D7420000}"/>
    <cellStyle name="Input 2 3 4 5 2 2" xfId="5183" xr:uid="{00000000-0005-0000-0000-0000D8420000}"/>
    <cellStyle name="Input 2 3 4 5 2 3" xfId="35755" xr:uid="{00000000-0005-0000-0000-0000D9420000}"/>
    <cellStyle name="Input 2 3 4 5 2 4" xfId="35756" xr:uid="{00000000-0005-0000-0000-0000DA420000}"/>
    <cellStyle name="Input 2 3 4 5 2 5" xfId="35757" xr:uid="{00000000-0005-0000-0000-0000DB420000}"/>
    <cellStyle name="Input 2 3 4 5 2 6" xfId="35758" xr:uid="{00000000-0005-0000-0000-0000DC420000}"/>
    <cellStyle name="Input 2 3 4 5 2 7" xfId="35759" xr:uid="{00000000-0005-0000-0000-0000DD420000}"/>
    <cellStyle name="Input 2 3 4 5 3" xfId="5184" xr:uid="{00000000-0005-0000-0000-0000DE420000}"/>
    <cellStyle name="Input 2 3 4 5 3 2" xfId="5185" xr:uid="{00000000-0005-0000-0000-0000DF420000}"/>
    <cellStyle name="Input 2 3 4 5 3 3" xfId="35760" xr:uid="{00000000-0005-0000-0000-0000E0420000}"/>
    <cellStyle name="Input 2 3 4 5 3 4" xfId="35761" xr:uid="{00000000-0005-0000-0000-0000E1420000}"/>
    <cellStyle name="Input 2 3 4 5 3 5" xfId="35762" xr:uid="{00000000-0005-0000-0000-0000E2420000}"/>
    <cellStyle name="Input 2 3 4 5 3 6" xfId="35763" xr:uid="{00000000-0005-0000-0000-0000E3420000}"/>
    <cellStyle name="Input 2 3 4 5 3 7" xfId="35764" xr:uid="{00000000-0005-0000-0000-0000E4420000}"/>
    <cellStyle name="Input 2 3 4 5 4" xfId="5186" xr:uid="{00000000-0005-0000-0000-0000E5420000}"/>
    <cellStyle name="Input 2 3 4 5 4 2" xfId="5187" xr:uid="{00000000-0005-0000-0000-0000E6420000}"/>
    <cellStyle name="Input 2 3 4 5 4 3" xfId="35765" xr:uid="{00000000-0005-0000-0000-0000E7420000}"/>
    <cellStyle name="Input 2 3 4 5 4 4" xfId="35766" xr:uid="{00000000-0005-0000-0000-0000E8420000}"/>
    <cellStyle name="Input 2 3 4 5 4 5" xfId="35767" xr:uid="{00000000-0005-0000-0000-0000E9420000}"/>
    <cellStyle name="Input 2 3 4 5 4 6" xfId="35768" xr:uid="{00000000-0005-0000-0000-0000EA420000}"/>
    <cellStyle name="Input 2 3 4 5 4 7" xfId="35769" xr:uid="{00000000-0005-0000-0000-0000EB420000}"/>
    <cellStyle name="Input 2 3 4 5 5" xfId="5188" xr:uid="{00000000-0005-0000-0000-0000EC420000}"/>
    <cellStyle name="Input 2 3 4 5 5 2" xfId="5189" xr:uid="{00000000-0005-0000-0000-0000ED420000}"/>
    <cellStyle name="Input 2 3 4 5 5 3" xfId="35770" xr:uid="{00000000-0005-0000-0000-0000EE420000}"/>
    <cellStyle name="Input 2 3 4 5 5 4" xfId="35771" xr:uid="{00000000-0005-0000-0000-0000EF420000}"/>
    <cellStyle name="Input 2 3 4 5 5 5" xfId="35772" xr:uid="{00000000-0005-0000-0000-0000F0420000}"/>
    <cellStyle name="Input 2 3 4 5 5 6" xfId="35773" xr:uid="{00000000-0005-0000-0000-0000F1420000}"/>
    <cellStyle name="Input 2 3 4 5 5 7" xfId="35774" xr:uid="{00000000-0005-0000-0000-0000F2420000}"/>
    <cellStyle name="Input 2 3 4 5 6" xfId="5190" xr:uid="{00000000-0005-0000-0000-0000F3420000}"/>
    <cellStyle name="Input 2 3 4 5 6 2" xfId="5191" xr:uid="{00000000-0005-0000-0000-0000F4420000}"/>
    <cellStyle name="Input 2 3 4 5 6 3" xfId="35775" xr:uid="{00000000-0005-0000-0000-0000F5420000}"/>
    <cellStyle name="Input 2 3 4 5 6 4" xfId="35776" xr:uid="{00000000-0005-0000-0000-0000F6420000}"/>
    <cellStyle name="Input 2 3 4 5 6 5" xfId="35777" xr:uid="{00000000-0005-0000-0000-0000F7420000}"/>
    <cellStyle name="Input 2 3 4 5 6 6" xfId="35778" xr:uid="{00000000-0005-0000-0000-0000F8420000}"/>
    <cellStyle name="Input 2 3 4 5 6 7" xfId="35779" xr:uid="{00000000-0005-0000-0000-0000F9420000}"/>
    <cellStyle name="Input 2 3 4 5 7" xfId="5192" xr:uid="{00000000-0005-0000-0000-0000FA420000}"/>
    <cellStyle name="Input 2 3 4 5 7 2" xfId="5193" xr:uid="{00000000-0005-0000-0000-0000FB420000}"/>
    <cellStyle name="Input 2 3 4 5 7 3" xfId="35780" xr:uid="{00000000-0005-0000-0000-0000FC420000}"/>
    <cellStyle name="Input 2 3 4 5 7 4" xfId="35781" xr:uid="{00000000-0005-0000-0000-0000FD420000}"/>
    <cellStyle name="Input 2 3 4 5 7 5" xfId="35782" xr:uid="{00000000-0005-0000-0000-0000FE420000}"/>
    <cellStyle name="Input 2 3 4 5 7 6" xfId="35783" xr:uid="{00000000-0005-0000-0000-0000FF420000}"/>
    <cellStyle name="Input 2 3 4 5 7 7" xfId="35784" xr:uid="{00000000-0005-0000-0000-000000430000}"/>
    <cellStyle name="Input 2 3 4 5 8" xfId="5194" xr:uid="{00000000-0005-0000-0000-000001430000}"/>
    <cellStyle name="Input 2 3 4 5 8 2" xfId="5195" xr:uid="{00000000-0005-0000-0000-000002430000}"/>
    <cellStyle name="Input 2 3 4 5 8 3" xfId="35785" xr:uid="{00000000-0005-0000-0000-000003430000}"/>
    <cellStyle name="Input 2 3 4 5 8 4" xfId="35786" xr:uid="{00000000-0005-0000-0000-000004430000}"/>
    <cellStyle name="Input 2 3 4 5 8 5" xfId="35787" xr:uid="{00000000-0005-0000-0000-000005430000}"/>
    <cellStyle name="Input 2 3 4 5 8 6" xfId="35788" xr:uid="{00000000-0005-0000-0000-000006430000}"/>
    <cellStyle name="Input 2 3 4 5 8 7" xfId="35789" xr:uid="{00000000-0005-0000-0000-000007430000}"/>
    <cellStyle name="Input 2 3 4 5 9" xfId="5196" xr:uid="{00000000-0005-0000-0000-000008430000}"/>
    <cellStyle name="Input 2 3 4 5 9 2" xfId="5197" xr:uid="{00000000-0005-0000-0000-000009430000}"/>
    <cellStyle name="Input 2 3 4 5 9 3" xfId="35790" xr:uid="{00000000-0005-0000-0000-00000A430000}"/>
    <cellStyle name="Input 2 3 4 5 9 4" xfId="35791" xr:uid="{00000000-0005-0000-0000-00000B430000}"/>
    <cellStyle name="Input 2 3 4 5 9 5" xfId="35792" xr:uid="{00000000-0005-0000-0000-00000C430000}"/>
    <cellStyle name="Input 2 3 4 5 9 6" xfId="35793" xr:uid="{00000000-0005-0000-0000-00000D430000}"/>
    <cellStyle name="Input 2 3 4 5 9 7" xfId="35794" xr:uid="{00000000-0005-0000-0000-00000E430000}"/>
    <cellStyle name="Input 2 3 4 6" xfId="5198" xr:uid="{00000000-0005-0000-0000-00000F430000}"/>
    <cellStyle name="Input 2 3 4 6 10" xfId="5199" xr:uid="{00000000-0005-0000-0000-000010430000}"/>
    <cellStyle name="Input 2 3 4 6 11" xfId="35795" xr:uid="{00000000-0005-0000-0000-000011430000}"/>
    <cellStyle name="Input 2 3 4 6 12" xfId="35796" xr:uid="{00000000-0005-0000-0000-000012430000}"/>
    <cellStyle name="Input 2 3 4 6 13" xfId="35797" xr:uid="{00000000-0005-0000-0000-000013430000}"/>
    <cellStyle name="Input 2 3 4 6 14" xfId="35798" xr:uid="{00000000-0005-0000-0000-000014430000}"/>
    <cellStyle name="Input 2 3 4 6 15" xfId="35799" xr:uid="{00000000-0005-0000-0000-000015430000}"/>
    <cellStyle name="Input 2 3 4 6 2" xfId="5200" xr:uid="{00000000-0005-0000-0000-000016430000}"/>
    <cellStyle name="Input 2 3 4 6 2 2" xfId="5201" xr:uid="{00000000-0005-0000-0000-000017430000}"/>
    <cellStyle name="Input 2 3 4 6 2 3" xfId="35800" xr:uid="{00000000-0005-0000-0000-000018430000}"/>
    <cellStyle name="Input 2 3 4 6 2 4" xfId="35801" xr:uid="{00000000-0005-0000-0000-000019430000}"/>
    <cellStyle name="Input 2 3 4 6 2 5" xfId="35802" xr:uid="{00000000-0005-0000-0000-00001A430000}"/>
    <cellStyle name="Input 2 3 4 6 2 6" xfId="35803" xr:uid="{00000000-0005-0000-0000-00001B430000}"/>
    <cellStyle name="Input 2 3 4 6 2 7" xfId="35804" xr:uid="{00000000-0005-0000-0000-00001C430000}"/>
    <cellStyle name="Input 2 3 4 6 3" xfId="5202" xr:uid="{00000000-0005-0000-0000-00001D430000}"/>
    <cellStyle name="Input 2 3 4 6 3 2" xfId="5203" xr:uid="{00000000-0005-0000-0000-00001E430000}"/>
    <cellStyle name="Input 2 3 4 6 3 3" xfId="35805" xr:uid="{00000000-0005-0000-0000-00001F430000}"/>
    <cellStyle name="Input 2 3 4 6 3 4" xfId="35806" xr:uid="{00000000-0005-0000-0000-000020430000}"/>
    <cellStyle name="Input 2 3 4 6 3 5" xfId="35807" xr:uid="{00000000-0005-0000-0000-000021430000}"/>
    <cellStyle name="Input 2 3 4 6 3 6" xfId="35808" xr:uid="{00000000-0005-0000-0000-000022430000}"/>
    <cellStyle name="Input 2 3 4 6 3 7" xfId="35809" xr:uid="{00000000-0005-0000-0000-000023430000}"/>
    <cellStyle name="Input 2 3 4 6 4" xfId="5204" xr:uid="{00000000-0005-0000-0000-000024430000}"/>
    <cellStyle name="Input 2 3 4 6 4 2" xfId="5205" xr:uid="{00000000-0005-0000-0000-000025430000}"/>
    <cellStyle name="Input 2 3 4 6 4 3" xfId="35810" xr:uid="{00000000-0005-0000-0000-000026430000}"/>
    <cellStyle name="Input 2 3 4 6 4 4" xfId="35811" xr:uid="{00000000-0005-0000-0000-000027430000}"/>
    <cellStyle name="Input 2 3 4 6 4 5" xfId="35812" xr:uid="{00000000-0005-0000-0000-000028430000}"/>
    <cellStyle name="Input 2 3 4 6 4 6" xfId="35813" xr:uid="{00000000-0005-0000-0000-000029430000}"/>
    <cellStyle name="Input 2 3 4 6 4 7" xfId="35814" xr:uid="{00000000-0005-0000-0000-00002A430000}"/>
    <cellStyle name="Input 2 3 4 6 5" xfId="5206" xr:uid="{00000000-0005-0000-0000-00002B430000}"/>
    <cellStyle name="Input 2 3 4 6 5 2" xfId="5207" xr:uid="{00000000-0005-0000-0000-00002C430000}"/>
    <cellStyle name="Input 2 3 4 6 5 3" xfId="35815" xr:uid="{00000000-0005-0000-0000-00002D430000}"/>
    <cellStyle name="Input 2 3 4 6 5 4" xfId="35816" xr:uid="{00000000-0005-0000-0000-00002E430000}"/>
    <cellStyle name="Input 2 3 4 6 5 5" xfId="35817" xr:uid="{00000000-0005-0000-0000-00002F430000}"/>
    <cellStyle name="Input 2 3 4 6 5 6" xfId="35818" xr:uid="{00000000-0005-0000-0000-000030430000}"/>
    <cellStyle name="Input 2 3 4 6 5 7" xfId="35819" xr:uid="{00000000-0005-0000-0000-000031430000}"/>
    <cellStyle name="Input 2 3 4 6 6" xfId="5208" xr:uid="{00000000-0005-0000-0000-000032430000}"/>
    <cellStyle name="Input 2 3 4 6 6 2" xfId="5209" xr:uid="{00000000-0005-0000-0000-000033430000}"/>
    <cellStyle name="Input 2 3 4 6 6 3" xfId="35820" xr:uid="{00000000-0005-0000-0000-000034430000}"/>
    <cellStyle name="Input 2 3 4 6 6 4" xfId="35821" xr:uid="{00000000-0005-0000-0000-000035430000}"/>
    <cellStyle name="Input 2 3 4 6 6 5" xfId="35822" xr:uid="{00000000-0005-0000-0000-000036430000}"/>
    <cellStyle name="Input 2 3 4 6 6 6" xfId="35823" xr:uid="{00000000-0005-0000-0000-000037430000}"/>
    <cellStyle name="Input 2 3 4 6 6 7" xfId="35824" xr:uid="{00000000-0005-0000-0000-000038430000}"/>
    <cellStyle name="Input 2 3 4 6 7" xfId="5210" xr:uid="{00000000-0005-0000-0000-000039430000}"/>
    <cellStyle name="Input 2 3 4 6 7 2" xfId="5211" xr:uid="{00000000-0005-0000-0000-00003A430000}"/>
    <cellStyle name="Input 2 3 4 6 7 3" xfId="35825" xr:uid="{00000000-0005-0000-0000-00003B430000}"/>
    <cellStyle name="Input 2 3 4 6 7 4" xfId="35826" xr:uid="{00000000-0005-0000-0000-00003C430000}"/>
    <cellStyle name="Input 2 3 4 6 7 5" xfId="35827" xr:uid="{00000000-0005-0000-0000-00003D430000}"/>
    <cellStyle name="Input 2 3 4 6 7 6" xfId="35828" xr:uid="{00000000-0005-0000-0000-00003E430000}"/>
    <cellStyle name="Input 2 3 4 6 7 7" xfId="35829" xr:uid="{00000000-0005-0000-0000-00003F430000}"/>
    <cellStyle name="Input 2 3 4 6 8" xfId="5212" xr:uid="{00000000-0005-0000-0000-000040430000}"/>
    <cellStyle name="Input 2 3 4 6 8 2" xfId="5213" xr:uid="{00000000-0005-0000-0000-000041430000}"/>
    <cellStyle name="Input 2 3 4 6 8 3" xfId="35830" xr:uid="{00000000-0005-0000-0000-000042430000}"/>
    <cellStyle name="Input 2 3 4 6 8 4" xfId="35831" xr:uid="{00000000-0005-0000-0000-000043430000}"/>
    <cellStyle name="Input 2 3 4 6 8 5" xfId="35832" xr:uid="{00000000-0005-0000-0000-000044430000}"/>
    <cellStyle name="Input 2 3 4 6 8 6" xfId="35833" xr:uid="{00000000-0005-0000-0000-000045430000}"/>
    <cellStyle name="Input 2 3 4 6 8 7" xfId="35834" xr:uid="{00000000-0005-0000-0000-000046430000}"/>
    <cellStyle name="Input 2 3 4 6 9" xfId="5214" xr:uid="{00000000-0005-0000-0000-000047430000}"/>
    <cellStyle name="Input 2 3 4 6 9 2" xfId="5215" xr:uid="{00000000-0005-0000-0000-000048430000}"/>
    <cellStyle name="Input 2 3 4 6 9 3" xfId="35835" xr:uid="{00000000-0005-0000-0000-000049430000}"/>
    <cellStyle name="Input 2 3 4 6 9 4" xfId="35836" xr:uid="{00000000-0005-0000-0000-00004A430000}"/>
    <cellStyle name="Input 2 3 4 6 9 5" xfId="35837" xr:uid="{00000000-0005-0000-0000-00004B430000}"/>
    <cellStyle name="Input 2 3 4 6 9 6" xfId="35838" xr:uid="{00000000-0005-0000-0000-00004C430000}"/>
    <cellStyle name="Input 2 3 4 6 9 7" xfId="35839" xr:uid="{00000000-0005-0000-0000-00004D430000}"/>
    <cellStyle name="Input 2 3 4 7" xfId="35840" xr:uid="{00000000-0005-0000-0000-00004E430000}"/>
    <cellStyle name="Input 2 3 5" xfId="5216" xr:uid="{00000000-0005-0000-0000-00004F430000}"/>
    <cellStyle name="Input 2 3 5 2" xfId="5217" xr:uid="{00000000-0005-0000-0000-000050430000}"/>
    <cellStyle name="Input 2 3 5 2 2" xfId="5218" xr:uid="{00000000-0005-0000-0000-000051430000}"/>
    <cellStyle name="Input 2 3 5 2 2 10" xfId="35841" xr:uid="{00000000-0005-0000-0000-000052430000}"/>
    <cellStyle name="Input 2 3 5 2 2 2" xfId="5219" xr:uid="{00000000-0005-0000-0000-000053430000}"/>
    <cellStyle name="Input 2 3 5 2 2 2 2" xfId="5220" xr:uid="{00000000-0005-0000-0000-000054430000}"/>
    <cellStyle name="Input 2 3 5 2 2 2 3" xfId="35842" xr:uid="{00000000-0005-0000-0000-000055430000}"/>
    <cellStyle name="Input 2 3 5 2 2 2 4" xfId="35843" xr:uid="{00000000-0005-0000-0000-000056430000}"/>
    <cellStyle name="Input 2 3 5 2 2 2 5" xfId="35844" xr:uid="{00000000-0005-0000-0000-000057430000}"/>
    <cellStyle name="Input 2 3 5 2 2 2 6" xfId="35845" xr:uid="{00000000-0005-0000-0000-000058430000}"/>
    <cellStyle name="Input 2 3 5 2 2 2 7" xfId="35846" xr:uid="{00000000-0005-0000-0000-000059430000}"/>
    <cellStyle name="Input 2 3 5 2 2 3" xfId="5221" xr:uid="{00000000-0005-0000-0000-00005A430000}"/>
    <cellStyle name="Input 2 3 5 2 2 3 2" xfId="5222" xr:uid="{00000000-0005-0000-0000-00005B430000}"/>
    <cellStyle name="Input 2 3 5 2 2 3 3" xfId="35847" xr:uid="{00000000-0005-0000-0000-00005C430000}"/>
    <cellStyle name="Input 2 3 5 2 2 3 4" xfId="35848" xr:uid="{00000000-0005-0000-0000-00005D430000}"/>
    <cellStyle name="Input 2 3 5 2 2 3 5" xfId="35849" xr:uid="{00000000-0005-0000-0000-00005E430000}"/>
    <cellStyle name="Input 2 3 5 2 2 3 6" xfId="35850" xr:uid="{00000000-0005-0000-0000-00005F430000}"/>
    <cellStyle name="Input 2 3 5 2 2 3 7" xfId="35851" xr:uid="{00000000-0005-0000-0000-000060430000}"/>
    <cellStyle name="Input 2 3 5 2 2 4" xfId="5223" xr:uid="{00000000-0005-0000-0000-000061430000}"/>
    <cellStyle name="Input 2 3 5 2 2 4 2" xfId="5224" xr:uid="{00000000-0005-0000-0000-000062430000}"/>
    <cellStyle name="Input 2 3 5 2 2 4 3" xfId="35852" xr:uid="{00000000-0005-0000-0000-000063430000}"/>
    <cellStyle name="Input 2 3 5 2 2 4 4" xfId="35853" xr:uid="{00000000-0005-0000-0000-000064430000}"/>
    <cellStyle name="Input 2 3 5 2 2 4 5" xfId="35854" xr:uid="{00000000-0005-0000-0000-000065430000}"/>
    <cellStyle name="Input 2 3 5 2 2 4 6" xfId="35855" xr:uid="{00000000-0005-0000-0000-000066430000}"/>
    <cellStyle name="Input 2 3 5 2 2 4 7" xfId="35856" xr:uid="{00000000-0005-0000-0000-000067430000}"/>
    <cellStyle name="Input 2 3 5 2 2 5" xfId="5225" xr:uid="{00000000-0005-0000-0000-000068430000}"/>
    <cellStyle name="Input 2 3 5 2 2 5 2" xfId="5226" xr:uid="{00000000-0005-0000-0000-000069430000}"/>
    <cellStyle name="Input 2 3 5 2 2 5 3" xfId="35857" xr:uid="{00000000-0005-0000-0000-00006A430000}"/>
    <cellStyle name="Input 2 3 5 2 2 5 4" xfId="35858" xr:uid="{00000000-0005-0000-0000-00006B430000}"/>
    <cellStyle name="Input 2 3 5 2 2 5 5" xfId="35859" xr:uid="{00000000-0005-0000-0000-00006C430000}"/>
    <cellStyle name="Input 2 3 5 2 2 5 6" xfId="35860" xr:uid="{00000000-0005-0000-0000-00006D430000}"/>
    <cellStyle name="Input 2 3 5 2 2 5 7" xfId="35861" xr:uid="{00000000-0005-0000-0000-00006E430000}"/>
    <cellStyle name="Input 2 3 5 2 2 6" xfId="5227" xr:uid="{00000000-0005-0000-0000-00006F430000}"/>
    <cellStyle name="Input 2 3 5 2 2 6 2" xfId="5228" xr:uid="{00000000-0005-0000-0000-000070430000}"/>
    <cellStyle name="Input 2 3 5 2 2 6 3" xfId="35862" xr:uid="{00000000-0005-0000-0000-000071430000}"/>
    <cellStyle name="Input 2 3 5 2 2 6 4" xfId="35863" xr:uid="{00000000-0005-0000-0000-000072430000}"/>
    <cellStyle name="Input 2 3 5 2 2 6 5" xfId="35864" xr:uid="{00000000-0005-0000-0000-000073430000}"/>
    <cellStyle name="Input 2 3 5 2 2 6 6" xfId="35865" xr:uid="{00000000-0005-0000-0000-000074430000}"/>
    <cellStyle name="Input 2 3 5 2 2 6 7" xfId="35866" xr:uid="{00000000-0005-0000-0000-000075430000}"/>
    <cellStyle name="Input 2 3 5 2 2 7" xfId="35867" xr:uid="{00000000-0005-0000-0000-000076430000}"/>
    <cellStyle name="Input 2 3 5 2 2 8" xfId="35868" xr:uid="{00000000-0005-0000-0000-000077430000}"/>
    <cellStyle name="Input 2 3 5 2 2 9" xfId="35869" xr:uid="{00000000-0005-0000-0000-000078430000}"/>
    <cellStyle name="Input 2 3 5 2 3" xfId="5229" xr:uid="{00000000-0005-0000-0000-000079430000}"/>
    <cellStyle name="Input 2 3 5 2 3 10" xfId="5230" xr:uid="{00000000-0005-0000-0000-00007A430000}"/>
    <cellStyle name="Input 2 3 5 2 3 11" xfId="35870" xr:uid="{00000000-0005-0000-0000-00007B430000}"/>
    <cellStyle name="Input 2 3 5 2 3 12" xfId="35871" xr:uid="{00000000-0005-0000-0000-00007C430000}"/>
    <cellStyle name="Input 2 3 5 2 3 13" xfId="35872" xr:uid="{00000000-0005-0000-0000-00007D430000}"/>
    <cellStyle name="Input 2 3 5 2 3 14" xfId="35873" xr:uid="{00000000-0005-0000-0000-00007E430000}"/>
    <cellStyle name="Input 2 3 5 2 3 15" xfId="35874" xr:uid="{00000000-0005-0000-0000-00007F430000}"/>
    <cellStyle name="Input 2 3 5 2 3 2" xfId="5231" xr:uid="{00000000-0005-0000-0000-000080430000}"/>
    <cellStyle name="Input 2 3 5 2 3 2 2" xfId="5232" xr:uid="{00000000-0005-0000-0000-000081430000}"/>
    <cellStyle name="Input 2 3 5 2 3 2 3" xfId="35875" xr:uid="{00000000-0005-0000-0000-000082430000}"/>
    <cellStyle name="Input 2 3 5 2 3 2 4" xfId="35876" xr:uid="{00000000-0005-0000-0000-000083430000}"/>
    <cellStyle name="Input 2 3 5 2 3 2 5" xfId="35877" xr:uid="{00000000-0005-0000-0000-000084430000}"/>
    <cellStyle name="Input 2 3 5 2 3 2 6" xfId="35878" xr:uid="{00000000-0005-0000-0000-000085430000}"/>
    <cellStyle name="Input 2 3 5 2 3 2 7" xfId="35879" xr:uid="{00000000-0005-0000-0000-000086430000}"/>
    <cellStyle name="Input 2 3 5 2 3 3" xfId="5233" xr:uid="{00000000-0005-0000-0000-000087430000}"/>
    <cellStyle name="Input 2 3 5 2 3 3 2" xfId="5234" xr:uid="{00000000-0005-0000-0000-000088430000}"/>
    <cellStyle name="Input 2 3 5 2 3 3 3" xfId="35880" xr:uid="{00000000-0005-0000-0000-000089430000}"/>
    <cellStyle name="Input 2 3 5 2 3 3 4" xfId="35881" xr:uid="{00000000-0005-0000-0000-00008A430000}"/>
    <cellStyle name="Input 2 3 5 2 3 3 5" xfId="35882" xr:uid="{00000000-0005-0000-0000-00008B430000}"/>
    <cellStyle name="Input 2 3 5 2 3 3 6" xfId="35883" xr:uid="{00000000-0005-0000-0000-00008C430000}"/>
    <cellStyle name="Input 2 3 5 2 3 3 7" xfId="35884" xr:uid="{00000000-0005-0000-0000-00008D430000}"/>
    <cellStyle name="Input 2 3 5 2 3 4" xfId="5235" xr:uid="{00000000-0005-0000-0000-00008E430000}"/>
    <cellStyle name="Input 2 3 5 2 3 4 2" xfId="5236" xr:uid="{00000000-0005-0000-0000-00008F430000}"/>
    <cellStyle name="Input 2 3 5 2 3 4 3" xfId="35885" xr:uid="{00000000-0005-0000-0000-000090430000}"/>
    <cellStyle name="Input 2 3 5 2 3 4 4" xfId="35886" xr:uid="{00000000-0005-0000-0000-000091430000}"/>
    <cellStyle name="Input 2 3 5 2 3 4 5" xfId="35887" xr:uid="{00000000-0005-0000-0000-000092430000}"/>
    <cellStyle name="Input 2 3 5 2 3 4 6" xfId="35888" xr:uid="{00000000-0005-0000-0000-000093430000}"/>
    <cellStyle name="Input 2 3 5 2 3 4 7" xfId="35889" xr:uid="{00000000-0005-0000-0000-000094430000}"/>
    <cellStyle name="Input 2 3 5 2 3 5" xfId="5237" xr:uid="{00000000-0005-0000-0000-000095430000}"/>
    <cellStyle name="Input 2 3 5 2 3 5 2" xfId="5238" xr:uid="{00000000-0005-0000-0000-000096430000}"/>
    <cellStyle name="Input 2 3 5 2 3 5 3" xfId="35890" xr:uid="{00000000-0005-0000-0000-000097430000}"/>
    <cellStyle name="Input 2 3 5 2 3 5 4" xfId="35891" xr:uid="{00000000-0005-0000-0000-000098430000}"/>
    <cellStyle name="Input 2 3 5 2 3 5 5" xfId="35892" xr:uid="{00000000-0005-0000-0000-000099430000}"/>
    <cellStyle name="Input 2 3 5 2 3 5 6" xfId="35893" xr:uid="{00000000-0005-0000-0000-00009A430000}"/>
    <cellStyle name="Input 2 3 5 2 3 5 7" xfId="35894" xr:uid="{00000000-0005-0000-0000-00009B430000}"/>
    <cellStyle name="Input 2 3 5 2 3 6" xfId="5239" xr:uid="{00000000-0005-0000-0000-00009C430000}"/>
    <cellStyle name="Input 2 3 5 2 3 6 2" xfId="5240" xr:uid="{00000000-0005-0000-0000-00009D430000}"/>
    <cellStyle name="Input 2 3 5 2 3 6 3" xfId="35895" xr:uid="{00000000-0005-0000-0000-00009E430000}"/>
    <cellStyle name="Input 2 3 5 2 3 6 4" xfId="35896" xr:uid="{00000000-0005-0000-0000-00009F430000}"/>
    <cellStyle name="Input 2 3 5 2 3 6 5" xfId="35897" xr:uid="{00000000-0005-0000-0000-0000A0430000}"/>
    <cellStyle name="Input 2 3 5 2 3 6 6" xfId="35898" xr:uid="{00000000-0005-0000-0000-0000A1430000}"/>
    <cellStyle name="Input 2 3 5 2 3 6 7" xfId="35899" xr:uid="{00000000-0005-0000-0000-0000A2430000}"/>
    <cellStyle name="Input 2 3 5 2 3 7" xfId="5241" xr:uid="{00000000-0005-0000-0000-0000A3430000}"/>
    <cellStyle name="Input 2 3 5 2 3 7 2" xfId="5242" xr:uid="{00000000-0005-0000-0000-0000A4430000}"/>
    <cellStyle name="Input 2 3 5 2 3 7 3" xfId="35900" xr:uid="{00000000-0005-0000-0000-0000A5430000}"/>
    <cellStyle name="Input 2 3 5 2 3 7 4" xfId="35901" xr:uid="{00000000-0005-0000-0000-0000A6430000}"/>
    <cellStyle name="Input 2 3 5 2 3 7 5" xfId="35902" xr:uid="{00000000-0005-0000-0000-0000A7430000}"/>
    <cellStyle name="Input 2 3 5 2 3 7 6" xfId="35903" xr:uid="{00000000-0005-0000-0000-0000A8430000}"/>
    <cellStyle name="Input 2 3 5 2 3 7 7" xfId="35904" xr:uid="{00000000-0005-0000-0000-0000A9430000}"/>
    <cellStyle name="Input 2 3 5 2 3 8" xfId="5243" xr:uid="{00000000-0005-0000-0000-0000AA430000}"/>
    <cellStyle name="Input 2 3 5 2 3 8 2" xfId="5244" xr:uid="{00000000-0005-0000-0000-0000AB430000}"/>
    <cellStyle name="Input 2 3 5 2 3 8 3" xfId="35905" xr:uid="{00000000-0005-0000-0000-0000AC430000}"/>
    <cellStyle name="Input 2 3 5 2 3 8 4" xfId="35906" xr:uid="{00000000-0005-0000-0000-0000AD430000}"/>
    <cellStyle name="Input 2 3 5 2 3 8 5" xfId="35907" xr:uid="{00000000-0005-0000-0000-0000AE430000}"/>
    <cellStyle name="Input 2 3 5 2 3 8 6" xfId="35908" xr:uid="{00000000-0005-0000-0000-0000AF430000}"/>
    <cellStyle name="Input 2 3 5 2 3 8 7" xfId="35909" xr:uid="{00000000-0005-0000-0000-0000B0430000}"/>
    <cellStyle name="Input 2 3 5 2 3 9" xfId="5245" xr:uid="{00000000-0005-0000-0000-0000B1430000}"/>
    <cellStyle name="Input 2 3 5 2 3 9 2" xfId="5246" xr:uid="{00000000-0005-0000-0000-0000B2430000}"/>
    <cellStyle name="Input 2 3 5 2 3 9 3" xfId="35910" xr:uid="{00000000-0005-0000-0000-0000B3430000}"/>
    <cellStyle name="Input 2 3 5 2 3 9 4" xfId="35911" xr:uid="{00000000-0005-0000-0000-0000B4430000}"/>
    <cellStyle name="Input 2 3 5 2 3 9 5" xfId="35912" xr:uid="{00000000-0005-0000-0000-0000B5430000}"/>
    <cellStyle name="Input 2 3 5 2 3 9 6" xfId="35913" xr:uid="{00000000-0005-0000-0000-0000B6430000}"/>
    <cellStyle name="Input 2 3 5 2 3 9 7" xfId="35914" xr:uid="{00000000-0005-0000-0000-0000B7430000}"/>
    <cellStyle name="Input 2 3 5 2 4" xfId="5247" xr:uid="{00000000-0005-0000-0000-0000B8430000}"/>
    <cellStyle name="Input 2 3 5 2 4 2" xfId="5248" xr:uid="{00000000-0005-0000-0000-0000B9430000}"/>
    <cellStyle name="Input 2 3 5 2 4 3" xfId="35915" xr:uid="{00000000-0005-0000-0000-0000BA430000}"/>
    <cellStyle name="Input 2 3 5 2 4 4" xfId="35916" xr:uid="{00000000-0005-0000-0000-0000BB430000}"/>
    <cellStyle name="Input 2 3 5 2 4 5" xfId="35917" xr:uid="{00000000-0005-0000-0000-0000BC430000}"/>
    <cellStyle name="Input 2 3 5 2 4 6" xfId="35918" xr:uid="{00000000-0005-0000-0000-0000BD430000}"/>
    <cellStyle name="Input 2 3 5 2 4 7" xfId="35919" xr:uid="{00000000-0005-0000-0000-0000BE430000}"/>
    <cellStyle name="Input 2 3 5 2 5" xfId="5249" xr:uid="{00000000-0005-0000-0000-0000BF430000}"/>
    <cellStyle name="Input 2 3 5 2 5 2" xfId="5250" xr:uid="{00000000-0005-0000-0000-0000C0430000}"/>
    <cellStyle name="Input 2 3 5 2 6" xfId="35920" xr:uid="{00000000-0005-0000-0000-0000C1430000}"/>
    <cellStyle name="Input 2 3 5 2 7" xfId="35921" xr:uid="{00000000-0005-0000-0000-0000C2430000}"/>
    <cellStyle name="Input 2 3 5 2 8" xfId="35922" xr:uid="{00000000-0005-0000-0000-0000C3430000}"/>
    <cellStyle name="Input 2 3 5 3" xfId="5251" xr:uid="{00000000-0005-0000-0000-0000C4430000}"/>
    <cellStyle name="Input 2 3 5 3 10" xfId="35923" xr:uid="{00000000-0005-0000-0000-0000C5430000}"/>
    <cellStyle name="Input 2 3 5 3 2" xfId="5252" xr:uid="{00000000-0005-0000-0000-0000C6430000}"/>
    <cellStyle name="Input 2 3 5 3 2 2" xfId="5253" xr:uid="{00000000-0005-0000-0000-0000C7430000}"/>
    <cellStyle name="Input 2 3 5 3 2 3" xfId="35924" xr:uid="{00000000-0005-0000-0000-0000C8430000}"/>
    <cellStyle name="Input 2 3 5 3 2 4" xfId="35925" xr:uid="{00000000-0005-0000-0000-0000C9430000}"/>
    <cellStyle name="Input 2 3 5 3 2 5" xfId="35926" xr:uid="{00000000-0005-0000-0000-0000CA430000}"/>
    <cellStyle name="Input 2 3 5 3 2 6" xfId="35927" xr:uid="{00000000-0005-0000-0000-0000CB430000}"/>
    <cellStyle name="Input 2 3 5 3 2 7" xfId="35928" xr:uid="{00000000-0005-0000-0000-0000CC430000}"/>
    <cellStyle name="Input 2 3 5 3 3" xfId="5254" xr:uid="{00000000-0005-0000-0000-0000CD430000}"/>
    <cellStyle name="Input 2 3 5 3 3 2" xfId="5255" xr:uid="{00000000-0005-0000-0000-0000CE430000}"/>
    <cellStyle name="Input 2 3 5 3 3 3" xfId="35929" xr:uid="{00000000-0005-0000-0000-0000CF430000}"/>
    <cellStyle name="Input 2 3 5 3 3 4" xfId="35930" xr:uid="{00000000-0005-0000-0000-0000D0430000}"/>
    <cellStyle name="Input 2 3 5 3 3 5" xfId="35931" xr:uid="{00000000-0005-0000-0000-0000D1430000}"/>
    <cellStyle name="Input 2 3 5 3 3 6" xfId="35932" xr:uid="{00000000-0005-0000-0000-0000D2430000}"/>
    <cellStyle name="Input 2 3 5 3 3 7" xfId="35933" xr:uid="{00000000-0005-0000-0000-0000D3430000}"/>
    <cellStyle name="Input 2 3 5 3 4" xfId="5256" xr:uid="{00000000-0005-0000-0000-0000D4430000}"/>
    <cellStyle name="Input 2 3 5 3 4 2" xfId="5257" xr:uid="{00000000-0005-0000-0000-0000D5430000}"/>
    <cellStyle name="Input 2 3 5 3 4 3" xfId="35934" xr:uid="{00000000-0005-0000-0000-0000D6430000}"/>
    <cellStyle name="Input 2 3 5 3 4 4" xfId="35935" xr:uid="{00000000-0005-0000-0000-0000D7430000}"/>
    <cellStyle name="Input 2 3 5 3 4 5" xfId="35936" xr:uid="{00000000-0005-0000-0000-0000D8430000}"/>
    <cellStyle name="Input 2 3 5 3 4 6" xfId="35937" xr:uid="{00000000-0005-0000-0000-0000D9430000}"/>
    <cellStyle name="Input 2 3 5 3 4 7" xfId="35938" xr:uid="{00000000-0005-0000-0000-0000DA430000}"/>
    <cellStyle name="Input 2 3 5 3 5" xfId="5258" xr:uid="{00000000-0005-0000-0000-0000DB430000}"/>
    <cellStyle name="Input 2 3 5 3 5 2" xfId="5259" xr:uid="{00000000-0005-0000-0000-0000DC430000}"/>
    <cellStyle name="Input 2 3 5 3 5 3" xfId="35939" xr:uid="{00000000-0005-0000-0000-0000DD430000}"/>
    <cellStyle name="Input 2 3 5 3 5 4" xfId="35940" xr:uid="{00000000-0005-0000-0000-0000DE430000}"/>
    <cellStyle name="Input 2 3 5 3 5 5" xfId="35941" xr:uid="{00000000-0005-0000-0000-0000DF430000}"/>
    <cellStyle name="Input 2 3 5 3 5 6" xfId="35942" xr:uid="{00000000-0005-0000-0000-0000E0430000}"/>
    <cellStyle name="Input 2 3 5 3 5 7" xfId="35943" xr:uid="{00000000-0005-0000-0000-0000E1430000}"/>
    <cellStyle name="Input 2 3 5 3 6" xfId="5260" xr:uid="{00000000-0005-0000-0000-0000E2430000}"/>
    <cellStyle name="Input 2 3 5 3 6 2" xfId="5261" xr:uid="{00000000-0005-0000-0000-0000E3430000}"/>
    <cellStyle name="Input 2 3 5 3 6 3" xfId="35944" xr:uid="{00000000-0005-0000-0000-0000E4430000}"/>
    <cellStyle name="Input 2 3 5 3 6 4" xfId="35945" xr:uid="{00000000-0005-0000-0000-0000E5430000}"/>
    <cellStyle name="Input 2 3 5 3 6 5" xfId="35946" xr:uid="{00000000-0005-0000-0000-0000E6430000}"/>
    <cellStyle name="Input 2 3 5 3 6 6" xfId="35947" xr:uid="{00000000-0005-0000-0000-0000E7430000}"/>
    <cellStyle name="Input 2 3 5 3 6 7" xfId="35948" xr:uid="{00000000-0005-0000-0000-0000E8430000}"/>
    <cellStyle name="Input 2 3 5 3 7" xfId="35949" xr:uid="{00000000-0005-0000-0000-0000E9430000}"/>
    <cellStyle name="Input 2 3 5 3 8" xfId="35950" xr:uid="{00000000-0005-0000-0000-0000EA430000}"/>
    <cellStyle name="Input 2 3 5 3 9" xfId="35951" xr:uid="{00000000-0005-0000-0000-0000EB430000}"/>
    <cellStyle name="Input 2 3 5 4" xfId="5262" xr:uid="{00000000-0005-0000-0000-0000EC430000}"/>
    <cellStyle name="Input 2 3 5 4 10" xfId="5263" xr:uid="{00000000-0005-0000-0000-0000ED430000}"/>
    <cellStyle name="Input 2 3 5 4 11" xfId="35952" xr:uid="{00000000-0005-0000-0000-0000EE430000}"/>
    <cellStyle name="Input 2 3 5 4 12" xfId="35953" xr:uid="{00000000-0005-0000-0000-0000EF430000}"/>
    <cellStyle name="Input 2 3 5 4 2" xfId="5264" xr:uid="{00000000-0005-0000-0000-0000F0430000}"/>
    <cellStyle name="Input 2 3 5 4 2 2" xfId="5265" xr:uid="{00000000-0005-0000-0000-0000F1430000}"/>
    <cellStyle name="Input 2 3 5 4 2 3" xfId="35954" xr:uid="{00000000-0005-0000-0000-0000F2430000}"/>
    <cellStyle name="Input 2 3 5 4 2 4" xfId="35955" xr:uid="{00000000-0005-0000-0000-0000F3430000}"/>
    <cellStyle name="Input 2 3 5 4 2 5" xfId="35956" xr:uid="{00000000-0005-0000-0000-0000F4430000}"/>
    <cellStyle name="Input 2 3 5 4 2 6" xfId="35957" xr:uid="{00000000-0005-0000-0000-0000F5430000}"/>
    <cellStyle name="Input 2 3 5 4 2 7" xfId="35958" xr:uid="{00000000-0005-0000-0000-0000F6430000}"/>
    <cellStyle name="Input 2 3 5 4 3" xfId="5266" xr:uid="{00000000-0005-0000-0000-0000F7430000}"/>
    <cellStyle name="Input 2 3 5 4 3 2" xfId="5267" xr:uid="{00000000-0005-0000-0000-0000F8430000}"/>
    <cellStyle name="Input 2 3 5 4 3 3" xfId="35959" xr:uid="{00000000-0005-0000-0000-0000F9430000}"/>
    <cellStyle name="Input 2 3 5 4 3 4" xfId="35960" xr:uid="{00000000-0005-0000-0000-0000FA430000}"/>
    <cellStyle name="Input 2 3 5 4 3 5" xfId="35961" xr:uid="{00000000-0005-0000-0000-0000FB430000}"/>
    <cellStyle name="Input 2 3 5 4 3 6" xfId="35962" xr:uid="{00000000-0005-0000-0000-0000FC430000}"/>
    <cellStyle name="Input 2 3 5 4 3 7" xfId="35963" xr:uid="{00000000-0005-0000-0000-0000FD430000}"/>
    <cellStyle name="Input 2 3 5 4 4" xfId="5268" xr:uid="{00000000-0005-0000-0000-0000FE430000}"/>
    <cellStyle name="Input 2 3 5 4 4 2" xfId="5269" xr:uid="{00000000-0005-0000-0000-0000FF430000}"/>
    <cellStyle name="Input 2 3 5 4 4 3" xfId="35964" xr:uid="{00000000-0005-0000-0000-000000440000}"/>
    <cellStyle name="Input 2 3 5 4 4 4" xfId="35965" xr:uid="{00000000-0005-0000-0000-000001440000}"/>
    <cellStyle name="Input 2 3 5 4 4 5" xfId="35966" xr:uid="{00000000-0005-0000-0000-000002440000}"/>
    <cellStyle name="Input 2 3 5 4 4 6" xfId="35967" xr:uid="{00000000-0005-0000-0000-000003440000}"/>
    <cellStyle name="Input 2 3 5 4 4 7" xfId="35968" xr:uid="{00000000-0005-0000-0000-000004440000}"/>
    <cellStyle name="Input 2 3 5 4 5" xfId="5270" xr:uid="{00000000-0005-0000-0000-000005440000}"/>
    <cellStyle name="Input 2 3 5 4 5 2" xfId="5271" xr:uid="{00000000-0005-0000-0000-000006440000}"/>
    <cellStyle name="Input 2 3 5 4 5 3" xfId="35969" xr:uid="{00000000-0005-0000-0000-000007440000}"/>
    <cellStyle name="Input 2 3 5 4 5 4" xfId="35970" xr:uid="{00000000-0005-0000-0000-000008440000}"/>
    <cellStyle name="Input 2 3 5 4 5 5" xfId="35971" xr:uid="{00000000-0005-0000-0000-000009440000}"/>
    <cellStyle name="Input 2 3 5 4 5 6" xfId="35972" xr:uid="{00000000-0005-0000-0000-00000A440000}"/>
    <cellStyle name="Input 2 3 5 4 5 7" xfId="35973" xr:uid="{00000000-0005-0000-0000-00000B440000}"/>
    <cellStyle name="Input 2 3 5 4 6" xfId="5272" xr:uid="{00000000-0005-0000-0000-00000C440000}"/>
    <cellStyle name="Input 2 3 5 4 6 2" xfId="5273" xr:uid="{00000000-0005-0000-0000-00000D440000}"/>
    <cellStyle name="Input 2 3 5 4 6 3" xfId="35974" xr:uid="{00000000-0005-0000-0000-00000E440000}"/>
    <cellStyle name="Input 2 3 5 4 6 4" xfId="35975" xr:uid="{00000000-0005-0000-0000-00000F440000}"/>
    <cellStyle name="Input 2 3 5 4 6 5" xfId="35976" xr:uid="{00000000-0005-0000-0000-000010440000}"/>
    <cellStyle name="Input 2 3 5 4 6 6" xfId="35977" xr:uid="{00000000-0005-0000-0000-000011440000}"/>
    <cellStyle name="Input 2 3 5 4 6 7" xfId="35978" xr:uid="{00000000-0005-0000-0000-000012440000}"/>
    <cellStyle name="Input 2 3 5 4 7" xfId="5274" xr:uid="{00000000-0005-0000-0000-000013440000}"/>
    <cellStyle name="Input 2 3 5 4 7 2" xfId="5275" xr:uid="{00000000-0005-0000-0000-000014440000}"/>
    <cellStyle name="Input 2 3 5 4 7 3" xfId="35979" xr:uid="{00000000-0005-0000-0000-000015440000}"/>
    <cellStyle name="Input 2 3 5 4 7 4" xfId="35980" xr:uid="{00000000-0005-0000-0000-000016440000}"/>
    <cellStyle name="Input 2 3 5 4 7 5" xfId="35981" xr:uid="{00000000-0005-0000-0000-000017440000}"/>
    <cellStyle name="Input 2 3 5 4 7 6" xfId="35982" xr:uid="{00000000-0005-0000-0000-000018440000}"/>
    <cellStyle name="Input 2 3 5 4 7 7" xfId="35983" xr:uid="{00000000-0005-0000-0000-000019440000}"/>
    <cellStyle name="Input 2 3 5 4 8" xfId="5276" xr:uid="{00000000-0005-0000-0000-00001A440000}"/>
    <cellStyle name="Input 2 3 5 4 8 2" xfId="5277" xr:uid="{00000000-0005-0000-0000-00001B440000}"/>
    <cellStyle name="Input 2 3 5 4 8 3" xfId="35984" xr:uid="{00000000-0005-0000-0000-00001C440000}"/>
    <cellStyle name="Input 2 3 5 4 8 4" xfId="35985" xr:uid="{00000000-0005-0000-0000-00001D440000}"/>
    <cellStyle name="Input 2 3 5 4 8 5" xfId="35986" xr:uid="{00000000-0005-0000-0000-00001E440000}"/>
    <cellStyle name="Input 2 3 5 4 8 6" xfId="35987" xr:uid="{00000000-0005-0000-0000-00001F440000}"/>
    <cellStyle name="Input 2 3 5 4 8 7" xfId="35988" xr:uid="{00000000-0005-0000-0000-000020440000}"/>
    <cellStyle name="Input 2 3 5 4 9" xfId="5278" xr:uid="{00000000-0005-0000-0000-000021440000}"/>
    <cellStyle name="Input 2 3 5 4 9 2" xfId="5279" xr:uid="{00000000-0005-0000-0000-000022440000}"/>
    <cellStyle name="Input 2 3 5 4 9 3" xfId="35989" xr:uid="{00000000-0005-0000-0000-000023440000}"/>
    <cellStyle name="Input 2 3 5 4 9 4" xfId="35990" xr:uid="{00000000-0005-0000-0000-000024440000}"/>
    <cellStyle name="Input 2 3 5 4 9 5" xfId="35991" xr:uid="{00000000-0005-0000-0000-000025440000}"/>
    <cellStyle name="Input 2 3 5 4 9 6" xfId="35992" xr:uid="{00000000-0005-0000-0000-000026440000}"/>
    <cellStyle name="Input 2 3 5 4 9 7" xfId="35993" xr:uid="{00000000-0005-0000-0000-000027440000}"/>
    <cellStyle name="Input 2 3 5 5" xfId="5280" xr:uid="{00000000-0005-0000-0000-000028440000}"/>
    <cellStyle name="Input 2 3 5 5 10" xfId="35994" xr:uid="{00000000-0005-0000-0000-000029440000}"/>
    <cellStyle name="Input 2 3 5 5 11" xfId="35995" xr:uid="{00000000-0005-0000-0000-00002A440000}"/>
    <cellStyle name="Input 2 3 5 5 12" xfId="35996" xr:uid="{00000000-0005-0000-0000-00002B440000}"/>
    <cellStyle name="Input 2 3 5 5 2" xfId="5281" xr:uid="{00000000-0005-0000-0000-00002C440000}"/>
    <cellStyle name="Input 2 3 5 5 2 2" xfId="5282" xr:uid="{00000000-0005-0000-0000-00002D440000}"/>
    <cellStyle name="Input 2 3 5 5 2 3" xfId="35997" xr:uid="{00000000-0005-0000-0000-00002E440000}"/>
    <cellStyle name="Input 2 3 5 5 2 4" xfId="35998" xr:uid="{00000000-0005-0000-0000-00002F440000}"/>
    <cellStyle name="Input 2 3 5 5 2 5" xfId="35999" xr:uid="{00000000-0005-0000-0000-000030440000}"/>
    <cellStyle name="Input 2 3 5 5 2 6" xfId="36000" xr:uid="{00000000-0005-0000-0000-000031440000}"/>
    <cellStyle name="Input 2 3 5 5 2 7" xfId="36001" xr:uid="{00000000-0005-0000-0000-000032440000}"/>
    <cellStyle name="Input 2 3 5 5 3" xfId="5283" xr:uid="{00000000-0005-0000-0000-000033440000}"/>
    <cellStyle name="Input 2 3 5 5 3 2" xfId="5284" xr:uid="{00000000-0005-0000-0000-000034440000}"/>
    <cellStyle name="Input 2 3 5 5 3 3" xfId="36002" xr:uid="{00000000-0005-0000-0000-000035440000}"/>
    <cellStyle name="Input 2 3 5 5 3 4" xfId="36003" xr:uid="{00000000-0005-0000-0000-000036440000}"/>
    <cellStyle name="Input 2 3 5 5 3 5" xfId="36004" xr:uid="{00000000-0005-0000-0000-000037440000}"/>
    <cellStyle name="Input 2 3 5 5 3 6" xfId="36005" xr:uid="{00000000-0005-0000-0000-000038440000}"/>
    <cellStyle name="Input 2 3 5 5 3 7" xfId="36006" xr:uid="{00000000-0005-0000-0000-000039440000}"/>
    <cellStyle name="Input 2 3 5 5 4" xfId="5285" xr:uid="{00000000-0005-0000-0000-00003A440000}"/>
    <cellStyle name="Input 2 3 5 5 4 2" xfId="5286" xr:uid="{00000000-0005-0000-0000-00003B440000}"/>
    <cellStyle name="Input 2 3 5 5 4 3" xfId="36007" xr:uid="{00000000-0005-0000-0000-00003C440000}"/>
    <cellStyle name="Input 2 3 5 5 4 4" xfId="36008" xr:uid="{00000000-0005-0000-0000-00003D440000}"/>
    <cellStyle name="Input 2 3 5 5 4 5" xfId="36009" xr:uid="{00000000-0005-0000-0000-00003E440000}"/>
    <cellStyle name="Input 2 3 5 5 4 6" xfId="36010" xr:uid="{00000000-0005-0000-0000-00003F440000}"/>
    <cellStyle name="Input 2 3 5 5 4 7" xfId="36011" xr:uid="{00000000-0005-0000-0000-000040440000}"/>
    <cellStyle name="Input 2 3 5 5 5" xfId="5287" xr:uid="{00000000-0005-0000-0000-000041440000}"/>
    <cellStyle name="Input 2 3 5 5 5 2" xfId="5288" xr:uid="{00000000-0005-0000-0000-000042440000}"/>
    <cellStyle name="Input 2 3 5 5 5 3" xfId="36012" xr:uid="{00000000-0005-0000-0000-000043440000}"/>
    <cellStyle name="Input 2 3 5 5 5 4" xfId="36013" xr:uid="{00000000-0005-0000-0000-000044440000}"/>
    <cellStyle name="Input 2 3 5 5 5 5" xfId="36014" xr:uid="{00000000-0005-0000-0000-000045440000}"/>
    <cellStyle name="Input 2 3 5 5 5 6" xfId="36015" xr:uid="{00000000-0005-0000-0000-000046440000}"/>
    <cellStyle name="Input 2 3 5 5 5 7" xfId="36016" xr:uid="{00000000-0005-0000-0000-000047440000}"/>
    <cellStyle name="Input 2 3 5 5 6" xfId="5289" xr:uid="{00000000-0005-0000-0000-000048440000}"/>
    <cellStyle name="Input 2 3 5 5 6 2" xfId="5290" xr:uid="{00000000-0005-0000-0000-000049440000}"/>
    <cellStyle name="Input 2 3 5 5 6 3" xfId="36017" xr:uid="{00000000-0005-0000-0000-00004A440000}"/>
    <cellStyle name="Input 2 3 5 5 6 4" xfId="36018" xr:uid="{00000000-0005-0000-0000-00004B440000}"/>
    <cellStyle name="Input 2 3 5 5 6 5" xfId="36019" xr:uid="{00000000-0005-0000-0000-00004C440000}"/>
    <cellStyle name="Input 2 3 5 5 6 6" xfId="36020" xr:uid="{00000000-0005-0000-0000-00004D440000}"/>
    <cellStyle name="Input 2 3 5 5 6 7" xfId="36021" xr:uid="{00000000-0005-0000-0000-00004E440000}"/>
    <cellStyle name="Input 2 3 5 5 7" xfId="5291" xr:uid="{00000000-0005-0000-0000-00004F440000}"/>
    <cellStyle name="Input 2 3 5 5 7 2" xfId="5292" xr:uid="{00000000-0005-0000-0000-000050440000}"/>
    <cellStyle name="Input 2 3 5 5 7 3" xfId="36022" xr:uid="{00000000-0005-0000-0000-000051440000}"/>
    <cellStyle name="Input 2 3 5 5 7 4" xfId="36023" xr:uid="{00000000-0005-0000-0000-000052440000}"/>
    <cellStyle name="Input 2 3 5 5 7 5" xfId="36024" xr:uid="{00000000-0005-0000-0000-000053440000}"/>
    <cellStyle name="Input 2 3 5 5 7 6" xfId="36025" xr:uid="{00000000-0005-0000-0000-000054440000}"/>
    <cellStyle name="Input 2 3 5 5 7 7" xfId="36026" xr:uid="{00000000-0005-0000-0000-000055440000}"/>
    <cellStyle name="Input 2 3 5 5 8" xfId="5293" xr:uid="{00000000-0005-0000-0000-000056440000}"/>
    <cellStyle name="Input 2 3 5 5 8 2" xfId="5294" xr:uid="{00000000-0005-0000-0000-000057440000}"/>
    <cellStyle name="Input 2 3 5 5 8 3" xfId="36027" xr:uid="{00000000-0005-0000-0000-000058440000}"/>
    <cellStyle name="Input 2 3 5 5 8 4" xfId="36028" xr:uid="{00000000-0005-0000-0000-000059440000}"/>
    <cellStyle name="Input 2 3 5 5 8 5" xfId="36029" xr:uid="{00000000-0005-0000-0000-00005A440000}"/>
    <cellStyle name="Input 2 3 5 5 8 6" xfId="36030" xr:uid="{00000000-0005-0000-0000-00005B440000}"/>
    <cellStyle name="Input 2 3 5 5 8 7" xfId="36031" xr:uid="{00000000-0005-0000-0000-00005C440000}"/>
    <cellStyle name="Input 2 3 5 5 9" xfId="5295" xr:uid="{00000000-0005-0000-0000-00005D440000}"/>
    <cellStyle name="Input 2 3 5 5 9 2" xfId="5296" xr:uid="{00000000-0005-0000-0000-00005E440000}"/>
    <cellStyle name="Input 2 3 5 5 9 3" xfId="36032" xr:uid="{00000000-0005-0000-0000-00005F440000}"/>
    <cellStyle name="Input 2 3 5 5 9 4" xfId="36033" xr:uid="{00000000-0005-0000-0000-000060440000}"/>
    <cellStyle name="Input 2 3 5 5 9 5" xfId="36034" xr:uid="{00000000-0005-0000-0000-000061440000}"/>
    <cellStyle name="Input 2 3 5 5 9 6" xfId="36035" xr:uid="{00000000-0005-0000-0000-000062440000}"/>
    <cellStyle name="Input 2 3 5 5 9 7" xfId="36036" xr:uid="{00000000-0005-0000-0000-000063440000}"/>
    <cellStyle name="Input 2 3 5 6" xfId="5297" xr:uid="{00000000-0005-0000-0000-000064440000}"/>
    <cellStyle name="Input 2 3 5 6 10" xfId="5298" xr:uid="{00000000-0005-0000-0000-000065440000}"/>
    <cellStyle name="Input 2 3 5 6 11" xfId="36037" xr:uid="{00000000-0005-0000-0000-000066440000}"/>
    <cellStyle name="Input 2 3 5 6 12" xfId="36038" xr:uid="{00000000-0005-0000-0000-000067440000}"/>
    <cellStyle name="Input 2 3 5 6 13" xfId="36039" xr:uid="{00000000-0005-0000-0000-000068440000}"/>
    <cellStyle name="Input 2 3 5 6 14" xfId="36040" xr:uid="{00000000-0005-0000-0000-000069440000}"/>
    <cellStyle name="Input 2 3 5 6 15" xfId="36041" xr:uid="{00000000-0005-0000-0000-00006A440000}"/>
    <cellStyle name="Input 2 3 5 6 2" xfId="5299" xr:uid="{00000000-0005-0000-0000-00006B440000}"/>
    <cellStyle name="Input 2 3 5 6 2 2" xfId="5300" xr:uid="{00000000-0005-0000-0000-00006C440000}"/>
    <cellStyle name="Input 2 3 5 6 2 3" xfId="36042" xr:uid="{00000000-0005-0000-0000-00006D440000}"/>
    <cellStyle name="Input 2 3 5 6 2 4" xfId="36043" xr:uid="{00000000-0005-0000-0000-00006E440000}"/>
    <cellStyle name="Input 2 3 5 6 2 5" xfId="36044" xr:uid="{00000000-0005-0000-0000-00006F440000}"/>
    <cellStyle name="Input 2 3 5 6 2 6" xfId="36045" xr:uid="{00000000-0005-0000-0000-000070440000}"/>
    <cellStyle name="Input 2 3 5 6 2 7" xfId="36046" xr:uid="{00000000-0005-0000-0000-000071440000}"/>
    <cellStyle name="Input 2 3 5 6 3" xfId="5301" xr:uid="{00000000-0005-0000-0000-000072440000}"/>
    <cellStyle name="Input 2 3 5 6 3 2" xfId="5302" xr:uid="{00000000-0005-0000-0000-000073440000}"/>
    <cellStyle name="Input 2 3 5 6 3 3" xfId="36047" xr:uid="{00000000-0005-0000-0000-000074440000}"/>
    <cellStyle name="Input 2 3 5 6 3 4" xfId="36048" xr:uid="{00000000-0005-0000-0000-000075440000}"/>
    <cellStyle name="Input 2 3 5 6 3 5" xfId="36049" xr:uid="{00000000-0005-0000-0000-000076440000}"/>
    <cellStyle name="Input 2 3 5 6 3 6" xfId="36050" xr:uid="{00000000-0005-0000-0000-000077440000}"/>
    <cellStyle name="Input 2 3 5 6 3 7" xfId="36051" xr:uid="{00000000-0005-0000-0000-000078440000}"/>
    <cellStyle name="Input 2 3 5 6 4" xfId="5303" xr:uid="{00000000-0005-0000-0000-000079440000}"/>
    <cellStyle name="Input 2 3 5 6 4 2" xfId="5304" xr:uid="{00000000-0005-0000-0000-00007A440000}"/>
    <cellStyle name="Input 2 3 5 6 4 3" xfId="36052" xr:uid="{00000000-0005-0000-0000-00007B440000}"/>
    <cellStyle name="Input 2 3 5 6 4 4" xfId="36053" xr:uid="{00000000-0005-0000-0000-00007C440000}"/>
    <cellStyle name="Input 2 3 5 6 4 5" xfId="36054" xr:uid="{00000000-0005-0000-0000-00007D440000}"/>
    <cellStyle name="Input 2 3 5 6 4 6" xfId="36055" xr:uid="{00000000-0005-0000-0000-00007E440000}"/>
    <cellStyle name="Input 2 3 5 6 4 7" xfId="36056" xr:uid="{00000000-0005-0000-0000-00007F440000}"/>
    <cellStyle name="Input 2 3 5 6 5" xfId="5305" xr:uid="{00000000-0005-0000-0000-000080440000}"/>
    <cellStyle name="Input 2 3 5 6 5 2" xfId="5306" xr:uid="{00000000-0005-0000-0000-000081440000}"/>
    <cellStyle name="Input 2 3 5 6 5 3" xfId="36057" xr:uid="{00000000-0005-0000-0000-000082440000}"/>
    <cellStyle name="Input 2 3 5 6 5 4" xfId="36058" xr:uid="{00000000-0005-0000-0000-000083440000}"/>
    <cellStyle name="Input 2 3 5 6 5 5" xfId="36059" xr:uid="{00000000-0005-0000-0000-000084440000}"/>
    <cellStyle name="Input 2 3 5 6 5 6" xfId="36060" xr:uid="{00000000-0005-0000-0000-000085440000}"/>
    <cellStyle name="Input 2 3 5 6 5 7" xfId="36061" xr:uid="{00000000-0005-0000-0000-000086440000}"/>
    <cellStyle name="Input 2 3 5 6 6" xfId="5307" xr:uid="{00000000-0005-0000-0000-000087440000}"/>
    <cellStyle name="Input 2 3 5 6 6 2" xfId="5308" xr:uid="{00000000-0005-0000-0000-000088440000}"/>
    <cellStyle name="Input 2 3 5 6 6 3" xfId="36062" xr:uid="{00000000-0005-0000-0000-000089440000}"/>
    <cellStyle name="Input 2 3 5 6 6 4" xfId="36063" xr:uid="{00000000-0005-0000-0000-00008A440000}"/>
    <cellStyle name="Input 2 3 5 6 6 5" xfId="36064" xr:uid="{00000000-0005-0000-0000-00008B440000}"/>
    <cellStyle name="Input 2 3 5 6 6 6" xfId="36065" xr:uid="{00000000-0005-0000-0000-00008C440000}"/>
    <cellStyle name="Input 2 3 5 6 6 7" xfId="36066" xr:uid="{00000000-0005-0000-0000-00008D440000}"/>
    <cellStyle name="Input 2 3 5 6 7" xfId="5309" xr:uid="{00000000-0005-0000-0000-00008E440000}"/>
    <cellStyle name="Input 2 3 5 6 7 2" xfId="5310" xr:uid="{00000000-0005-0000-0000-00008F440000}"/>
    <cellStyle name="Input 2 3 5 6 7 3" xfId="36067" xr:uid="{00000000-0005-0000-0000-000090440000}"/>
    <cellStyle name="Input 2 3 5 6 7 4" xfId="36068" xr:uid="{00000000-0005-0000-0000-000091440000}"/>
    <cellStyle name="Input 2 3 5 6 7 5" xfId="36069" xr:uid="{00000000-0005-0000-0000-000092440000}"/>
    <cellStyle name="Input 2 3 5 6 7 6" xfId="36070" xr:uid="{00000000-0005-0000-0000-000093440000}"/>
    <cellStyle name="Input 2 3 5 6 7 7" xfId="36071" xr:uid="{00000000-0005-0000-0000-000094440000}"/>
    <cellStyle name="Input 2 3 5 6 8" xfId="5311" xr:uid="{00000000-0005-0000-0000-000095440000}"/>
    <cellStyle name="Input 2 3 5 6 8 2" xfId="5312" xr:uid="{00000000-0005-0000-0000-000096440000}"/>
    <cellStyle name="Input 2 3 5 6 8 3" xfId="36072" xr:uid="{00000000-0005-0000-0000-000097440000}"/>
    <cellStyle name="Input 2 3 5 6 8 4" xfId="36073" xr:uid="{00000000-0005-0000-0000-000098440000}"/>
    <cellStyle name="Input 2 3 5 6 8 5" xfId="36074" xr:uid="{00000000-0005-0000-0000-000099440000}"/>
    <cellStyle name="Input 2 3 5 6 8 6" xfId="36075" xr:uid="{00000000-0005-0000-0000-00009A440000}"/>
    <cellStyle name="Input 2 3 5 6 8 7" xfId="36076" xr:uid="{00000000-0005-0000-0000-00009B440000}"/>
    <cellStyle name="Input 2 3 5 6 9" xfId="5313" xr:uid="{00000000-0005-0000-0000-00009C440000}"/>
    <cellStyle name="Input 2 3 5 6 9 2" xfId="5314" xr:uid="{00000000-0005-0000-0000-00009D440000}"/>
    <cellStyle name="Input 2 3 5 6 9 3" xfId="36077" xr:uid="{00000000-0005-0000-0000-00009E440000}"/>
    <cellStyle name="Input 2 3 5 6 9 4" xfId="36078" xr:uid="{00000000-0005-0000-0000-00009F440000}"/>
    <cellStyle name="Input 2 3 5 6 9 5" xfId="36079" xr:uid="{00000000-0005-0000-0000-0000A0440000}"/>
    <cellStyle name="Input 2 3 5 6 9 6" xfId="36080" xr:uid="{00000000-0005-0000-0000-0000A1440000}"/>
    <cellStyle name="Input 2 3 5 6 9 7" xfId="36081" xr:uid="{00000000-0005-0000-0000-0000A2440000}"/>
    <cellStyle name="Input 2 3 5 7" xfId="36082" xr:uid="{00000000-0005-0000-0000-0000A3440000}"/>
    <cellStyle name="Input 2 3 6" xfId="5315" xr:uid="{00000000-0005-0000-0000-0000A4440000}"/>
    <cellStyle name="Input 2 3 6 2" xfId="5316" xr:uid="{00000000-0005-0000-0000-0000A5440000}"/>
    <cellStyle name="Input 2 3 6 2 2" xfId="5317" xr:uid="{00000000-0005-0000-0000-0000A6440000}"/>
    <cellStyle name="Input 2 3 6 2 2 10" xfId="36083" xr:uid="{00000000-0005-0000-0000-0000A7440000}"/>
    <cellStyle name="Input 2 3 6 2 2 2" xfId="5318" xr:uid="{00000000-0005-0000-0000-0000A8440000}"/>
    <cellStyle name="Input 2 3 6 2 2 2 2" xfId="5319" xr:uid="{00000000-0005-0000-0000-0000A9440000}"/>
    <cellStyle name="Input 2 3 6 2 2 2 3" xfId="36084" xr:uid="{00000000-0005-0000-0000-0000AA440000}"/>
    <cellStyle name="Input 2 3 6 2 2 2 4" xfId="36085" xr:uid="{00000000-0005-0000-0000-0000AB440000}"/>
    <cellStyle name="Input 2 3 6 2 2 2 5" xfId="36086" xr:uid="{00000000-0005-0000-0000-0000AC440000}"/>
    <cellStyle name="Input 2 3 6 2 2 2 6" xfId="36087" xr:uid="{00000000-0005-0000-0000-0000AD440000}"/>
    <cellStyle name="Input 2 3 6 2 2 2 7" xfId="36088" xr:uid="{00000000-0005-0000-0000-0000AE440000}"/>
    <cellStyle name="Input 2 3 6 2 2 3" xfId="5320" xr:uid="{00000000-0005-0000-0000-0000AF440000}"/>
    <cellStyle name="Input 2 3 6 2 2 3 2" xfId="5321" xr:uid="{00000000-0005-0000-0000-0000B0440000}"/>
    <cellStyle name="Input 2 3 6 2 2 3 3" xfId="36089" xr:uid="{00000000-0005-0000-0000-0000B1440000}"/>
    <cellStyle name="Input 2 3 6 2 2 3 4" xfId="36090" xr:uid="{00000000-0005-0000-0000-0000B2440000}"/>
    <cellStyle name="Input 2 3 6 2 2 3 5" xfId="36091" xr:uid="{00000000-0005-0000-0000-0000B3440000}"/>
    <cellStyle name="Input 2 3 6 2 2 3 6" xfId="36092" xr:uid="{00000000-0005-0000-0000-0000B4440000}"/>
    <cellStyle name="Input 2 3 6 2 2 3 7" xfId="36093" xr:uid="{00000000-0005-0000-0000-0000B5440000}"/>
    <cellStyle name="Input 2 3 6 2 2 4" xfId="5322" xr:uid="{00000000-0005-0000-0000-0000B6440000}"/>
    <cellStyle name="Input 2 3 6 2 2 4 2" xfId="5323" xr:uid="{00000000-0005-0000-0000-0000B7440000}"/>
    <cellStyle name="Input 2 3 6 2 2 4 3" xfId="36094" xr:uid="{00000000-0005-0000-0000-0000B8440000}"/>
    <cellStyle name="Input 2 3 6 2 2 4 4" xfId="36095" xr:uid="{00000000-0005-0000-0000-0000B9440000}"/>
    <cellStyle name="Input 2 3 6 2 2 4 5" xfId="36096" xr:uid="{00000000-0005-0000-0000-0000BA440000}"/>
    <cellStyle name="Input 2 3 6 2 2 4 6" xfId="36097" xr:uid="{00000000-0005-0000-0000-0000BB440000}"/>
    <cellStyle name="Input 2 3 6 2 2 4 7" xfId="36098" xr:uid="{00000000-0005-0000-0000-0000BC440000}"/>
    <cellStyle name="Input 2 3 6 2 2 5" xfId="5324" xr:uid="{00000000-0005-0000-0000-0000BD440000}"/>
    <cellStyle name="Input 2 3 6 2 2 5 2" xfId="5325" xr:uid="{00000000-0005-0000-0000-0000BE440000}"/>
    <cellStyle name="Input 2 3 6 2 2 5 3" xfId="36099" xr:uid="{00000000-0005-0000-0000-0000BF440000}"/>
    <cellStyle name="Input 2 3 6 2 2 5 4" xfId="36100" xr:uid="{00000000-0005-0000-0000-0000C0440000}"/>
    <cellStyle name="Input 2 3 6 2 2 5 5" xfId="36101" xr:uid="{00000000-0005-0000-0000-0000C1440000}"/>
    <cellStyle name="Input 2 3 6 2 2 5 6" xfId="36102" xr:uid="{00000000-0005-0000-0000-0000C2440000}"/>
    <cellStyle name="Input 2 3 6 2 2 5 7" xfId="36103" xr:uid="{00000000-0005-0000-0000-0000C3440000}"/>
    <cellStyle name="Input 2 3 6 2 2 6" xfId="5326" xr:uid="{00000000-0005-0000-0000-0000C4440000}"/>
    <cellStyle name="Input 2 3 6 2 2 6 2" xfId="5327" xr:uid="{00000000-0005-0000-0000-0000C5440000}"/>
    <cellStyle name="Input 2 3 6 2 2 6 3" xfId="36104" xr:uid="{00000000-0005-0000-0000-0000C6440000}"/>
    <cellStyle name="Input 2 3 6 2 2 6 4" xfId="36105" xr:uid="{00000000-0005-0000-0000-0000C7440000}"/>
    <cellStyle name="Input 2 3 6 2 2 6 5" xfId="36106" xr:uid="{00000000-0005-0000-0000-0000C8440000}"/>
    <cellStyle name="Input 2 3 6 2 2 6 6" xfId="36107" xr:uid="{00000000-0005-0000-0000-0000C9440000}"/>
    <cellStyle name="Input 2 3 6 2 2 6 7" xfId="36108" xr:uid="{00000000-0005-0000-0000-0000CA440000}"/>
    <cellStyle name="Input 2 3 6 2 2 7" xfId="36109" xr:uid="{00000000-0005-0000-0000-0000CB440000}"/>
    <cellStyle name="Input 2 3 6 2 2 8" xfId="36110" xr:uid="{00000000-0005-0000-0000-0000CC440000}"/>
    <cellStyle name="Input 2 3 6 2 2 9" xfId="36111" xr:uid="{00000000-0005-0000-0000-0000CD440000}"/>
    <cellStyle name="Input 2 3 6 2 3" xfId="5328" xr:uid="{00000000-0005-0000-0000-0000CE440000}"/>
    <cellStyle name="Input 2 3 6 2 3 10" xfId="5329" xr:uid="{00000000-0005-0000-0000-0000CF440000}"/>
    <cellStyle name="Input 2 3 6 2 3 11" xfId="36112" xr:uid="{00000000-0005-0000-0000-0000D0440000}"/>
    <cellStyle name="Input 2 3 6 2 3 12" xfId="36113" xr:uid="{00000000-0005-0000-0000-0000D1440000}"/>
    <cellStyle name="Input 2 3 6 2 3 13" xfId="36114" xr:uid="{00000000-0005-0000-0000-0000D2440000}"/>
    <cellStyle name="Input 2 3 6 2 3 14" xfId="36115" xr:uid="{00000000-0005-0000-0000-0000D3440000}"/>
    <cellStyle name="Input 2 3 6 2 3 15" xfId="36116" xr:uid="{00000000-0005-0000-0000-0000D4440000}"/>
    <cellStyle name="Input 2 3 6 2 3 2" xfId="5330" xr:uid="{00000000-0005-0000-0000-0000D5440000}"/>
    <cellStyle name="Input 2 3 6 2 3 2 2" xfId="5331" xr:uid="{00000000-0005-0000-0000-0000D6440000}"/>
    <cellStyle name="Input 2 3 6 2 3 2 3" xfId="36117" xr:uid="{00000000-0005-0000-0000-0000D7440000}"/>
    <cellStyle name="Input 2 3 6 2 3 2 4" xfId="36118" xr:uid="{00000000-0005-0000-0000-0000D8440000}"/>
    <cellStyle name="Input 2 3 6 2 3 2 5" xfId="36119" xr:uid="{00000000-0005-0000-0000-0000D9440000}"/>
    <cellStyle name="Input 2 3 6 2 3 2 6" xfId="36120" xr:uid="{00000000-0005-0000-0000-0000DA440000}"/>
    <cellStyle name="Input 2 3 6 2 3 2 7" xfId="36121" xr:uid="{00000000-0005-0000-0000-0000DB440000}"/>
    <cellStyle name="Input 2 3 6 2 3 3" xfId="5332" xr:uid="{00000000-0005-0000-0000-0000DC440000}"/>
    <cellStyle name="Input 2 3 6 2 3 3 2" xfId="5333" xr:uid="{00000000-0005-0000-0000-0000DD440000}"/>
    <cellStyle name="Input 2 3 6 2 3 3 3" xfId="36122" xr:uid="{00000000-0005-0000-0000-0000DE440000}"/>
    <cellStyle name="Input 2 3 6 2 3 3 4" xfId="36123" xr:uid="{00000000-0005-0000-0000-0000DF440000}"/>
    <cellStyle name="Input 2 3 6 2 3 3 5" xfId="36124" xr:uid="{00000000-0005-0000-0000-0000E0440000}"/>
    <cellStyle name="Input 2 3 6 2 3 3 6" xfId="36125" xr:uid="{00000000-0005-0000-0000-0000E1440000}"/>
    <cellStyle name="Input 2 3 6 2 3 3 7" xfId="36126" xr:uid="{00000000-0005-0000-0000-0000E2440000}"/>
    <cellStyle name="Input 2 3 6 2 3 4" xfId="5334" xr:uid="{00000000-0005-0000-0000-0000E3440000}"/>
    <cellStyle name="Input 2 3 6 2 3 4 2" xfId="5335" xr:uid="{00000000-0005-0000-0000-0000E4440000}"/>
    <cellStyle name="Input 2 3 6 2 3 4 3" xfId="36127" xr:uid="{00000000-0005-0000-0000-0000E5440000}"/>
    <cellStyle name="Input 2 3 6 2 3 4 4" xfId="36128" xr:uid="{00000000-0005-0000-0000-0000E6440000}"/>
    <cellStyle name="Input 2 3 6 2 3 4 5" xfId="36129" xr:uid="{00000000-0005-0000-0000-0000E7440000}"/>
    <cellStyle name="Input 2 3 6 2 3 4 6" xfId="36130" xr:uid="{00000000-0005-0000-0000-0000E8440000}"/>
    <cellStyle name="Input 2 3 6 2 3 4 7" xfId="36131" xr:uid="{00000000-0005-0000-0000-0000E9440000}"/>
    <cellStyle name="Input 2 3 6 2 3 5" xfId="5336" xr:uid="{00000000-0005-0000-0000-0000EA440000}"/>
    <cellStyle name="Input 2 3 6 2 3 5 2" xfId="5337" xr:uid="{00000000-0005-0000-0000-0000EB440000}"/>
    <cellStyle name="Input 2 3 6 2 3 5 3" xfId="36132" xr:uid="{00000000-0005-0000-0000-0000EC440000}"/>
    <cellStyle name="Input 2 3 6 2 3 5 4" xfId="36133" xr:uid="{00000000-0005-0000-0000-0000ED440000}"/>
    <cellStyle name="Input 2 3 6 2 3 5 5" xfId="36134" xr:uid="{00000000-0005-0000-0000-0000EE440000}"/>
    <cellStyle name="Input 2 3 6 2 3 5 6" xfId="36135" xr:uid="{00000000-0005-0000-0000-0000EF440000}"/>
    <cellStyle name="Input 2 3 6 2 3 5 7" xfId="36136" xr:uid="{00000000-0005-0000-0000-0000F0440000}"/>
    <cellStyle name="Input 2 3 6 2 3 6" xfId="5338" xr:uid="{00000000-0005-0000-0000-0000F1440000}"/>
    <cellStyle name="Input 2 3 6 2 3 6 2" xfId="5339" xr:uid="{00000000-0005-0000-0000-0000F2440000}"/>
    <cellStyle name="Input 2 3 6 2 3 6 3" xfId="36137" xr:uid="{00000000-0005-0000-0000-0000F3440000}"/>
    <cellStyle name="Input 2 3 6 2 3 6 4" xfId="36138" xr:uid="{00000000-0005-0000-0000-0000F4440000}"/>
    <cellStyle name="Input 2 3 6 2 3 6 5" xfId="36139" xr:uid="{00000000-0005-0000-0000-0000F5440000}"/>
    <cellStyle name="Input 2 3 6 2 3 6 6" xfId="36140" xr:uid="{00000000-0005-0000-0000-0000F6440000}"/>
    <cellStyle name="Input 2 3 6 2 3 6 7" xfId="36141" xr:uid="{00000000-0005-0000-0000-0000F7440000}"/>
    <cellStyle name="Input 2 3 6 2 3 7" xfId="5340" xr:uid="{00000000-0005-0000-0000-0000F8440000}"/>
    <cellStyle name="Input 2 3 6 2 3 7 2" xfId="5341" xr:uid="{00000000-0005-0000-0000-0000F9440000}"/>
    <cellStyle name="Input 2 3 6 2 3 7 3" xfId="36142" xr:uid="{00000000-0005-0000-0000-0000FA440000}"/>
    <cellStyle name="Input 2 3 6 2 3 7 4" xfId="36143" xr:uid="{00000000-0005-0000-0000-0000FB440000}"/>
    <cellStyle name="Input 2 3 6 2 3 7 5" xfId="36144" xr:uid="{00000000-0005-0000-0000-0000FC440000}"/>
    <cellStyle name="Input 2 3 6 2 3 7 6" xfId="36145" xr:uid="{00000000-0005-0000-0000-0000FD440000}"/>
    <cellStyle name="Input 2 3 6 2 3 7 7" xfId="36146" xr:uid="{00000000-0005-0000-0000-0000FE440000}"/>
    <cellStyle name="Input 2 3 6 2 3 8" xfId="5342" xr:uid="{00000000-0005-0000-0000-0000FF440000}"/>
    <cellStyle name="Input 2 3 6 2 3 8 2" xfId="5343" xr:uid="{00000000-0005-0000-0000-000000450000}"/>
    <cellStyle name="Input 2 3 6 2 3 8 3" xfId="36147" xr:uid="{00000000-0005-0000-0000-000001450000}"/>
    <cellStyle name="Input 2 3 6 2 3 8 4" xfId="36148" xr:uid="{00000000-0005-0000-0000-000002450000}"/>
    <cellStyle name="Input 2 3 6 2 3 8 5" xfId="36149" xr:uid="{00000000-0005-0000-0000-000003450000}"/>
    <cellStyle name="Input 2 3 6 2 3 8 6" xfId="36150" xr:uid="{00000000-0005-0000-0000-000004450000}"/>
    <cellStyle name="Input 2 3 6 2 3 8 7" xfId="36151" xr:uid="{00000000-0005-0000-0000-000005450000}"/>
    <cellStyle name="Input 2 3 6 2 3 9" xfId="5344" xr:uid="{00000000-0005-0000-0000-000006450000}"/>
    <cellStyle name="Input 2 3 6 2 3 9 2" xfId="5345" xr:uid="{00000000-0005-0000-0000-000007450000}"/>
    <cellStyle name="Input 2 3 6 2 3 9 3" xfId="36152" xr:uid="{00000000-0005-0000-0000-000008450000}"/>
    <cellStyle name="Input 2 3 6 2 3 9 4" xfId="36153" xr:uid="{00000000-0005-0000-0000-000009450000}"/>
    <cellStyle name="Input 2 3 6 2 3 9 5" xfId="36154" xr:uid="{00000000-0005-0000-0000-00000A450000}"/>
    <cellStyle name="Input 2 3 6 2 3 9 6" xfId="36155" xr:uid="{00000000-0005-0000-0000-00000B450000}"/>
    <cellStyle name="Input 2 3 6 2 3 9 7" xfId="36156" xr:uid="{00000000-0005-0000-0000-00000C450000}"/>
    <cellStyle name="Input 2 3 6 2 4" xfId="5346" xr:uid="{00000000-0005-0000-0000-00000D450000}"/>
    <cellStyle name="Input 2 3 6 2 4 2" xfId="5347" xr:uid="{00000000-0005-0000-0000-00000E450000}"/>
    <cellStyle name="Input 2 3 6 2 4 3" xfId="36157" xr:uid="{00000000-0005-0000-0000-00000F450000}"/>
    <cellStyle name="Input 2 3 6 2 4 4" xfId="36158" xr:uid="{00000000-0005-0000-0000-000010450000}"/>
    <cellStyle name="Input 2 3 6 2 4 5" xfId="36159" xr:uid="{00000000-0005-0000-0000-000011450000}"/>
    <cellStyle name="Input 2 3 6 2 4 6" xfId="36160" xr:uid="{00000000-0005-0000-0000-000012450000}"/>
    <cellStyle name="Input 2 3 6 2 4 7" xfId="36161" xr:uid="{00000000-0005-0000-0000-000013450000}"/>
    <cellStyle name="Input 2 3 6 2 5" xfId="5348" xr:uid="{00000000-0005-0000-0000-000014450000}"/>
    <cellStyle name="Input 2 3 6 2 5 2" xfId="5349" xr:uid="{00000000-0005-0000-0000-000015450000}"/>
    <cellStyle name="Input 2 3 6 2 6" xfId="36162" xr:uid="{00000000-0005-0000-0000-000016450000}"/>
    <cellStyle name="Input 2 3 6 2 7" xfId="36163" xr:uid="{00000000-0005-0000-0000-000017450000}"/>
    <cellStyle name="Input 2 3 6 2 8" xfId="36164" xr:uid="{00000000-0005-0000-0000-000018450000}"/>
    <cellStyle name="Input 2 3 6 3" xfId="5350" xr:uid="{00000000-0005-0000-0000-000019450000}"/>
    <cellStyle name="Input 2 3 6 3 10" xfId="36165" xr:uid="{00000000-0005-0000-0000-00001A450000}"/>
    <cellStyle name="Input 2 3 6 3 2" xfId="5351" xr:uid="{00000000-0005-0000-0000-00001B450000}"/>
    <cellStyle name="Input 2 3 6 3 2 2" xfId="5352" xr:uid="{00000000-0005-0000-0000-00001C450000}"/>
    <cellStyle name="Input 2 3 6 3 2 3" xfId="36166" xr:uid="{00000000-0005-0000-0000-00001D450000}"/>
    <cellStyle name="Input 2 3 6 3 2 4" xfId="36167" xr:uid="{00000000-0005-0000-0000-00001E450000}"/>
    <cellStyle name="Input 2 3 6 3 2 5" xfId="36168" xr:uid="{00000000-0005-0000-0000-00001F450000}"/>
    <cellStyle name="Input 2 3 6 3 2 6" xfId="36169" xr:uid="{00000000-0005-0000-0000-000020450000}"/>
    <cellStyle name="Input 2 3 6 3 2 7" xfId="36170" xr:uid="{00000000-0005-0000-0000-000021450000}"/>
    <cellStyle name="Input 2 3 6 3 3" xfId="5353" xr:uid="{00000000-0005-0000-0000-000022450000}"/>
    <cellStyle name="Input 2 3 6 3 3 2" xfId="5354" xr:uid="{00000000-0005-0000-0000-000023450000}"/>
    <cellStyle name="Input 2 3 6 3 3 3" xfId="36171" xr:uid="{00000000-0005-0000-0000-000024450000}"/>
    <cellStyle name="Input 2 3 6 3 3 4" xfId="36172" xr:uid="{00000000-0005-0000-0000-000025450000}"/>
    <cellStyle name="Input 2 3 6 3 3 5" xfId="36173" xr:uid="{00000000-0005-0000-0000-000026450000}"/>
    <cellStyle name="Input 2 3 6 3 3 6" xfId="36174" xr:uid="{00000000-0005-0000-0000-000027450000}"/>
    <cellStyle name="Input 2 3 6 3 3 7" xfId="36175" xr:uid="{00000000-0005-0000-0000-000028450000}"/>
    <cellStyle name="Input 2 3 6 3 4" xfId="5355" xr:uid="{00000000-0005-0000-0000-000029450000}"/>
    <cellStyle name="Input 2 3 6 3 4 2" xfId="5356" xr:uid="{00000000-0005-0000-0000-00002A450000}"/>
    <cellStyle name="Input 2 3 6 3 4 3" xfId="36176" xr:uid="{00000000-0005-0000-0000-00002B450000}"/>
    <cellStyle name="Input 2 3 6 3 4 4" xfId="36177" xr:uid="{00000000-0005-0000-0000-00002C450000}"/>
    <cellStyle name="Input 2 3 6 3 4 5" xfId="36178" xr:uid="{00000000-0005-0000-0000-00002D450000}"/>
    <cellStyle name="Input 2 3 6 3 4 6" xfId="36179" xr:uid="{00000000-0005-0000-0000-00002E450000}"/>
    <cellStyle name="Input 2 3 6 3 4 7" xfId="36180" xr:uid="{00000000-0005-0000-0000-00002F450000}"/>
    <cellStyle name="Input 2 3 6 3 5" xfId="5357" xr:uid="{00000000-0005-0000-0000-000030450000}"/>
    <cellStyle name="Input 2 3 6 3 5 2" xfId="5358" xr:uid="{00000000-0005-0000-0000-000031450000}"/>
    <cellStyle name="Input 2 3 6 3 5 3" xfId="36181" xr:uid="{00000000-0005-0000-0000-000032450000}"/>
    <cellStyle name="Input 2 3 6 3 5 4" xfId="36182" xr:uid="{00000000-0005-0000-0000-000033450000}"/>
    <cellStyle name="Input 2 3 6 3 5 5" xfId="36183" xr:uid="{00000000-0005-0000-0000-000034450000}"/>
    <cellStyle name="Input 2 3 6 3 5 6" xfId="36184" xr:uid="{00000000-0005-0000-0000-000035450000}"/>
    <cellStyle name="Input 2 3 6 3 5 7" xfId="36185" xr:uid="{00000000-0005-0000-0000-000036450000}"/>
    <cellStyle name="Input 2 3 6 3 6" xfId="5359" xr:uid="{00000000-0005-0000-0000-000037450000}"/>
    <cellStyle name="Input 2 3 6 3 6 2" xfId="5360" xr:uid="{00000000-0005-0000-0000-000038450000}"/>
    <cellStyle name="Input 2 3 6 3 6 3" xfId="36186" xr:uid="{00000000-0005-0000-0000-000039450000}"/>
    <cellStyle name="Input 2 3 6 3 6 4" xfId="36187" xr:uid="{00000000-0005-0000-0000-00003A450000}"/>
    <cellStyle name="Input 2 3 6 3 6 5" xfId="36188" xr:uid="{00000000-0005-0000-0000-00003B450000}"/>
    <cellStyle name="Input 2 3 6 3 6 6" xfId="36189" xr:uid="{00000000-0005-0000-0000-00003C450000}"/>
    <cellStyle name="Input 2 3 6 3 6 7" xfId="36190" xr:uid="{00000000-0005-0000-0000-00003D450000}"/>
    <cellStyle name="Input 2 3 6 3 7" xfId="36191" xr:uid="{00000000-0005-0000-0000-00003E450000}"/>
    <cellStyle name="Input 2 3 6 3 8" xfId="36192" xr:uid="{00000000-0005-0000-0000-00003F450000}"/>
    <cellStyle name="Input 2 3 6 3 9" xfId="36193" xr:uid="{00000000-0005-0000-0000-000040450000}"/>
    <cellStyle name="Input 2 3 6 4" xfId="5361" xr:uid="{00000000-0005-0000-0000-000041450000}"/>
    <cellStyle name="Input 2 3 6 4 10" xfId="5362" xr:uid="{00000000-0005-0000-0000-000042450000}"/>
    <cellStyle name="Input 2 3 6 4 11" xfId="36194" xr:uid="{00000000-0005-0000-0000-000043450000}"/>
    <cellStyle name="Input 2 3 6 4 12" xfId="36195" xr:uid="{00000000-0005-0000-0000-000044450000}"/>
    <cellStyle name="Input 2 3 6 4 2" xfId="5363" xr:uid="{00000000-0005-0000-0000-000045450000}"/>
    <cellStyle name="Input 2 3 6 4 2 2" xfId="5364" xr:uid="{00000000-0005-0000-0000-000046450000}"/>
    <cellStyle name="Input 2 3 6 4 2 3" xfId="36196" xr:uid="{00000000-0005-0000-0000-000047450000}"/>
    <cellStyle name="Input 2 3 6 4 2 4" xfId="36197" xr:uid="{00000000-0005-0000-0000-000048450000}"/>
    <cellStyle name="Input 2 3 6 4 2 5" xfId="36198" xr:uid="{00000000-0005-0000-0000-000049450000}"/>
    <cellStyle name="Input 2 3 6 4 2 6" xfId="36199" xr:uid="{00000000-0005-0000-0000-00004A450000}"/>
    <cellStyle name="Input 2 3 6 4 2 7" xfId="36200" xr:uid="{00000000-0005-0000-0000-00004B450000}"/>
    <cellStyle name="Input 2 3 6 4 3" xfId="5365" xr:uid="{00000000-0005-0000-0000-00004C450000}"/>
    <cellStyle name="Input 2 3 6 4 3 2" xfId="5366" xr:uid="{00000000-0005-0000-0000-00004D450000}"/>
    <cellStyle name="Input 2 3 6 4 3 3" xfId="36201" xr:uid="{00000000-0005-0000-0000-00004E450000}"/>
    <cellStyle name="Input 2 3 6 4 3 4" xfId="36202" xr:uid="{00000000-0005-0000-0000-00004F450000}"/>
    <cellStyle name="Input 2 3 6 4 3 5" xfId="36203" xr:uid="{00000000-0005-0000-0000-000050450000}"/>
    <cellStyle name="Input 2 3 6 4 3 6" xfId="36204" xr:uid="{00000000-0005-0000-0000-000051450000}"/>
    <cellStyle name="Input 2 3 6 4 3 7" xfId="36205" xr:uid="{00000000-0005-0000-0000-000052450000}"/>
    <cellStyle name="Input 2 3 6 4 4" xfId="5367" xr:uid="{00000000-0005-0000-0000-000053450000}"/>
    <cellStyle name="Input 2 3 6 4 4 2" xfId="5368" xr:uid="{00000000-0005-0000-0000-000054450000}"/>
    <cellStyle name="Input 2 3 6 4 4 3" xfId="36206" xr:uid="{00000000-0005-0000-0000-000055450000}"/>
    <cellStyle name="Input 2 3 6 4 4 4" xfId="36207" xr:uid="{00000000-0005-0000-0000-000056450000}"/>
    <cellStyle name="Input 2 3 6 4 4 5" xfId="36208" xr:uid="{00000000-0005-0000-0000-000057450000}"/>
    <cellStyle name="Input 2 3 6 4 4 6" xfId="36209" xr:uid="{00000000-0005-0000-0000-000058450000}"/>
    <cellStyle name="Input 2 3 6 4 4 7" xfId="36210" xr:uid="{00000000-0005-0000-0000-000059450000}"/>
    <cellStyle name="Input 2 3 6 4 5" xfId="5369" xr:uid="{00000000-0005-0000-0000-00005A450000}"/>
    <cellStyle name="Input 2 3 6 4 5 2" xfId="5370" xr:uid="{00000000-0005-0000-0000-00005B450000}"/>
    <cellStyle name="Input 2 3 6 4 5 3" xfId="36211" xr:uid="{00000000-0005-0000-0000-00005C450000}"/>
    <cellStyle name="Input 2 3 6 4 5 4" xfId="36212" xr:uid="{00000000-0005-0000-0000-00005D450000}"/>
    <cellStyle name="Input 2 3 6 4 5 5" xfId="36213" xr:uid="{00000000-0005-0000-0000-00005E450000}"/>
    <cellStyle name="Input 2 3 6 4 5 6" xfId="36214" xr:uid="{00000000-0005-0000-0000-00005F450000}"/>
    <cellStyle name="Input 2 3 6 4 5 7" xfId="36215" xr:uid="{00000000-0005-0000-0000-000060450000}"/>
    <cellStyle name="Input 2 3 6 4 6" xfId="5371" xr:uid="{00000000-0005-0000-0000-000061450000}"/>
    <cellStyle name="Input 2 3 6 4 6 2" xfId="5372" xr:uid="{00000000-0005-0000-0000-000062450000}"/>
    <cellStyle name="Input 2 3 6 4 6 3" xfId="36216" xr:uid="{00000000-0005-0000-0000-000063450000}"/>
    <cellStyle name="Input 2 3 6 4 6 4" xfId="36217" xr:uid="{00000000-0005-0000-0000-000064450000}"/>
    <cellStyle name="Input 2 3 6 4 6 5" xfId="36218" xr:uid="{00000000-0005-0000-0000-000065450000}"/>
    <cellStyle name="Input 2 3 6 4 6 6" xfId="36219" xr:uid="{00000000-0005-0000-0000-000066450000}"/>
    <cellStyle name="Input 2 3 6 4 6 7" xfId="36220" xr:uid="{00000000-0005-0000-0000-000067450000}"/>
    <cellStyle name="Input 2 3 6 4 7" xfId="5373" xr:uid="{00000000-0005-0000-0000-000068450000}"/>
    <cellStyle name="Input 2 3 6 4 7 2" xfId="5374" xr:uid="{00000000-0005-0000-0000-000069450000}"/>
    <cellStyle name="Input 2 3 6 4 7 3" xfId="36221" xr:uid="{00000000-0005-0000-0000-00006A450000}"/>
    <cellStyle name="Input 2 3 6 4 7 4" xfId="36222" xr:uid="{00000000-0005-0000-0000-00006B450000}"/>
    <cellStyle name="Input 2 3 6 4 7 5" xfId="36223" xr:uid="{00000000-0005-0000-0000-00006C450000}"/>
    <cellStyle name="Input 2 3 6 4 7 6" xfId="36224" xr:uid="{00000000-0005-0000-0000-00006D450000}"/>
    <cellStyle name="Input 2 3 6 4 7 7" xfId="36225" xr:uid="{00000000-0005-0000-0000-00006E450000}"/>
    <cellStyle name="Input 2 3 6 4 8" xfId="5375" xr:uid="{00000000-0005-0000-0000-00006F450000}"/>
    <cellStyle name="Input 2 3 6 4 8 2" xfId="5376" xr:uid="{00000000-0005-0000-0000-000070450000}"/>
    <cellStyle name="Input 2 3 6 4 8 3" xfId="36226" xr:uid="{00000000-0005-0000-0000-000071450000}"/>
    <cellStyle name="Input 2 3 6 4 8 4" xfId="36227" xr:uid="{00000000-0005-0000-0000-000072450000}"/>
    <cellStyle name="Input 2 3 6 4 8 5" xfId="36228" xr:uid="{00000000-0005-0000-0000-000073450000}"/>
    <cellStyle name="Input 2 3 6 4 8 6" xfId="36229" xr:uid="{00000000-0005-0000-0000-000074450000}"/>
    <cellStyle name="Input 2 3 6 4 8 7" xfId="36230" xr:uid="{00000000-0005-0000-0000-000075450000}"/>
    <cellStyle name="Input 2 3 6 4 9" xfId="5377" xr:uid="{00000000-0005-0000-0000-000076450000}"/>
    <cellStyle name="Input 2 3 6 4 9 2" xfId="5378" xr:uid="{00000000-0005-0000-0000-000077450000}"/>
    <cellStyle name="Input 2 3 6 4 9 3" xfId="36231" xr:uid="{00000000-0005-0000-0000-000078450000}"/>
    <cellStyle name="Input 2 3 6 4 9 4" xfId="36232" xr:uid="{00000000-0005-0000-0000-000079450000}"/>
    <cellStyle name="Input 2 3 6 4 9 5" xfId="36233" xr:uid="{00000000-0005-0000-0000-00007A450000}"/>
    <cellStyle name="Input 2 3 6 4 9 6" xfId="36234" xr:uid="{00000000-0005-0000-0000-00007B450000}"/>
    <cellStyle name="Input 2 3 6 4 9 7" xfId="36235" xr:uid="{00000000-0005-0000-0000-00007C450000}"/>
    <cellStyle name="Input 2 3 6 5" xfId="5379" xr:uid="{00000000-0005-0000-0000-00007D450000}"/>
    <cellStyle name="Input 2 3 6 5 10" xfId="36236" xr:uid="{00000000-0005-0000-0000-00007E450000}"/>
    <cellStyle name="Input 2 3 6 5 11" xfId="36237" xr:uid="{00000000-0005-0000-0000-00007F450000}"/>
    <cellStyle name="Input 2 3 6 5 12" xfId="36238" xr:uid="{00000000-0005-0000-0000-000080450000}"/>
    <cellStyle name="Input 2 3 6 5 2" xfId="5380" xr:uid="{00000000-0005-0000-0000-000081450000}"/>
    <cellStyle name="Input 2 3 6 5 2 2" xfId="5381" xr:uid="{00000000-0005-0000-0000-000082450000}"/>
    <cellStyle name="Input 2 3 6 5 2 3" xfId="36239" xr:uid="{00000000-0005-0000-0000-000083450000}"/>
    <cellStyle name="Input 2 3 6 5 2 4" xfId="36240" xr:uid="{00000000-0005-0000-0000-000084450000}"/>
    <cellStyle name="Input 2 3 6 5 2 5" xfId="36241" xr:uid="{00000000-0005-0000-0000-000085450000}"/>
    <cellStyle name="Input 2 3 6 5 2 6" xfId="36242" xr:uid="{00000000-0005-0000-0000-000086450000}"/>
    <cellStyle name="Input 2 3 6 5 2 7" xfId="36243" xr:uid="{00000000-0005-0000-0000-000087450000}"/>
    <cellStyle name="Input 2 3 6 5 3" xfId="5382" xr:uid="{00000000-0005-0000-0000-000088450000}"/>
    <cellStyle name="Input 2 3 6 5 3 2" xfId="5383" xr:uid="{00000000-0005-0000-0000-000089450000}"/>
    <cellStyle name="Input 2 3 6 5 3 3" xfId="36244" xr:uid="{00000000-0005-0000-0000-00008A450000}"/>
    <cellStyle name="Input 2 3 6 5 3 4" xfId="36245" xr:uid="{00000000-0005-0000-0000-00008B450000}"/>
    <cellStyle name="Input 2 3 6 5 3 5" xfId="36246" xr:uid="{00000000-0005-0000-0000-00008C450000}"/>
    <cellStyle name="Input 2 3 6 5 3 6" xfId="36247" xr:uid="{00000000-0005-0000-0000-00008D450000}"/>
    <cellStyle name="Input 2 3 6 5 3 7" xfId="36248" xr:uid="{00000000-0005-0000-0000-00008E450000}"/>
    <cellStyle name="Input 2 3 6 5 4" xfId="5384" xr:uid="{00000000-0005-0000-0000-00008F450000}"/>
    <cellStyle name="Input 2 3 6 5 4 2" xfId="5385" xr:uid="{00000000-0005-0000-0000-000090450000}"/>
    <cellStyle name="Input 2 3 6 5 4 3" xfId="36249" xr:uid="{00000000-0005-0000-0000-000091450000}"/>
    <cellStyle name="Input 2 3 6 5 4 4" xfId="36250" xr:uid="{00000000-0005-0000-0000-000092450000}"/>
    <cellStyle name="Input 2 3 6 5 4 5" xfId="36251" xr:uid="{00000000-0005-0000-0000-000093450000}"/>
    <cellStyle name="Input 2 3 6 5 4 6" xfId="36252" xr:uid="{00000000-0005-0000-0000-000094450000}"/>
    <cellStyle name="Input 2 3 6 5 4 7" xfId="36253" xr:uid="{00000000-0005-0000-0000-000095450000}"/>
    <cellStyle name="Input 2 3 6 5 5" xfId="5386" xr:uid="{00000000-0005-0000-0000-000096450000}"/>
    <cellStyle name="Input 2 3 6 5 5 2" xfId="5387" xr:uid="{00000000-0005-0000-0000-000097450000}"/>
    <cellStyle name="Input 2 3 6 5 5 3" xfId="36254" xr:uid="{00000000-0005-0000-0000-000098450000}"/>
    <cellStyle name="Input 2 3 6 5 5 4" xfId="36255" xr:uid="{00000000-0005-0000-0000-000099450000}"/>
    <cellStyle name="Input 2 3 6 5 5 5" xfId="36256" xr:uid="{00000000-0005-0000-0000-00009A450000}"/>
    <cellStyle name="Input 2 3 6 5 5 6" xfId="36257" xr:uid="{00000000-0005-0000-0000-00009B450000}"/>
    <cellStyle name="Input 2 3 6 5 5 7" xfId="36258" xr:uid="{00000000-0005-0000-0000-00009C450000}"/>
    <cellStyle name="Input 2 3 6 5 6" xfId="5388" xr:uid="{00000000-0005-0000-0000-00009D450000}"/>
    <cellStyle name="Input 2 3 6 5 6 2" xfId="5389" xr:uid="{00000000-0005-0000-0000-00009E450000}"/>
    <cellStyle name="Input 2 3 6 5 6 3" xfId="36259" xr:uid="{00000000-0005-0000-0000-00009F450000}"/>
    <cellStyle name="Input 2 3 6 5 6 4" xfId="36260" xr:uid="{00000000-0005-0000-0000-0000A0450000}"/>
    <cellStyle name="Input 2 3 6 5 6 5" xfId="36261" xr:uid="{00000000-0005-0000-0000-0000A1450000}"/>
    <cellStyle name="Input 2 3 6 5 6 6" xfId="36262" xr:uid="{00000000-0005-0000-0000-0000A2450000}"/>
    <cellStyle name="Input 2 3 6 5 6 7" xfId="36263" xr:uid="{00000000-0005-0000-0000-0000A3450000}"/>
    <cellStyle name="Input 2 3 6 5 7" xfId="5390" xr:uid="{00000000-0005-0000-0000-0000A4450000}"/>
    <cellStyle name="Input 2 3 6 5 7 2" xfId="5391" xr:uid="{00000000-0005-0000-0000-0000A5450000}"/>
    <cellStyle name="Input 2 3 6 5 7 3" xfId="36264" xr:uid="{00000000-0005-0000-0000-0000A6450000}"/>
    <cellStyle name="Input 2 3 6 5 7 4" xfId="36265" xr:uid="{00000000-0005-0000-0000-0000A7450000}"/>
    <cellStyle name="Input 2 3 6 5 7 5" xfId="36266" xr:uid="{00000000-0005-0000-0000-0000A8450000}"/>
    <cellStyle name="Input 2 3 6 5 7 6" xfId="36267" xr:uid="{00000000-0005-0000-0000-0000A9450000}"/>
    <cellStyle name="Input 2 3 6 5 7 7" xfId="36268" xr:uid="{00000000-0005-0000-0000-0000AA450000}"/>
    <cellStyle name="Input 2 3 6 5 8" xfId="5392" xr:uid="{00000000-0005-0000-0000-0000AB450000}"/>
    <cellStyle name="Input 2 3 6 5 8 2" xfId="5393" xr:uid="{00000000-0005-0000-0000-0000AC450000}"/>
    <cellStyle name="Input 2 3 6 5 8 3" xfId="36269" xr:uid="{00000000-0005-0000-0000-0000AD450000}"/>
    <cellStyle name="Input 2 3 6 5 8 4" xfId="36270" xr:uid="{00000000-0005-0000-0000-0000AE450000}"/>
    <cellStyle name="Input 2 3 6 5 8 5" xfId="36271" xr:uid="{00000000-0005-0000-0000-0000AF450000}"/>
    <cellStyle name="Input 2 3 6 5 8 6" xfId="36272" xr:uid="{00000000-0005-0000-0000-0000B0450000}"/>
    <cellStyle name="Input 2 3 6 5 8 7" xfId="36273" xr:uid="{00000000-0005-0000-0000-0000B1450000}"/>
    <cellStyle name="Input 2 3 6 5 9" xfId="5394" xr:uid="{00000000-0005-0000-0000-0000B2450000}"/>
    <cellStyle name="Input 2 3 6 5 9 2" xfId="5395" xr:uid="{00000000-0005-0000-0000-0000B3450000}"/>
    <cellStyle name="Input 2 3 6 5 9 3" xfId="36274" xr:uid="{00000000-0005-0000-0000-0000B4450000}"/>
    <cellStyle name="Input 2 3 6 5 9 4" xfId="36275" xr:uid="{00000000-0005-0000-0000-0000B5450000}"/>
    <cellStyle name="Input 2 3 6 5 9 5" xfId="36276" xr:uid="{00000000-0005-0000-0000-0000B6450000}"/>
    <cellStyle name="Input 2 3 6 5 9 6" xfId="36277" xr:uid="{00000000-0005-0000-0000-0000B7450000}"/>
    <cellStyle name="Input 2 3 6 5 9 7" xfId="36278" xr:uid="{00000000-0005-0000-0000-0000B8450000}"/>
    <cellStyle name="Input 2 3 6 6" xfId="5396" xr:uid="{00000000-0005-0000-0000-0000B9450000}"/>
    <cellStyle name="Input 2 3 6 6 10" xfId="5397" xr:uid="{00000000-0005-0000-0000-0000BA450000}"/>
    <cellStyle name="Input 2 3 6 6 11" xfId="36279" xr:uid="{00000000-0005-0000-0000-0000BB450000}"/>
    <cellStyle name="Input 2 3 6 6 12" xfId="36280" xr:uid="{00000000-0005-0000-0000-0000BC450000}"/>
    <cellStyle name="Input 2 3 6 6 13" xfId="36281" xr:uid="{00000000-0005-0000-0000-0000BD450000}"/>
    <cellStyle name="Input 2 3 6 6 14" xfId="36282" xr:uid="{00000000-0005-0000-0000-0000BE450000}"/>
    <cellStyle name="Input 2 3 6 6 15" xfId="36283" xr:uid="{00000000-0005-0000-0000-0000BF450000}"/>
    <cellStyle name="Input 2 3 6 6 2" xfId="5398" xr:uid="{00000000-0005-0000-0000-0000C0450000}"/>
    <cellStyle name="Input 2 3 6 6 2 2" xfId="5399" xr:uid="{00000000-0005-0000-0000-0000C1450000}"/>
    <cellStyle name="Input 2 3 6 6 2 3" xfId="36284" xr:uid="{00000000-0005-0000-0000-0000C2450000}"/>
    <cellStyle name="Input 2 3 6 6 2 4" xfId="36285" xr:uid="{00000000-0005-0000-0000-0000C3450000}"/>
    <cellStyle name="Input 2 3 6 6 2 5" xfId="36286" xr:uid="{00000000-0005-0000-0000-0000C4450000}"/>
    <cellStyle name="Input 2 3 6 6 2 6" xfId="36287" xr:uid="{00000000-0005-0000-0000-0000C5450000}"/>
    <cellStyle name="Input 2 3 6 6 2 7" xfId="36288" xr:uid="{00000000-0005-0000-0000-0000C6450000}"/>
    <cellStyle name="Input 2 3 6 6 3" xfId="5400" xr:uid="{00000000-0005-0000-0000-0000C7450000}"/>
    <cellStyle name="Input 2 3 6 6 3 2" xfId="5401" xr:uid="{00000000-0005-0000-0000-0000C8450000}"/>
    <cellStyle name="Input 2 3 6 6 3 3" xfId="36289" xr:uid="{00000000-0005-0000-0000-0000C9450000}"/>
    <cellStyle name="Input 2 3 6 6 3 4" xfId="36290" xr:uid="{00000000-0005-0000-0000-0000CA450000}"/>
    <cellStyle name="Input 2 3 6 6 3 5" xfId="36291" xr:uid="{00000000-0005-0000-0000-0000CB450000}"/>
    <cellStyle name="Input 2 3 6 6 3 6" xfId="36292" xr:uid="{00000000-0005-0000-0000-0000CC450000}"/>
    <cellStyle name="Input 2 3 6 6 3 7" xfId="36293" xr:uid="{00000000-0005-0000-0000-0000CD450000}"/>
    <cellStyle name="Input 2 3 6 6 4" xfId="5402" xr:uid="{00000000-0005-0000-0000-0000CE450000}"/>
    <cellStyle name="Input 2 3 6 6 4 2" xfId="5403" xr:uid="{00000000-0005-0000-0000-0000CF450000}"/>
    <cellStyle name="Input 2 3 6 6 4 3" xfId="36294" xr:uid="{00000000-0005-0000-0000-0000D0450000}"/>
    <cellStyle name="Input 2 3 6 6 4 4" xfId="36295" xr:uid="{00000000-0005-0000-0000-0000D1450000}"/>
    <cellStyle name="Input 2 3 6 6 4 5" xfId="36296" xr:uid="{00000000-0005-0000-0000-0000D2450000}"/>
    <cellStyle name="Input 2 3 6 6 4 6" xfId="36297" xr:uid="{00000000-0005-0000-0000-0000D3450000}"/>
    <cellStyle name="Input 2 3 6 6 4 7" xfId="36298" xr:uid="{00000000-0005-0000-0000-0000D4450000}"/>
    <cellStyle name="Input 2 3 6 6 5" xfId="5404" xr:uid="{00000000-0005-0000-0000-0000D5450000}"/>
    <cellStyle name="Input 2 3 6 6 5 2" xfId="5405" xr:uid="{00000000-0005-0000-0000-0000D6450000}"/>
    <cellStyle name="Input 2 3 6 6 5 3" xfId="36299" xr:uid="{00000000-0005-0000-0000-0000D7450000}"/>
    <cellStyle name="Input 2 3 6 6 5 4" xfId="36300" xr:uid="{00000000-0005-0000-0000-0000D8450000}"/>
    <cellStyle name="Input 2 3 6 6 5 5" xfId="36301" xr:uid="{00000000-0005-0000-0000-0000D9450000}"/>
    <cellStyle name="Input 2 3 6 6 5 6" xfId="36302" xr:uid="{00000000-0005-0000-0000-0000DA450000}"/>
    <cellStyle name="Input 2 3 6 6 5 7" xfId="36303" xr:uid="{00000000-0005-0000-0000-0000DB450000}"/>
    <cellStyle name="Input 2 3 6 6 6" xfId="5406" xr:uid="{00000000-0005-0000-0000-0000DC450000}"/>
    <cellStyle name="Input 2 3 6 6 6 2" xfId="5407" xr:uid="{00000000-0005-0000-0000-0000DD450000}"/>
    <cellStyle name="Input 2 3 6 6 6 3" xfId="36304" xr:uid="{00000000-0005-0000-0000-0000DE450000}"/>
    <cellStyle name="Input 2 3 6 6 6 4" xfId="36305" xr:uid="{00000000-0005-0000-0000-0000DF450000}"/>
    <cellStyle name="Input 2 3 6 6 6 5" xfId="36306" xr:uid="{00000000-0005-0000-0000-0000E0450000}"/>
    <cellStyle name="Input 2 3 6 6 6 6" xfId="36307" xr:uid="{00000000-0005-0000-0000-0000E1450000}"/>
    <cellStyle name="Input 2 3 6 6 6 7" xfId="36308" xr:uid="{00000000-0005-0000-0000-0000E2450000}"/>
    <cellStyle name="Input 2 3 6 6 7" xfId="5408" xr:uid="{00000000-0005-0000-0000-0000E3450000}"/>
    <cellStyle name="Input 2 3 6 6 7 2" xfId="5409" xr:uid="{00000000-0005-0000-0000-0000E4450000}"/>
    <cellStyle name="Input 2 3 6 6 7 3" xfId="36309" xr:uid="{00000000-0005-0000-0000-0000E5450000}"/>
    <cellStyle name="Input 2 3 6 6 7 4" xfId="36310" xr:uid="{00000000-0005-0000-0000-0000E6450000}"/>
    <cellStyle name="Input 2 3 6 6 7 5" xfId="36311" xr:uid="{00000000-0005-0000-0000-0000E7450000}"/>
    <cellStyle name="Input 2 3 6 6 7 6" xfId="36312" xr:uid="{00000000-0005-0000-0000-0000E8450000}"/>
    <cellStyle name="Input 2 3 6 6 7 7" xfId="36313" xr:uid="{00000000-0005-0000-0000-0000E9450000}"/>
    <cellStyle name="Input 2 3 6 6 8" xfId="5410" xr:uid="{00000000-0005-0000-0000-0000EA450000}"/>
    <cellStyle name="Input 2 3 6 6 8 2" xfId="5411" xr:uid="{00000000-0005-0000-0000-0000EB450000}"/>
    <cellStyle name="Input 2 3 6 6 8 3" xfId="36314" xr:uid="{00000000-0005-0000-0000-0000EC450000}"/>
    <cellStyle name="Input 2 3 6 6 8 4" xfId="36315" xr:uid="{00000000-0005-0000-0000-0000ED450000}"/>
    <cellStyle name="Input 2 3 6 6 8 5" xfId="36316" xr:uid="{00000000-0005-0000-0000-0000EE450000}"/>
    <cellStyle name="Input 2 3 6 6 8 6" xfId="36317" xr:uid="{00000000-0005-0000-0000-0000EF450000}"/>
    <cellStyle name="Input 2 3 6 6 8 7" xfId="36318" xr:uid="{00000000-0005-0000-0000-0000F0450000}"/>
    <cellStyle name="Input 2 3 6 6 9" xfId="5412" xr:uid="{00000000-0005-0000-0000-0000F1450000}"/>
    <cellStyle name="Input 2 3 6 6 9 2" xfId="5413" xr:uid="{00000000-0005-0000-0000-0000F2450000}"/>
    <cellStyle name="Input 2 3 6 6 9 3" xfId="36319" xr:uid="{00000000-0005-0000-0000-0000F3450000}"/>
    <cellStyle name="Input 2 3 6 6 9 4" xfId="36320" xr:uid="{00000000-0005-0000-0000-0000F4450000}"/>
    <cellStyle name="Input 2 3 6 6 9 5" xfId="36321" xr:uid="{00000000-0005-0000-0000-0000F5450000}"/>
    <cellStyle name="Input 2 3 6 6 9 6" xfId="36322" xr:uid="{00000000-0005-0000-0000-0000F6450000}"/>
    <cellStyle name="Input 2 3 6 6 9 7" xfId="36323" xr:uid="{00000000-0005-0000-0000-0000F7450000}"/>
    <cellStyle name="Input 2 3 6 7" xfId="36324" xr:uid="{00000000-0005-0000-0000-0000F8450000}"/>
    <cellStyle name="Input 2 3 7" xfId="5414" xr:uid="{00000000-0005-0000-0000-0000F9450000}"/>
    <cellStyle name="Input 2 3 7 2" xfId="5415" xr:uid="{00000000-0005-0000-0000-0000FA450000}"/>
    <cellStyle name="Input 2 3 7 2 2" xfId="5416" xr:uid="{00000000-0005-0000-0000-0000FB450000}"/>
    <cellStyle name="Input 2 3 7 2 2 10" xfId="36325" xr:uid="{00000000-0005-0000-0000-0000FC450000}"/>
    <cellStyle name="Input 2 3 7 2 2 2" xfId="5417" xr:uid="{00000000-0005-0000-0000-0000FD450000}"/>
    <cellStyle name="Input 2 3 7 2 2 2 2" xfId="5418" xr:uid="{00000000-0005-0000-0000-0000FE450000}"/>
    <cellStyle name="Input 2 3 7 2 2 2 3" xfId="36326" xr:uid="{00000000-0005-0000-0000-0000FF450000}"/>
    <cellStyle name="Input 2 3 7 2 2 2 4" xfId="36327" xr:uid="{00000000-0005-0000-0000-000000460000}"/>
    <cellStyle name="Input 2 3 7 2 2 2 5" xfId="36328" xr:uid="{00000000-0005-0000-0000-000001460000}"/>
    <cellStyle name="Input 2 3 7 2 2 2 6" xfId="36329" xr:uid="{00000000-0005-0000-0000-000002460000}"/>
    <cellStyle name="Input 2 3 7 2 2 2 7" xfId="36330" xr:uid="{00000000-0005-0000-0000-000003460000}"/>
    <cellStyle name="Input 2 3 7 2 2 3" xfId="5419" xr:uid="{00000000-0005-0000-0000-000004460000}"/>
    <cellStyle name="Input 2 3 7 2 2 3 2" xfId="5420" xr:uid="{00000000-0005-0000-0000-000005460000}"/>
    <cellStyle name="Input 2 3 7 2 2 3 3" xfId="36331" xr:uid="{00000000-0005-0000-0000-000006460000}"/>
    <cellStyle name="Input 2 3 7 2 2 3 4" xfId="36332" xr:uid="{00000000-0005-0000-0000-000007460000}"/>
    <cellStyle name="Input 2 3 7 2 2 3 5" xfId="36333" xr:uid="{00000000-0005-0000-0000-000008460000}"/>
    <cellStyle name="Input 2 3 7 2 2 3 6" xfId="36334" xr:uid="{00000000-0005-0000-0000-000009460000}"/>
    <cellStyle name="Input 2 3 7 2 2 3 7" xfId="36335" xr:uid="{00000000-0005-0000-0000-00000A460000}"/>
    <cellStyle name="Input 2 3 7 2 2 4" xfId="5421" xr:uid="{00000000-0005-0000-0000-00000B460000}"/>
    <cellStyle name="Input 2 3 7 2 2 4 2" xfId="5422" xr:uid="{00000000-0005-0000-0000-00000C460000}"/>
    <cellStyle name="Input 2 3 7 2 2 4 3" xfId="36336" xr:uid="{00000000-0005-0000-0000-00000D460000}"/>
    <cellStyle name="Input 2 3 7 2 2 4 4" xfId="36337" xr:uid="{00000000-0005-0000-0000-00000E460000}"/>
    <cellStyle name="Input 2 3 7 2 2 4 5" xfId="36338" xr:uid="{00000000-0005-0000-0000-00000F460000}"/>
    <cellStyle name="Input 2 3 7 2 2 4 6" xfId="36339" xr:uid="{00000000-0005-0000-0000-000010460000}"/>
    <cellStyle name="Input 2 3 7 2 2 4 7" xfId="36340" xr:uid="{00000000-0005-0000-0000-000011460000}"/>
    <cellStyle name="Input 2 3 7 2 2 5" xfId="5423" xr:uid="{00000000-0005-0000-0000-000012460000}"/>
    <cellStyle name="Input 2 3 7 2 2 5 2" xfId="5424" xr:uid="{00000000-0005-0000-0000-000013460000}"/>
    <cellStyle name="Input 2 3 7 2 2 5 3" xfId="36341" xr:uid="{00000000-0005-0000-0000-000014460000}"/>
    <cellStyle name="Input 2 3 7 2 2 5 4" xfId="36342" xr:uid="{00000000-0005-0000-0000-000015460000}"/>
    <cellStyle name="Input 2 3 7 2 2 5 5" xfId="36343" xr:uid="{00000000-0005-0000-0000-000016460000}"/>
    <cellStyle name="Input 2 3 7 2 2 5 6" xfId="36344" xr:uid="{00000000-0005-0000-0000-000017460000}"/>
    <cellStyle name="Input 2 3 7 2 2 5 7" xfId="36345" xr:uid="{00000000-0005-0000-0000-000018460000}"/>
    <cellStyle name="Input 2 3 7 2 2 6" xfId="5425" xr:uid="{00000000-0005-0000-0000-000019460000}"/>
    <cellStyle name="Input 2 3 7 2 2 6 2" xfId="5426" xr:uid="{00000000-0005-0000-0000-00001A460000}"/>
    <cellStyle name="Input 2 3 7 2 2 6 3" xfId="36346" xr:uid="{00000000-0005-0000-0000-00001B460000}"/>
    <cellStyle name="Input 2 3 7 2 2 6 4" xfId="36347" xr:uid="{00000000-0005-0000-0000-00001C460000}"/>
    <cellStyle name="Input 2 3 7 2 2 6 5" xfId="36348" xr:uid="{00000000-0005-0000-0000-00001D460000}"/>
    <cellStyle name="Input 2 3 7 2 2 6 6" xfId="36349" xr:uid="{00000000-0005-0000-0000-00001E460000}"/>
    <cellStyle name="Input 2 3 7 2 2 6 7" xfId="36350" xr:uid="{00000000-0005-0000-0000-00001F460000}"/>
    <cellStyle name="Input 2 3 7 2 2 7" xfId="36351" xr:uid="{00000000-0005-0000-0000-000020460000}"/>
    <cellStyle name="Input 2 3 7 2 2 8" xfId="36352" xr:uid="{00000000-0005-0000-0000-000021460000}"/>
    <cellStyle name="Input 2 3 7 2 2 9" xfId="36353" xr:uid="{00000000-0005-0000-0000-000022460000}"/>
    <cellStyle name="Input 2 3 7 2 3" xfId="5427" xr:uid="{00000000-0005-0000-0000-000023460000}"/>
    <cellStyle name="Input 2 3 7 2 3 10" xfId="5428" xr:uid="{00000000-0005-0000-0000-000024460000}"/>
    <cellStyle name="Input 2 3 7 2 3 11" xfId="36354" xr:uid="{00000000-0005-0000-0000-000025460000}"/>
    <cellStyle name="Input 2 3 7 2 3 12" xfId="36355" xr:uid="{00000000-0005-0000-0000-000026460000}"/>
    <cellStyle name="Input 2 3 7 2 3 13" xfId="36356" xr:uid="{00000000-0005-0000-0000-000027460000}"/>
    <cellStyle name="Input 2 3 7 2 3 14" xfId="36357" xr:uid="{00000000-0005-0000-0000-000028460000}"/>
    <cellStyle name="Input 2 3 7 2 3 15" xfId="36358" xr:uid="{00000000-0005-0000-0000-000029460000}"/>
    <cellStyle name="Input 2 3 7 2 3 2" xfId="5429" xr:uid="{00000000-0005-0000-0000-00002A460000}"/>
    <cellStyle name="Input 2 3 7 2 3 2 2" xfId="5430" xr:uid="{00000000-0005-0000-0000-00002B460000}"/>
    <cellStyle name="Input 2 3 7 2 3 2 3" xfId="36359" xr:uid="{00000000-0005-0000-0000-00002C460000}"/>
    <cellStyle name="Input 2 3 7 2 3 2 4" xfId="36360" xr:uid="{00000000-0005-0000-0000-00002D460000}"/>
    <cellStyle name="Input 2 3 7 2 3 2 5" xfId="36361" xr:uid="{00000000-0005-0000-0000-00002E460000}"/>
    <cellStyle name="Input 2 3 7 2 3 2 6" xfId="36362" xr:uid="{00000000-0005-0000-0000-00002F460000}"/>
    <cellStyle name="Input 2 3 7 2 3 2 7" xfId="36363" xr:uid="{00000000-0005-0000-0000-000030460000}"/>
    <cellStyle name="Input 2 3 7 2 3 3" xfId="5431" xr:uid="{00000000-0005-0000-0000-000031460000}"/>
    <cellStyle name="Input 2 3 7 2 3 3 2" xfId="5432" xr:uid="{00000000-0005-0000-0000-000032460000}"/>
    <cellStyle name="Input 2 3 7 2 3 3 3" xfId="36364" xr:uid="{00000000-0005-0000-0000-000033460000}"/>
    <cellStyle name="Input 2 3 7 2 3 3 4" xfId="36365" xr:uid="{00000000-0005-0000-0000-000034460000}"/>
    <cellStyle name="Input 2 3 7 2 3 3 5" xfId="36366" xr:uid="{00000000-0005-0000-0000-000035460000}"/>
    <cellStyle name="Input 2 3 7 2 3 3 6" xfId="36367" xr:uid="{00000000-0005-0000-0000-000036460000}"/>
    <cellStyle name="Input 2 3 7 2 3 3 7" xfId="36368" xr:uid="{00000000-0005-0000-0000-000037460000}"/>
    <cellStyle name="Input 2 3 7 2 3 4" xfId="5433" xr:uid="{00000000-0005-0000-0000-000038460000}"/>
    <cellStyle name="Input 2 3 7 2 3 4 2" xfId="5434" xr:uid="{00000000-0005-0000-0000-000039460000}"/>
    <cellStyle name="Input 2 3 7 2 3 4 3" xfId="36369" xr:uid="{00000000-0005-0000-0000-00003A460000}"/>
    <cellStyle name="Input 2 3 7 2 3 4 4" xfId="36370" xr:uid="{00000000-0005-0000-0000-00003B460000}"/>
    <cellStyle name="Input 2 3 7 2 3 4 5" xfId="36371" xr:uid="{00000000-0005-0000-0000-00003C460000}"/>
    <cellStyle name="Input 2 3 7 2 3 4 6" xfId="36372" xr:uid="{00000000-0005-0000-0000-00003D460000}"/>
    <cellStyle name="Input 2 3 7 2 3 4 7" xfId="36373" xr:uid="{00000000-0005-0000-0000-00003E460000}"/>
    <cellStyle name="Input 2 3 7 2 3 5" xfId="5435" xr:uid="{00000000-0005-0000-0000-00003F460000}"/>
    <cellStyle name="Input 2 3 7 2 3 5 2" xfId="5436" xr:uid="{00000000-0005-0000-0000-000040460000}"/>
    <cellStyle name="Input 2 3 7 2 3 5 3" xfId="36374" xr:uid="{00000000-0005-0000-0000-000041460000}"/>
    <cellStyle name="Input 2 3 7 2 3 5 4" xfId="36375" xr:uid="{00000000-0005-0000-0000-000042460000}"/>
    <cellStyle name="Input 2 3 7 2 3 5 5" xfId="36376" xr:uid="{00000000-0005-0000-0000-000043460000}"/>
    <cellStyle name="Input 2 3 7 2 3 5 6" xfId="36377" xr:uid="{00000000-0005-0000-0000-000044460000}"/>
    <cellStyle name="Input 2 3 7 2 3 5 7" xfId="36378" xr:uid="{00000000-0005-0000-0000-000045460000}"/>
    <cellStyle name="Input 2 3 7 2 3 6" xfId="5437" xr:uid="{00000000-0005-0000-0000-000046460000}"/>
    <cellStyle name="Input 2 3 7 2 3 6 2" xfId="5438" xr:uid="{00000000-0005-0000-0000-000047460000}"/>
    <cellStyle name="Input 2 3 7 2 3 6 3" xfId="36379" xr:uid="{00000000-0005-0000-0000-000048460000}"/>
    <cellStyle name="Input 2 3 7 2 3 6 4" xfId="36380" xr:uid="{00000000-0005-0000-0000-000049460000}"/>
    <cellStyle name="Input 2 3 7 2 3 6 5" xfId="36381" xr:uid="{00000000-0005-0000-0000-00004A460000}"/>
    <cellStyle name="Input 2 3 7 2 3 6 6" xfId="36382" xr:uid="{00000000-0005-0000-0000-00004B460000}"/>
    <cellStyle name="Input 2 3 7 2 3 6 7" xfId="36383" xr:uid="{00000000-0005-0000-0000-00004C460000}"/>
    <cellStyle name="Input 2 3 7 2 3 7" xfId="5439" xr:uid="{00000000-0005-0000-0000-00004D460000}"/>
    <cellStyle name="Input 2 3 7 2 3 7 2" xfId="5440" xr:uid="{00000000-0005-0000-0000-00004E460000}"/>
    <cellStyle name="Input 2 3 7 2 3 7 3" xfId="36384" xr:uid="{00000000-0005-0000-0000-00004F460000}"/>
    <cellStyle name="Input 2 3 7 2 3 7 4" xfId="36385" xr:uid="{00000000-0005-0000-0000-000050460000}"/>
    <cellStyle name="Input 2 3 7 2 3 7 5" xfId="36386" xr:uid="{00000000-0005-0000-0000-000051460000}"/>
    <cellStyle name="Input 2 3 7 2 3 7 6" xfId="36387" xr:uid="{00000000-0005-0000-0000-000052460000}"/>
    <cellStyle name="Input 2 3 7 2 3 7 7" xfId="36388" xr:uid="{00000000-0005-0000-0000-000053460000}"/>
    <cellStyle name="Input 2 3 7 2 3 8" xfId="5441" xr:uid="{00000000-0005-0000-0000-000054460000}"/>
    <cellStyle name="Input 2 3 7 2 3 8 2" xfId="5442" xr:uid="{00000000-0005-0000-0000-000055460000}"/>
    <cellStyle name="Input 2 3 7 2 3 8 3" xfId="36389" xr:uid="{00000000-0005-0000-0000-000056460000}"/>
    <cellStyle name="Input 2 3 7 2 3 8 4" xfId="36390" xr:uid="{00000000-0005-0000-0000-000057460000}"/>
    <cellStyle name="Input 2 3 7 2 3 8 5" xfId="36391" xr:uid="{00000000-0005-0000-0000-000058460000}"/>
    <cellStyle name="Input 2 3 7 2 3 8 6" xfId="36392" xr:uid="{00000000-0005-0000-0000-000059460000}"/>
    <cellStyle name="Input 2 3 7 2 3 8 7" xfId="36393" xr:uid="{00000000-0005-0000-0000-00005A460000}"/>
    <cellStyle name="Input 2 3 7 2 3 9" xfId="5443" xr:uid="{00000000-0005-0000-0000-00005B460000}"/>
    <cellStyle name="Input 2 3 7 2 3 9 2" xfId="5444" xr:uid="{00000000-0005-0000-0000-00005C460000}"/>
    <cellStyle name="Input 2 3 7 2 3 9 3" xfId="36394" xr:uid="{00000000-0005-0000-0000-00005D460000}"/>
    <cellStyle name="Input 2 3 7 2 3 9 4" xfId="36395" xr:uid="{00000000-0005-0000-0000-00005E460000}"/>
    <cellStyle name="Input 2 3 7 2 3 9 5" xfId="36396" xr:uid="{00000000-0005-0000-0000-00005F460000}"/>
    <cellStyle name="Input 2 3 7 2 3 9 6" xfId="36397" xr:uid="{00000000-0005-0000-0000-000060460000}"/>
    <cellStyle name="Input 2 3 7 2 3 9 7" xfId="36398" xr:uid="{00000000-0005-0000-0000-000061460000}"/>
    <cellStyle name="Input 2 3 7 2 4" xfId="5445" xr:uid="{00000000-0005-0000-0000-000062460000}"/>
    <cellStyle name="Input 2 3 7 2 4 2" xfId="5446" xr:uid="{00000000-0005-0000-0000-000063460000}"/>
    <cellStyle name="Input 2 3 7 2 4 3" xfId="36399" xr:uid="{00000000-0005-0000-0000-000064460000}"/>
    <cellStyle name="Input 2 3 7 2 4 4" xfId="36400" xr:uid="{00000000-0005-0000-0000-000065460000}"/>
    <cellStyle name="Input 2 3 7 2 4 5" xfId="36401" xr:uid="{00000000-0005-0000-0000-000066460000}"/>
    <cellStyle name="Input 2 3 7 2 4 6" xfId="36402" xr:uid="{00000000-0005-0000-0000-000067460000}"/>
    <cellStyle name="Input 2 3 7 2 4 7" xfId="36403" xr:uid="{00000000-0005-0000-0000-000068460000}"/>
    <cellStyle name="Input 2 3 7 2 5" xfId="36404" xr:uid="{00000000-0005-0000-0000-000069460000}"/>
    <cellStyle name="Input 2 3 7 2 6" xfId="36405" xr:uid="{00000000-0005-0000-0000-00006A460000}"/>
    <cellStyle name="Input 2 3 7 2 7" xfId="36406" xr:uid="{00000000-0005-0000-0000-00006B460000}"/>
    <cellStyle name="Input 2 3 7 2 8" xfId="36407" xr:uid="{00000000-0005-0000-0000-00006C460000}"/>
    <cellStyle name="Input 2 3 7 3" xfId="5447" xr:uid="{00000000-0005-0000-0000-00006D460000}"/>
    <cellStyle name="Input 2 3 7 3 10" xfId="36408" xr:uid="{00000000-0005-0000-0000-00006E460000}"/>
    <cellStyle name="Input 2 3 7 3 2" xfId="5448" xr:uid="{00000000-0005-0000-0000-00006F460000}"/>
    <cellStyle name="Input 2 3 7 3 2 2" xfId="5449" xr:uid="{00000000-0005-0000-0000-000070460000}"/>
    <cellStyle name="Input 2 3 7 3 2 3" xfId="36409" xr:uid="{00000000-0005-0000-0000-000071460000}"/>
    <cellStyle name="Input 2 3 7 3 2 4" xfId="36410" xr:uid="{00000000-0005-0000-0000-000072460000}"/>
    <cellStyle name="Input 2 3 7 3 2 5" xfId="36411" xr:uid="{00000000-0005-0000-0000-000073460000}"/>
    <cellStyle name="Input 2 3 7 3 2 6" xfId="36412" xr:uid="{00000000-0005-0000-0000-000074460000}"/>
    <cellStyle name="Input 2 3 7 3 2 7" xfId="36413" xr:uid="{00000000-0005-0000-0000-000075460000}"/>
    <cellStyle name="Input 2 3 7 3 3" xfId="5450" xr:uid="{00000000-0005-0000-0000-000076460000}"/>
    <cellStyle name="Input 2 3 7 3 3 2" xfId="5451" xr:uid="{00000000-0005-0000-0000-000077460000}"/>
    <cellStyle name="Input 2 3 7 3 3 3" xfId="36414" xr:uid="{00000000-0005-0000-0000-000078460000}"/>
    <cellStyle name="Input 2 3 7 3 3 4" xfId="36415" xr:uid="{00000000-0005-0000-0000-000079460000}"/>
    <cellStyle name="Input 2 3 7 3 3 5" xfId="36416" xr:uid="{00000000-0005-0000-0000-00007A460000}"/>
    <cellStyle name="Input 2 3 7 3 3 6" xfId="36417" xr:uid="{00000000-0005-0000-0000-00007B460000}"/>
    <cellStyle name="Input 2 3 7 3 3 7" xfId="36418" xr:uid="{00000000-0005-0000-0000-00007C460000}"/>
    <cellStyle name="Input 2 3 7 3 4" xfId="5452" xr:uid="{00000000-0005-0000-0000-00007D460000}"/>
    <cellStyle name="Input 2 3 7 3 4 2" xfId="5453" xr:uid="{00000000-0005-0000-0000-00007E460000}"/>
    <cellStyle name="Input 2 3 7 3 4 3" xfId="36419" xr:uid="{00000000-0005-0000-0000-00007F460000}"/>
    <cellStyle name="Input 2 3 7 3 4 4" xfId="36420" xr:uid="{00000000-0005-0000-0000-000080460000}"/>
    <cellStyle name="Input 2 3 7 3 4 5" xfId="36421" xr:uid="{00000000-0005-0000-0000-000081460000}"/>
    <cellStyle name="Input 2 3 7 3 4 6" xfId="36422" xr:uid="{00000000-0005-0000-0000-000082460000}"/>
    <cellStyle name="Input 2 3 7 3 4 7" xfId="36423" xr:uid="{00000000-0005-0000-0000-000083460000}"/>
    <cellStyle name="Input 2 3 7 3 5" xfId="5454" xr:uid="{00000000-0005-0000-0000-000084460000}"/>
    <cellStyle name="Input 2 3 7 3 5 2" xfId="5455" xr:uid="{00000000-0005-0000-0000-000085460000}"/>
    <cellStyle name="Input 2 3 7 3 5 3" xfId="36424" xr:uid="{00000000-0005-0000-0000-000086460000}"/>
    <cellStyle name="Input 2 3 7 3 5 4" xfId="36425" xr:uid="{00000000-0005-0000-0000-000087460000}"/>
    <cellStyle name="Input 2 3 7 3 5 5" xfId="36426" xr:uid="{00000000-0005-0000-0000-000088460000}"/>
    <cellStyle name="Input 2 3 7 3 5 6" xfId="36427" xr:uid="{00000000-0005-0000-0000-000089460000}"/>
    <cellStyle name="Input 2 3 7 3 5 7" xfId="36428" xr:uid="{00000000-0005-0000-0000-00008A460000}"/>
    <cellStyle name="Input 2 3 7 3 6" xfId="5456" xr:uid="{00000000-0005-0000-0000-00008B460000}"/>
    <cellStyle name="Input 2 3 7 3 6 2" xfId="5457" xr:uid="{00000000-0005-0000-0000-00008C460000}"/>
    <cellStyle name="Input 2 3 7 3 6 3" xfId="36429" xr:uid="{00000000-0005-0000-0000-00008D460000}"/>
    <cellStyle name="Input 2 3 7 3 6 4" xfId="36430" xr:uid="{00000000-0005-0000-0000-00008E460000}"/>
    <cellStyle name="Input 2 3 7 3 6 5" xfId="36431" xr:uid="{00000000-0005-0000-0000-00008F460000}"/>
    <cellStyle name="Input 2 3 7 3 6 6" xfId="36432" xr:uid="{00000000-0005-0000-0000-000090460000}"/>
    <cellStyle name="Input 2 3 7 3 6 7" xfId="36433" xr:uid="{00000000-0005-0000-0000-000091460000}"/>
    <cellStyle name="Input 2 3 7 3 7" xfId="36434" xr:uid="{00000000-0005-0000-0000-000092460000}"/>
    <cellStyle name="Input 2 3 7 3 8" xfId="36435" xr:uid="{00000000-0005-0000-0000-000093460000}"/>
    <cellStyle name="Input 2 3 7 3 9" xfId="36436" xr:uid="{00000000-0005-0000-0000-000094460000}"/>
    <cellStyle name="Input 2 3 7 4" xfId="5458" xr:uid="{00000000-0005-0000-0000-000095460000}"/>
    <cellStyle name="Input 2 3 7 4 10" xfId="5459" xr:uid="{00000000-0005-0000-0000-000096460000}"/>
    <cellStyle name="Input 2 3 7 4 11" xfId="36437" xr:uid="{00000000-0005-0000-0000-000097460000}"/>
    <cellStyle name="Input 2 3 7 4 12" xfId="36438" xr:uid="{00000000-0005-0000-0000-000098460000}"/>
    <cellStyle name="Input 2 3 7 4 2" xfId="5460" xr:uid="{00000000-0005-0000-0000-000099460000}"/>
    <cellStyle name="Input 2 3 7 4 2 2" xfId="5461" xr:uid="{00000000-0005-0000-0000-00009A460000}"/>
    <cellStyle name="Input 2 3 7 4 2 3" xfId="36439" xr:uid="{00000000-0005-0000-0000-00009B460000}"/>
    <cellStyle name="Input 2 3 7 4 2 4" xfId="36440" xr:uid="{00000000-0005-0000-0000-00009C460000}"/>
    <cellStyle name="Input 2 3 7 4 2 5" xfId="36441" xr:uid="{00000000-0005-0000-0000-00009D460000}"/>
    <cellStyle name="Input 2 3 7 4 2 6" xfId="36442" xr:uid="{00000000-0005-0000-0000-00009E460000}"/>
    <cellStyle name="Input 2 3 7 4 2 7" xfId="36443" xr:uid="{00000000-0005-0000-0000-00009F460000}"/>
    <cellStyle name="Input 2 3 7 4 3" xfId="5462" xr:uid="{00000000-0005-0000-0000-0000A0460000}"/>
    <cellStyle name="Input 2 3 7 4 3 2" xfId="5463" xr:uid="{00000000-0005-0000-0000-0000A1460000}"/>
    <cellStyle name="Input 2 3 7 4 3 3" xfId="36444" xr:uid="{00000000-0005-0000-0000-0000A2460000}"/>
    <cellStyle name="Input 2 3 7 4 3 4" xfId="36445" xr:uid="{00000000-0005-0000-0000-0000A3460000}"/>
    <cellStyle name="Input 2 3 7 4 3 5" xfId="36446" xr:uid="{00000000-0005-0000-0000-0000A4460000}"/>
    <cellStyle name="Input 2 3 7 4 3 6" xfId="36447" xr:uid="{00000000-0005-0000-0000-0000A5460000}"/>
    <cellStyle name="Input 2 3 7 4 3 7" xfId="36448" xr:uid="{00000000-0005-0000-0000-0000A6460000}"/>
    <cellStyle name="Input 2 3 7 4 4" xfId="5464" xr:uid="{00000000-0005-0000-0000-0000A7460000}"/>
    <cellStyle name="Input 2 3 7 4 4 2" xfId="5465" xr:uid="{00000000-0005-0000-0000-0000A8460000}"/>
    <cellStyle name="Input 2 3 7 4 4 3" xfId="36449" xr:uid="{00000000-0005-0000-0000-0000A9460000}"/>
    <cellStyle name="Input 2 3 7 4 4 4" xfId="36450" xr:uid="{00000000-0005-0000-0000-0000AA460000}"/>
    <cellStyle name="Input 2 3 7 4 4 5" xfId="36451" xr:uid="{00000000-0005-0000-0000-0000AB460000}"/>
    <cellStyle name="Input 2 3 7 4 4 6" xfId="36452" xr:uid="{00000000-0005-0000-0000-0000AC460000}"/>
    <cellStyle name="Input 2 3 7 4 4 7" xfId="36453" xr:uid="{00000000-0005-0000-0000-0000AD460000}"/>
    <cellStyle name="Input 2 3 7 4 5" xfId="5466" xr:uid="{00000000-0005-0000-0000-0000AE460000}"/>
    <cellStyle name="Input 2 3 7 4 5 2" xfId="5467" xr:uid="{00000000-0005-0000-0000-0000AF460000}"/>
    <cellStyle name="Input 2 3 7 4 5 3" xfId="36454" xr:uid="{00000000-0005-0000-0000-0000B0460000}"/>
    <cellStyle name="Input 2 3 7 4 5 4" xfId="36455" xr:uid="{00000000-0005-0000-0000-0000B1460000}"/>
    <cellStyle name="Input 2 3 7 4 5 5" xfId="36456" xr:uid="{00000000-0005-0000-0000-0000B2460000}"/>
    <cellStyle name="Input 2 3 7 4 5 6" xfId="36457" xr:uid="{00000000-0005-0000-0000-0000B3460000}"/>
    <cellStyle name="Input 2 3 7 4 5 7" xfId="36458" xr:uid="{00000000-0005-0000-0000-0000B4460000}"/>
    <cellStyle name="Input 2 3 7 4 6" xfId="5468" xr:uid="{00000000-0005-0000-0000-0000B5460000}"/>
    <cellStyle name="Input 2 3 7 4 6 2" xfId="5469" xr:uid="{00000000-0005-0000-0000-0000B6460000}"/>
    <cellStyle name="Input 2 3 7 4 6 3" xfId="36459" xr:uid="{00000000-0005-0000-0000-0000B7460000}"/>
    <cellStyle name="Input 2 3 7 4 6 4" xfId="36460" xr:uid="{00000000-0005-0000-0000-0000B8460000}"/>
    <cellStyle name="Input 2 3 7 4 6 5" xfId="36461" xr:uid="{00000000-0005-0000-0000-0000B9460000}"/>
    <cellStyle name="Input 2 3 7 4 6 6" xfId="36462" xr:uid="{00000000-0005-0000-0000-0000BA460000}"/>
    <cellStyle name="Input 2 3 7 4 6 7" xfId="36463" xr:uid="{00000000-0005-0000-0000-0000BB460000}"/>
    <cellStyle name="Input 2 3 7 4 7" xfId="5470" xr:uid="{00000000-0005-0000-0000-0000BC460000}"/>
    <cellStyle name="Input 2 3 7 4 7 2" xfId="5471" xr:uid="{00000000-0005-0000-0000-0000BD460000}"/>
    <cellStyle name="Input 2 3 7 4 7 3" xfId="36464" xr:uid="{00000000-0005-0000-0000-0000BE460000}"/>
    <cellStyle name="Input 2 3 7 4 7 4" xfId="36465" xr:uid="{00000000-0005-0000-0000-0000BF460000}"/>
    <cellStyle name="Input 2 3 7 4 7 5" xfId="36466" xr:uid="{00000000-0005-0000-0000-0000C0460000}"/>
    <cellStyle name="Input 2 3 7 4 7 6" xfId="36467" xr:uid="{00000000-0005-0000-0000-0000C1460000}"/>
    <cellStyle name="Input 2 3 7 4 7 7" xfId="36468" xr:uid="{00000000-0005-0000-0000-0000C2460000}"/>
    <cellStyle name="Input 2 3 7 4 8" xfId="5472" xr:uid="{00000000-0005-0000-0000-0000C3460000}"/>
    <cellStyle name="Input 2 3 7 4 8 2" xfId="5473" xr:uid="{00000000-0005-0000-0000-0000C4460000}"/>
    <cellStyle name="Input 2 3 7 4 8 3" xfId="36469" xr:uid="{00000000-0005-0000-0000-0000C5460000}"/>
    <cellStyle name="Input 2 3 7 4 8 4" xfId="36470" xr:uid="{00000000-0005-0000-0000-0000C6460000}"/>
    <cellStyle name="Input 2 3 7 4 8 5" xfId="36471" xr:uid="{00000000-0005-0000-0000-0000C7460000}"/>
    <cellStyle name="Input 2 3 7 4 8 6" xfId="36472" xr:uid="{00000000-0005-0000-0000-0000C8460000}"/>
    <cellStyle name="Input 2 3 7 4 8 7" xfId="36473" xr:uid="{00000000-0005-0000-0000-0000C9460000}"/>
    <cellStyle name="Input 2 3 7 4 9" xfId="5474" xr:uid="{00000000-0005-0000-0000-0000CA460000}"/>
    <cellStyle name="Input 2 3 7 4 9 2" xfId="5475" xr:uid="{00000000-0005-0000-0000-0000CB460000}"/>
    <cellStyle name="Input 2 3 7 4 9 3" xfId="36474" xr:uid="{00000000-0005-0000-0000-0000CC460000}"/>
    <cellStyle name="Input 2 3 7 4 9 4" xfId="36475" xr:uid="{00000000-0005-0000-0000-0000CD460000}"/>
    <cellStyle name="Input 2 3 7 4 9 5" xfId="36476" xr:uid="{00000000-0005-0000-0000-0000CE460000}"/>
    <cellStyle name="Input 2 3 7 4 9 6" xfId="36477" xr:uid="{00000000-0005-0000-0000-0000CF460000}"/>
    <cellStyle name="Input 2 3 7 4 9 7" xfId="36478" xr:uid="{00000000-0005-0000-0000-0000D0460000}"/>
    <cellStyle name="Input 2 3 7 5" xfId="5476" xr:uid="{00000000-0005-0000-0000-0000D1460000}"/>
    <cellStyle name="Input 2 3 7 5 10" xfId="36479" xr:uid="{00000000-0005-0000-0000-0000D2460000}"/>
    <cellStyle name="Input 2 3 7 5 11" xfId="36480" xr:uid="{00000000-0005-0000-0000-0000D3460000}"/>
    <cellStyle name="Input 2 3 7 5 12" xfId="36481" xr:uid="{00000000-0005-0000-0000-0000D4460000}"/>
    <cellStyle name="Input 2 3 7 5 2" xfId="5477" xr:uid="{00000000-0005-0000-0000-0000D5460000}"/>
    <cellStyle name="Input 2 3 7 5 2 2" xfId="5478" xr:uid="{00000000-0005-0000-0000-0000D6460000}"/>
    <cellStyle name="Input 2 3 7 5 2 3" xfId="36482" xr:uid="{00000000-0005-0000-0000-0000D7460000}"/>
    <cellStyle name="Input 2 3 7 5 2 4" xfId="36483" xr:uid="{00000000-0005-0000-0000-0000D8460000}"/>
    <cellStyle name="Input 2 3 7 5 2 5" xfId="36484" xr:uid="{00000000-0005-0000-0000-0000D9460000}"/>
    <cellStyle name="Input 2 3 7 5 2 6" xfId="36485" xr:uid="{00000000-0005-0000-0000-0000DA460000}"/>
    <cellStyle name="Input 2 3 7 5 2 7" xfId="36486" xr:uid="{00000000-0005-0000-0000-0000DB460000}"/>
    <cellStyle name="Input 2 3 7 5 3" xfId="5479" xr:uid="{00000000-0005-0000-0000-0000DC460000}"/>
    <cellStyle name="Input 2 3 7 5 3 2" xfId="5480" xr:uid="{00000000-0005-0000-0000-0000DD460000}"/>
    <cellStyle name="Input 2 3 7 5 3 3" xfId="36487" xr:uid="{00000000-0005-0000-0000-0000DE460000}"/>
    <cellStyle name="Input 2 3 7 5 3 4" xfId="36488" xr:uid="{00000000-0005-0000-0000-0000DF460000}"/>
    <cellStyle name="Input 2 3 7 5 3 5" xfId="36489" xr:uid="{00000000-0005-0000-0000-0000E0460000}"/>
    <cellStyle name="Input 2 3 7 5 3 6" xfId="36490" xr:uid="{00000000-0005-0000-0000-0000E1460000}"/>
    <cellStyle name="Input 2 3 7 5 3 7" xfId="36491" xr:uid="{00000000-0005-0000-0000-0000E2460000}"/>
    <cellStyle name="Input 2 3 7 5 4" xfId="5481" xr:uid="{00000000-0005-0000-0000-0000E3460000}"/>
    <cellStyle name="Input 2 3 7 5 4 2" xfId="5482" xr:uid="{00000000-0005-0000-0000-0000E4460000}"/>
    <cellStyle name="Input 2 3 7 5 4 3" xfId="36492" xr:uid="{00000000-0005-0000-0000-0000E5460000}"/>
    <cellStyle name="Input 2 3 7 5 4 4" xfId="36493" xr:uid="{00000000-0005-0000-0000-0000E6460000}"/>
    <cellStyle name="Input 2 3 7 5 4 5" xfId="36494" xr:uid="{00000000-0005-0000-0000-0000E7460000}"/>
    <cellStyle name="Input 2 3 7 5 4 6" xfId="36495" xr:uid="{00000000-0005-0000-0000-0000E8460000}"/>
    <cellStyle name="Input 2 3 7 5 4 7" xfId="36496" xr:uid="{00000000-0005-0000-0000-0000E9460000}"/>
    <cellStyle name="Input 2 3 7 5 5" xfId="5483" xr:uid="{00000000-0005-0000-0000-0000EA460000}"/>
    <cellStyle name="Input 2 3 7 5 5 2" xfId="5484" xr:uid="{00000000-0005-0000-0000-0000EB460000}"/>
    <cellStyle name="Input 2 3 7 5 5 3" xfId="36497" xr:uid="{00000000-0005-0000-0000-0000EC460000}"/>
    <cellStyle name="Input 2 3 7 5 5 4" xfId="36498" xr:uid="{00000000-0005-0000-0000-0000ED460000}"/>
    <cellStyle name="Input 2 3 7 5 5 5" xfId="36499" xr:uid="{00000000-0005-0000-0000-0000EE460000}"/>
    <cellStyle name="Input 2 3 7 5 5 6" xfId="36500" xr:uid="{00000000-0005-0000-0000-0000EF460000}"/>
    <cellStyle name="Input 2 3 7 5 5 7" xfId="36501" xr:uid="{00000000-0005-0000-0000-0000F0460000}"/>
    <cellStyle name="Input 2 3 7 5 6" xfId="5485" xr:uid="{00000000-0005-0000-0000-0000F1460000}"/>
    <cellStyle name="Input 2 3 7 5 6 2" xfId="5486" xr:uid="{00000000-0005-0000-0000-0000F2460000}"/>
    <cellStyle name="Input 2 3 7 5 6 3" xfId="36502" xr:uid="{00000000-0005-0000-0000-0000F3460000}"/>
    <cellStyle name="Input 2 3 7 5 6 4" xfId="36503" xr:uid="{00000000-0005-0000-0000-0000F4460000}"/>
    <cellStyle name="Input 2 3 7 5 6 5" xfId="36504" xr:uid="{00000000-0005-0000-0000-0000F5460000}"/>
    <cellStyle name="Input 2 3 7 5 6 6" xfId="36505" xr:uid="{00000000-0005-0000-0000-0000F6460000}"/>
    <cellStyle name="Input 2 3 7 5 6 7" xfId="36506" xr:uid="{00000000-0005-0000-0000-0000F7460000}"/>
    <cellStyle name="Input 2 3 7 5 7" xfId="5487" xr:uid="{00000000-0005-0000-0000-0000F8460000}"/>
    <cellStyle name="Input 2 3 7 5 7 2" xfId="5488" xr:uid="{00000000-0005-0000-0000-0000F9460000}"/>
    <cellStyle name="Input 2 3 7 5 7 3" xfId="36507" xr:uid="{00000000-0005-0000-0000-0000FA460000}"/>
    <cellStyle name="Input 2 3 7 5 7 4" xfId="36508" xr:uid="{00000000-0005-0000-0000-0000FB460000}"/>
    <cellStyle name="Input 2 3 7 5 7 5" xfId="36509" xr:uid="{00000000-0005-0000-0000-0000FC460000}"/>
    <cellStyle name="Input 2 3 7 5 7 6" xfId="36510" xr:uid="{00000000-0005-0000-0000-0000FD460000}"/>
    <cellStyle name="Input 2 3 7 5 7 7" xfId="36511" xr:uid="{00000000-0005-0000-0000-0000FE460000}"/>
    <cellStyle name="Input 2 3 7 5 8" xfId="5489" xr:uid="{00000000-0005-0000-0000-0000FF460000}"/>
    <cellStyle name="Input 2 3 7 5 8 2" xfId="5490" xr:uid="{00000000-0005-0000-0000-000000470000}"/>
    <cellStyle name="Input 2 3 7 5 8 3" xfId="36512" xr:uid="{00000000-0005-0000-0000-000001470000}"/>
    <cellStyle name="Input 2 3 7 5 8 4" xfId="36513" xr:uid="{00000000-0005-0000-0000-000002470000}"/>
    <cellStyle name="Input 2 3 7 5 8 5" xfId="36514" xr:uid="{00000000-0005-0000-0000-000003470000}"/>
    <cellStyle name="Input 2 3 7 5 8 6" xfId="36515" xr:uid="{00000000-0005-0000-0000-000004470000}"/>
    <cellStyle name="Input 2 3 7 5 8 7" xfId="36516" xr:uid="{00000000-0005-0000-0000-000005470000}"/>
    <cellStyle name="Input 2 3 7 5 9" xfId="5491" xr:uid="{00000000-0005-0000-0000-000006470000}"/>
    <cellStyle name="Input 2 3 7 5 9 2" xfId="5492" xr:uid="{00000000-0005-0000-0000-000007470000}"/>
    <cellStyle name="Input 2 3 7 5 9 3" xfId="36517" xr:uid="{00000000-0005-0000-0000-000008470000}"/>
    <cellStyle name="Input 2 3 7 5 9 4" xfId="36518" xr:uid="{00000000-0005-0000-0000-000009470000}"/>
    <cellStyle name="Input 2 3 7 5 9 5" xfId="36519" xr:uid="{00000000-0005-0000-0000-00000A470000}"/>
    <cellStyle name="Input 2 3 7 5 9 6" xfId="36520" xr:uid="{00000000-0005-0000-0000-00000B470000}"/>
    <cellStyle name="Input 2 3 7 5 9 7" xfId="36521" xr:uid="{00000000-0005-0000-0000-00000C470000}"/>
    <cellStyle name="Input 2 3 7 6" xfId="5493" xr:uid="{00000000-0005-0000-0000-00000D470000}"/>
    <cellStyle name="Input 2 3 7 6 10" xfId="5494" xr:uid="{00000000-0005-0000-0000-00000E470000}"/>
    <cellStyle name="Input 2 3 7 6 11" xfId="36522" xr:uid="{00000000-0005-0000-0000-00000F470000}"/>
    <cellStyle name="Input 2 3 7 6 12" xfId="36523" xr:uid="{00000000-0005-0000-0000-000010470000}"/>
    <cellStyle name="Input 2 3 7 6 13" xfId="36524" xr:uid="{00000000-0005-0000-0000-000011470000}"/>
    <cellStyle name="Input 2 3 7 6 14" xfId="36525" xr:uid="{00000000-0005-0000-0000-000012470000}"/>
    <cellStyle name="Input 2 3 7 6 15" xfId="36526" xr:uid="{00000000-0005-0000-0000-000013470000}"/>
    <cellStyle name="Input 2 3 7 6 2" xfId="5495" xr:uid="{00000000-0005-0000-0000-000014470000}"/>
    <cellStyle name="Input 2 3 7 6 2 2" xfId="5496" xr:uid="{00000000-0005-0000-0000-000015470000}"/>
    <cellStyle name="Input 2 3 7 6 2 3" xfId="36527" xr:uid="{00000000-0005-0000-0000-000016470000}"/>
    <cellStyle name="Input 2 3 7 6 2 4" xfId="36528" xr:uid="{00000000-0005-0000-0000-000017470000}"/>
    <cellStyle name="Input 2 3 7 6 2 5" xfId="36529" xr:uid="{00000000-0005-0000-0000-000018470000}"/>
    <cellStyle name="Input 2 3 7 6 2 6" xfId="36530" xr:uid="{00000000-0005-0000-0000-000019470000}"/>
    <cellStyle name="Input 2 3 7 6 2 7" xfId="36531" xr:uid="{00000000-0005-0000-0000-00001A470000}"/>
    <cellStyle name="Input 2 3 7 6 3" xfId="5497" xr:uid="{00000000-0005-0000-0000-00001B470000}"/>
    <cellStyle name="Input 2 3 7 6 3 2" xfId="5498" xr:uid="{00000000-0005-0000-0000-00001C470000}"/>
    <cellStyle name="Input 2 3 7 6 3 3" xfId="36532" xr:uid="{00000000-0005-0000-0000-00001D470000}"/>
    <cellStyle name="Input 2 3 7 6 3 4" xfId="36533" xr:uid="{00000000-0005-0000-0000-00001E470000}"/>
    <cellStyle name="Input 2 3 7 6 3 5" xfId="36534" xr:uid="{00000000-0005-0000-0000-00001F470000}"/>
    <cellStyle name="Input 2 3 7 6 3 6" xfId="36535" xr:uid="{00000000-0005-0000-0000-000020470000}"/>
    <cellStyle name="Input 2 3 7 6 3 7" xfId="36536" xr:uid="{00000000-0005-0000-0000-000021470000}"/>
    <cellStyle name="Input 2 3 7 6 4" xfId="5499" xr:uid="{00000000-0005-0000-0000-000022470000}"/>
    <cellStyle name="Input 2 3 7 6 4 2" xfId="5500" xr:uid="{00000000-0005-0000-0000-000023470000}"/>
    <cellStyle name="Input 2 3 7 6 4 3" xfId="36537" xr:uid="{00000000-0005-0000-0000-000024470000}"/>
    <cellStyle name="Input 2 3 7 6 4 4" xfId="36538" xr:uid="{00000000-0005-0000-0000-000025470000}"/>
    <cellStyle name="Input 2 3 7 6 4 5" xfId="36539" xr:uid="{00000000-0005-0000-0000-000026470000}"/>
    <cellStyle name="Input 2 3 7 6 4 6" xfId="36540" xr:uid="{00000000-0005-0000-0000-000027470000}"/>
    <cellStyle name="Input 2 3 7 6 4 7" xfId="36541" xr:uid="{00000000-0005-0000-0000-000028470000}"/>
    <cellStyle name="Input 2 3 7 6 5" xfId="5501" xr:uid="{00000000-0005-0000-0000-000029470000}"/>
    <cellStyle name="Input 2 3 7 6 5 2" xfId="5502" xr:uid="{00000000-0005-0000-0000-00002A470000}"/>
    <cellStyle name="Input 2 3 7 6 5 3" xfId="36542" xr:uid="{00000000-0005-0000-0000-00002B470000}"/>
    <cellStyle name="Input 2 3 7 6 5 4" xfId="36543" xr:uid="{00000000-0005-0000-0000-00002C470000}"/>
    <cellStyle name="Input 2 3 7 6 5 5" xfId="36544" xr:uid="{00000000-0005-0000-0000-00002D470000}"/>
    <cellStyle name="Input 2 3 7 6 5 6" xfId="36545" xr:uid="{00000000-0005-0000-0000-00002E470000}"/>
    <cellStyle name="Input 2 3 7 6 5 7" xfId="36546" xr:uid="{00000000-0005-0000-0000-00002F470000}"/>
    <cellStyle name="Input 2 3 7 6 6" xfId="5503" xr:uid="{00000000-0005-0000-0000-000030470000}"/>
    <cellStyle name="Input 2 3 7 6 6 2" xfId="5504" xr:uid="{00000000-0005-0000-0000-000031470000}"/>
    <cellStyle name="Input 2 3 7 6 6 3" xfId="36547" xr:uid="{00000000-0005-0000-0000-000032470000}"/>
    <cellStyle name="Input 2 3 7 6 6 4" xfId="36548" xr:uid="{00000000-0005-0000-0000-000033470000}"/>
    <cellStyle name="Input 2 3 7 6 6 5" xfId="36549" xr:uid="{00000000-0005-0000-0000-000034470000}"/>
    <cellStyle name="Input 2 3 7 6 6 6" xfId="36550" xr:uid="{00000000-0005-0000-0000-000035470000}"/>
    <cellStyle name="Input 2 3 7 6 6 7" xfId="36551" xr:uid="{00000000-0005-0000-0000-000036470000}"/>
    <cellStyle name="Input 2 3 7 6 7" xfId="5505" xr:uid="{00000000-0005-0000-0000-000037470000}"/>
    <cellStyle name="Input 2 3 7 6 7 2" xfId="5506" xr:uid="{00000000-0005-0000-0000-000038470000}"/>
    <cellStyle name="Input 2 3 7 6 7 3" xfId="36552" xr:uid="{00000000-0005-0000-0000-000039470000}"/>
    <cellStyle name="Input 2 3 7 6 7 4" xfId="36553" xr:uid="{00000000-0005-0000-0000-00003A470000}"/>
    <cellStyle name="Input 2 3 7 6 7 5" xfId="36554" xr:uid="{00000000-0005-0000-0000-00003B470000}"/>
    <cellStyle name="Input 2 3 7 6 7 6" xfId="36555" xr:uid="{00000000-0005-0000-0000-00003C470000}"/>
    <cellStyle name="Input 2 3 7 6 7 7" xfId="36556" xr:uid="{00000000-0005-0000-0000-00003D470000}"/>
    <cellStyle name="Input 2 3 7 6 8" xfId="5507" xr:uid="{00000000-0005-0000-0000-00003E470000}"/>
    <cellStyle name="Input 2 3 7 6 8 2" xfId="5508" xr:uid="{00000000-0005-0000-0000-00003F470000}"/>
    <cellStyle name="Input 2 3 7 6 8 3" xfId="36557" xr:uid="{00000000-0005-0000-0000-000040470000}"/>
    <cellStyle name="Input 2 3 7 6 8 4" xfId="36558" xr:uid="{00000000-0005-0000-0000-000041470000}"/>
    <cellStyle name="Input 2 3 7 6 8 5" xfId="36559" xr:uid="{00000000-0005-0000-0000-000042470000}"/>
    <cellStyle name="Input 2 3 7 6 8 6" xfId="36560" xr:uid="{00000000-0005-0000-0000-000043470000}"/>
    <cellStyle name="Input 2 3 7 6 8 7" xfId="36561" xr:uid="{00000000-0005-0000-0000-000044470000}"/>
    <cellStyle name="Input 2 3 7 6 9" xfId="5509" xr:uid="{00000000-0005-0000-0000-000045470000}"/>
    <cellStyle name="Input 2 3 7 6 9 2" xfId="5510" xr:uid="{00000000-0005-0000-0000-000046470000}"/>
    <cellStyle name="Input 2 3 7 6 9 3" xfId="36562" xr:uid="{00000000-0005-0000-0000-000047470000}"/>
    <cellStyle name="Input 2 3 7 6 9 4" xfId="36563" xr:uid="{00000000-0005-0000-0000-000048470000}"/>
    <cellStyle name="Input 2 3 7 6 9 5" xfId="36564" xr:uid="{00000000-0005-0000-0000-000049470000}"/>
    <cellStyle name="Input 2 3 7 6 9 6" xfId="36565" xr:uid="{00000000-0005-0000-0000-00004A470000}"/>
    <cellStyle name="Input 2 3 7 6 9 7" xfId="36566" xr:uid="{00000000-0005-0000-0000-00004B470000}"/>
    <cellStyle name="Input 2 3 7 7" xfId="36567" xr:uid="{00000000-0005-0000-0000-00004C470000}"/>
    <cellStyle name="Input 2 3 8" xfId="5511" xr:uid="{00000000-0005-0000-0000-00004D470000}"/>
    <cellStyle name="Input 2 3 8 2" xfId="5512" xr:uid="{00000000-0005-0000-0000-00004E470000}"/>
    <cellStyle name="Input 2 3 8 2 10" xfId="36568" xr:uid="{00000000-0005-0000-0000-00004F470000}"/>
    <cellStyle name="Input 2 3 8 2 2" xfId="5513" xr:uid="{00000000-0005-0000-0000-000050470000}"/>
    <cellStyle name="Input 2 3 8 2 2 2" xfId="5514" xr:uid="{00000000-0005-0000-0000-000051470000}"/>
    <cellStyle name="Input 2 3 8 2 2 3" xfId="36569" xr:uid="{00000000-0005-0000-0000-000052470000}"/>
    <cellStyle name="Input 2 3 8 2 2 4" xfId="36570" xr:uid="{00000000-0005-0000-0000-000053470000}"/>
    <cellStyle name="Input 2 3 8 2 2 5" xfId="36571" xr:uid="{00000000-0005-0000-0000-000054470000}"/>
    <cellStyle name="Input 2 3 8 2 2 6" xfId="36572" xr:uid="{00000000-0005-0000-0000-000055470000}"/>
    <cellStyle name="Input 2 3 8 2 2 7" xfId="36573" xr:uid="{00000000-0005-0000-0000-000056470000}"/>
    <cellStyle name="Input 2 3 8 2 3" xfId="5515" xr:uid="{00000000-0005-0000-0000-000057470000}"/>
    <cellStyle name="Input 2 3 8 2 3 2" xfId="5516" xr:uid="{00000000-0005-0000-0000-000058470000}"/>
    <cellStyle name="Input 2 3 8 2 3 3" xfId="36574" xr:uid="{00000000-0005-0000-0000-000059470000}"/>
    <cellStyle name="Input 2 3 8 2 3 4" xfId="36575" xr:uid="{00000000-0005-0000-0000-00005A470000}"/>
    <cellStyle name="Input 2 3 8 2 3 5" xfId="36576" xr:uid="{00000000-0005-0000-0000-00005B470000}"/>
    <cellStyle name="Input 2 3 8 2 3 6" xfId="36577" xr:uid="{00000000-0005-0000-0000-00005C470000}"/>
    <cellStyle name="Input 2 3 8 2 3 7" xfId="36578" xr:uid="{00000000-0005-0000-0000-00005D470000}"/>
    <cellStyle name="Input 2 3 8 2 4" xfId="5517" xr:uid="{00000000-0005-0000-0000-00005E470000}"/>
    <cellStyle name="Input 2 3 8 2 4 2" xfId="5518" xr:uid="{00000000-0005-0000-0000-00005F470000}"/>
    <cellStyle name="Input 2 3 8 2 4 3" xfId="36579" xr:uid="{00000000-0005-0000-0000-000060470000}"/>
    <cellStyle name="Input 2 3 8 2 4 4" xfId="36580" xr:uid="{00000000-0005-0000-0000-000061470000}"/>
    <cellStyle name="Input 2 3 8 2 4 5" xfId="36581" xr:uid="{00000000-0005-0000-0000-000062470000}"/>
    <cellStyle name="Input 2 3 8 2 4 6" xfId="36582" xr:uid="{00000000-0005-0000-0000-000063470000}"/>
    <cellStyle name="Input 2 3 8 2 4 7" xfId="36583" xr:uid="{00000000-0005-0000-0000-000064470000}"/>
    <cellStyle name="Input 2 3 8 2 5" xfId="5519" xr:uid="{00000000-0005-0000-0000-000065470000}"/>
    <cellStyle name="Input 2 3 8 2 5 2" xfId="5520" xr:uid="{00000000-0005-0000-0000-000066470000}"/>
    <cellStyle name="Input 2 3 8 2 5 3" xfId="36584" xr:uid="{00000000-0005-0000-0000-000067470000}"/>
    <cellStyle name="Input 2 3 8 2 5 4" xfId="36585" xr:uid="{00000000-0005-0000-0000-000068470000}"/>
    <cellStyle name="Input 2 3 8 2 5 5" xfId="36586" xr:uid="{00000000-0005-0000-0000-000069470000}"/>
    <cellStyle name="Input 2 3 8 2 5 6" xfId="36587" xr:uid="{00000000-0005-0000-0000-00006A470000}"/>
    <cellStyle name="Input 2 3 8 2 5 7" xfId="36588" xr:uid="{00000000-0005-0000-0000-00006B470000}"/>
    <cellStyle name="Input 2 3 8 2 6" xfId="5521" xr:uid="{00000000-0005-0000-0000-00006C470000}"/>
    <cellStyle name="Input 2 3 8 2 6 2" xfId="5522" xr:uid="{00000000-0005-0000-0000-00006D470000}"/>
    <cellStyle name="Input 2 3 8 2 6 3" xfId="36589" xr:uid="{00000000-0005-0000-0000-00006E470000}"/>
    <cellStyle name="Input 2 3 8 2 6 4" xfId="36590" xr:uid="{00000000-0005-0000-0000-00006F470000}"/>
    <cellStyle name="Input 2 3 8 2 6 5" xfId="36591" xr:uid="{00000000-0005-0000-0000-000070470000}"/>
    <cellStyle name="Input 2 3 8 2 6 6" xfId="36592" xr:uid="{00000000-0005-0000-0000-000071470000}"/>
    <cellStyle name="Input 2 3 8 2 6 7" xfId="36593" xr:uid="{00000000-0005-0000-0000-000072470000}"/>
    <cellStyle name="Input 2 3 8 2 7" xfId="36594" xr:uid="{00000000-0005-0000-0000-000073470000}"/>
    <cellStyle name="Input 2 3 8 2 8" xfId="36595" xr:uid="{00000000-0005-0000-0000-000074470000}"/>
    <cellStyle name="Input 2 3 8 2 9" xfId="36596" xr:uid="{00000000-0005-0000-0000-000075470000}"/>
    <cellStyle name="Input 2 3 8 3" xfId="5523" xr:uid="{00000000-0005-0000-0000-000076470000}"/>
    <cellStyle name="Input 2 3 8 3 10" xfId="5524" xr:uid="{00000000-0005-0000-0000-000077470000}"/>
    <cellStyle name="Input 2 3 8 3 11" xfId="36597" xr:uid="{00000000-0005-0000-0000-000078470000}"/>
    <cellStyle name="Input 2 3 8 3 12" xfId="36598" xr:uid="{00000000-0005-0000-0000-000079470000}"/>
    <cellStyle name="Input 2 3 8 3 13" xfId="36599" xr:uid="{00000000-0005-0000-0000-00007A470000}"/>
    <cellStyle name="Input 2 3 8 3 14" xfId="36600" xr:uid="{00000000-0005-0000-0000-00007B470000}"/>
    <cellStyle name="Input 2 3 8 3 15" xfId="36601" xr:uid="{00000000-0005-0000-0000-00007C470000}"/>
    <cellStyle name="Input 2 3 8 3 2" xfId="5525" xr:uid="{00000000-0005-0000-0000-00007D470000}"/>
    <cellStyle name="Input 2 3 8 3 2 2" xfId="5526" xr:uid="{00000000-0005-0000-0000-00007E470000}"/>
    <cellStyle name="Input 2 3 8 3 2 3" xfId="36602" xr:uid="{00000000-0005-0000-0000-00007F470000}"/>
    <cellStyle name="Input 2 3 8 3 2 4" xfId="36603" xr:uid="{00000000-0005-0000-0000-000080470000}"/>
    <cellStyle name="Input 2 3 8 3 2 5" xfId="36604" xr:uid="{00000000-0005-0000-0000-000081470000}"/>
    <cellStyle name="Input 2 3 8 3 2 6" xfId="36605" xr:uid="{00000000-0005-0000-0000-000082470000}"/>
    <cellStyle name="Input 2 3 8 3 2 7" xfId="36606" xr:uid="{00000000-0005-0000-0000-000083470000}"/>
    <cellStyle name="Input 2 3 8 3 3" xfId="5527" xr:uid="{00000000-0005-0000-0000-000084470000}"/>
    <cellStyle name="Input 2 3 8 3 3 2" xfId="5528" xr:uid="{00000000-0005-0000-0000-000085470000}"/>
    <cellStyle name="Input 2 3 8 3 3 3" xfId="36607" xr:uid="{00000000-0005-0000-0000-000086470000}"/>
    <cellStyle name="Input 2 3 8 3 3 4" xfId="36608" xr:uid="{00000000-0005-0000-0000-000087470000}"/>
    <cellStyle name="Input 2 3 8 3 3 5" xfId="36609" xr:uid="{00000000-0005-0000-0000-000088470000}"/>
    <cellStyle name="Input 2 3 8 3 3 6" xfId="36610" xr:uid="{00000000-0005-0000-0000-000089470000}"/>
    <cellStyle name="Input 2 3 8 3 3 7" xfId="36611" xr:uid="{00000000-0005-0000-0000-00008A470000}"/>
    <cellStyle name="Input 2 3 8 3 4" xfId="5529" xr:uid="{00000000-0005-0000-0000-00008B470000}"/>
    <cellStyle name="Input 2 3 8 3 4 2" xfId="5530" xr:uid="{00000000-0005-0000-0000-00008C470000}"/>
    <cellStyle name="Input 2 3 8 3 4 3" xfId="36612" xr:uid="{00000000-0005-0000-0000-00008D470000}"/>
    <cellStyle name="Input 2 3 8 3 4 4" xfId="36613" xr:uid="{00000000-0005-0000-0000-00008E470000}"/>
    <cellStyle name="Input 2 3 8 3 4 5" xfId="36614" xr:uid="{00000000-0005-0000-0000-00008F470000}"/>
    <cellStyle name="Input 2 3 8 3 4 6" xfId="36615" xr:uid="{00000000-0005-0000-0000-000090470000}"/>
    <cellStyle name="Input 2 3 8 3 4 7" xfId="36616" xr:uid="{00000000-0005-0000-0000-000091470000}"/>
    <cellStyle name="Input 2 3 8 3 5" xfId="5531" xr:uid="{00000000-0005-0000-0000-000092470000}"/>
    <cellStyle name="Input 2 3 8 3 5 2" xfId="5532" xr:uid="{00000000-0005-0000-0000-000093470000}"/>
    <cellStyle name="Input 2 3 8 3 5 3" xfId="36617" xr:uid="{00000000-0005-0000-0000-000094470000}"/>
    <cellStyle name="Input 2 3 8 3 5 4" xfId="36618" xr:uid="{00000000-0005-0000-0000-000095470000}"/>
    <cellStyle name="Input 2 3 8 3 5 5" xfId="36619" xr:uid="{00000000-0005-0000-0000-000096470000}"/>
    <cellStyle name="Input 2 3 8 3 5 6" xfId="36620" xr:uid="{00000000-0005-0000-0000-000097470000}"/>
    <cellStyle name="Input 2 3 8 3 5 7" xfId="36621" xr:uid="{00000000-0005-0000-0000-000098470000}"/>
    <cellStyle name="Input 2 3 8 3 6" xfId="5533" xr:uid="{00000000-0005-0000-0000-000099470000}"/>
    <cellStyle name="Input 2 3 8 3 6 2" xfId="5534" xr:uid="{00000000-0005-0000-0000-00009A470000}"/>
    <cellStyle name="Input 2 3 8 3 6 3" xfId="36622" xr:uid="{00000000-0005-0000-0000-00009B470000}"/>
    <cellStyle name="Input 2 3 8 3 6 4" xfId="36623" xr:uid="{00000000-0005-0000-0000-00009C470000}"/>
    <cellStyle name="Input 2 3 8 3 6 5" xfId="36624" xr:uid="{00000000-0005-0000-0000-00009D470000}"/>
    <cellStyle name="Input 2 3 8 3 6 6" xfId="36625" xr:uid="{00000000-0005-0000-0000-00009E470000}"/>
    <cellStyle name="Input 2 3 8 3 6 7" xfId="36626" xr:uid="{00000000-0005-0000-0000-00009F470000}"/>
    <cellStyle name="Input 2 3 8 3 7" xfId="5535" xr:uid="{00000000-0005-0000-0000-0000A0470000}"/>
    <cellStyle name="Input 2 3 8 3 7 2" xfId="5536" xr:uid="{00000000-0005-0000-0000-0000A1470000}"/>
    <cellStyle name="Input 2 3 8 3 7 3" xfId="36627" xr:uid="{00000000-0005-0000-0000-0000A2470000}"/>
    <cellStyle name="Input 2 3 8 3 7 4" xfId="36628" xr:uid="{00000000-0005-0000-0000-0000A3470000}"/>
    <cellStyle name="Input 2 3 8 3 7 5" xfId="36629" xr:uid="{00000000-0005-0000-0000-0000A4470000}"/>
    <cellStyle name="Input 2 3 8 3 7 6" xfId="36630" xr:uid="{00000000-0005-0000-0000-0000A5470000}"/>
    <cellStyle name="Input 2 3 8 3 7 7" xfId="36631" xr:uid="{00000000-0005-0000-0000-0000A6470000}"/>
    <cellStyle name="Input 2 3 8 3 8" xfId="5537" xr:uid="{00000000-0005-0000-0000-0000A7470000}"/>
    <cellStyle name="Input 2 3 8 3 8 2" xfId="5538" xr:uid="{00000000-0005-0000-0000-0000A8470000}"/>
    <cellStyle name="Input 2 3 8 3 8 3" xfId="36632" xr:uid="{00000000-0005-0000-0000-0000A9470000}"/>
    <cellStyle name="Input 2 3 8 3 8 4" xfId="36633" xr:uid="{00000000-0005-0000-0000-0000AA470000}"/>
    <cellStyle name="Input 2 3 8 3 8 5" xfId="36634" xr:uid="{00000000-0005-0000-0000-0000AB470000}"/>
    <cellStyle name="Input 2 3 8 3 8 6" xfId="36635" xr:uid="{00000000-0005-0000-0000-0000AC470000}"/>
    <cellStyle name="Input 2 3 8 3 8 7" xfId="36636" xr:uid="{00000000-0005-0000-0000-0000AD470000}"/>
    <cellStyle name="Input 2 3 8 3 9" xfId="5539" xr:uid="{00000000-0005-0000-0000-0000AE470000}"/>
    <cellStyle name="Input 2 3 8 3 9 2" xfId="5540" xr:uid="{00000000-0005-0000-0000-0000AF470000}"/>
    <cellStyle name="Input 2 3 8 3 9 3" xfId="36637" xr:uid="{00000000-0005-0000-0000-0000B0470000}"/>
    <cellStyle name="Input 2 3 8 3 9 4" xfId="36638" xr:uid="{00000000-0005-0000-0000-0000B1470000}"/>
    <cellStyle name="Input 2 3 8 3 9 5" xfId="36639" xr:uid="{00000000-0005-0000-0000-0000B2470000}"/>
    <cellStyle name="Input 2 3 8 3 9 6" xfId="36640" xr:uid="{00000000-0005-0000-0000-0000B3470000}"/>
    <cellStyle name="Input 2 3 8 3 9 7" xfId="36641" xr:uid="{00000000-0005-0000-0000-0000B4470000}"/>
    <cellStyle name="Input 2 3 8 4" xfId="5541" xr:uid="{00000000-0005-0000-0000-0000B5470000}"/>
    <cellStyle name="Input 2 3 8 4 2" xfId="5542" xr:uid="{00000000-0005-0000-0000-0000B6470000}"/>
    <cellStyle name="Input 2 3 8 4 3" xfId="36642" xr:uid="{00000000-0005-0000-0000-0000B7470000}"/>
    <cellStyle name="Input 2 3 8 4 4" xfId="36643" xr:uid="{00000000-0005-0000-0000-0000B8470000}"/>
    <cellStyle name="Input 2 3 8 4 5" xfId="36644" xr:uid="{00000000-0005-0000-0000-0000B9470000}"/>
    <cellStyle name="Input 2 3 8 4 6" xfId="36645" xr:uid="{00000000-0005-0000-0000-0000BA470000}"/>
    <cellStyle name="Input 2 3 8 4 7" xfId="36646" xr:uid="{00000000-0005-0000-0000-0000BB470000}"/>
    <cellStyle name="Input 2 3 8 5" xfId="36647" xr:uid="{00000000-0005-0000-0000-0000BC470000}"/>
    <cellStyle name="Input 2 3 8 6" xfId="36648" xr:uid="{00000000-0005-0000-0000-0000BD470000}"/>
    <cellStyle name="Input 2 3 8 7" xfId="36649" xr:uid="{00000000-0005-0000-0000-0000BE470000}"/>
    <cellStyle name="Input 2 3 8 8" xfId="36650" xr:uid="{00000000-0005-0000-0000-0000BF470000}"/>
    <cellStyle name="Input 2 3 9" xfId="5543" xr:uid="{00000000-0005-0000-0000-0000C0470000}"/>
    <cellStyle name="Input 2 3 9 10" xfId="36651" xr:uid="{00000000-0005-0000-0000-0000C1470000}"/>
    <cellStyle name="Input 2 3 9 2" xfId="5544" xr:uid="{00000000-0005-0000-0000-0000C2470000}"/>
    <cellStyle name="Input 2 3 9 2 2" xfId="5545" xr:uid="{00000000-0005-0000-0000-0000C3470000}"/>
    <cellStyle name="Input 2 3 9 2 3" xfId="36652" xr:uid="{00000000-0005-0000-0000-0000C4470000}"/>
    <cellStyle name="Input 2 3 9 2 4" xfId="36653" xr:uid="{00000000-0005-0000-0000-0000C5470000}"/>
    <cellStyle name="Input 2 3 9 2 5" xfId="36654" xr:uid="{00000000-0005-0000-0000-0000C6470000}"/>
    <cellStyle name="Input 2 3 9 2 6" xfId="36655" xr:uid="{00000000-0005-0000-0000-0000C7470000}"/>
    <cellStyle name="Input 2 3 9 2 7" xfId="36656" xr:uid="{00000000-0005-0000-0000-0000C8470000}"/>
    <cellStyle name="Input 2 3 9 3" xfId="5546" xr:uid="{00000000-0005-0000-0000-0000C9470000}"/>
    <cellStyle name="Input 2 3 9 3 2" xfId="5547" xr:uid="{00000000-0005-0000-0000-0000CA470000}"/>
    <cellStyle name="Input 2 3 9 3 3" xfId="36657" xr:uid="{00000000-0005-0000-0000-0000CB470000}"/>
    <cellStyle name="Input 2 3 9 3 4" xfId="36658" xr:uid="{00000000-0005-0000-0000-0000CC470000}"/>
    <cellStyle name="Input 2 3 9 3 5" xfId="36659" xr:uid="{00000000-0005-0000-0000-0000CD470000}"/>
    <cellStyle name="Input 2 3 9 3 6" xfId="36660" xr:uid="{00000000-0005-0000-0000-0000CE470000}"/>
    <cellStyle name="Input 2 3 9 3 7" xfId="36661" xr:uid="{00000000-0005-0000-0000-0000CF470000}"/>
    <cellStyle name="Input 2 3 9 4" xfId="5548" xr:uid="{00000000-0005-0000-0000-0000D0470000}"/>
    <cellStyle name="Input 2 3 9 4 2" xfId="5549" xr:uid="{00000000-0005-0000-0000-0000D1470000}"/>
    <cellStyle name="Input 2 3 9 4 3" xfId="36662" xr:uid="{00000000-0005-0000-0000-0000D2470000}"/>
    <cellStyle name="Input 2 3 9 4 4" xfId="36663" xr:uid="{00000000-0005-0000-0000-0000D3470000}"/>
    <cellStyle name="Input 2 3 9 4 5" xfId="36664" xr:uid="{00000000-0005-0000-0000-0000D4470000}"/>
    <cellStyle name="Input 2 3 9 4 6" xfId="36665" xr:uid="{00000000-0005-0000-0000-0000D5470000}"/>
    <cellStyle name="Input 2 3 9 4 7" xfId="36666" xr:uid="{00000000-0005-0000-0000-0000D6470000}"/>
    <cellStyle name="Input 2 3 9 5" xfId="5550" xr:uid="{00000000-0005-0000-0000-0000D7470000}"/>
    <cellStyle name="Input 2 3 9 5 2" xfId="5551" xr:uid="{00000000-0005-0000-0000-0000D8470000}"/>
    <cellStyle name="Input 2 3 9 5 3" xfId="36667" xr:uid="{00000000-0005-0000-0000-0000D9470000}"/>
    <cellStyle name="Input 2 3 9 5 4" xfId="36668" xr:uid="{00000000-0005-0000-0000-0000DA470000}"/>
    <cellStyle name="Input 2 3 9 5 5" xfId="36669" xr:uid="{00000000-0005-0000-0000-0000DB470000}"/>
    <cellStyle name="Input 2 3 9 5 6" xfId="36670" xr:uid="{00000000-0005-0000-0000-0000DC470000}"/>
    <cellStyle name="Input 2 3 9 5 7" xfId="36671" xr:uid="{00000000-0005-0000-0000-0000DD470000}"/>
    <cellStyle name="Input 2 3 9 6" xfId="5552" xr:uid="{00000000-0005-0000-0000-0000DE470000}"/>
    <cellStyle name="Input 2 3 9 6 2" xfId="5553" xr:uid="{00000000-0005-0000-0000-0000DF470000}"/>
    <cellStyle name="Input 2 3 9 6 3" xfId="36672" xr:uid="{00000000-0005-0000-0000-0000E0470000}"/>
    <cellStyle name="Input 2 3 9 6 4" xfId="36673" xr:uid="{00000000-0005-0000-0000-0000E1470000}"/>
    <cellStyle name="Input 2 3 9 6 5" xfId="36674" xr:uid="{00000000-0005-0000-0000-0000E2470000}"/>
    <cellStyle name="Input 2 3 9 6 6" xfId="36675" xr:uid="{00000000-0005-0000-0000-0000E3470000}"/>
    <cellStyle name="Input 2 3 9 6 7" xfId="36676" xr:uid="{00000000-0005-0000-0000-0000E4470000}"/>
    <cellStyle name="Input 2 3 9 7" xfId="36677" xr:uid="{00000000-0005-0000-0000-0000E5470000}"/>
    <cellStyle name="Input 2 3 9 8" xfId="36678" xr:uid="{00000000-0005-0000-0000-0000E6470000}"/>
    <cellStyle name="Input 2 3 9 9" xfId="36679" xr:uid="{00000000-0005-0000-0000-0000E7470000}"/>
    <cellStyle name="Input 2 4" xfId="5554" xr:uid="{00000000-0005-0000-0000-0000E8470000}"/>
    <cellStyle name="Input 2 4 2" xfId="5555" xr:uid="{00000000-0005-0000-0000-0000E9470000}"/>
    <cellStyle name="Input 2 4 2 10" xfId="36680" xr:uid="{00000000-0005-0000-0000-0000EA470000}"/>
    <cellStyle name="Input 2 4 2 2" xfId="5556" xr:uid="{00000000-0005-0000-0000-0000EB470000}"/>
    <cellStyle name="Input 2 4 2 2 2" xfId="5557" xr:uid="{00000000-0005-0000-0000-0000EC470000}"/>
    <cellStyle name="Input 2 4 2 2 3" xfId="36681" xr:uid="{00000000-0005-0000-0000-0000ED470000}"/>
    <cellStyle name="Input 2 4 2 2 4" xfId="36682" xr:uid="{00000000-0005-0000-0000-0000EE470000}"/>
    <cellStyle name="Input 2 4 2 2 5" xfId="36683" xr:uid="{00000000-0005-0000-0000-0000EF470000}"/>
    <cellStyle name="Input 2 4 2 2 6" xfId="36684" xr:uid="{00000000-0005-0000-0000-0000F0470000}"/>
    <cellStyle name="Input 2 4 2 2 7" xfId="36685" xr:uid="{00000000-0005-0000-0000-0000F1470000}"/>
    <cellStyle name="Input 2 4 2 3" xfId="5558" xr:uid="{00000000-0005-0000-0000-0000F2470000}"/>
    <cellStyle name="Input 2 4 2 3 2" xfId="5559" xr:uid="{00000000-0005-0000-0000-0000F3470000}"/>
    <cellStyle name="Input 2 4 2 3 3" xfId="36686" xr:uid="{00000000-0005-0000-0000-0000F4470000}"/>
    <cellStyle name="Input 2 4 2 3 4" xfId="36687" xr:uid="{00000000-0005-0000-0000-0000F5470000}"/>
    <cellStyle name="Input 2 4 2 3 5" xfId="36688" xr:uid="{00000000-0005-0000-0000-0000F6470000}"/>
    <cellStyle name="Input 2 4 2 3 6" xfId="36689" xr:uid="{00000000-0005-0000-0000-0000F7470000}"/>
    <cellStyle name="Input 2 4 2 3 7" xfId="36690" xr:uid="{00000000-0005-0000-0000-0000F8470000}"/>
    <cellStyle name="Input 2 4 2 4" xfId="5560" xr:uid="{00000000-0005-0000-0000-0000F9470000}"/>
    <cellStyle name="Input 2 4 2 4 2" xfId="5561" xr:uid="{00000000-0005-0000-0000-0000FA470000}"/>
    <cellStyle name="Input 2 4 2 4 3" xfId="36691" xr:uid="{00000000-0005-0000-0000-0000FB470000}"/>
    <cellStyle name="Input 2 4 2 4 4" xfId="36692" xr:uid="{00000000-0005-0000-0000-0000FC470000}"/>
    <cellStyle name="Input 2 4 2 4 5" xfId="36693" xr:uid="{00000000-0005-0000-0000-0000FD470000}"/>
    <cellStyle name="Input 2 4 2 4 6" xfId="36694" xr:uid="{00000000-0005-0000-0000-0000FE470000}"/>
    <cellStyle name="Input 2 4 2 4 7" xfId="36695" xr:uid="{00000000-0005-0000-0000-0000FF470000}"/>
    <cellStyle name="Input 2 4 2 5" xfId="5562" xr:uid="{00000000-0005-0000-0000-000000480000}"/>
    <cellStyle name="Input 2 4 2 5 2" xfId="5563" xr:uid="{00000000-0005-0000-0000-000001480000}"/>
    <cellStyle name="Input 2 4 2 5 3" xfId="36696" xr:uid="{00000000-0005-0000-0000-000002480000}"/>
    <cellStyle name="Input 2 4 2 5 4" xfId="36697" xr:uid="{00000000-0005-0000-0000-000003480000}"/>
    <cellStyle name="Input 2 4 2 5 5" xfId="36698" xr:uid="{00000000-0005-0000-0000-000004480000}"/>
    <cellStyle name="Input 2 4 2 5 6" xfId="36699" xr:uid="{00000000-0005-0000-0000-000005480000}"/>
    <cellStyle name="Input 2 4 2 5 7" xfId="36700" xr:uid="{00000000-0005-0000-0000-000006480000}"/>
    <cellStyle name="Input 2 4 2 6" xfId="5564" xr:uid="{00000000-0005-0000-0000-000007480000}"/>
    <cellStyle name="Input 2 4 2 6 2" xfId="5565" xr:uid="{00000000-0005-0000-0000-000008480000}"/>
    <cellStyle name="Input 2 4 2 6 3" xfId="36701" xr:uid="{00000000-0005-0000-0000-000009480000}"/>
    <cellStyle name="Input 2 4 2 6 4" xfId="36702" xr:uid="{00000000-0005-0000-0000-00000A480000}"/>
    <cellStyle name="Input 2 4 2 6 5" xfId="36703" xr:uid="{00000000-0005-0000-0000-00000B480000}"/>
    <cellStyle name="Input 2 4 2 6 6" xfId="36704" xr:uid="{00000000-0005-0000-0000-00000C480000}"/>
    <cellStyle name="Input 2 4 2 6 7" xfId="36705" xr:uid="{00000000-0005-0000-0000-00000D480000}"/>
    <cellStyle name="Input 2 4 2 7" xfId="36706" xr:uid="{00000000-0005-0000-0000-00000E480000}"/>
    <cellStyle name="Input 2 4 2 8" xfId="36707" xr:uid="{00000000-0005-0000-0000-00000F480000}"/>
    <cellStyle name="Input 2 4 2 9" xfId="36708" xr:uid="{00000000-0005-0000-0000-000010480000}"/>
    <cellStyle name="Input 2 4 3" xfId="5566" xr:uid="{00000000-0005-0000-0000-000011480000}"/>
    <cellStyle name="Input 2 4 3 10" xfId="5567" xr:uid="{00000000-0005-0000-0000-000012480000}"/>
    <cellStyle name="Input 2 4 3 11" xfId="36709" xr:uid="{00000000-0005-0000-0000-000013480000}"/>
    <cellStyle name="Input 2 4 3 12" xfId="36710" xr:uid="{00000000-0005-0000-0000-000014480000}"/>
    <cellStyle name="Input 2 4 3 13" xfId="36711" xr:uid="{00000000-0005-0000-0000-000015480000}"/>
    <cellStyle name="Input 2 4 3 14" xfId="36712" xr:uid="{00000000-0005-0000-0000-000016480000}"/>
    <cellStyle name="Input 2 4 3 15" xfId="36713" xr:uid="{00000000-0005-0000-0000-000017480000}"/>
    <cellStyle name="Input 2 4 3 2" xfId="5568" xr:uid="{00000000-0005-0000-0000-000018480000}"/>
    <cellStyle name="Input 2 4 3 2 2" xfId="5569" xr:uid="{00000000-0005-0000-0000-000019480000}"/>
    <cellStyle name="Input 2 4 3 2 3" xfId="36714" xr:uid="{00000000-0005-0000-0000-00001A480000}"/>
    <cellStyle name="Input 2 4 3 2 4" xfId="36715" xr:uid="{00000000-0005-0000-0000-00001B480000}"/>
    <cellStyle name="Input 2 4 3 2 5" xfId="36716" xr:uid="{00000000-0005-0000-0000-00001C480000}"/>
    <cellStyle name="Input 2 4 3 2 6" xfId="36717" xr:uid="{00000000-0005-0000-0000-00001D480000}"/>
    <cellStyle name="Input 2 4 3 2 7" xfId="36718" xr:uid="{00000000-0005-0000-0000-00001E480000}"/>
    <cellStyle name="Input 2 4 3 3" xfId="5570" xr:uid="{00000000-0005-0000-0000-00001F480000}"/>
    <cellStyle name="Input 2 4 3 3 2" xfId="5571" xr:uid="{00000000-0005-0000-0000-000020480000}"/>
    <cellStyle name="Input 2 4 3 3 3" xfId="36719" xr:uid="{00000000-0005-0000-0000-000021480000}"/>
    <cellStyle name="Input 2 4 3 3 4" xfId="36720" xr:uid="{00000000-0005-0000-0000-000022480000}"/>
    <cellStyle name="Input 2 4 3 3 5" xfId="36721" xr:uid="{00000000-0005-0000-0000-000023480000}"/>
    <cellStyle name="Input 2 4 3 3 6" xfId="36722" xr:uid="{00000000-0005-0000-0000-000024480000}"/>
    <cellStyle name="Input 2 4 3 3 7" xfId="36723" xr:uid="{00000000-0005-0000-0000-000025480000}"/>
    <cellStyle name="Input 2 4 3 4" xfId="5572" xr:uid="{00000000-0005-0000-0000-000026480000}"/>
    <cellStyle name="Input 2 4 3 4 2" xfId="5573" xr:uid="{00000000-0005-0000-0000-000027480000}"/>
    <cellStyle name="Input 2 4 3 4 3" xfId="36724" xr:uid="{00000000-0005-0000-0000-000028480000}"/>
    <cellStyle name="Input 2 4 3 4 4" xfId="36725" xr:uid="{00000000-0005-0000-0000-000029480000}"/>
    <cellStyle name="Input 2 4 3 4 5" xfId="36726" xr:uid="{00000000-0005-0000-0000-00002A480000}"/>
    <cellStyle name="Input 2 4 3 4 6" xfId="36727" xr:uid="{00000000-0005-0000-0000-00002B480000}"/>
    <cellStyle name="Input 2 4 3 4 7" xfId="36728" xr:uid="{00000000-0005-0000-0000-00002C480000}"/>
    <cellStyle name="Input 2 4 3 5" xfId="5574" xr:uid="{00000000-0005-0000-0000-00002D480000}"/>
    <cellStyle name="Input 2 4 3 5 2" xfId="5575" xr:uid="{00000000-0005-0000-0000-00002E480000}"/>
    <cellStyle name="Input 2 4 3 5 3" xfId="36729" xr:uid="{00000000-0005-0000-0000-00002F480000}"/>
    <cellStyle name="Input 2 4 3 5 4" xfId="36730" xr:uid="{00000000-0005-0000-0000-000030480000}"/>
    <cellStyle name="Input 2 4 3 5 5" xfId="36731" xr:uid="{00000000-0005-0000-0000-000031480000}"/>
    <cellStyle name="Input 2 4 3 5 6" xfId="36732" xr:uid="{00000000-0005-0000-0000-000032480000}"/>
    <cellStyle name="Input 2 4 3 5 7" xfId="36733" xr:uid="{00000000-0005-0000-0000-000033480000}"/>
    <cellStyle name="Input 2 4 3 6" xfId="5576" xr:uid="{00000000-0005-0000-0000-000034480000}"/>
    <cellStyle name="Input 2 4 3 6 2" xfId="5577" xr:uid="{00000000-0005-0000-0000-000035480000}"/>
    <cellStyle name="Input 2 4 3 6 3" xfId="36734" xr:uid="{00000000-0005-0000-0000-000036480000}"/>
    <cellStyle name="Input 2 4 3 6 4" xfId="36735" xr:uid="{00000000-0005-0000-0000-000037480000}"/>
    <cellStyle name="Input 2 4 3 6 5" xfId="36736" xr:uid="{00000000-0005-0000-0000-000038480000}"/>
    <cellStyle name="Input 2 4 3 6 6" xfId="36737" xr:uid="{00000000-0005-0000-0000-000039480000}"/>
    <cellStyle name="Input 2 4 3 6 7" xfId="36738" xr:uid="{00000000-0005-0000-0000-00003A480000}"/>
    <cellStyle name="Input 2 4 3 7" xfId="5578" xr:uid="{00000000-0005-0000-0000-00003B480000}"/>
    <cellStyle name="Input 2 4 3 7 2" xfId="5579" xr:uid="{00000000-0005-0000-0000-00003C480000}"/>
    <cellStyle name="Input 2 4 3 7 3" xfId="36739" xr:uid="{00000000-0005-0000-0000-00003D480000}"/>
    <cellStyle name="Input 2 4 3 7 4" xfId="36740" xr:uid="{00000000-0005-0000-0000-00003E480000}"/>
    <cellStyle name="Input 2 4 3 7 5" xfId="36741" xr:uid="{00000000-0005-0000-0000-00003F480000}"/>
    <cellStyle name="Input 2 4 3 7 6" xfId="36742" xr:uid="{00000000-0005-0000-0000-000040480000}"/>
    <cellStyle name="Input 2 4 3 7 7" xfId="36743" xr:uid="{00000000-0005-0000-0000-000041480000}"/>
    <cellStyle name="Input 2 4 3 8" xfId="5580" xr:uid="{00000000-0005-0000-0000-000042480000}"/>
    <cellStyle name="Input 2 4 3 8 2" xfId="5581" xr:uid="{00000000-0005-0000-0000-000043480000}"/>
    <cellStyle name="Input 2 4 3 8 3" xfId="36744" xr:uid="{00000000-0005-0000-0000-000044480000}"/>
    <cellStyle name="Input 2 4 3 8 4" xfId="36745" xr:uid="{00000000-0005-0000-0000-000045480000}"/>
    <cellStyle name="Input 2 4 3 8 5" xfId="36746" xr:uid="{00000000-0005-0000-0000-000046480000}"/>
    <cellStyle name="Input 2 4 3 8 6" xfId="36747" xr:uid="{00000000-0005-0000-0000-000047480000}"/>
    <cellStyle name="Input 2 4 3 8 7" xfId="36748" xr:uid="{00000000-0005-0000-0000-000048480000}"/>
    <cellStyle name="Input 2 4 3 9" xfId="5582" xr:uid="{00000000-0005-0000-0000-000049480000}"/>
    <cellStyle name="Input 2 4 3 9 2" xfId="5583" xr:uid="{00000000-0005-0000-0000-00004A480000}"/>
    <cellStyle name="Input 2 4 3 9 3" xfId="36749" xr:uid="{00000000-0005-0000-0000-00004B480000}"/>
    <cellStyle name="Input 2 4 3 9 4" xfId="36750" xr:uid="{00000000-0005-0000-0000-00004C480000}"/>
    <cellStyle name="Input 2 4 3 9 5" xfId="36751" xr:uid="{00000000-0005-0000-0000-00004D480000}"/>
    <cellStyle name="Input 2 4 3 9 6" xfId="36752" xr:uid="{00000000-0005-0000-0000-00004E480000}"/>
    <cellStyle name="Input 2 4 3 9 7" xfId="36753" xr:uid="{00000000-0005-0000-0000-00004F480000}"/>
    <cellStyle name="Input 2 4 4" xfId="5584" xr:uid="{00000000-0005-0000-0000-000050480000}"/>
    <cellStyle name="Input 2 4 4 2" xfId="5585" xr:uid="{00000000-0005-0000-0000-000051480000}"/>
    <cellStyle name="Input 2 4 4 3" xfId="36754" xr:uid="{00000000-0005-0000-0000-000052480000}"/>
    <cellStyle name="Input 2 4 4 4" xfId="36755" xr:uid="{00000000-0005-0000-0000-000053480000}"/>
    <cellStyle name="Input 2 4 4 5" xfId="36756" xr:uid="{00000000-0005-0000-0000-000054480000}"/>
    <cellStyle name="Input 2 4 4 6" xfId="36757" xr:uid="{00000000-0005-0000-0000-000055480000}"/>
    <cellStyle name="Input 2 4 4 7" xfId="36758" xr:uid="{00000000-0005-0000-0000-000056480000}"/>
    <cellStyle name="Input 2 4 5" xfId="36759" xr:uid="{00000000-0005-0000-0000-000057480000}"/>
    <cellStyle name="Input 2 4 6" xfId="36760" xr:uid="{00000000-0005-0000-0000-000058480000}"/>
    <cellStyle name="Input 2 4 7" xfId="36761" xr:uid="{00000000-0005-0000-0000-000059480000}"/>
    <cellStyle name="Input 2 4 8" xfId="36762" xr:uid="{00000000-0005-0000-0000-00005A480000}"/>
    <cellStyle name="Input 2 5" xfId="5586" xr:uid="{00000000-0005-0000-0000-00005B480000}"/>
    <cellStyle name="Input 2 5 2" xfId="5587" xr:uid="{00000000-0005-0000-0000-00005C480000}"/>
    <cellStyle name="Input 2 5 2 10" xfId="36763" xr:uid="{00000000-0005-0000-0000-00005D480000}"/>
    <cellStyle name="Input 2 5 2 2" xfId="5588" xr:uid="{00000000-0005-0000-0000-00005E480000}"/>
    <cellStyle name="Input 2 5 2 2 2" xfId="5589" xr:uid="{00000000-0005-0000-0000-00005F480000}"/>
    <cellStyle name="Input 2 5 2 2 3" xfId="36764" xr:uid="{00000000-0005-0000-0000-000060480000}"/>
    <cellStyle name="Input 2 5 2 2 4" xfId="36765" xr:uid="{00000000-0005-0000-0000-000061480000}"/>
    <cellStyle name="Input 2 5 2 2 5" xfId="36766" xr:uid="{00000000-0005-0000-0000-000062480000}"/>
    <cellStyle name="Input 2 5 2 2 6" xfId="36767" xr:uid="{00000000-0005-0000-0000-000063480000}"/>
    <cellStyle name="Input 2 5 2 2 7" xfId="36768" xr:uid="{00000000-0005-0000-0000-000064480000}"/>
    <cellStyle name="Input 2 5 2 3" xfId="5590" xr:uid="{00000000-0005-0000-0000-000065480000}"/>
    <cellStyle name="Input 2 5 2 3 2" xfId="5591" xr:uid="{00000000-0005-0000-0000-000066480000}"/>
    <cellStyle name="Input 2 5 2 3 3" xfId="36769" xr:uid="{00000000-0005-0000-0000-000067480000}"/>
    <cellStyle name="Input 2 5 2 3 4" xfId="36770" xr:uid="{00000000-0005-0000-0000-000068480000}"/>
    <cellStyle name="Input 2 5 2 3 5" xfId="36771" xr:uid="{00000000-0005-0000-0000-000069480000}"/>
    <cellStyle name="Input 2 5 2 3 6" xfId="36772" xr:uid="{00000000-0005-0000-0000-00006A480000}"/>
    <cellStyle name="Input 2 5 2 3 7" xfId="36773" xr:uid="{00000000-0005-0000-0000-00006B480000}"/>
    <cellStyle name="Input 2 5 2 4" xfId="5592" xr:uid="{00000000-0005-0000-0000-00006C480000}"/>
    <cellStyle name="Input 2 5 2 4 2" xfId="5593" xr:uid="{00000000-0005-0000-0000-00006D480000}"/>
    <cellStyle name="Input 2 5 2 4 3" xfId="36774" xr:uid="{00000000-0005-0000-0000-00006E480000}"/>
    <cellStyle name="Input 2 5 2 4 4" xfId="36775" xr:uid="{00000000-0005-0000-0000-00006F480000}"/>
    <cellStyle name="Input 2 5 2 4 5" xfId="36776" xr:uid="{00000000-0005-0000-0000-000070480000}"/>
    <cellStyle name="Input 2 5 2 4 6" xfId="36777" xr:uid="{00000000-0005-0000-0000-000071480000}"/>
    <cellStyle name="Input 2 5 2 4 7" xfId="36778" xr:uid="{00000000-0005-0000-0000-000072480000}"/>
    <cellStyle name="Input 2 5 2 5" xfId="5594" xr:uid="{00000000-0005-0000-0000-000073480000}"/>
    <cellStyle name="Input 2 5 2 5 2" xfId="5595" xr:uid="{00000000-0005-0000-0000-000074480000}"/>
    <cellStyle name="Input 2 5 2 5 3" xfId="36779" xr:uid="{00000000-0005-0000-0000-000075480000}"/>
    <cellStyle name="Input 2 5 2 5 4" xfId="36780" xr:uid="{00000000-0005-0000-0000-000076480000}"/>
    <cellStyle name="Input 2 5 2 5 5" xfId="36781" xr:uid="{00000000-0005-0000-0000-000077480000}"/>
    <cellStyle name="Input 2 5 2 5 6" xfId="36782" xr:uid="{00000000-0005-0000-0000-000078480000}"/>
    <cellStyle name="Input 2 5 2 5 7" xfId="36783" xr:uid="{00000000-0005-0000-0000-000079480000}"/>
    <cellStyle name="Input 2 5 2 6" xfId="5596" xr:uid="{00000000-0005-0000-0000-00007A480000}"/>
    <cellStyle name="Input 2 5 2 6 2" xfId="5597" xr:uid="{00000000-0005-0000-0000-00007B480000}"/>
    <cellStyle name="Input 2 5 2 6 3" xfId="36784" xr:uid="{00000000-0005-0000-0000-00007C480000}"/>
    <cellStyle name="Input 2 5 2 6 4" xfId="36785" xr:uid="{00000000-0005-0000-0000-00007D480000}"/>
    <cellStyle name="Input 2 5 2 6 5" xfId="36786" xr:uid="{00000000-0005-0000-0000-00007E480000}"/>
    <cellStyle name="Input 2 5 2 6 6" xfId="36787" xr:uid="{00000000-0005-0000-0000-00007F480000}"/>
    <cellStyle name="Input 2 5 2 6 7" xfId="36788" xr:uid="{00000000-0005-0000-0000-000080480000}"/>
    <cellStyle name="Input 2 5 2 7" xfId="36789" xr:uid="{00000000-0005-0000-0000-000081480000}"/>
    <cellStyle name="Input 2 5 2 8" xfId="36790" xr:uid="{00000000-0005-0000-0000-000082480000}"/>
    <cellStyle name="Input 2 5 2 9" xfId="36791" xr:uid="{00000000-0005-0000-0000-000083480000}"/>
    <cellStyle name="Input 2 5 3" xfId="5598" xr:uid="{00000000-0005-0000-0000-000084480000}"/>
    <cellStyle name="Input 2 5 3 10" xfId="5599" xr:uid="{00000000-0005-0000-0000-000085480000}"/>
    <cellStyle name="Input 2 5 3 11" xfId="36792" xr:uid="{00000000-0005-0000-0000-000086480000}"/>
    <cellStyle name="Input 2 5 3 12" xfId="36793" xr:uid="{00000000-0005-0000-0000-000087480000}"/>
    <cellStyle name="Input 2 5 3 13" xfId="36794" xr:uid="{00000000-0005-0000-0000-000088480000}"/>
    <cellStyle name="Input 2 5 3 14" xfId="36795" xr:uid="{00000000-0005-0000-0000-000089480000}"/>
    <cellStyle name="Input 2 5 3 15" xfId="36796" xr:uid="{00000000-0005-0000-0000-00008A480000}"/>
    <cellStyle name="Input 2 5 3 2" xfId="5600" xr:uid="{00000000-0005-0000-0000-00008B480000}"/>
    <cellStyle name="Input 2 5 3 2 2" xfId="5601" xr:uid="{00000000-0005-0000-0000-00008C480000}"/>
    <cellStyle name="Input 2 5 3 2 3" xfId="36797" xr:uid="{00000000-0005-0000-0000-00008D480000}"/>
    <cellStyle name="Input 2 5 3 2 4" xfId="36798" xr:uid="{00000000-0005-0000-0000-00008E480000}"/>
    <cellStyle name="Input 2 5 3 2 5" xfId="36799" xr:uid="{00000000-0005-0000-0000-00008F480000}"/>
    <cellStyle name="Input 2 5 3 2 6" xfId="36800" xr:uid="{00000000-0005-0000-0000-000090480000}"/>
    <cellStyle name="Input 2 5 3 2 7" xfId="36801" xr:uid="{00000000-0005-0000-0000-000091480000}"/>
    <cellStyle name="Input 2 5 3 3" xfId="5602" xr:uid="{00000000-0005-0000-0000-000092480000}"/>
    <cellStyle name="Input 2 5 3 3 2" xfId="5603" xr:uid="{00000000-0005-0000-0000-000093480000}"/>
    <cellStyle name="Input 2 5 3 3 3" xfId="36802" xr:uid="{00000000-0005-0000-0000-000094480000}"/>
    <cellStyle name="Input 2 5 3 3 4" xfId="36803" xr:uid="{00000000-0005-0000-0000-000095480000}"/>
    <cellStyle name="Input 2 5 3 3 5" xfId="36804" xr:uid="{00000000-0005-0000-0000-000096480000}"/>
    <cellStyle name="Input 2 5 3 3 6" xfId="36805" xr:uid="{00000000-0005-0000-0000-000097480000}"/>
    <cellStyle name="Input 2 5 3 3 7" xfId="36806" xr:uid="{00000000-0005-0000-0000-000098480000}"/>
    <cellStyle name="Input 2 5 3 4" xfId="5604" xr:uid="{00000000-0005-0000-0000-000099480000}"/>
    <cellStyle name="Input 2 5 3 4 2" xfId="5605" xr:uid="{00000000-0005-0000-0000-00009A480000}"/>
    <cellStyle name="Input 2 5 3 4 3" xfId="36807" xr:uid="{00000000-0005-0000-0000-00009B480000}"/>
    <cellStyle name="Input 2 5 3 4 4" xfId="36808" xr:uid="{00000000-0005-0000-0000-00009C480000}"/>
    <cellStyle name="Input 2 5 3 4 5" xfId="36809" xr:uid="{00000000-0005-0000-0000-00009D480000}"/>
    <cellStyle name="Input 2 5 3 4 6" xfId="36810" xr:uid="{00000000-0005-0000-0000-00009E480000}"/>
    <cellStyle name="Input 2 5 3 4 7" xfId="36811" xr:uid="{00000000-0005-0000-0000-00009F480000}"/>
    <cellStyle name="Input 2 5 3 5" xfId="5606" xr:uid="{00000000-0005-0000-0000-0000A0480000}"/>
    <cellStyle name="Input 2 5 3 5 2" xfId="5607" xr:uid="{00000000-0005-0000-0000-0000A1480000}"/>
    <cellStyle name="Input 2 5 3 5 3" xfId="36812" xr:uid="{00000000-0005-0000-0000-0000A2480000}"/>
    <cellStyle name="Input 2 5 3 5 4" xfId="36813" xr:uid="{00000000-0005-0000-0000-0000A3480000}"/>
    <cellStyle name="Input 2 5 3 5 5" xfId="36814" xr:uid="{00000000-0005-0000-0000-0000A4480000}"/>
    <cellStyle name="Input 2 5 3 5 6" xfId="36815" xr:uid="{00000000-0005-0000-0000-0000A5480000}"/>
    <cellStyle name="Input 2 5 3 5 7" xfId="36816" xr:uid="{00000000-0005-0000-0000-0000A6480000}"/>
    <cellStyle name="Input 2 5 3 6" xfId="5608" xr:uid="{00000000-0005-0000-0000-0000A7480000}"/>
    <cellStyle name="Input 2 5 3 6 2" xfId="5609" xr:uid="{00000000-0005-0000-0000-0000A8480000}"/>
    <cellStyle name="Input 2 5 3 6 3" xfId="36817" xr:uid="{00000000-0005-0000-0000-0000A9480000}"/>
    <cellStyle name="Input 2 5 3 6 4" xfId="36818" xr:uid="{00000000-0005-0000-0000-0000AA480000}"/>
    <cellStyle name="Input 2 5 3 6 5" xfId="36819" xr:uid="{00000000-0005-0000-0000-0000AB480000}"/>
    <cellStyle name="Input 2 5 3 6 6" xfId="36820" xr:uid="{00000000-0005-0000-0000-0000AC480000}"/>
    <cellStyle name="Input 2 5 3 6 7" xfId="36821" xr:uid="{00000000-0005-0000-0000-0000AD480000}"/>
    <cellStyle name="Input 2 5 3 7" xfId="5610" xr:uid="{00000000-0005-0000-0000-0000AE480000}"/>
    <cellStyle name="Input 2 5 3 7 2" xfId="5611" xr:uid="{00000000-0005-0000-0000-0000AF480000}"/>
    <cellStyle name="Input 2 5 3 7 3" xfId="36822" xr:uid="{00000000-0005-0000-0000-0000B0480000}"/>
    <cellStyle name="Input 2 5 3 7 4" xfId="36823" xr:uid="{00000000-0005-0000-0000-0000B1480000}"/>
    <cellStyle name="Input 2 5 3 7 5" xfId="36824" xr:uid="{00000000-0005-0000-0000-0000B2480000}"/>
    <cellStyle name="Input 2 5 3 7 6" xfId="36825" xr:uid="{00000000-0005-0000-0000-0000B3480000}"/>
    <cellStyle name="Input 2 5 3 7 7" xfId="36826" xr:uid="{00000000-0005-0000-0000-0000B4480000}"/>
    <cellStyle name="Input 2 5 3 8" xfId="5612" xr:uid="{00000000-0005-0000-0000-0000B5480000}"/>
    <cellStyle name="Input 2 5 3 8 2" xfId="5613" xr:uid="{00000000-0005-0000-0000-0000B6480000}"/>
    <cellStyle name="Input 2 5 3 8 3" xfId="36827" xr:uid="{00000000-0005-0000-0000-0000B7480000}"/>
    <cellStyle name="Input 2 5 3 8 4" xfId="36828" xr:uid="{00000000-0005-0000-0000-0000B8480000}"/>
    <cellStyle name="Input 2 5 3 8 5" xfId="36829" xr:uid="{00000000-0005-0000-0000-0000B9480000}"/>
    <cellStyle name="Input 2 5 3 8 6" xfId="36830" xr:uid="{00000000-0005-0000-0000-0000BA480000}"/>
    <cellStyle name="Input 2 5 3 8 7" xfId="36831" xr:uid="{00000000-0005-0000-0000-0000BB480000}"/>
    <cellStyle name="Input 2 5 3 9" xfId="5614" xr:uid="{00000000-0005-0000-0000-0000BC480000}"/>
    <cellStyle name="Input 2 5 3 9 2" xfId="5615" xr:uid="{00000000-0005-0000-0000-0000BD480000}"/>
    <cellStyle name="Input 2 5 3 9 3" xfId="36832" xr:uid="{00000000-0005-0000-0000-0000BE480000}"/>
    <cellStyle name="Input 2 5 3 9 4" xfId="36833" xr:uid="{00000000-0005-0000-0000-0000BF480000}"/>
    <cellStyle name="Input 2 5 3 9 5" xfId="36834" xr:uid="{00000000-0005-0000-0000-0000C0480000}"/>
    <cellStyle name="Input 2 5 3 9 6" xfId="36835" xr:uid="{00000000-0005-0000-0000-0000C1480000}"/>
    <cellStyle name="Input 2 5 3 9 7" xfId="36836" xr:uid="{00000000-0005-0000-0000-0000C2480000}"/>
    <cellStyle name="Input 2 5 4" xfId="5616" xr:uid="{00000000-0005-0000-0000-0000C3480000}"/>
    <cellStyle name="Input 2 5 4 2" xfId="5617" xr:uid="{00000000-0005-0000-0000-0000C4480000}"/>
    <cellStyle name="Input 2 5 4 3" xfId="36837" xr:uid="{00000000-0005-0000-0000-0000C5480000}"/>
    <cellStyle name="Input 2 5 4 4" xfId="36838" xr:uid="{00000000-0005-0000-0000-0000C6480000}"/>
    <cellStyle name="Input 2 5 4 5" xfId="36839" xr:uid="{00000000-0005-0000-0000-0000C7480000}"/>
    <cellStyle name="Input 2 5 4 6" xfId="36840" xr:uid="{00000000-0005-0000-0000-0000C8480000}"/>
    <cellStyle name="Input 2 5 4 7" xfId="36841" xr:uid="{00000000-0005-0000-0000-0000C9480000}"/>
    <cellStyle name="Input 2 5 5" xfId="36842" xr:uid="{00000000-0005-0000-0000-0000CA480000}"/>
    <cellStyle name="Input 2 5 6" xfId="36843" xr:uid="{00000000-0005-0000-0000-0000CB480000}"/>
    <cellStyle name="Input 2 5 7" xfId="36844" xr:uid="{00000000-0005-0000-0000-0000CC480000}"/>
    <cellStyle name="Input 2 5 8" xfId="36845" xr:uid="{00000000-0005-0000-0000-0000CD480000}"/>
    <cellStyle name="Input 2 6" xfId="5618" xr:uid="{00000000-0005-0000-0000-0000CE480000}"/>
    <cellStyle name="Input 2 6 10" xfId="36846" xr:uid="{00000000-0005-0000-0000-0000CF480000}"/>
    <cellStyle name="Input 2 6 2" xfId="5619" xr:uid="{00000000-0005-0000-0000-0000D0480000}"/>
    <cellStyle name="Input 2 6 2 2" xfId="5620" xr:uid="{00000000-0005-0000-0000-0000D1480000}"/>
    <cellStyle name="Input 2 6 2 3" xfId="36847" xr:uid="{00000000-0005-0000-0000-0000D2480000}"/>
    <cellStyle name="Input 2 6 2 4" xfId="36848" xr:uid="{00000000-0005-0000-0000-0000D3480000}"/>
    <cellStyle name="Input 2 6 2 5" xfId="36849" xr:uid="{00000000-0005-0000-0000-0000D4480000}"/>
    <cellStyle name="Input 2 6 2 6" xfId="36850" xr:uid="{00000000-0005-0000-0000-0000D5480000}"/>
    <cellStyle name="Input 2 6 2 7" xfId="36851" xr:uid="{00000000-0005-0000-0000-0000D6480000}"/>
    <cellStyle name="Input 2 6 3" xfId="5621" xr:uid="{00000000-0005-0000-0000-0000D7480000}"/>
    <cellStyle name="Input 2 6 3 2" xfId="5622" xr:uid="{00000000-0005-0000-0000-0000D8480000}"/>
    <cellStyle name="Input 2 6 3 3" xfId="36852" xr:uid="{00000000-0005-0000-0000-0000D9480000}"/>
    <cellStyle name="Input 2 6 3 4" xfId="36853" xr:uid="{00000000-0005-0000-0000-0000DA480000}"/>
    <cellStyle name="Input 2 6 3 5" xfId="36854" xr:uid="{00000000-0005-0000-0000-0000DB480000}"/>
    <cellStyle name="Input 2 6 3 6" xfId="36855" xr:uid="{00000000-0005-0000-0000-0000DC480000}"/>
    <cellStyle name="Input 2 6 3 7" xfId="36856" xr:uid="{00000000-0005-0000-0000-0000DD480000}"/>
    <cellStyle name="Input 2 6 4" xfId="5623" xr:uid="{00000000-0005-0000-0000-0000DE480000}"/>
    <cellStyle name="Input 2 6 4 2" xfId="5624" xr:uid="{00000000-0005-0000-0000-0000DF480000}"/>
    <cellStyle name="Input 2 6 4 3" xfId="36857" xr:uid="{00000000-0005-0000-0000-0000E0480000}"/>
    <cellStyle name="Input 2 6 4 4" xfId="36858" xr:uid="{00000000-0005-0000-0000-0000E1480000}"/>
    <cellStyle name="Input 2 6 4 5" xfId="36859" xr:uid="{00000000-0005-0000-0000-0000E2480000}"/>
    <cellStyle name="Input 2 6 4 6" xfId="36860" xr:uid="{00000000-0005-0000-0000-0000E3480000}"/>
    <cellStyle name="Input 2 6 4 7" xfId="36861" xr:uid="{00000000-0005-0000-0000-0000E4480000}"/>
    <cellStyle name="Input 2 6 5" xfId="5625" xr:uid="{00000000-0005-0000-0000-0000E5480000}"/>
    <cellStyle name="Input 2 6 5 2" xfId="5626" xr:uid="{00000000-0005-0000-0000-0000E6480000}"/>
    <cellStyle name="Input 2 6 5 3" xfId="36862" xr:uid="{00000000-0005-0000-0000-0000E7480000}"/>
    <cellStyle name="Input 2 6 5 4" xfId="36863" xr:uid="{00000000-0005-0000-0000-0000E8480000}"/>
    <cellStyle name="Input 2 6 5 5" xfId="36864" xr:uid="{00000000-0005-0000-0000-0000E9480000}"/>
    <cellStyle name="Input 2 6 5 6" xfId="36865" xr:uid="{00000000-0005-0000-0000-0000EA480000}"/>
    <cellStyle name="Input 2 6 5 7" xfId="36866" xr:uid="{00000000-0005-0000-0000-0000EB480000}"/>
    <cellStyle name="Input 2 6 6" xfId="5627" xr:uid="{00000000-0005-0000-0000-0000EC480000}"/>
    <cellStyle name="Input 2 6 6 2" xfId="5628" xr:uid="{00000000-0005-0000-0000-0000ED480000}"/>
    <cellStyle name="Input 2 6 6 3" xfId="36867" xr:uid="{00000000-0005-0000-0000-0000EE480000}"/>
    <cellStyle name="Input 2 6 6 4" xfId="36868" xr:uid="{00000000-0005-0000-0000-0000EF480000}"/>
    <cellStyle name="Input 2 6 6 5" xfId="36869" xr:uid="{00000000-0005-0000-0000-0000F0480000}"/>
    <cellStyle name="Input 2 6 6 6" xfId="36870" xr:uid="{00000000-0005-0000-0000-0000F1480000}"/>
    <cellStyle name="Input 2 6 6 7" xfId="36871" xr:uid="{00000000-0005-0000-0000-0000F2480000}"/>
    <cellStyle name="Input 2 6 7" xfId="36872" xr:uid="{00000000-0005-0000-0000-0000F3480000}"/>
    <cellStyle name="Input 2 6 8" xfId="36873" xr:uid="{00000000-0005-0000-0000-0000F4480000}"/>
    <cellStyle name="Input 2 6 9" xfId="36874" xr:uid="{00000000-0005-0000-0000-0000F5480000}"/>
    <cellStyle name="Input 2 7" xfId="5629" xr:uid="{00000000-0005-0000-0000-0000F6480000}"/>
    <cellStyle name="Input 2 7 10" xfId="5630" xr:uid="{00000000-0005-0000-0000-0000F7480000}"/>
    <cellStyle name="Input 2 7 11" xfId="36875" xr:uid="{00000000-0005-0000-0000-0000F8480000}"/>
    <cellStyle name="Input 2 7 12" xfId="36876" xr:uid="{00000000-0005-0000-0000-0000F9480000}"/>
    <cellStyle name="Input 2 7 13" xfId="36877" xr:uid="{00000000-0005-0000-0000-0000FA480000}"/>
    <cellStyle name="Input 2 7 14" xfId="36878" xr:uid="{00000000-0005-0000-0000-0000FB480000}"/>
    <cellStyle name="Input 2 7 15" xfId="36879" xr:uid="{00000000-0005-0000-0000-0000FC480000}"/>
    <cellStyle name="Input 2 7 2" xfId="5631" xr:uid="{00000000-0005-0000-0000-0000FD480000}"/>
    <cellStyle name="Input 2 7 2 2" xfId="5632" xr:uid="{00000000-0005-0000-0000-0000FE480000}"/>
    <cellStyle name="Input 2 7 2 3" xfId="36880" xr:uid="{00000000-0005-0000-0000-0000FF480000}"/>
    <cellStyle name="Input 2 7 2 4" xfId="36881" xr:uid="{00000000-0005-0000-0000-000000490000}"/>
    <cellStyle name="Input 2 7 2 5" xfId="36882" xr:uid="{00000000-0005-0000-0000-000001490000}"/>
    <cellStyle name="Input 2 7 2 6" xfId="36883" xr:uid="{00000000-0005-0000-0000-000002490000}"/>
    <cellStyle name="Input 2 7 2 7" xfId="36884" xr:uid="{00000000-0005-0000-0000-000003490000}"/>
    <cellStyle name="Input 2 7 3" xfId="5633" xr:uid="{00000000-0005-0000-0000-000004490000}"/>
    <cellStyle name="Input 2 7 3 2" xfId="5634" xr:uid="{00000000-0005-0000-0000-000005490000}"/>
    <cellStyle name="Input 2 7 3 3" xfId="36885" xr:uid="{00000000-0005-0000-0000-000006490000}"/>
    <cellStyle name="Input 2 7 3 4" xfId="36886" xr:uid="{00000000-0005-0000-0000-000007490000}"/>
    <cellStyle name="Input 2 7 3 5" xfId="36887" xr:uid="{00000000-0005-0000-0000-000008490000}"/>
    <cellStyle name="Input 2 7 3 6" xfId="36888" xr:uid="{00000000-0005-0000-0000-000009490000}"/>
    <cellStyle name="Input 2 7 3 7" xfId="36889" xr:uid="{00000000-0005-0000-0000-00000A490000}"/>
    <cellStyle name="Input 2 7 4" xfId="5635" xr:uid="{00000000-0005-0000-0000-00000B490000}"/>
    <cellStyle name="Input 2 7 4 2" xfId="5636" xr:uid="{00000000-0005-0000-0000-00000C490000}"/>
    <cellStyle name="Input 2 7 4 3" xfId="36890" xr:uid="{00000000-0005-0000-0000-00000D490000}"/>
    <cellStyle name="Input 2 7 4 4" xfId="36891" xr:uid="{00000000-0005-0000-0000-00000E490000}"/>
    <cellStyle name="Input 2 7 4 5" xfId="36892" xr:uid="{00000000-0005-0000-0000-00000F490000}"/>
    <cellStyle name="Input 2 7 4 6" xfId="36893" xr:uid="{00000000-0005-0000-0000-000010490000}"/>
    <cellStyle name="Input 2 7 4 7" xfId="36894" xr:uid="{00000000-0005-0000-0000-000011490000}"/>
    <cellStyle name="Input 2 7 5" xfId="5637" xr:uid="{00000000-0005-0000-0000-000012490000}"/>
    <cellStyle name="Input 2 7 5 2" xfId="5638" xr:uid="{00000000-0005-0000-0000-000013490000}"/>
    <cellStyle name="Input 2 7 5 3" xfId="36895" xr:uid="{00000000-0005-0000-0000-000014490000}"/>
    <cellStyle name="Input 2 7 5 4" xfId="36896" xr:uid="{00000000-0005-0000-0000-000015490000}"/>
    <cellStyle name="Input 2 7 5 5" xfId="36897" xr:uid="{00000000-0005-0000-0000-000016490000}"/>
    <cellStyle name="Input 2 7 5 6" xfId="36898" xr:uid="{00000000-0005-0000-0000-000017490000}"/>
    <cellStyle name="Input 2 7 5 7" xfId="36899" xr:uid="{00000000-0005-0000-0000-000018490000}"/>
    <cellStyle name="Input 2 7 6" xfId="5639" xr:uid="{00000000-0005-0000-0000-000019490000}"/>
    <cellStyle name="Input 2 7 6 2" xfId="5640" xr:uid="{00000000-0005-0000-0000-00001A490000}"/>
    <cellStyle name="Input 2 7 6 3" xfId="36900" xr:uid="{00000000-0005-0000-0000-00001B490000}"/>
    <cellStyle name="Input 2 7 6 4" xfId="36901" xr:uid="{00000000-0005-0000-0000-00001C490000}"/>
    <cellStyle name="Input 2 7 6 5" xfId="36902" xr:uid="{00000000-0005-0000-0000-00001D490000}"/>
    <cellStyle name="Input 2 7 6 6" xfId="36903" xr:uid="{00000000-0005-0000-0000-00001E490000}"/>
    <cellStyle name="Input 2 7 6 7" xfId="36904" xr:uid="{00000000-0005-0000-0000-00001F490000}"/>
    <cellStyle name="Input 2 7 7" xfId="5641" xr:uid="{00000000-0005-0000-0000-000020490000}"/>
    <cellStyle name="Input 2 7 7 2" xfId="5642" xr:uid="{00000000-0005-0000-0000-000021490000}"/>
    <cellStyle name="Input 2 7 7 3" xfId="36905" xr:uid="{00000000-0005-0000-0000-000022490000}"/>
    <cellStyle name="Input 2 7 7 4" xfId="36906" xr:uid="{00000000-0005-0000-0000-000023490000}"/>
    <cellStyle name="Input 2 7 7 5" xfId="36907" xr:uid="{00000000-0005-0000-0000-000024490000}"/>
    <cellStyle name="Input 2 7 7 6" xfId="36908" xr:uid="{00000000-0005-0000-0000-000025490000}"/>
    <cellStyle name="Input 2 7 7 7" xfId="36909" xr:uid="{00000000-0005-0000-0000-000026490000}"/>
    <cellStyle name="Input 2 7 8" xfId="5643" xr:uid="{00000000-0005-0000-0000-000027490000}"/>
    <cellStyle name="Input 2 7 8 2" xfId="5644" xr:uid="{00000000-0005-0000-0000-000028490000}"/>
    <cellStyle name="Input 2 7 8 3" xfId="36910" xr:uid="{00000000-0005-0000-0000-000029490000}"/>
    <cellStyle name="Input 2 7 8 4" xfId="36911" xr:uid="{00000000-0005-0000-0000-00002A490000}"/>
    <cellStyle name="Input 2 7 8 5" xfId="36912" xr:uid="{00000000-0005-0000-0000-00002B490000}"/>
    <cellStyle name="Input 2 7 8 6" xfId="36913" xr:uid="{00000000-0005-0000-0000-00002C490000}"/>
    <cellStyle name="Input 2 7 8 7" xfId="36914" xr:uid="{00000000-0005-0000-0000-00002D490000}"/>
    <cellStyle name="Input 2 7 9" xfId="5645" xr:uid="{00000000-0005-0000-0000-00002E490000}"/>
    <cellStyle name="Input 2 7 9 2" xfId="5646" xr:uid="{00000000-0005-0000-0000-00002F490000}"/>
    <cellStyle name="Input 2 7 9 3" xfId="36915" xr:uid="{00000000-0005-0000-0000-000030490000}"/>
    <cellStyle name="Input 2 7 9 4" xfId="36916" xr:uid="{00000000-0005-0000-0000-000031490000}"/>
    <cellStyle name="Input 2 7 9 5" xfId="36917" xr:uid="{00000000-0005-0000-0000-000032490000}"/>
    <cellStyle name="Input 2 7 9 6" xfId="36918" xr:uid="{00000000-0005-0000-0000-000033490000}"/>
    <cellStyle name="Input 2 7 9 7" xfId="36919" xr:uid="{00000000-0005-0000-0000-000034490000}"/>
    <cellStyle name="Input 2 8" xfId="5647" xr:uid="{00000000-0005-0000-0000-000035490000}"/>
    <cellStyle name="Input 2 8 10" xfId="5648" xr:uid="{00000000-0005-0000-0000-000036490000}"/>
    <cellStyle name="Input 2 8 11" xfId="36920" xr:uid="{00000000-0005-0000-0000-000037490000}"/>
    <cellStyle name="Input 2 8 12" xfId="36921" xr:uid="{00000000-0005-0000-0000-000038490000}"/>
    <cellStyle name="Input 2 8 2" xfId="5649" xr:uid="{00000000-0005-0000-0000-000039490000}"/>
    <cellStyle name="Input 2 8 2 2" xfId="5650" xr:uid="{00000000-0005-0000-0000-00003A490000}"/>
    <cellStyle name="Input 2 8 2 3" xfId="36922" xr:uid="{00000000-0005-0000-0000-00003B490000}"/>
    <cellStyle name="Input 2 8 2 4" xfId="36923" xr:uid="{00000000-0005-0000-0000-00003C490000}"/>
    <cellStyle name="Input 2 8 2 5" xfId="36924" xr:uid="{00000000-0005-0000-0000-00003D490000}"/>
    <cellStyle name="Input 2 8 2 6" xfId="36925" xr:uid="{00000000-0005-0000-0000-00003E490000}"/>
    <cellStyle name="Input 2 8 2 7" xfId="36926" xr:uid="{00000000-0005-0000-0000-00003F490000}"/>
    <cellStyle name="Input 2 8 3" xfId="5651" xr:uid="{00000000-0005-0000-0000-000040490000}"/>
    <cellStyle name="Input 2 8 3 2" xfId="5652" xr:uid="{00000000-0005-0000-0000-000041490000}"/>
    <cellStyle name="Input 2 8 3 3" xfId="36927" xr:uid="{00000000-0005-0000-0000-000042490000}"/>
    <cellStyle name="Input 2 8 3 4" xfId="36928" xr:uid="{00000000-0005-0000-0000-000043490000}"/>
    <cellStyle name="Input 2 8 3 5" xfId="36929" xr:uid="{00000000-0005-0000-0000-000044490000}"/>
    <cellStyle name="Input 2 8 3 6" xfId="36930" xr:uid="{00000000-0005-0000-0000-000045490000}"/>
    <cellStyle name="Input 2 8 3 7" xfId="36931" xr:uid="{00000000-0005-0000-0000-000046490000}"/>
    <cellStyle name="Input 2 8 4" xfId="5653" xr:uid="{00000000-0005-0000-0000-000047490000}"/>
    <cellStyle name="Input 2 8 4 2" xfId="5654" xr:uid="{00000000-0005-0000-0000-000048490000}"/>
    <cellStyle name="Input 2 8 4 3" xfId="36932" xr:uid="{00000000-0005-0000-0000-000049490000}"/>
    <cellStyle name="Input 2 8 4 4" xfId="36933" xr:uid="{00000000-0005-0000-0000-00004A490000}"/>
    <cellStyle name="Input 2 8 4 5" xfId="36934" xr:uid="{00000000-0005-0000-0000-00004B490000}"/>
    <cellStyle name="Input 2 8 4 6" xfId="36935" xr:uid="{00000000-0005-0000-0000-00004C490000}"/>
    <cellStyle name="Input 2 8 4 7" xfId="36936" xr:uid="{00000000-0005-0000-0000-00004D490000}"/>
    <cellStyle name="Input 2 8 5" xfId="5655" xr:uid="{00000000-0005-0000-0000-00004E490000}"/>
    <cellStyle name="Input 2 8 5 2" xfId="5656" xr:uid="{00000000-0005-0000-0000-00004F490000}"/>
    <cellStyle name="Input 2 8 5 3" xfId="36937" xr:uid="{00000000-0005-0000-0000-000050490000}"/>
    <cellStyle name="Input 2 8 5 4" xfId="36938" xr:uid="{00000000-0005-0000-0000-000051490000}"/>
    <cellStyle name="Input 2 8 5 5" xfId="36939" xr:uid="{00000000-0005-0000-0000-000052490000}"/>
    <cellStyle name="Input 2 8 5 6" xfId="36940" xr:uid="{00000000-0005-0000-0000-000053490000}"/>
    <cellStyle name="Input 2 8 5 7" xfId="36941" xr:uid="{00000000-0005-0000-0000-000054490000}"/>
    <cellStyle name="Input 2 8 6" xfId="5657" xr:uid="{00000000-0005-0000-0000-000055490000}"/>
    <cellStyle name="Input 2 8 6 2" xfId="5658" xr:uid="{00000000-0005-0000-0000-000056490000}"/>
    <cellStyle name="Input 2 8 6 3" xfId="36942" xr:uid="{00000000-0005-0000-0000-000057490000}"/>
    <cellStyle name="Input 2 8 6 4" xfId="36943" xr:uid="{00000000-0005-0000-0000-000058490000}"/>
    <cellStyle name="Input 2 8 6 5" xfId="36944" xr:uid="{00000000-0005-0000-0000-000059490000}"/>
    <cellStyle name="Input 2 8 6 6" xfId="36945" xr:uid="{00000000-0005-0000-0000-00005A490000}"/>
    <cellStyle name="Input 2 8 6 7" xfId="36946" xr:uid="{00000000-0005-0000-0000-00005B490000}"/>
    <cellStyle name="Input 2 8 7" xfId="5659" xr:uid="{00000000-0005-0000-0000-00005C490000}"/>
    <cellStyle name="Input 2 8 7 2" xfId="5660" xr:uid="{00000000-0005-0000-0000-00005D490000}"/>
    <cellStyle name="Input 2 8 7 3" xfId="36947" xr:uid="{00000000-0005-0000-0000-00005E490000}"/>
    <cellStyle name="Input 2 8 7 4" xfId="36948" xr:uid="{00000000-0005-0000-0000-00005F490000}"/>
    <cellStyle name="Input 2 8 7 5" xfId="36949" xr:uid="{00000000-0005-0000-0000-000060490000}"/>
    <cellStyle name="Input 2 8 7 6" xfId="36950" xr:uid="{00000000-0005-0000-0000-000061490000}"/>
    <cellStyle name="Input 2 8 7 7" xfId="36951" xr:uid="{00000000-0005-0000-0000-000062490000}"/>
    <cellStyle name="Input 2 8 8" xfId="5661" xr:uid="{00000000-0005-0000-0000-000063490000}"/>
    <cellStyle name="Input 2 8 8 2" xfId="5662" xr:uid="{00000000-0005-0000-0000-000064490000}"/>
    <cellStyle name="Input 2 8 8 3" xfId="36952" xr:uid="{00000000-0005-0000-0000-000065490000}"/>
    <cellStyle name="Input 2 8 8 4" xfId="36953" xr:uid="{00000000-0005-0000-0000-000066490000}"/>
    <cellStyle name="Input 2 8 8 5" xfId="36954" xr:uid="{00000000-0005-0000-0000-000067490000}"/>
    <cellStyle name="Input 2 8 8 6" xfId="36955" xr:uid="{00000000-0005-0000-0000-000068490000}"/>
    <cellStyle name="Input 2 8 8 7" xfId="36956" xr:uid="{00000000-0005-0000-0000-000069490000}"/>
    <cellStyle name="Input 2 8 9" xfId="5663" xr:uid="{00000000-0005-0000-0000-00006A490000}"/>
    <cellStyle name="Input 2 8 9 2" xfId="5664" xr:uid="{00000000-0005-0000-0000-00006B490000}"/>
    <cellStyle name="Input 2 8 9 3" xfId="36957" xr:uid="{00000000-0005-0000-0000-00006C490000}"/>
    <cellStyle name="Input 2 8 9 4" xfId="36958" xr:uid="{00000000-0005-0000-0000-00006D490000}"/>
    <cellStyle name="Input 2 8 9 5" xfId="36959" xr:uid="{00000000-0005-0000-0000-00006E490000}"/>
    <cellStyle name="Input 2 8 9 6" xfId="36960" xr:uid="{00000000-0005-0000-0000-00006F490000}"/>
    <cellStyle name="Input 2 8 9 7" xfId="36961" xr:uid="{00000000-0005-0000-0000-000070490000}"/>
    <cellStyle name="Input 2 9" xfId="5665" xr:uid="{00000000-0005-0000-0000-000071490000}"/>
    <cellStyle name="Input 2 9 10" xfId="36962" xr:uid="{00000000-0005-0000-0000-000072490000}"/>
    <cellStyle name="Input 2 9 11" xfId="36963" xr:uid="{00000000-0005-0000-0000-000073490000}"/>
    <cellStyle name="Input 2 9 12" xfId="36964" xr:uid="{00000000-0005-0000-0000-000074490000}"/>
    <cellStyle name="Input 2 9 2" xfId="5666" xr:uid="{00000000-0005-0000-0000-000075490000}"/>
    <cellStyle name="Input 2 9 2 2" xfId="5667" xr:uid="{00000000-0005-0000-0000-000076490000}"/>
    <cellStyle name="Input 2 9 2 3" xfId="36965" xr:uid="{00000000-0005-0000-0000-000077490000}"/>
    <cellStyle name="Input 2 9 2 4" xfId="36966" xr:uid="{00000000-0005-0000-0000-000078490000}"/>
    <cellStyle name="Input 2 9 2 5" xfId="36967" xr:uid="{00000000-0005-0000-0000-000079490000}"/>
    <cellStyle name="Input 2 9 2 6" xfId="36968" xr:uid="{00000000-0005-0000-0000-00007A490000}"/>
    <cellStyle name="Input 2 9 2 7" xfId="36969" xr:uid="{00000000-0005-0000-0000-00007B490000}"/>
    <cellStyle name="Input 2 9 3" xfId="5668" xr:uid="{00000000-0005-0000-0000-00007C490000}"/>
    <cellStyle name="Input 2 9 3 2" xfId="5669" xr:uid="{00000000-0005-0000-0000-00007D490000}"/>
    <cellStyle name="Input 2 9 3 3" xfId="36970" xr:uid="{00000000-0005-0000-0000-00007E490000}"/>
    <cellStyle name="Input 2 9 3 4" xfId="36971" xr:uid="{00000000-0005-0000-0000-00007F490000}"/>
    <cellStyle name="Input 2 9 3 5" xfId="36972" xr:uid="{00000000-0005-0000-0000-000080490000}"/>
    <cellStyle name="Input 2 9 3 6" xfId="36973" xr:uid="{00000000-0005-0000-0000-000081490000}"/>
    <cellStyle name="Input 2 9 3 7" xfId="36974" xr:uid="{00000000-0005-0000-0000-000082490000}"/>
    <cellStyle name="Input 2 9 4" xfId="5670" xr:uid="{00000000-0005-0000-0000-000083490000}"/>
    <cellStyle name="Input 2 9 4 2" xfId="5671" xr:uid="{00000000-0005-0000-0000-000084490000}"/>
    <cellStyle name="Input 2 9 4 3" xfId="36975" xr:uid="{00000000-0005-0000-0000-000085490000}"/>
    <cellStyle name="Input 2 9 4 4" xfId="36976" xr:uid="{00000000-0005-0000-0000-000086490000}"/>
    <cellStyle name="Input 2 9 4 5" xfId="36977" xr:uid="{00000000-0005-0000-0000-000087490000}"/>
    <cellStyle name="Input 2 9 4 6" xfId="36978" xr:uid="{00000000-0005-0000-0000-000088490000}"/>
    <cellStyle name="Input 2 9 4 7" xfId="36979" xr:uid="{00000000-0005-0000-0000-000089490000}"/>
    <cellStyle name="Input 2 9 5" xfId="5672" xr:uid="{00000000-0005-0000-0000-00008A490000}"/>
    <cellStyle name="Input 2 9 5 2" xfId="5673" xr:uid="{00000000-0005-0000-0000-00008B490000}"/>
    <cellStyle name="Input 2 9 5 3" xfId="36980" xr:uid="{00000000-0005-0000-0000-00008C490000}"/>
    <cellStyle name="Input 2 9 5 4" xfId="36981" xr:uid="{00000000-0005-0000-0000-00008D490000}"/>
    <cellStyle name="Input 2 9 5 5" xfId="36982" xr:uid="{00000000-0005-0000-0000-00008E490000}"/>
    <cellStyle name="Input 2 9 5 6" xfId="36983" xr:uid="{00000000-0005-0000-0000-00008F490000}"/>
    <cellStyle name="Input 2 9 5 7" xfId="36984" xr:uid="{00000000-0005-0000-0000-000090490000}"/>
    <cellStyle name="Input 2 9 6" xfId="5674" xr:uid="{00000000-0005-0000-0000-000091490000}"/>
    <cellStyle name="Input 2 9 6 2" xfId="5675" xr:uid="{00000000-0005-0000-0000-000092490000}"/>
    <cellStyle name="Input 2 9 6 3" xfId="36985" xr:uid="{00000000-0005-0000-0000-000093490000}"/>
    <cellStyle name="Input 2 9 6 4" xfId="36986" xr:uid="{00000000-0005-0000-0000-000094490000}"/>
    <cellStyle name="Input 2 9 6 5" xfId="36987" xr:uid="{00000000-0005-0000-0000-000095490000}"/>
    <cellStyle name="Input 2 9 6 6" xfId="36988" xr:uid="{00000000-0005-0000-0000-000096490000}"/>
    <cellStyle name="Input 2 9 6 7" xfId="36989" xr:uid="{00000000-0005-0000-0000-000097490000}"/>
    <cellStyle name="Input 2 9 7" xfId="5676" xr:uid="{00000000-0005-0000-0000-000098490000}"/>
    <cellStyle name="Input 2 9 7 2" xfId="5677" xr:uid="{00000000-0005-0000-0000-000099490000}"/>
    <cellStyle name="Input 2 9 7 3" xfId="36990" xr:uid="{00000000-0005-0000-0000-00009A490000}"/>
    <cellStyle name="Input 2 9 7 4" xfId="36991" xr:uid="{00000000-0005-0000-0000-00009B490000}"/>
    <cellStyle name="Input 2 9 7 5" xfId="36992" xr:uid="{00000000-0005-0000-0000-00009C490000}"/>
    <cellStyle name="Input 2 9 7 6" xfId="36993" xr:uid="{00000000-0005-0000-0000-00009D490000}"/>
    <cellStyle name="Input 2 9 7 7" xfId="36994" xr:uid="{00000000-0005-0000-0000-00009E490000}"/>
    <cellStyle name="Input 2 9 8" xfId="5678" xr:uid="{00000000-0005-0000-0000-00009F490000}"/>
    <cellStyle name="Input 2 9 8 2" xfId="5679" xr:uid="{00000000-0005-0000-0000-0000A0490000}"/>
    <cellStyle name="Input 2 9 8 3" xfId="36995" xr:uid="{00000000-0005-0000-0000-0000A1490000}"/>
    <cellStyle name="Input 2 9 8 4" xfId="36996" xr:uid="{00000000-0005-0000-0000-0000A2490000}"/>
    <cellStyle name="Input 2 9 8 5" xfId="36997" xr:uid="{00000000-0005-0000-0000-0000A3490000}"/>
    <cellStyle name="Input 2 9 8 6" xfId="36998" xr:uid="{00000000-0005-0000-0000-0000A4490000}"/>
    <cellStyle name="Input 2 9 8 7" xfId="36999" xr:uid="{00000000-0005-0000-0000-0000A5490000}"/>
    <cellStyle name="Input 2 9 9" xfId="5680" xr:uid="{00000000-0005-0000-0000-0000A6490000}"/>
    <cellStyle name="Input 2 9 9 2" xfId="5681" xr:uid="{00000000-0005-0000-0000-0000A7490000}"/>
    <cellStyle name="Input 2 9 9 3" xfId="37000" xr:uid="{00000000-0005-0000-0000-0000A8490000}"/>
    <cellStyle name="Input 2 9 9 4" xfId="37001" xr:uid="{00000000-0005-0000-0000-0000A9490000}"/>
    <cellStyle name="Input 2 9 9 5" xfId="37002" xr:uid="{00000000-0005-0000-0000-0000AA490000}"/>
    <cellStyle name="Input 2 9 9 6" xfId="37003" xr:uid="{00000000-0005-0000-0000-0000AB490000}"/>
    <cellStyle name="Input 2 9 9 7" xfId="37004" xr:uid="{00000000-0005-0000-0000-0000AC490000}"/>
    <cellStyle name="Input 3" xfId="75" xr:uid="{00000000-0005-0000-0000-0000AD490000}"/>
    <cellStyle name="Input 3 10" xfId="5682" xr:uid="{00000000-0005-0000-0000-0000AE490000}"/>
    <cellStyle name="Input 3 10 2" xfId="5683" xr:uid="{00000000-0005-0000-0000-0000AF490000}"/>
    <cellStyle name="Input 3 10 2 10" xfId="37005" xr:uid="{00000000-0005-0000-0000-0000B0490000}"/>
    <cellStyle name="Input 3 10 2 2" xfId="5684" xr:uid="{00000000-0005-0000-0000-0000B1490000}"/>
    <cellStyle name="Input 3 10 2 2 2" xfId="5685" xr:uid="{00000000-0005-0000-0000-0000B2490000}"/>
    <cellStyle name="Input 3 10 2 2 3" xfId="37006" xr:uid="{00000000-0005-0000-0000-0000B3490000}"/>
    <cellStyle name="Input 3 10 2 2 4" xfId="37007" xr:uid="{00000000-0005-0000-0000-0000B4490000}"/>
    <cellStyle name="Input 3 10 2 2 5" xfId="37008" xr:uid="{00000000-0005-0000-0000-0000B5490000}"/>
    <cellStyle name="Input 3 10 2 2 6" xfId="37009" xr:uid="{00000000-0005-0000-0000-0000B6490000}"/>
    <cellStyle name="Input 3 10 2 2 7" xfId="37010" xr:uid="{00000000-0005-0000-0000-0000B7490000}"/>
    <cellStyle name="Input 3 10 2 3" xfId="5686" xr:uid="{00000000-0005-0000-0000-0000B8490000}"/>
    <cellStyle name="Input 3 10 2 3 2" xfId="5687" xr:uid="{00000000-0005-0000-0000-0000B9490000}"/>
    <cellStyle name="Input 3 10 2 3 3" xfId="37011" xr:uid="{00000000-0005-0000-0000-0000BA490000}"/>
    <cellStyle name="Input 3 10 2 3 4" xfId="37012" xr:uid="{00000000-0005-0000-0000-0000BB490000}"/>
    <cellStyle name="Input 3 10 2 3 5" xfId="37013" xr:uid="{00000000-0005-0000-0000-0000BC490000}"/>
    <cellStyle name="Input 3 10 2 3 6" xfId="37014" xr:uid="{00000000-0005-0000-0000-0000BD490000}"/>
    <cellStyle name="Input 3 10 2 3 7" xfId="37015" xr:uid="{00000000-0005-0000-0000-0000BE490000}"/>
    <cellStyle name="Input 3 10 2 4" xfId="5688" xr:uid="{00000000-0005-0000-0000-0000BF490000}"/>
    <cellStyle name="Input 3 10 2 4 2" xfId="5689" xr:uid="{00000000-0005-0000-0000-0000C0490000}"/>
    <cellStyle name="Input 3 10 2 4 3" xfId="37016" xr:uid="{00000000-0005-0000-0000-0000C1490000}"/>
    <cellStyle name="Input 3 10 2 4 4" xfId="37017" xr:uid="{00000000-0005-0000-0000-0000C2490000}"/>
    <cellStyle name="Input 3 10 2 4 5" xfId="37018" xr:uid="{00000000-0005-0000-0000-0000C3490000}"/>
    <cellStyle name="Input 3 10 2 4 6" xfId="37019" xr:uid="{00000000-0005-0000-0000-0000C4490000}"/>
    <cellStyle name="Input 3 10 2 4 7" xfId="37020" xr:uid="{00000000-0005-0000-0000-0000C5490000}"/>
    <cellStyle name="Input 3 10 2 5" xfId="5690" xr:uid="{00000000-0005-0000-0000-0000C6490000}"/>
    <cellStyle name="Input 3 10 2 5 2" xfId="5691" xr:uid="{00000000-0005-0000-0000-0000C7490000}"/>
    <cellStyle name="Input 3 10 2 5 3" xfId="37021" xr:uid="{00000000-0005-0000-0000-0000C8490000}"/>
    <cellStyle name="Input 3 10 2 5 4" xfId="37022" xr:uid="{00000000-0005-0000-0000-0000C9490000}"/>
    <cellStyle name="Input 3 10 2 5 5" xfId="37023" xr:uid="{00000000-0005-0000-0000-0000CA490000}"/>
    <cellStyle name="Input 3 10 2 5 6" xfId="37024" xr:uid="{00000000-0005-0000-0000-0000CB490000}"/>
    <cellStyle name="Input 3 10 2 5 7" xfId="37025" xr:uid="{00000000-0005-0000-0000-0000CC490000}"/>
    <cellStyle name="Input 3 10 2 6" xfId="5692" xr:uid="{00000000-0005-0000-0000-0000CD490000}"/>
    <cellStyle name="Input 3 10 2 6 2" xfId="5693" xr:uid="{00000000-0005-0000-0000-0000CE490000}"/>
    <cellStyle name="Input 3 10 2 6 3" xfId="37026" xr:uid="{00000000-0005-0000-0000-0000CF490000}"/>
    <cellStyle name="Input 3 10 2 6 4" xfId="37027" xr:uid="{00000000-0005-0000-0000-0000D0490000}"/>
    <cellStyle name="Input 3 10 2 6 5" xfId="37028" xr:uid="{00000000-0005-0000-0000-0000D1490000}"/>
    <cellStyle name="Input 3 10 2 6 6" xfId="37029" xr:uid="{00000000-0005-0000-0000-0000D2490000}"/>
    <cellStyle name="Input 3 10 2 6 7" xfId="37030" xr:uid="{00000000-0005-0000-0000-0000D3490000}"/>
    <cellStyle name="Input 3 10 2 7" xfId="37031" xr:uid="{00000000-0005-0000-0000-0000D4490000}"/>
    <cellStyle name="Input 3 10 2 8" xfId="37032" xr:uid="{00000000-0005-0000-0000-0000D5490000}"/>
    <cellStyle name="Input 3 10 2 9" xfId="37033" xr:uid="{00000000-0005-0000-0000-0000D6490000}"/>
    <cellStyle name="Input 3 10 3" xfId="5694" xr:uid="{00000000-0005-0000-0000-0000D7490000}"/>
    <cellStyle name="Input 3 10 3 10" xfId="5695" xr:uid="{00000000-0005-0000-0000-0000D8490000}"/>
    <cellStyle name="Input 3 10 3 11" xfId="37034" xr:uid="{00000000-0005-0000-0000-0000D9490000}"/>
    <cellStyle name="Input 3 10 3 12" xfId="37035" xr:uid="{00000000-0005-0000-0000-0000DA490000}"/>
    <cellStyle name="Input 3 10 3 13" xfId="37036" xr:uid="{00000000-0005-0000-0000-0000DB490000}"/>
    <cellStyle name="Input 3 10 3 14" xfId="37037" xr:uid="{00000000-0005-0000-0000-0000DC490000}"/>
    <cellStyle name="Input 3 10 3 15" xfId="37038" xr:uid="{00000000-0005-0000-0000-0000DD490000}"/>
    <cellStyle name="Input 3 10 3 2" xfId="5696" xr:uid="{00000000-0005-0000-0000-0000DE490000}"/>
    <cellStyle name="Input 3 10 3 2 2" xfId="5697" xr:uid="{00000000-0005-0000-0000-0000DF490000}"/>
    <cellStyle name="Input 3 10 3 2 3" xfId="37039" xr:uid="{00000000-0005-0000-0000-0000E0490000}"/>
    <cellStyle name="Input 3 10 3 2 4" xfId="37040" xr:uid="{00000000-0005-0000-0000-0000E1490000}"/>
    <cellStyle name="Input 3 10 3 2 5" xfId="37041" xr:uid="{00000000-0005-0000-0000-0000E2490000}"/>
    <cellStyle name="Input 3 10 3 2 6" xfId="37042" xr:uid="{00000000-0005-0000-0000-0000E3490000}"/>
    <cellStyle name="Input 3 10 3 2 7" xfId="37043" xr:uid="{00000000-0005-0000-0000-0000E4490000}"/>
    <cellStyle name="Input 3 10 3 3" xfId="5698" xr:uid="{00000000-0005-0000-0000-0000E5490000}"/>
    <cellStyle name="Input 3 10 3 3 2" xfId="5699" xr:uid="{00000000-0005-0000-0000-0000E6490000}"/>
    <cellStyle name="Input 3 10 3 3 3" xfId="37044" xr:uid="{00000000-0005-0000-0000-0000E7490000}"/>
    <cellStyle name="Input 3 10 3 3 4" xfId="37045" xr:uid="{00000000-0005-0000-0000-0000E8490000}"/>
    <cellStyle name="Input 3 10 3 3 5" xfId="37046" xr:uid="{00000000-0005-0000-0000-0000E9490000}"/>
    <cellStyle name="Input 3 10 3 3 6" xfId="37047" xr:uid="{00000000-0005-0000-0000-0000EA490000}"/>
    <cellStyle name="Input 3 10 3 3 7" xfId="37048" xr:uid="{00000000-0005-0000-0000-0000EB490000}"/>
    <cellStyle name="Input 3 10 3 4" xfId="5700" xr:uid="{00000000-0005-0000-0000-0000EC490000}"/>
    <cellStyle name="Input 3 10 3 4 2" xfId="5701" xr:uid="{00000000-0005-0000-0000-0000ED490000}"/>
    <cellStyle name="Input 3 10 3 4 3" xfId="37049" xr:uid="{00000000-0005-0000-0000-0000EE490000}"/>
    <cellStyle name="Input 3 10 3 4 4" xfId="37050" xr:uid="{00000000-0005-0000-0000-0000EF490000}"/>
    <cellStyle name="Input 3 10 3 4 5" xfId="37051" xr:uid="{00000000-0005-0000-0000-0000F0490000}"/>
    <cellStyle name="Input 3 10 3 4 6" xfId="37052" xr:uid="{00000000-0005-0000-0000-0000F1490000}"/>
    <cellStyle name="Input 3 10 3 4 7" xfId="37053" xr:uid="{00000000-0005-0000-0000-0000F2490000}"/>
    <cellStyle name="Input 3 10 3 5" xfId="5702" xr:uid="{00000000-0005-0000-0000-0000F3490000}"/>
    <cellStyle name="Input 3 10 3 5 2" xfId="5703" xr:uid="{00000000-0005-0000-0000-0000F4490000}"/>
    <cellStyle name="Input 3 10 3 5 3" xfId="37054" xr:uid="{00000000-0005-0000-0000-0000F5490000}"/>
    <cellStyle name="Input 3 10 3 5 4" xfId="37055" xr:uid="{00000000-0005-0000-0000-0000F6490000}"/>
    <cellStyle name="Input 3 10 3 5 5" xfId="37056" xr:uid="{00000000-0005-0000-0000-0000F7490000}"/>
    <cellStyle name="Input 3 10 3 5 6" xfId="37057" xr:uid="{00000000-0005-0000-0000-0000F8490000}"/>
    <cellStyle name="Input 3 10 3 5 7" xfId="37058" xr:uid="{00000000-0005-0000-0000-0000F9490000}"/>
    <cellStyle name="Input 3 10 3 6" xfId="5704" xr:uid="{00000000-0005-0000-0000-0000FA490000}"/>
    <cellStyle name="Input 3 10 3 6 2" xfId="5705" xr:uid="{00000000-0005-0000-0000-0000FB490000}"/>
    <cellStyle name="Input 3 10 3 6 3" xfId="37059" xr:uid="{00000000-0005-0000-0000-0000FC490000}"/>
    <cellStyle name="Input 3 10 3 6 4" xfId="37060" xr:uid="{00000000-0005-0000-0000-0000FD490000}"/>
    <cellStyle name="Input 3 10 3 6 5" xfId="37061" xr:uid="{00000000-0005-0000-0000-0000FE490000}"/>
    <cellStyle name="Input 3 10 3 6 6" xfId="37062" xr:uid="{00000000-0005-0000-0000-0000FF490000}"/>
    <cellStyle name="Input 3 10 3 6 7" xfId="37063" xr:uid="{00000000-0005-0000-0000-0000004A0000}"/>
    <cellStyle name="Input 3 10 3 7" xfId="5706" xr:uid="{00000000-0005-0000-0000-0000014A0000}"/>
    <cellStyle name="Input 3 10 3 7 2" xfId="5707" xr:uid="{00000000-0005-0000-0000-0000024A0000}"/>
    <cellStyle name="Input 3 10 3 7 3" xfId="37064" xr:uid="{00000000-0005-0000-0000-0000034A0000}"/>
    <cellStyle name="Input 3 10 3 7 4" xfId="37065" xr:uid="{00000000-0005-0000-0000-0000044A0000}"/>
    <cellStyle name="Input 3 10 3 7 5" xfId="37066" xr:uid="{00000000-0005-0000-0000-0000054A0000}"/>
    <cellStyle name="Input 3 10 3 7 6" xfId="37067" xr:uid="{00000000-0005-0000-0000-0000064A0000}"/>
    <cellStyle name="Input 3 10 3 7 7" xfId="37068" xr:uid="{00000000-0005-0000-0000-0000074A0000}"/>
    <cellStyle name="Input 3 10 3 8" xfId="5708" xr:uid="{00000000-0005-0000-0000-0000084A0000}"/>
    <cellStyle name="Input 3 10 3 8 2" xfId="5709" xr:uid="{00000000-0005-0000-0000-0000094A0000}"/>
    <cellStyle name="Input 3 10 3 8 3" xfId="37069" xr:uid="{00000000-0005-0000-0000-00000A4A0000}"/>
    <cellStyle name="Input 3 10 3 8 4" xfId="37070" xr:uid="{00000000-0005-0000-0000-00000B4A0000}"/>
    <cellStyle name="Input 3 10 3 8 5" xfId="37071" xr:uid="{00000000-0005-0000-0000-00000C4A0000}"/>
    <cellStyle name="Input 3 10 3 8 6" xfId="37072" xr:uid="{00000000-0005-0000-0000-00000D4A0000}"/>
    <cellStyle name="Input 3 10 3 8 7" xfId="37073" xr:uid="{00000000-0005-0000-0000-00000E4A0000}"/>
    <cellStyle name="Input 3 10 3 9" xfId="5710" xr:uid="{00000000-0005-0000-0000-00000F4A0000}"/>
    <cellStyle name="Input 3 10 3 9 2" xfId="5711" xr:uid="{00000000-0005-0000-0000-0000104A0000}"/>
    <cellStyle name="Input 3 10 3 9 3" xfId="37074" xr:uid="{00000000-0005-0000-0000-0000114A0000}"/>
    <cellStyle name="Input 3 10 3 9 4" xfId="37075" xr:uid="{00000000-0005-0000-0000-0000124A0000}"/>
    <cellStyle name="Input 3 10 3 9 5" xfId="37076" xr:uid="{00000000-0005-0000-0000-0000134A0000}"/>
    <cellStyle name="Input 3 10 3 9 6" xfId="37077" xr:uid="{00000000-0005-0000-0000-0000144A0000}"/>
    <cellStyle name="Input 3 10 3 9 7" xfId="37078" xr:uid="{00000000-0005-0000-0000-0000154A0000}"/>
    <cellStyle name="Input 3 10 4" xfId="5712" xr:uid="{00000000-0005-0000-0000-0000164A0000}"/>
    <cellStyle name="Input 3 10 4 2" xfId="5713" xr:uid="{00000000-0005-0000-0000-0000174A0000}"/>
    <cellStyle name="Input 3 10 4 3" xfId="37079" xr:uid="{00000000-0005-0000-0000-0000184A0000}"/>
    <cellStyle name="Input 3 10 4 4" xfId="37080" xr:uid="{00000000-0005-0000-0000-0000194A0000}"/>
    <cellStyle name="Input 3 10 4 5" xfId="37081" xr:uid="{00000000-0005-0000-0000-00001A4A0000}"/>
    <cellStyle name="Input 3 10 4 6" xfId="37082" xr:uid="{00000000-0005-0000-0000-00001B4A0000}"/>
    <cellStyle name="Input 3 10 4 7" xfId="37083" xr:uid="{00000000-0005-0000-0000-00001C4A0000}"/>
    <cellStyle name="Input 3 10 5" xfId="37084" xr:uid="{00000000-0005-0000-0000-00001D4A0000}"/>
    <cellStyle name="Input 3 10 6" xfId="37085" xr:uid="{00000000-0005-0000-0000-00001E4A0000}"/>
    <cellStyle name="Input 3 10 7" xfId="37086" xr:uid="{00000000-0005-0000-0000-00001F4A0000}"/>
    <cellStyle name="Input 3 10 8" xfId="37087" xr:uid="{00000000-0005-0000-0000-0000204A0000}"/>
    <cellStyle name="Input 3 11" xfId="5714" xr:uid="{00000000-0005-0000-0000-0000214A0000}"/>
    <cellStyle name="Input 3 11 2" xfId="5715" xr:uid="{00000000-0005-0000-0000-0000224A0000}"/>
    <cellStyle name="Input 3 11 2 10" xfId="37088" xr:uid="{00000000-0005-0000-0000-0000234A0000}"/>
    <cellStyle name="Input 3 11 2 2" xfId="5716" xr:uid="{00000000-0005-0000-0000-0000244A0000}"/>
    <cellStyle name="Input 3 11 2 2 2" xfId="5717" xr:uid="{00000000-0005-0000-0000-0000254A0000}"/>
    <cellStyle name="Input 3 11 2 2 3" xfId="37089" xr:uid="{00000000-0005-0000-0000-0000264A0000}"/>
    <cellStyle name="Input 3 11 2 2 4" xfId="37090" xr:uid="{00000000-0005-0000-0000-0000274A0000}"/>
    <cellStyle name="Input 3 11 2 2 5" xfId="37091" xr:uid="{00000000-0005-0000-0000-0000284A0000}"/>
    <cellStyle name="Input 3 11 2 2 6" xfId="37092" xr:uid="{00000000-0005-0000-0000-0000294A0000}"/>
    <cellStyle name="Input 3 11 2 2 7" xfId="37093" xr:uid="{00000000-0005-0000-0000-00002A4A0000}"/>
    <cellStyle name="Input 3 11 2 3" xfId="5718" xr:uid="{00000000-0005-0000-0000-00002B4A0000}"/>
    <cellStyle name="Input 3 11 2 3 2" xfId="5719" xr:uid="{00000000-0005-0000-0000-00002C4A0000}"/>
    <cellStyle name="Input 3 11 2 3 3" xfId="37094" xr:uid="{00000000-0005-0000-0000-00002D4A0000}"/>
    <cellStyle name="Input 3 11 2 3 4" xfId="37095" xr:uid="{00000000-0005-0000-0000-00002E4A0000}"/>
    <cellStyle name="Input 3 11 2 3 5" xfId="37096" xr:uid="{00000000-0005-0000-0000-00002F4A0000}"/>
    <cellStyle name="Input 3 11 2 3 6" xfId="37097" xr:uid="{00000000-0005-0000-0000-0000304A0000}"/>
    <cellStyle name="Input 3 11 2 3 7" xfId="37098" xr:uid="{00000000-0005-0000-0000-0000314A0000}"/>
    <cellStyle name="Input 3 11 2 4" xfId="5720" xr:uid="{00000000-0005-0000-0000-0000324A0000}"/>
    <cellStyle name="Input 3 11 2 4 2" xfId="5721" xr:uid="{00000000-0005-0000-0000-0000334A0000}"/>
    <cellStyle name="Input 3 11 2 4 3" xfId="37099" xr:uid="{00000000-0005-0000-0000-0000344A0000}"/>
    <cellStyle name="Input 3 11 2 4 4" xfId="37100" xr:uid="{00000000-0005-0000-0000-0000354A0000}"/>
    <cellStyle name="Input 3 11 2 4 5" xfId="37101" xr:uid="{00000000-0005-0000-0000-0000364A0000}"/>
    <cellStyle name="Input 3 11 2 4 6" xfId="37102" xr:uid="{00000000-0005-0000-0000-0000374A0000}"/>
    <cellStyle name="Input 3 11 2 4 7" xfId="37103" xr:uid="{00000000-0005-0000-0000-0000384A0000}"/>
    <cellStyle name="Input 3 11 2 5" xfId="5722" xr:uid="{00000000-0005-0000-0000-0000394A0000}"/>
    <cellStyle name="Input 3 11 2 5 2" xfId="5723" xr:uid="{00000000-0005-0000-0000-00003A4A0000}"/>
    <cellStyle name="Input 3 11 2 5 3" xfId="37104" xr:uid="{00000000-0005-0000-0000-00003B4A0000}"/>
    <cellStyle name="Input 3 11 2 5 4" xfId="37105" xr:uid="{00000000-0005-0000-0000-00003C4A0000}"/>
    <cellStyle name="Input 3 11 2 5 5" xfId="37106" xr:uid="{00000000-0005-0000-0000-00003D4A0000}"/>
    <cellStyle name="Input 3 11 2 5 6" xfId="37107" xr:uid="{00000000-0005-0000-0000-00003E4A0000}"/>
    <cellStyle name="Input 3 11 2 5 7" xfId="37108" xr:uid="{00000000-0005-0000-0000-00003F4A0000}"/>
    <cellStyle name="Input 3 11 2 6" xfId="5724" xr:uid="{00000000-0005-0000-0000-0000404A0000}"/>
    <cellStyle name="Input 3 11 2 6 2" xfId="5725" xr:uid="{00000000-0005-0000-0000-0000414A0000}"/>
    <cellStyle name="Input 3 11 2 6 3" xfId="37109" xr:uid="{00000000-0005-0000-0000-0000424A0000}"/>
    <cellStyle name="Input 3 11 2 6 4" xfId="37110" xr:uid="{00000000-0005-0000-0000-0000434A0000}"/>
    <cellStyle name="Input 3 11 2 6 5" xfId="37111" xr:uid="{00000000-0005-0000-0000-0000444A0000}"/>
    <cellStyle name="Input 3 11 2 6 6" xfId="37112" xr:uid="{00000000-0005-0000-0000-0000454A0000}"/>
    <cellStyle name="Input 3 11 2 6 7" xfId="37113" xr:uid="{00000000-0005-0000-0000-0000464A0000}"/>
    <cellStyle name="Input 3 11 2 7" xfId="37114" xr:uid="{00000000-0005-0000-0000-0000474A0000}"/>
    <cellStyle name="Input 3 11 2 8" xfId="37115" xr:uid="{00000000-0005-0000-0000-0000484A0000}"/>
    <cellStyle name="Input 3 11 2 9" xfId="37116" xr:uid="{00000000-0005-0000-0000-0000494A0000}"/>
    <cellStyle name="Input 3 11 3" xfId="5726" xr:uid="{00000000-0005-0000-0000-00004A4A0000}"/>
    <cellStyle name="Input 3 11 3 10" xfId="5727" xr:uid="{00000000-0005-0000-0000-00004B4A0000}"/>
    <cellStyle name="Input 3 11 3 11" xfId="37117" xr:uid="{00000000-0005-0000-0000-00004C4A0000}"/>
    <cellStyle name="Input 3 11 3 12" xfId="37118" xr:uid="{00000000-0005-0000-0000-00004D4A0000}"/>
    <cellStyle name="Input 3 11 3 13" xfId="37119" xr:uid="{00000000-0005-0000-0000-00004E4A0000}"/>
    <cellStyle name="Input 3 11 3 14" xfId="37120" xr:uid="{00000000-0005-0000-0000-00004F4A0000}"/>
    <cellStyle name="Input 3 11 3 15" xfId="37121" xr:uid="{00000000-0005-0000-0000-0000504A0000}"/>
    <cellStyle name="Input 3 11 3 2" xfId="5728" xr:uid="{00000000-0005-0000-0000-0000514A0000}"/>
    <cellStyle name="Input 3 11 3 2 2" xfId="5729" xr:uid="{00000000-0005-0000-0000-0000524A0000}"/>
    <cellStyle name="Input 3 11 3 2 3" xfId="37122" xr:uid="{00000000-0005-0000-0000-0000534A0000}"/>
    <cellStyle name="Input 3 11 3 2 4" xfId="37123" xr:uid="{00000000-0005-0000-0000-0000544A0000}"/>
    <cellStyle name="Input 3 11 3 2 5" xfId="37124" xr:uid="{00000000-0005-0000-0000-0000554A0000}"/>
    <cellStyle name="Input 3 11 3 2 6" xfId="37125" xr:uid="{00000000-0005-0000-0000-0000564A0000}"/>
    <cellStyle name="Input 3 11 3 2 7" xfId="37126" xr:uid="{00000000-0005-0000-0000-0000574A0000}"/>
    <cellStyle name="Input 3 11 3 3" xfId="5730" xr:uid="{00000000-0005-0000-0000-0000584A0000}"/>
    <cellStyle name="Input 3 11 3 3 2" xfId="5731" xr:uid="{00000000-0005-0000-0000-0000594A0000}"/>
    <cellStyle name="Input 3 11 3 3 3" xfId="37127" xr:uid="{00000000-0005-0000-0000-00005A4A0000}"/>
    <cellStyle name="Input 3 11 3 3 4" xfId="37128" xr:uid="{00000000-0005-0000-0000-00005B4A0000}"/>
    <cellStyle name="Input 3 11 3 3 5" xfId="37129" xr:uid="{00000000-0005-0000-0000-00005C4A0000}"/>
    <cellStyle name="Input 3 11 3 3 6" xfId="37130" xr:uid="{00000000-0005-0000-0000-00005D4A0000}"/>
    <cellStyle name="Input 3 11 3 3 7" xfId="37131" xr:uid="{00000000-0005-0000-0000-00005E4A0000}"/>
    <cellStyle name="Input 3 11 3 4" xfId="5732" xr:uid="{00000000-0005-0000-0000-00005F4A0000}"/>
    <cellStyle name="Input 3 11 3 4 2" xfId="5733" xr:uid="{00000000-0005-0000-0000-0000604A0000}"/>
    <cellStyle name="Input 3 11 3 4 3" xfId="37132" xr:uid="{00000000-0005-0000-0000-0000614A0000}"/>
    <cellStyle name="Input 3 11 3 4 4" xfId="37133" xr:uid="{00000000-0005-0000-0000-0000624A0000}"/>
    <cellStyle name="Input 3 11 3 4 5" xfId="37134" xr:uid="{00000000-0005-0000-0000-0000634A0000}"/>
    <cellStyle name="Input 3 11 3 4 6" xfId="37135" xr:uid="{00000000-0005-0000-0000-0000644A0000}"/>
    <cellStyle name="Input 3 11 3 4 7" xfId="37136" xr:uid="{00000000-0005-0000-0000-0000654A0000}"/>
    <cellStyle name="Input 3 11 3 5" xfId="5734" xr:uid="{00000000-0005-0000-0000-0000664A0000}"/>
    <cellStyle name="Input 3 11 3 5 2" xfId="5735" xr:uid="{00000000-0005-0000-0000-0000674A0000}"/>
    <cellStyle name="Input 3 11 3 5 3" xfId="37137" xr:uid="{00000000-0005-0000-0000-0000684A0000}"/>
    <cellStyle name="Input 3 11 3 5 4" xfId="37138" xr:uid="{00000000-0005-0000-0000-0000694A0000}"/>
    <cellStyle name="Input 3 11 3 5 5" xfId="37139" xr:uid="{00000000-0005-0000-0000-00006A4A0000}"/>
    <cellStyle name="Input 3 11 3 5 6" xfId="37140" xr:uid="{00000000-0005-0000-0000-00006B4A0000}"/>
    <cellStyle name="Input 3 11 3 5 7" xfId="37141" xr:uid="{00000000-0005-0000-0000-00006C4A0000}"/>
    <cellStyle name="Input 3 11 3 6" xfId="5736" xr:uid="{00000000-0005-0000-0000-00006D4A0000}"/>
    <cellStyle name="Input 3 11 3 6 2" xfId="5737" xr:uid="{00000000-0005-0000-0000-00006E4A0000}"/>
    <cellStyle name="Input 3 11 3 6 3" xfId="37142" xr:uid="{00000000-0005-0000-0000-00006F4A0000}"/>
    <cellStyle name="Input 3 11 3 6 4" xfId="37143" xr:uid="{00000000-0005-0000-0000-0000704A0000}"/>
    <cellStyle name="Input 3 11 3 6 5" xfId="37144" xr:uid="{00000000-0005-0000-0000-0000714A0000}"/>
    <cellStyle name="Input 3 11 3 6 6" xfId="37145" xr:uid="{00000000-0005-0000-0000-0000724A0000}"/>
    <cellStyle name="Input 3 11 3 6 7" xfId="37146" xr:uid="{00000000-0005-0000-0000-0000734A0000}"/>
    <cellStyle name="Input 3 11 3 7" xfId="5738" xr:uid="{00000000-0005-0000-0000-0000744A0000}"/>
    <cellStyle name="Input 3 11 3 7 2" xfId="5739" xr:uid="{00000000-0005-0000-0000-0000754A0000}"/>
    <cellStyle name="Input 3 11 3 7 3" xfId="37147" xr:uid="{00000000-0005-0000-0000-0000764A0000}"/>
    <cellStyle name="Input 3 11 3 7 4" xfId="37148" xr:uid="{00000000-0005-0000-0000-0000774A0000}"/>
    <cellStyle name="Input 3 11 3 7 5" xfId="37149" xr:uid="{00000000-0005-0000-0000-0000784A0000}"/>
    <cellStyle name="Input 3 11 3 7 6" xfId="37150" xr:uid="{00000000-0005-0000-0000-0000794A0000}"/>
    <cellStyle name="Input 3 11 3 7 7" xfId="37151" xr:uid="{00000000-0005-0000-0000-00007A4A0000}"/>
    <cellStyle name="Input 3 11 3 8" xfId="5740" xr:uid="{00000000-0005-0000-0000-00007B4A0000}"/>
    <cellStyle name="Input 3 11 3 8 2" xfId="5741" xr:uid="{00000000-0005-0000-0000-00007C4A0000}"/>
    <cellStyle name="Input 3 11 3 8 3" xfId="37152" xr:uid="{00000000-0005-0000-0000-00007D4A0000}"/>
    <cellStyle name="Input 3 11 3 8 4" xfId="37153" xr:uid="{00000000-0005-0000-0000-00007E4A0000}"/>
    <cellStyle name="Input 3 11 3 8 5" xfId="37154" xr:uid="{00000000-0005-0000-0000-00007F4A0000}"/>
    <cellStyle name="Input 3 11 3 8 6" xfId="37155" xr:uid="{00000000-0005-0000-0000-0000804A0000}"/>
    <cellStyle name="Input 3 11 3 8 7" xfId="37156" xr:uid="{00000000-0005-0000-0000-0000814A0000}"/>
    <cellStyle name="Input 3 11 3 9" xfId="5742" xr:uid="{00000000-0005-0000-0000-0000824A0000}"/>
    <cellStyle name="Input 3 11 3 9 2" xfId="5743" xr:uid="{00000000-0005-0000-0000-0000834A0000}"/>
    <cellStyle name="Input 3 11 3 9 3" xfId="37157" xr:uid="{00000000-0005-0000-0000-0000844A0000}"/>
    <cellStyle name="Input 3 11 3 9 4" xfId="37158" xr:uid="{00000000-0005-0000-0000-0000854A0000}"/>
    <cellStyle name="Input 3 11 3 9 5" xfId="37159" xr:uid="{00000000-0005-0000-0000-0000864A0000}"/>
    <cellStyle name="Input 3 11 3 9 6" xfId="37160" xr:uid="{00000000-0005-0000-0000-0000874A0000}"/>
    <cellStyle name="Input 3 11 3 9 7" xfId="37161" xr:uid="{00000000-0005-0000-0000-0000884A0000}"/>
    <cellStyle name="Input 3 11 4" xfId="5744" xr:uid="{00000000-0005-0000-0000-0000894A0000}"/>
    <cellStyle name="Input 3 11 4 2" xfId="5745" xr:uid="{00000000-0005-0000-0000-00008A4A0000}"/>
    <cellStyle name="Input 3 11 4 3" xfId="37162" xr:uid="{00000000-0005-0000-0000-00008B4A0000}"/>
    <cellStyle name="Input 3 11 4 4" xfId="37163" xr:uid="{00000000-0005-0000-0000-00008C4A0000}"/>
    <cellStyle name="Input 3 11 4 5" xfId="37164" xr:uid="{00000000-0005-0000-0000-00008D4A0000}"/>
    <cellStyle name="Input 3 11 4 6" xfId="37165" xr:uid="{00000000-0005-0000-0000-00008E4A0000}"/>
    <cellStyle name="Input 3 11 4 7" xfId="37166" xr:uid="{00000000-0005-0000-0000-00008F4A0000}"/>
    <cellStyle name="Input 3 11 5" xfId="37167" xr:uid="{00000000-0005-0000-0000-0000904A0000}"/>
    <cellStyle name="Input 3 11 6" xfId="37168" xr:uid="{00000000-0005-0000-0000-0000914A0000}"/>
    <cellStyle name="Input 3 11 7" xfId="37169" xr:uid="{00000000-0005-0000-0000-0000924A0000}"/>
    <cellStyle name="Input 3 11 8" xfId="37170" xr:uid="{00000000-0005-0000-0000-0000934A0000}"/>
    <cellStyle name="Input 3 12" xfId="5746" xr:uid="{00000000-0005-0000-0000-0000944A0000}"/>
    <cellStyle name="Input 3 12 10" xfId="37171" xr:uid="{00000000-0005-0000-0000-0000954A0000}"/>
    <cellStyle name="Input 3 12 2" xfId="5747" xr:uid="{00000000-0005-0000-0000-0000964A0000}"/>
    <cellStyle name="Input 3 12 2 2" xfId="5748" xr:uid="{00000000-0005-0000-0000-0000974A0000}"/>
    <cellStyle name="Input 3 12 2 3" xfId="37172" xr:uid="{00000000-0005-0000-0000-0000984A0000}"/>
    <cellStyle name="Input 3 12 2 4" xfId="37173" xr:uid="{00000000-0005-0000-0000-0000994A0000}"/>
    <cellStyle name="Input 3 12 2 5" xfId="37174" xr:uid="{00000000-0005-0000-0000-00009A4A0000}"/>
    <cellStyle name="Input 3 12 2 6" xfId="37175" xr:uid="{00000000-0005-0000-0000-00009B4A0000}"/>
    <cellStyle name="Input 3 12 2 7" xfId="37176" xr:uid="{00000000-0005-0000-0000-00009C4A0000}"/>
    <cellStyle name="Input 3 12 3" xfId="5749" xr:uid="{00000000-0005-0000-0000-00009D4A0000}"/>
    <cellStyle name="Input 3 12 3 2" xfId="5750" xr:uid="{00000000-0005-0000-0000-00009E4A0000}"/>
    <cellStyle name="Input 3 12 3 3" xfId="37177" xr:uid="{00000000-0005-0000-0000-00009F4A0000}"/>
    <cellStyle name="Input 3 12 3 4" xfId="37178" xr:uid="{00000000-0005-0000-0000-0000A04A0000}"/>
    <cellStyle name="Input 3 12 3 5" xfId="37179" xr:uid="{00000000-0005-0000-0000-0000A14A0000}"/>
    <cellStyle name="Input 3 12 3 6" xfId="37180" xr:uid="{00000000-0005-0000-0000-0000A24A0000}"/>
    <cellStyle name="Input 3 12 3 7" xfId="37181" xr:uid="{00000000-0005-0000-0000-0000A34A0000}"/>
    <cellStyle name="Input 3 12 4" xfId="5751" xr:uid="{00000000-0005-0000-0000-0000A44A0000}"/>
    <cellStyle name="Input 3 12 4 2" xfId="5752" xr:uid="{00000000-0005-0000-0000-0000A54A0000}"/>
    <cellStyle name="Input 3 12 4 3" xfId="37182" xr:uid="{00000000-0005-0000-0000-0000A64A0000}"/>
    <cellStyle name="Input 3 12 4 4" xfId="37183" xr:uid="{00000000-0005-0000-0000-0000A74A0000}"/>
    <cellStyle name="Input 3 12 4 5" xfId="37184" xr:uid="{00000000-0005-0000-0000-0000A84A0000}"/>
    <cellStyle name="Input 3 12 4 6" xfId="37185" xr:uid="{00000000-0005-0000-0000-0000A94A0000}"/>
    <cellStyle name="Input 3 12 4 7" xfId="37186" xr:uid="{00000000-0005-0000-0000-0000AA4A0000}"/>
    <cellStyle name="Input 3 12 5" xfId="5753" xr:uid="{00000000-0005-0000-0000-0000AB4A0000}"/>
    <cellStyle name="Input 3 12 5 2" xfId="5754" xr:uid="{00000000-0005-0000-0000-0000AC4A0000}"/>
    <cellStyle name="Input 3 12 5 3" xfId="37187" xr:uid="{00000000-0005-0000-0000-0000AD4A0000}"/>
    <cellStyle name="Input 3 12 5 4" xfId="37188" xr:uid="{00000000-0005-0000-0000-0000AE4A0000}"/>
    <cellStyle name="Input 3 12 5 5" xfId="37189" xr:uid="{00000000-0005-0000-0000-0000AF4A0000}"/>
    <cellStyle name="Input 3 12 5 6" xfId="37190" xr:uid="{00000000-0005-0000-0000-0000B04A0000}"/>
    <cellStyle name="Input 3 12 5 7" xfId="37191" xr:uid="{00000000-0005-0000-0000-0000B14A0000}"/>
    <cellStyle name="Input 3 12 6" xfId="5755" xr:uid="{00000000-0005-0000-0000-0000B24A0000}"/>
    <cellStyle name="Input 3 12 6 2" xfId="5756" xr:uid="{00000000-0005-0000-0000-0000B34A0000}"/>
    <cellStyle name="Input 3 12 6 3" xfId="37192" xr:uid="{00000000-0005-0000-0000-0000B44A0000}"/>
    <cellStyle name="Input 3 12 6 4" xfId="37193" xr:uid="{00000000-0005-0000-0000-0000B54A0000}"/>
    <cellStyle name="Input 3 12 6 5" xfId="37194" xr:uid="{00000000-0005-0000-0000-0000B64A0000}"/>
    <cellStyle name="Input 3 12 6 6" xfId="37195" xr:uid="{00000000-0005-0000-0000-0000B74A0000}"/>
    <cellStyle name="Input 3 12 6 7" xfId="37196" xr:uid="{00000000-0005-0000-0000-0000B84A0000}"/>
    <cellStyle name="Input 3 12 7" xfId="37197" xr:uid="{00000000-0005-0000-0000-0000B94A0000}"/>
    <cellStyle name="Input 3 12 8" xfId="37198" xr:uid="{00000000-0005-0000-0000-0000BA4A0000}"/>
    <cellStyle name="Input 3 12 9" xfId="37199" xr:uid="{00000000-0005-0000-0000-0000BB4A0000}"/>
    <cellStyle name="Input 3 13" xfId="5757" xr:uid="{00000000-0005-0000-0000-0000BC4A0000}"/>
    <cellStyle name="Input 3 13 10" xfId="5758" xr:uid="{00000000-0005-0000-0000-0000BD4A0000}"/>
    <cellStyle name="Input 3 13 11" xfId="37200" xr:uid="{00000000-0005-0000-0000-0000BE4A0000}"/>
    <cellStyle name="Input 3 13 12" xfId="37201" xr:uid="{00000000-0005-0000-0000-0000BF4A0000}"/>
    <cellStyle name="Input 3 13 13" xfId="37202" xr:uid="{00000000-0005-0000-0000-0000C04A0000}"/>
    <cellStyle name="Input 3 13 14" xfId="37203" xr:uid="{00000000-0005-0000-0000-0000C14A0000}"/>
    <cellStyle name="Input 3 13 15" xfId="37204" xr:uid="{00000000-0005-0000-0000-0000C24A0000}"/>
    <cellStyle name="Input 3 13 2" xfId="5759" xr:uid="{00000000-0005-0000-0000-0000C34A0000}"/>
    <cellStyle name="Input 3 13 2 2" xfId="5760" xr:uid="{00000000-0005-0000-0000-0000C44A0000}"/>
    <cellStyle name="Input 3 13 2 3" xfId="37205" xr:uid="{00000000-0005-0000-0000-0000C54A0000}"/>
    <cellStyle name="Input 3 13 2 4" xfId="37206" xr:uid="{00000000-0005-0000-0000-0000C64A0000}"/>
    <cellStyle name="Input 3 13 2 5" xfId="37207" xr:uid="{00000000-0005-0000-0000-0000C74A0000}"/>
    <cellStyle name="Input 3 13 2 6" xfId="37208" xr:uid="{00000000-0005-0000-0000-0000C84A0000}"/>
    <cellStyle name="Input 3 13 2 7" xfId="37209" xr:uid="{00000000-0005-0000-0000-0000C94A0000}"/>
    <cellStyle name="Input 3 13 3" xfId="5761" xr:uid="{00000000-0005-0000-0000-0000CA4A0000}"/>
    <cellStyle name="Input 3 13 3 2" xfId="5762" xr:uid="{00000000-0005-0000-0000-0000CB4A0000}"/>
    <cellStyle name="Input 3 13 3 3" xfId="37210" xr:uid="{00000000-0005-0000-0000-0000CC4A0000}"/>
    <cellStyle name="Input 3 13 3 4" xfId="37211" xr:uid="{00000000-0005-0000-0000-0000CD4A0000}"/>
    <cellStyle name="Input 3 13 3 5" xfId="37212" xr:uid="{00000000-0005-0000-0000-0000CE4A0000}"/>
    <cellStyle name="Input 3 13 3 6" xfId="37213" xr:uid="{00000000-0005-0000-0000-0000CF4A0000}"/>
    <cellStyle name="Input 3 13 3 7" xfId="37214" xr:uid="{00000000-0005-0000-0000-0000D04A0000}"/>
    <cellStyle name="Input 3 13 4" xfId="5763" xr:uid="{00000000-0005-0000-0000-0000D14A0000}"/>
    <cellStyle name="Input 3 13 4 2" xfId="5764" xr:uid="{00000000-0005-0000-0000-0000D24A0000}"/>
    <cellStyle name="Input 3 13 4 3" xfId="37215" xr:uid="{00000000-0005-0000-0000-0000D34A0000}"/>
    <cellStyle name="Input 3 13 4 4" xfId="37216" xr:uid="{00000000-0005-0000-0000-0000D44A0000}"/>
    <cellStyle name="Input 3 13 4 5" xfId="37217" xr:uid="{00000000-0005-0000-0000-0000D54A0000}"/>
    <cellStyle name="Input 3 13 4 6" xfId="37218" xr:uid="{00000000-0005-0000-0000-0000D64A0000}"/>
    <cellStyle name="Input 3 13 4 7" xfId="37219" xr:uid="{00000000-0005-0000-0000-0000D74A0000}"/>
    <cellStyle name="Input 3 13 5" xfId="5765" xr:uid="{00000000-0005-0000-0000-0000D84A0000}"/>
    <cellStyle name="Input 3 13 5 2" xfId="5766" xr:uid="{00000000-0005-0000-0000-0000D94A0000}"/>
    <cellStyle name="Input 3 13 5 3" xfId="37220" xr:uid="{00000000-0005-0000-0000-0000DA4A0000}"/>
    <cellStyle name="Input 3 13 5 4" xfId="37221" xr:uid="{00000000-0005-0000-0000-0000DB4A0000}"/>
    <cellStyle name="Input 3 13 5 5" xfId="37222" xr:uid="{00000000-0005-0000-0000-0000DC4A0000}"/>
    <cellStyle name="Input 3 13 5 6" xfId="37223" xr:uid="{00000000-0005-0000-0000-0000DD4A0000}"/>
    <cellStyle name="Input 3 13 5 7" xfId="37224" xr:uid="{00000000-0005-0000-0000-0000DE4A0000}"/>
    <cellStyle name="Input 3 13 6" xfId="5767" xr:uid="{00000000-0005-0000-0000-0000DF4A0000}"/>
    <cellStyle name="Input 3 13 6 2" xfId="5768" xr:uid="{00000000-0005-0000-0000-0000E04A0000}"/>
    <cellStyle name="Input 3 13 6 3" xfId="37225" xr:uid="{00000000-0005-0000-0000-0000E14A0000}"/>
    <cellStyle name="Input 3 13 6 4" xfId="37226" xr:uid="{00000000-0005-0000-0000-0000E24A0000}"/>
    <cellStyle name="Input 3 13 6 5" xfId="37227" xr:uid="{00000000-0005-0000-0000-0000E34A0000}"/>
    <cellStyle name="Input 3 13 6 6" xfId="37228" xr:uid="{00000000-0005-0000-0000-0000E44A0000}"/>
    <cellStyle name="Input 3 13 6 7" xfId="37229" xr:uid="{00000000-0005-0000-0000-0000E54A0000}"/>
    <cellStyle name="Input 3 13 7" xfId="5769" xr:uid="{00000000-0005-0000-0000-0000E64A0000}"/>
    <cellStyle name="Input 3 13 7 2" xfId="5770" xr:uid="{00000000-0005-0000-0000-0000E74A0000}"/>
    <cellStyle name="Input 3 13 7 3" xfId="37230" xr:uid="{00000000-0005-0000-0000-0000E84A0000}"/>
    <cellStyle name="Input 3 13 7 4" xfId="37231" xr:uid="{00000000-0005-0000-0000-0000E94A0000}"/>
    <cellStyle name="Input 3 13 7 5" xfId="37232" xr:uid="{00000000-0005-0000-0000-0000EA4A0000}"/>
    <cellStyle name="Input 3 13 7 6" xfId="37233" xr:uid="{00000000-0005-0000-0000-0000EB4A0000}"/>
    <cellStyle name="Input 3 13 7 7" xfId="37234" xr:uid="{00000000-0005-0000-0000-0000EC4A0000}"/>
    <cellStyle name="Input 3 13 8" xfId="5771" xr:uid="{00000000-0005-0000-0000-0000ED4A0000}"/>
    <cellStyle name="Input 3 13 8 2" xfId="5772" xr:uid="{00000000-0005-0000-0000-0000EE4A0000}"/>
    <cellStyle name="Input 3 13 8 3" xfId="37235" xr:uid="{00000000-0005-0000-0000-0000EF4A0000}"/>
    <cellStyle name="Input 3 13 8 4" xfId="37236" xr:uid="{00000000-0005-0000-0000-0000F04A0000}"/>
    <cellStyle name="Input 3 13 8 5" xfId="37237" xr:uid="{00000000-0005-0000-0000-0000F14A0000}"/>
    <cellStyle name="Input 3 13 8 6" xfId="37238" xr:uid="{00000000-0005-0000-0000-0000F24A0000}"/>
    <cellStyle name="Input 3 13 8 7" xfId="37239" xr:uid="{00000000-0005-0000-0000-0000F34A0000}"/>
    <cellStyle name="Input 3 13 9" xfId="5773" xr:uid="{00000000-0005-0000-0000-0000F44A0000}"/>
    <cellStyle name="Input 3 13 9 2" xfId="5774" xr:uid="{00000000-0005-0000-0000-0000F54A0000}"/>
    <cellStyle name="Input 3 13 9 3" xfId="37240" xr:uid="{00000000-0005-0000-0000-0000F64A0000}"/>
    <cellStyle name="Input 3 13 9 4" xfId="37241" xr:uid="{00000000-0005-0000-0000-0000F74A0000}"/>
    <cellStyle name="Input 3 13 9 5" xfId="37242" xr:uid="{00000000-0005-0000-0000-0000F84A0000}"/>
    <cellStyle name="Input 3 13 9 6" xfId="37243" xr:uid="{00000000-0005-0000-0000-0000F94A0000}"/>
    <cellStyle name="Input 3 13 9 7" xfId="37244" xr:uid="{00000000-0005-0000-0000-0000FA4A0000}"/>
    <cellStyle name="Input 3 14" xfId="5775" xr:uid="{00000000-0005-0000-0000-0000FB4A0000}"/>
    <cellStyle name="Input 3 14 10" xfId="5776" xr:uid="{00000000-0005-0000-0000-0000FC4A0000}"/>
    <cellStyle name="Input 3 14 11" xfId="37245" xr:uid="{00000000-0005-0000-0000-0000FD4A0000}"/>
    <cellStyle name="Input 3 14 12" xfId="37246" xr:uid="{00000000-0005-0000-0000-0000FE4A0000}"/>
    <cellStyle name="Input 3 14 2" xfId="5777" xr:uid="{00000000-0005-0000-0000-0000FF4A0000}"/>
    <cellStyle name="Input 3 14 2 2" xfId="5778" xr:uid="{00000000-0005-0000-0000-0000004B0000}"/>
    <cellStyle name="Input 3 14 2 3" xfId="37247" xr:uid="{00000000-0005-0000-0000-0000014B0000}"/>
    <cellStyle name="Input 3 14 2 4" xfId="37248" xr:uid="{00000000-0005-0000-0000-0000024B0000}"/>
    <cellStyle name="Input 3 14 2 5" xfId="37249" xr:uid="{00000000-0005-0000-0000-0000034B0000}"/>
    <cellStyle name="Input 3 14 2 6" xfId="37250" xr:uid="{00000000-0005-0000-0000-0000044B0000}"/>
    <cellStyle name="Input 3 14 2 7" xfId="37251" xr:uid="{00000000-0005-0000-0000-0000054B0000}"/>
    <cellStyle name="Input 3 14 3" xfId="5779" xr:uid="{00000000-0005-0000-0000-0000064B0000}"/>
    <cellStyle name="Input 3 14 3 2" xfId="5780" xr:uid="{00000000-0005-0000-0000-0000074B0000}"/>
    <cellStyle name="Input 3 14 3 3" xfId="37252" xr:uid="{00000000-0005-0000-0000-0000084B0000}"/>
    <cellStyle name="Input 3 14 3 4" xfId="37253" xr:uid="{00000000-0005-0000-0000-0000094B0000}"/>
    <cellStyle name="Input 3 14 3 5" xfId="37254" xr:uid="{00000000-0005-0000-0000-00000A4B0000}"/>
    <cellStyle name="Input 3 14 3 6" xfId="37255" xr:uid="{00000000-0005-0000-0000-00000B4B0000}"/>
    <cellStyle name="Input 3 14 3 7" xfId="37256" xr:uid="{00000000-0005-0000-0000-00000C4B0000}"/>
    <cellStyle name="Input 3 14 4" xfId="5781" xr:uid="{00000000-0005-0000-0000-00000D4B0000}"/>
    <cellStyle name="Input 3 14 4 2" xfId="5782" xr:uid="{00000000-0005-0000-0000-00000E4B0000}"/>
    <cellStyle name="Input 3 14 4 3" xfId="37257" xr:uid="{00000000-0005-0000-0000-00000F4B0000}"/>
    <cellStyle name="Input 3 14 4 4" xfId="37258" xr:uid="{00000000-0005-0000-0000-0000104B0000}"/>
    <cellStyle name="Input 3 14 4 5" xfId="37259" xr:uid="{00000000-0005-0000-0000-0000114B0000}"/>
    <cellStyle name="Input 3 14 4 6" xfId="37260" xr:uid="{00000000-0005-0000-0000-0000124B0000}"/>
    <cellStyle name="Input 3 14 4 7" xfId="37261" xr:uid="{00000000-0005-0000-0000-0000134B0000}"/>
    <cellStyle name="Input 3 14 5" xfId="5783" xr:uid="{00000000-0005-0000-0000-0000144B0000}"/>
    <cellStyle name="Input 3 14 5 2" xfId="5784" xr:uid="{00000000-0005-0000-0000-0000154B0000}"/>
    <cellStyle name="Input 3 14 5 3" xfId="37262" xr:uid="{00000000-0005-0000-0000-0000164B0000}"/>
    <cellStyle name="Input 3 14 5 4" xfId="37263" xr:uid="{00000000-0005-0000-0000-0000174B0000}"/>
    <cellStyle name="Input 3 14 5 5" xfId="37264" xr:uid="{00000000-0005-0000-0000-0000184B0000}"/>
    <cellStyle name="Input 3 14 5 6" xfId="37265" xr:uid="{00000000-0005-0000-0000-0000194B0000}"/>
    <cellStyle name="Input 3 14 5 7" xfId="37266" xr:uid="{00000000-0005-0000-0000-00001A4B0000}"/>
    <cellStyle name="Input 3 14 6" xfId="5785" xr:uid="{00000000-0005-0000-0000-00001B4B0000}"/>
    <cellStyle name="Input 3 14 6 2" xfId="5786" xr:uid="{00000000-0005-0000-0000-00001C4B0000}"/>
    <cellStyle name="Input 3 14 6 3" xfId="37267" xr:uid="{00000000-0005-0000-0000-00001D4B0000}"/>
    <cellStyle name="Input 3 14 6 4" xfId="37268" xr:uid="{00000000-0005-0000-0000-00001E4B0000}"/>
    <cellStyle name="Input 3 14 6 5" xfId="37269" xr:uid="{00000000-0005-0000-0000-00001F4B0000}"/>
    <cellStyle name="Input 3 14 6 6" xfId="37270" xr:uid="{00000000-0005-0000-0000-0000204B0000}"/>
    <cellStyle name="Input 3 14 6 7" xfId="37271" xr:uid="{00000000-0005-0000-0000-0000214B0000}"/>
    <cellStyle name="Input 3 14 7" xfId="5787" xr:uid="{00000000-0005-0000-0000-0000224B0000}"/>
    <cellStyle name="Input 3 14 7 2" xfId="5788" xr:uid="{00000000-0005-0000-0000-0000234B0000}"/>
    <cellStyle name="Input 3 14 7 3" xfId="37272" xr:uid="{00000000-0005-0000-0000-0000244B0000}"/>
    <cellStyle name="Input 3 14 7 4" xfId="37273" xr:uid="{00000000-0005-0000-0000-0000254B0000}"/>
    <cellStyle name="Input 3 14 7 5" xfId="37274" xr:uid="{00000000-0005-0000-0000-0000264B0000}"/>
    <cellStyle name="Input 3 14 7 6" xfId="37275" xr:uid="{00000000-0005-0000-0000-0000274B0000}"/>
    <cellStyle name="Input 3 14 7 7" xfId="37276" xr:uid="{00000000-0005-0000-0000-0000284B0000}"/>
    <cellStyle name="Input 3 14 8" xfId="5789" xr:uid="{00000000-0005-0000-0000-0000294B0000}"/>
    <cellStyle name="Input 3 14 8 2" xfId="5790" xr:uid="{00000000-0005-0000-0000-00002A4B0000}"/>
    <cellStyle name="Input 3 14 8 3" xfId="37277" xr:uid="{00000000-0005-0000-0000-00002B4B0000}"/>
    <cellStyle name="Input 3 14 8 4" xfId="37278" xr:uid="{00000000-0005-0000-0000-00002C4B0000}"/>
    <cellStyle name="Input 3 14 8 5" xfId="37279" xr:uid="{00000000-0005-0000-0000-00002D4B0000}"/>
    <cellStyle name="Input 3 14 8 6" xfId="37280" xr:uid="{00000000-0005-0000-0000-00002E4B0000}"/>
    <cellStyle name="Input 3 14 8 7" xfId="37281" xr:uid="{00000000-0005-0000-0000-00002F4B0000}"/>
    <cellStyle name="Input 3 14 9" xfId="5791" xr:uid="{00000000-0005-0000-0000-0000304B0000}"/>
    <cellStyle name="Input 3 14 9 2" xfId="5792" xr:uid="{00000000-0005-0000-0000-0000314B0000}"/>
    <cellStyle name="Input 3 14 9 3" xfId="37282" xr:uid="{00000000-0005-0000-0000-0000324B0000}"/>
    <cellStyle name="Input 3 14 9 4" xfId="37283" xr:uid="{00000000-0005-0000-0000-0000334B0000}"/>
    <cellStyle name="Input 3 14 9 5" xfId="37284" xr:uid="{00000000-0005-0000-0000-0000344B0000}"/>
    <cellStyle name="Input 3 14 9 6" xfId="37285" xr:uid="{00000000-0005-0000-0000-0000354B0000}"/>
    <cellStyle name="Input 3 14 9 7" xfId="37286" xr:uid="{00000000-0005-0000-0000-0000364B0000}"/>
    <cellStyle name="Input 3 15" xfId="5793" xr:uid="{00000000-0005-0000-0000-0000374B0000}"/>
    <cellStyle name="Input 3 15 10" xfId="37287" xr:uid="{00000000-0005-0000-0000-0000384B0000}"/>
    <cellStyle name="Input 3 15 11" xfId="37288" xr:uid="{00000000-0005-0000-0000-0000394B0000}"/>
    <cellStyle name="Input 3 15 12" xfId="37289" xr:uid="{00000000-0005-0000-0000-00003A4B0000}"/>
    <cellStyle name="Input 3 15 2" xfId="5794" xr:uid="{00000000-0005-0000-0000-00003B4B0000}"/>
    <cellStyle name="Input 3 15 2 2" xfId="5795" xr:uid="{00000000-0005-0000-0000-00003C4B0000}"/>
    <cellStyle name="Input 3 15 2 3" xfId="37290" xr:uid="{00000000-0005-0000-0000-00003D4B0000}"/>
    <cellStyle name="Input 3 15 2 4" xfId="37291" xr:uid="{00000000-0005-0000-0000-00003E4B0000}"/>
    <cellStyle name="Input 3 15 2 5" xfId="37292" xr:uid="{00000000-0005-0000-0000-00003F4B0000}"/>
    <cellStyle name="Input 3 15 2 6" xfId="37293" xr:uid="{00000000-0005-0000-0000-0000404B0000}"/>
    <cellStyle name="Input 3 15 2 7" xfId="37294" xr:uid="{00000000-0005-0000-0000-0000414B0000}"/>
    <cellStyle name="Input 3 15 3" xfId="5796" xr:uid="{00000000-0005-0000-0000-0000424B0000}"/>
    <cellStyle name="Input 3 15 3 2" xfId="5797" xr:uid="{00000000-0005-0000-0000-0000434B0000}"/>
    <cellStyle name="Input 3 15 3 3" xfId="37295" xr:uid="{00000000-0005-0000-0000-0000444B0000}"/>
    <cellStyle name="Input 3 15 3 4" xfId="37296" xr:uid="{00000000-0005-0000-0000-0000454B0000}"/>
    <cellStyle name="Input 3 15 3 5" xfId="37297" xr:uid="{00000000-0005-0000-0000-0000464B0000}"/>
    <cellStyle name="Input 3 15 3 6" xfId="37298" xr:uid="{00000000-0005-0000-0000-0000474B0000}"/>
    <cellStyle name="Input 3 15 3 7" xfId="37299" xr:uid="{00000000-0005-0000-0000-0000484B0000}"/>
    <cellStyle name="Input 3 15 4" xfId="5798" xr:uid="{00000000-0005-0000-0000-0000494B0000}"/>
    <cellStyle name="Input 3 15 4 2" xfId="5799" xr:uid="{00000000-0005-0000-0000-00004A4B0000}"/>
    <cellStyle name="Input 3 15 4 3" xfId="37300" xr:uid="{00000000-0005-0000-0000-00004B4B0000}"/>
    <cellStyle name="Input 3 15 4 4" xfId="37301" xr:uid="{00000000-0005-0000-0000-00004C4B0000}"/>
    <cellStyle name="Input 3 15 4 5" xfId="37302" xr:uid="{00000000-0005-0000-0000-00004D4B0000}"/>
    <cellStyle name="Input 3 15 4 6" xfId="37303" xr:uid="{00000000-0005-0000-0000-00004E4B0000}"/>
    <cellStyle name="Input 3 15 4 7" xfId="37304" xr:uid="{00000000-0005-0000-0000-00004F4B0000}"/>
    <cellStyle name="Input 3 15 5" xfId="5800" xr:uid="{00000000-0005-0000-0000-0000504B0000}"/>
    <cellStyle name="Input 3 15 5 2" xfId="5801" xr:uid="{00000000-0005-0000-0000-0000514B0000}"/>
    <cellStyle name="Input 3 15 5 3" xfId="37305" xr:uid="{00000000-0005-0000-0000-0000524B0000}"/>
    <cellStyle name="Input 3 15 5 4" xfId="37306" xr:uid="{00000000-0005-0000-0000-0000534B0000}"/>
    <cellStyle name="Input 3 15 5 5" xfId="37307" xr:uid="{00000000-0005-0000-0000-0000544B0000}"/>
    <cellStyle name="Input 3 15 5 6" xfId="37308" xr:uid="{00000000-0005-0000-0000-0000554B0000}"/>
    <cellStyle name="Input 3 15 5 7" xfId="37309" xr:uid="{00000000-0005-0000-0000-0000564B0000}"/>
    <cellStyle name="Input 3 15 6" xfId="5802" xr:uid="{00000000-0005-0000-0000-0000574B0000}"/>
    <cellStyle name="Input 3 15 6 2" xfId="5803" xr:uid="{00000000-0005-0000-0000-0000584B0000}"/>
    <cellStyle name="Input 3 15 6 3" xfId="37310" xr:uid="{00000000-0005-0000-0000-0000594B0000}"/>
    <cellStyle name="Input 3 15 6 4" xfId="37311" xr:uid="{00000000-0005-0000-0000-00005A4B0000}"/>
    <cellStyle name="Input 3 15 6 5" xfId="37312" xr:uid="{00000000-0005-0000-0000-00005B4B0000}"/>
    <cellStyle name="Input 3 15 6 6" xfId="37313" xr:uid="{00000000-0005-0000-0000-00005C4B0000}"/>
    <cellStyle name="Input 3 15 6 7" xfId="37314" xr:uid="{00000000-0005-0000-0000-00005D4B0000}"/>
    <cellStyle name="Input 3 15 7" xfId="5804" xr:uid="{00000000-0005-0000-0000-00005E4B0000}"/>
    <cellStyle name="Input 3 15 7 2" xfId="5805" xr:uid="{00000000-0005-0000-0000-00005F4B0000}"/>
    <cellStyle name="Input 3 15 7 3" xfId="37315" xr:uid="{00000000-0005-0000-0000-0000604B0000}"/>
    <cellStyle name="Input 3 15 7 4" xfId="37316" xr:uid="{00000000-0005-0000-0000-0000614B0000}"/>
    <cellStyle name="Input 3 15 7 5" xfId="37317" xr:uid="{00000000-0005-0000-0000-0000624B0000}"/>
    <cellStyle name="Input 3 15 7 6" xfId="37318" xr:uid="{00000000-0005-0000-0000-0000634B0000}"/>
    <cellStyle name="Input 3 15 7 7" xfId="37319" xr:uid="{00000000-0005-0000-0000-0000644B0000}"/>
    <cellStyle name="Input 3 15 8" xfId="5806" xr:uid="{00000000-0005-0000-0000-0000654B0000}"/>
    <cellStyle name="Input 3 15 8 2" xfId="5807" xr:uid="{00000000-0005-0000-0000-0000664B0000}"/>
    <cellStyle name="Input 3 15 8 3" xfId="37320" xr:uid="{00000000-0005-0000-0000-0000674B0000}"/>
    <cellStyle name="Input 3 15 8 4" xfId="37321" xr:uid="{00000000-0005-0000-0000-0000684B0000}"/>
    <cellStyle name="Input 3 15 8 5" xfId="37322" xr:uid="{00000000-0005-0000-0000-0000694B0000}"/>
    <cellStyle name="Input 3 15 8 6" xfId="37323" xr:uid="{00000000-0005-0000-0000-00006A4B0000}"/>
    <cellStyle name="Input 3 15 8 7" xfId="37324" xr:uid="{00000000-0005-0000-0000-00006B4B0000}"/>
    <cellStyle name="Input 3 15 9" xfId="5808" xr:uid="{00000000-0005-0000-0000-00006C4B0000}"/>
    <cellStyle name="Input 3 15 9 2" xfId="5809" xr:uid="{00000000-0005-0000-0000-00006D4B0000}"/>
    <cellStyle name="Input 3 15 9 3" xfId="37325" xr:uid="{00000000-0005-0000-0000-00006E4B0000}"/>
    <cellStyle name="Input 3 15 9 4" xfId="37326" xr:uid="{00000000-0005-0000-0000-00006F4B0000}"/>
    <cellStyle name="Input 3 15 9 5" xfId="37327" xr:uid="{00000000-0005-0000-0000-0000704B0000}"/>
    <cellStyle name="Input 3 15 9 6" xfId="37328" xr:uid="{00000000-0005-0000-0000-0000714B0000}"/>
    <cellStyle name="Input 3 15 9 7" xfId="37329" xr:uid="{00000000-0005-0000-0000-0000724B0000}"/>
    <cellStyle name="Input 3 16" xfId="5810" xr:uid="{00000000-0005-0000-0000-0000734B0000}"/>
    <cellStyle name="Input 3 16 10" xfId="5811" xr:uid="{00000000-0005-0000-0000-0000744B0000}"/>
    <cellStyle name="Input 3 16 11" xfId="37330" xr:uid="{00000000-0005-0000-0000-0000754B0000}"/>
    <cellStyle name="Input 3 16 12" xfId="37331" xr:uid="{00000000-0005-0000-0000-0000764B0000}"/>
    <cellStyle name="Input 3 16 13" xfId="37332" xr:uid="{00000000-0005-0000-0000-0000774B0000}"/>
    <cellStyle name="Input 3 16 14" xfId="37333" xr:uid="{00000000-0005-0000-0000-0000784B0000}"/>
    <cellStyle name="Input 3 16 15" xfId="37334" xr:uid="{00000000-0005-0000-0000-0000794B0000}"/>
    <cellStyle name="Input 3 16 2" xfId="5812" xr:uid="{00000000-0005-0000-0000-00007A4B0000}"/>
    <cellStyle name="Input 3 16 2 2" xfId="5813" xr:uid="{00000000-0005-0000-0000-00007B4B0000}"/>
    <cellStyle name="Input 3 16 2 3" xfId="37335" xr:uid="{00000000-0005-0000-0000-00007C4B0000}"/>
    <cellStyle name="Input 3 16 2 4" xfId="37336" xr:uid="{00000000-0005-0000-0000-00007D4B0000}"/>
    <cellStyle name="Input 3 16 2 5" xfId="37337" xr:uid="{00000000-0005-0000-0000-00007E4B0000}"/>
    <cellStyle name="Input 3 16 2 6" xfId="37338" xr:uid="{00000000-0005-0000-0000-00007F4B0000}"/>
    <cellStyle name="Input 3 16 2 7" xfId="37339" xr:uid="{00000000-0005-0000-0000-0000804B0000}"/>
    <cellStyle name="Input 3 16 3" xfId="5814" xr:uid="{00000000-0005-0000-0000-0000814B0000}"/>
    <cellStyle name="Input 3 16 3 2" xfId="5815" xr:uid="{00000000-0005-0000-0000-0000824B0000}"/>
    <cellStyle name="Input 3 16 3 3" xfId="37340" xr:uid="{00000000-0005-0000-0000-0000834B0000}"/>
    <cellStyle name="Input 3 16 3 4" xfId="37341" xr:uid="{00000000-0005-0000-0000-0000844B0000}"/>
    <cellStyle name="Input 3 16 3 5" xfId="37342" xr:uid="{00000000-0005-0000-0000-0000854B0000}"/>
    <cellStyle name="Input 3 16 3 6" xfId="37343" xr:uid="{00000000-0005-0000-0000-0000864B0000}"/>
    <cellStyle name="Input 3 16 3 7" xfId="37344" xr:uid="{00000000-0005-0000-0000-0000874B0000}"/>
    <cellStyle name="Input 3 16 4" xfId="5816" xr:uid="{00000000-0005-0000-0000-0000884B0000}"/>
    <cellStyle name="Input 3 16 4 2" xfId="5817" xr:uid="{00000000-0005-0000-0000-0000894B0000}"/>
    <cellStyle name="Input 3 16 4 3" xfId="37345" xr:uid="{00000000-0005-0000-0000-00008A4B0000}"/>
    <cellStyle name="Input 3 16 4 4" xfId="37346" xr:uid="{00000000-0005-0000-0000-00008B4B0000}"/>
    <cellStyle name="Input 3 16 4 5" xfId="37347" xr:uid="{00000000-0005-0000-0000-00008C4B0000}"/>
    <cellStyle name="Input 3 16 4 6" xfId="37348" xr:uid="{00000000-0005-0000-0000-00008D4B0000}"/>
    <cellStyle name="Input 3 16 4 7" xfId="37349" xr:uid="{00000000-0005-0000-0000-00008E4B0000}"/>
    <cellStyle name="Input 3 16 5" xfId="5818" xr:uid="{00000000-0005-0000-0000-00008F4B0000}"/>
    <cellStyle name="Input 3 16 5 2" xfId="5819" xr:uid="{00000000-0005-0000-0000-0000904B0000}"/>
    <cellStyle name="Input 3 16 5 3" xfId="37350" xr:uid="{00000000-0005-0000-0000-0000914B0000}"/>
    <cellStyle name="Input 3 16 5 4" xfId="37351" xr:uid="{00000000-0005-0000-0000-0000924B0000}"/>
    <cellStyle name="Input 3 16 5 5" xfId="37352" xr:uid="{00000000-0005-0000-0000-0000934B0000}"/>
    <cellStyle name="Input 3 16 5 6" xfId="37353" xr:uid="{00000000-0005-0000-0000-0000944B0000}"/>
    <cellStyle name="Input 3 16 5 7" xfId="37354" xr:uid="{00000000-0005-0000-0000-0000954B0000}"/>
    <cellStyle name="Input 3 16 6" xfId="5820" xr:uid="{00000000-0005-0000-0000-0000964B0000}"/>
    <cellStyle name="Input 3 16 6 2" xfId="5821" xr:uid="{00000000-0005-0000-0000-0000974B0000}"/>
    <cellStyle name="Input 3 16 6 3" xfId="37355" xr:uid="{00000000-0005-0000-0000-0000984B0000}"/>
    <cellStyle name="Input 3 16 6 4" xfId="37356" xr:uid="{00000000-0005-0000-0000-0000994B0000}"/>
    <cellStyle name="Input 3 16 6 5" xfId="37357" xr:uid="{00000000-0005-0000-0000-00009A4B0000}"/>
    <cellStyle name="Input 3 16 6 6" xfId="37358" xr:uid="{00000000-0005-0000-0000-00009B4B0000}"/>
    <cellStyle name="Input 3 16 6 7" xfId="37359" xr:uid="{00000000-0005-0000-0000-00009C4B0000}"/>
    <cellStyle name="Input 3 16 7" xfId="5822" xr:uid="{00000000-0005-0000-0000-00009D4B0000}"/>
    <cellStyle name="Input 3 16 7 2" xfId="5823" xr:uid="{00000000-0005-0000-0000-00009E4B0000}"/>
    <cellStyle name="Input 3 16 7 3" xfId="37360" xr:uid="{00000000-0005-0000-0000-00009F4B0000}"/>
    <cellStyle name="Input 3 16 7 4" xfId="37361" xr:uid="{00000000-0005-0000-0000-0000A04B0000}"/>
    <cellStyle name="Input 3 16 7 5" xfId="37362" xr:uid="{00000000-0005-0000-0000-0000A14B0000}"/>
    <cellStyle name="Input 3 16 7 6" xfId="37363" xr:uid="{00000000-0005-0000-0000-0000A24B0000}"/>
    <cellStyle name="Input 3 16 7 7" xfId="37364" xr:uid="{00000000-0005-0000-0000-0000A34B0000}"/>
    <cellStyle name="Input 3 16 8" xfId="5824" xr:uid="{00000000-0005-0000-0000-0000A44B0000}"/>
    <cellStyle name="Input 3 16 8 2" xfId="5825" xr:uid="{00000000-0005-0000-0000-0000A54B0000}"/>
    <cellStyle name="Input 3 16 8 3" xfId="37365" xr:uid="{00000000-0005-0000-0000-0000A64B0000}"/>
    <cellStyle name="Input 3 16 8 4" xfId="37366" xr:uid="{00000000-0005-0000-0000-0000A74B0000}"/>
    <cellStyle name="Input 3 16 8 5" xfId="37367" xr:uid="{00000000-0005-0000-0000-0000A84B0000}"/>
    <cellStyle name="Input 3 16 8 6" xfId="37368" xr:uid="{00000000-0005-0000-0000-0000A94B0000}"/>
    <cellStyle name="Input 3 16 8 7" xfId="37369" xr:uid="{00000000-0005-0000-0000-0000AA4B0000}"/>
    <cellStyle name="Input 3 16 9" xfId="5826" xr:uid="{00000000-0005-0000-0000-0000AB4B0000}"/>
    <cellStyle name="Input 3 16 9 2" xfId="5827" xr:uid="{00000000-0005-0000-0000-0000AC4B0000}"/>
    <cellStyle name="Input 3 16 9 3" xfId="37370" xr:uid="{00000000-0005-0000-0000-0000AD4B0000}"/>
    <cellStyle name="Input 3 16 9 4" xfId="37371" xr:uid="{00000000-0005-0000-0000-0000AE4B0000}"/>
    <cellStyle name="Input 3 16 9 5" xfId="37372" xr:uid="{00000000-0005-0000-0000-0000AF4B0000}"/>
    <cellStyle name="Input 3 16 9 6" xfId="37373" xr:uid="{00000000-0005-0000-0000-0000B04B0000}"/>
    <cellStyle name="Input 3 16 9 7" xfId="37374" xr:uid="{00000000-0005-0000-0000-0000B14B0000}"/>
    <cellStyle name="Input 3 2" xfId="5828" xr:uid="{00000000-0005-0000-0000-0000B24B0000}"/>
    <cellStyle name="Input 3 2 10" xfId="5829" xr:uid="{00000000-0005-0000-0000-0000B34B0000}"/>
    <cellStyle name="Input 3 2 10 10" xfId="5830" xr:uid="{00000000-0005-0000-0000-0000B44B0000}"/>
    <cellStyle name="Input 3 2 10 11" xfId="37375" xr:uid="{00000000-0005-0000-0000-0000B54B0000}"/>
    <cellStyle name="Input 3 2 10 12" xfId="37376" xr:uid="{00000000-0005-0000-0000-0000B64B0000}"/>
    <cellStyle name="Input 3 2 10 2" xfId="5831" xr:uid="{00000000-0005-0000-0000-0000B74B0000}"/>
    <cellStyle name="Input 3 2 10 2 2" xfId="5832" xr:uid="{00000000-0005-0000-0000-0000B84B0000}"/>
    <cellStyle name="Input 3 2 10 2 3" xfId="37377" xr:uid="{00000000-0005-0000-0000-0000B94B0000}"/>
    <cellStyle name="Input 3 2 10 2 4" xfId="37378" xr:uid="{00000000-0005-0000-0000-0000BA4B0000}"/>
    <cellStyle name="Input 3 2 10 2 5" xfId="37379" xr:uid="{00000000-0005-0000-0000-0000BB4B0000}"/>
    <cellStyle name="Input 3 2 10 2 6" xfId="37380" xr:uid="{00000000-0005-0000-0000-0000BC4B0000}"/>
    <cellStyle name="Input 3 2 10 2 7" xfId="37381" xr:uid="{00000000-0005-0000-0000-0000BD4B0000}"/>
    <cellStyle name="Input 3 2 10 3" xfId="5833" xr:uid="{00000000-0005-0000-0000-0000BE4B0000}"/>
    <cellStyle name="Input 3 2 10 3 2" xfId="5834" xr:uid="{00000000-0005-0000-0000-0000BF4B0000}"/>
    <cellStyle name="Input 3 2 10 3 3" xfId="37382" xr:uid="{00000000-0005-0000-0000-0000C04B0000}"/>
    <cellStyle name="Input 3 2 10 3 4" xfId="37383" xr:uid="{00000000-0005-0000-0000-0000C14B0000}"/>
    <cellStyle name="Input 3 2 10 3 5" xfId="37384" xr:uid="{00000000-0005-0000-0000-0000C24B0000}"/>
    <cellStyle name="Input 3 2 10 3 6" xfId="37385" xr:uid="{00000000-0005-0000-0000-0000C34B0000}"/>
    <cellStyle name="Input 3 2 10 3 7" xfId="37386" xr:uid="{00000000-0005-0000-0000-0000C44B0000}"/>
    <cellStyle name="Input 3 2 10 4" xfId="5835" xr:uid="{00000000-0005-0000-0000-0000C54B0000}"/>
    <cellStyle name="Input 3 2 10 4 2" xfId="5836" xr:uid="{00000000-0005-0000-0000-0000C64B0000}"/>
    <cellStyle name="Input 3 2 10 4 3" xfId="37387" xr:uid="{00000000-0005-0000-0000-0000C74B0000}"/>
    <cellStyle name="Input 3 2 10 4 4" xfId="37388" xr:uid="{00000000-0005-0000-0000-0000C84B0000}"/>
    <cellStyle name="Input 3 2 10 4 5" xfId="37389" xr:uid="{00000000-0005-0000-0000-0000C94B0000}"/>
    <cellStyle name="Input 3 2 10 4 6" xfId="37390" xr:uid="{00000000-0005-0000-0000-0000CA4B0000}"/>
    <cellStyle name="Input 3 2 10 4 7" xfId="37391" xr:uid="{00000000-0005-0000-0000-0000CB4B0000}"/>
    <cellStyle name="Input 3 2 10 5" xfId="5837" xr:uid="{00000000-0005-0000-0000-0000CC4B0000}"/>
    <cellStyle name="Input 3 2 10 5 2" xfId="5838" xr:uid="{00000000-0005-0000-0000-0000CD4B0000}"/>
    <cellStyle name="Input 3 2 10 5 3" xfId="37392" xr:uid="{00000000-0005-0000-0000-0000CE4B0000}"/>
    <cellStyle name="Input 3 2 10 5 4" xfId="37393" xr:uid="{00000000-0005-0000-0000-0000CF4B0000}"/>
    <cellStyle name="Input 3 2 10 5 5" xfId="37394" xr:uid="{00000000-0005-0000-0000-0000D04B0000}"/>
    <cellStyle name="Input 3 2 10 5 6" xfId="37395" xr:uid="{00000000-0005-0000-0000-0000D14B0000}"/>
    <cellStyle name="Input 3 2 10 5 7" xfId="37396" xr:uid="{00000000-0005-0000-0000-0000D24B0000}"/>
    <cellStyle name="Input 3 2 10 6" xfId="5839" xr:uid="{00000000-0005-0000-0000-0000D34B0000}"/>
    <cellStyle name="Input 3 2 10 6 2" xfId="5840" xr:uid="{00000000-0005-0000-0000-0000D44B0000}"/>
    <cellStyle name="Input 3 2 10 6 3" xfId="37397" xr:uid="{00000000-0005-0000-0000-0000D54B0000}"/>
    <cellStyle name="Input 3 2 10 6 4" xfId="37398" xr:uid="{00000000-0005-0000-0000-0000D64B0000}"/>
    <cellStyle name="Input 3 2 10 6 5" xfId="37399" xr:uid="{00000000-0005-0000-0000-0000D74B0000}"/>
    <cellStyle name="Input 3 2 10 6 6" xfId="37400" xr:uid="{00000000-0005-0000-0000-0000D84B0000}"/>
    <cellStyle name="Input 3 2 10 6 7" xfId="37401" xr:uid="{00000000-0005-0000-0000-0000D94B0000}"/>
    <cellStyle name="Input 3 2 10 7" xfId="5841" xr:uid="{00000000-0005-0000-0000-0000DA4B0000}"/>
    <cellStyle name="Input 3 2 10 7 2" xfId="5842" xr:uid="{00000000-0005-0000-0000-0000DB4B0000}"/>
    <cellStyle name="Input 3 2 10 7 3" xfId="37402" xr:uid="{00000000-0005-0000-0000-0000DC4B0000}"/>
    <cellStyle name="Input 3 2 10 7 4" xfId="37403" xr:uid="{00000000-0005-0000-0000-0000DD4B0000}"/>
    <cellStyle name="Input 3 2 10 7 5" xfId="37404" xr:uid="{00000000-0005-0000-0000-0000DE4B0000}"/>
    <cellStyle name="Input 3 2 10 7 6" xfId="37405" xr:uid="{00000000-0005-0000-0000-0000DF4B0000}"/>
    <cellStyle name="Input 3 2 10 7 7" xfId="37406" xr:uid="{00000000-0005-0000-0000-0000E04B0000}"/>
    <cellStyle name="Input 3 2 10 8" xfId="5843" xr:uid="{00000000-0005-0000-0000-0000E14B0000}"/>
    <cellStyle name="Input 3 2 10 8 2" xfId="5844" xr:uid="{00000000-0005-0000-0000-0000E24B0000}"/>
    <cellStyle name="Input 3 2 10 8 3" xfId="37407" xr:uid="{00000000-0005-0000-0000-0000E34B0000}"/>
    <cellStyle name="Input 3 2 10 8 4" xfId="37408" xr:uid="{00000000-0005-0000-0000-0000E44B0000}"/>
    <cellStyle name="Input 3 2 10 8 5" xfId="37409" xr:uid="{00000000-0005-0000-0000-0000E54B0000}"/>
    <cellStyle name="Input 3 2 10 8 6" xfId="37410" xr:uid="{00000000-0005-0000-0000-0000E64B0000}"/>
    <cellStyle name="Input 3 2 10 8 7" xfId="37411" xr:uid="{00000000-0005-0000-0000-0000E74B0000}"/>
    <cellStyle name="Input 3 2 10 9" xfId="5845" xr:uid="{00000000-0005-0000-0000-0000E84B0000}"/>
    <cellStyle name="Input 3 2 10 9 2" xfId="5846" xr:uid="{00000000-0005-0000-0000-0000E94B0000}"/>
    <cellStyle name="Input 3 2 10 9 3" xfId="37412" xr:uid="{00000000-0005-0000-0000-0000EA4B0000}"/>
    <cellStyle name="Input 3 2 10 9 4" xfId="37413" xr:uid="{00000000-0005-0000-0000-0000EB4B0000}"/>
    <cellStyle name="Input 3 2 10 9 5" xfId="37414" xr:uid="{00000000-0005-0000-0000-0000EC4B0000}"/>
    <cellStyle name="Input 3 2 10 9 6" xfId="37415" xr:uid="{00000000-0005-0000-0000-0000ED4B0000}"/>
    <cellStyle name="Input 3 2 10 9 7" xfId="37416" xr:uid="{00000000-0005-0000-0000-0000EE4B0000}"/>
    <cellStyle name="Input 3 2 11" xfId="5847" xr:uid="{00000000-0005-0000-0000-0000EF4B0000}"/>
    <cellStyle name="Input 3 2 11 10" xfId="37417" xr:uid="{00000000-0005-0000-0000-0000F04B0000}"/>
    <cellStyle name="Input 3 2 11 11" xfId="37418" xr:uid="{00000000-0005-0000-0000-0000F14B0000}"/>
    <cellStyle name="Input 3 2 11 12" xfId="37419" xr:uid="{00000000-0005-0000-0000-0000F24B0000}"/>
    <cellStyle name="Input 3 2 11 2" xfId="5848" xr:uid="{00000000-0005-0000-0000-0000F34B0000}"/>
    <cellStyle name="Input 3 2 11 2 2" xfId="5849" xr:uid="{00000000-0005-0000-0000-0000F44B0000}"/>
    <cellStyle name="Input 3 2 11 2 3" xfId="37420" xr:uid="{00000000-0005-0000-0000-0000F54B0000}"/>
    <cellStyle name="Input 3 2 11 2 4" xfId="37421" xr:uid="{00000000-0005-0000-0000-0000F64B0000}"/>
    <cellStyle name="Input 3 2 11 2 5" xfId="37422" xr:uid="{00000000-0005-0000-0000-0000F74B0000}"/>
    <cellStyle name="Input 3 2 11 2 6" xfId="37423" xr:uid="{00000000-0005-0000-0000-0000F84B0000}"/>
    <cellStyle name="Input 3 2 11 2 7" xfId="37424" xr:uid="{00000000-0005-0000-0000-0000F94B0000}"/>
    <cellStyle name="Input 3 2 11 3" xfId="5850" xr:uid="{00000000-0005-0000-0000-0000FA4B0000}"/>
    <cellStyle name="Input 3 2 11 3 2" xfId="5851" xr:uid="{00000000-0005-0000-0000-0000FB4B0000}"/>
    <cellStyle name="Input 3 2 11 3 3" xfId="37425" xr:uid="{00000000-0005-0000-0000-0000FC4B0000}"/>
    <cellStyle name="Input 3 2 11 3 4" xfId="37426" xr:uid="{00000000-0005-0000-0000-0000FD4B0000}"/>
    <cellStyle name="Input 3 2 11 3 5" xfId="37427" xr:uid="{00000000-0005-0000-0000-0000FE4B0000}"/>
    <cellStyle name="Input 3 2 11 3 6" xfId="37428" xr:uid="{00000000-0005-0000-0000-0000FF4B0000}"/>
    <cellStyle name="Input 3 2 11 3 7" xfId="37429" xr:uid="{00000000-0005-0000-0000-0000004C0000}"/>
    <cellStyle name="Input 3 2 11 4" xfId="5852" xr:uid="{00000000-0005-0000-0000-0000014C0000}"/>
    <cellStyle name="Input 3 2 11 4 2" xfId="5853" xr:uid="{00000000-0005-0000-0000-0000024C0000}"/>
    <cellStyle name="Input 3 2 11 4 3" xfId="37430" xr:uid="{00000000-0005-0000-0000-0000034C0000}"/>
    <cellStyle name="Input 3 2 11 4 4" xfId="37431" xr:uid="{00000000-0005-0000-0000-0000044C0000}"/>
    <cellStyle name="Input 3 2 11 4 5" xfId="37432" xr:uid="{00000000-0005-0000-0000-0000054C0000}"/>
    <cellStyle name="Input 3 2 11 4 6" xfId="37433" xr:uid="{00000000-0005-0000-0000-0000064C0000}"/>
    <cellStyle name="Input 3 2 11 4 7" xfId="37434" xr:uid="{00000000-0005-0000-0000-0000074C0000}"/>
    <cellStyle name="Input 3 2 11 5" xfId="5854" xr:uid="{00000000-0005-0000-0000-0000084C0000}"/>
    <cellStyle name="Input 3 2 11 5 2" xfId="5855" xr:uid="{00000000-0005-0000-0000-0000094C0000}"/>
    <cellStyle name="Input 3 2 11 5 3" xfId="37435" xr:uid="{00000000-0005-0000-0000-00000A4C0000}"/>
    <cellStyle name="Input 3 2 11 5 4" xfId="37436" xr:uid="{00000000-0005-0000-0000-00000B4C0000}"/>
    <cellStyle name="Input 3 2 11 5 5" xfId="37437" xr:uid="{00000000-0005-0000-0000-00000C4C0000}"/>
    <cellStyle name="Input 3 2 11 5 6" xfId="37438" xr:uid="{00000000-0005-0000-0000-00000D4C0000}"/>
    <cellStyle name="Input 3 2 11 5 7" xfId="37439" xr:uid="{00000000-0005-0000-0000-00000E4C0000}"/>
    <cellStyle name="Input 3 2 11 6" xfId="5856" xr:uid="{00000000-0005-0000-0000-00000F4C0000}"/>
    <cellStyle name="Input 3 2 11 6 2" xfId="5857" xr:uid="{00000000-0005-0000-0000-0000104C0000}"/>
    <cellStyle name="Input 3 2 11 6 3" xfId="37440" xr:uid="{00000000-0005-0000-0000-0000114C0000}"/>
    <cellStyle name="Input 3 2 11 6 4" xfId="37441" xr:uid="{00000000-0005-0000-0000-0000124C0000}"/>
    <cellStyle name="Input 3 2 11 6 5" xfId="37442" xr:uid="{00000000-0005-0000-0000-0000134C0000}"/>
    <cellStyle name="Input 3 2 11 6 6" xfId="37443" xr:uid="{00000000-0005-0000-0000-0000144C0000}"/>
    <cellStyle name="Input 3 2 11 6 7" xfId="37444" xr:uid="{00000000-0005-0000-0000-0000154C0000}"/>
    <cellStyle name="Input 3 2 11 7" xfId="5858" xr:uid="{00000000-0005-0000-0000-0000164C0000}"/>
    <cellStyle name="Input 3 2 11 7 2" xfId="5859" xr:uid="{00000000-0005-0000-0000-0000174C0000}"/>
    <cellStyle name="Input 3 2 11 7 3" xfId="37445" xr:uid="{00000000-0005-0000-0000-0000184C0000}"/>
    <cellStyle name="Input 3 2 11 7 4" xfId="37446" xr:uid="{00000000-0005-0000-0000-0000194C0000}"/>
    <cellStyle name="Input 3 2 11 7 5" xfId="37447" xr:uid="{00000000-0005-0000-0000-00001A4C0000}"/>
    <cellStyle name="Input 3 2 11 7 6" xfId="37448" xr:uid="{00000000-0005-0000-0000-00001B4C0000}"/>
    <cellStyle name="Input 3 2 11 7 7" xfId="37449" xr:uid="{00000000-0005-0000-0000-00001C4C0000}"/>
    <cellStyle name="Input 3 2 11 8" xfId="5860" xr:uid="{00000000-0005-0000-0000-00001D4C0000}"/>
    <cellStyle name="Input 3 2 11 8 2" xfId="5861" xr:uid="{00000000-0005-0000-0000-00001E4C0000}"/>
    <cellStyle name="Input 3 2 11 8 3" xfId="37450" xr:uid="{00000000-0005-0000-0000-00001F4C0000}"/>
    <cellStyle name="Input 3 2 11 8 4" xfId="37451" xr:uid="{00000000-0005-0000-0000-0000204C0000}"/>
    <cellStyle name="Input 3 2 11 8 5" xfId="37452" xr:uid="{00000000-0005-0000-0000-0000214C0000}"/>
    <cellStyle name="Input 3 2 11 8 6" xfId="37453" xr:uid="{00000000-0005-0000-0000-0000224C0000}"/>
    <cellStyle name="Input 3 2 11 8 7" xfId="37454" xr:uid="{00000000-0005-0000-0000-0000234C0000}"/>
    <cellStyle name="Input 3 2 11 9" xfId="5862" xr:uid="{00000000-0005-0000-0000-0000244C0000}"/>
    <cellStyle name="Input 3 2 11 9 2" xfId="5863" xr:uid="{00000000-0005-0000-0000-0000254C0000}"/>
    <cellStyle name="Input 3 2 11 9 3" xfId="37455" xr:uid="{00000000-0005-0000-0000-0000264C0000}"/>
    <cellStyle name="Input 3 2 11 9 4" xfId="37456" xr:uid="{00000000-0005-0000-0000-0000274C0000}"/>
    <cellStyle name="Input 3 2 11 9 5" xfId="37457" xr:uid="{00000000-0005-0000-0000-0000284C0000}"/>
    <cellStyle name="Input 3 2 11 9 6" xfId="37458" xr:uid="{00000000-0005-0000-0000-0000294C0000}"/>
    <cellStyle name="Input 3 2 11 9 7" xfId="37459" xr:uid="{00000000-0005-0000-0000-00002A4C0000}"/>
    <cellStyle name="Input 3 2 12" xfId="5864" xr:uid="{00000000-0005-0000-0000-00002B4C0000}"/>
    <cellStyle name="Input 3 2 12 10" xfId="5865" xr:uid="{00000000-0005-0000-0000-00002C4C0000}"/>
    <cellStyle name="Input 3 2 12 11" xfId="37460" xr:uid="{00000000-0005-0000-0000-00002D4C0000}"/>
    <cellStyle name="Input 3 2 12 12" xfId="37461" xr:uid="{00000000-0005-0000-0000-00002E4C0000}"/>
    <cellStyle name="Input 3 2 12 13" xfId="37462" xr:uid="{00000000-0005-0000-0000-00002F4C0000}"/>
    <cellStyle name="Input 3 2 12 14" xfId="37463" xr:uid="{00000000-0005-0000-0000-0000304C0000}"/>
    <cellStyle name="Input 3 2 12 15" xfId="37464" xr:uid="{00000000-0005-0000-0000-0000314C0000}"/>
    <cellStyle name="Input 3 2 12 2" xfId="5866" xr:uid="{00000000-0005-0000-0000-0000324C0000}"/>
    <cellStyle name="Input 3 2 12 2 2" xfId="5867" xr:uid="{00000000-0005-0000-0000-0000334C0000}"/>
    <cellStyle name="Input 3 2 12 2 3" xfId="37465" xr:uid="{00000000-0005-0000-0000-0000344C0000}"/>
    <cellStyle name="Input 3 2 12 2 4" xfId="37466" xr:uid="{00000000-0005-0000-0000-0000354C0000}"/>
    <cellStyle name="Input 3 2 12 2 5" xfId="37467" xr:uid="{00000000-0005-0000-0000-0000364C0000}"/>
    <cellStyle name="Input 3 2 12 2 6" xfId="37468" xr:uid="{00000000-0005-0000-0000-0000374C0000}"/>
    <cellStyle name="Input 3 2 12 2 7" xfId="37469" xr:uid="{00000000-0005-0000-0000-0000384C0000}"/>
    <cellStyle name="Input 3 2 12 3" xfId="5868" xr:uid="{00000000-0005-0000-0000-0000394C0000}"/>
    <cellStyle name="Input 3 2 12 3 2" xfId="5869" xr:uid="{00000000-0005-0000-0000-00003A4C0000}"/>
    <cellStyle name="Input 3 2 12 3 3" xfId="37470" xr:uid="{00000000-0005-0000-0000-00003B4C0000}"/>
    <cellStyle name="Input 3 2 12 3 4" xfId="37471" xr:uid="{00000000-0005-0000-0000-00003C4C0000}"/>
    <cellStyle name="Input 3 2 12 3 5" xfId="37472" xr:uid="{00000000-0005-0000-0000-00003D4C0000}"/>
    <cellStyle name="Input 3 2 12 3 6" xfId="37473" xr:uid="{00000000-0005-0000-0000-00003E4C0000}"/>
    <cellStyle name="Input 3 2 12 3 7" xfId="37474" xr:uid="{00000000-0005-0000-0000-00003F4C0000}"/>
    <cellStyle name="Input 3 2 12 4" xfId="5870" xr:uid="{00000000-0005-0000-0000-0000404C0000}"/>
    <cellStyle name="Input 3 2 12 4 2" xfId="5871" xr:uid="{00000000-0005-0000-0000-0000414C0000}"/>
    <cellStyle name="Input 3 2 12 4 3" xfId="37475" xr:uid="{00000000-0005-0000-0000-0000424C0000}"/>
    <cellStyle name="Input 3 2 12 4 4" xfId="37476" xr:uid="{00000000-0005-0000-0000-0000434C0000}"/>
    <cellStyle name="Input 3 2 12 4 5" xfId="37477" xr:uid="{00000000-0005-0000-0000-0000444C0000}"/>
    <cellStyle name="Input 3 2 12 4 6" xfId="37478" xr:uid="{00000000-0005-0000-0000-0000454C0000}"/>
    <cellStyle name="Input 3 2 12 4 7" xfId="37479" xr:uid="{00000000-0005-0000-0000-0000464C0000}"/>
    <cellStyle name="Input 3 2 12 5" xfId="5872" xr:uid="{00000000-0005-0000-0000-0000474C0000}"/>
    <cellStyle name="Input 3 2 12 5 2" xfId="5873" xr:uid="{00000000-0005-0000-0000-0000484C0000}"/>
    <cellStyle name="Input 3 2 12 5 3" xfId="37480" xr:uid="{00000000-0005-0000-0000-0000494C0000}"/>
    <cellStyle name="Input 3 2 12 5 4" xfId="37481" xr:uid="{00000000-0005-0000-0000-00004A4C0000}"/>
    <cellStyle name="Input 3 2 12 5 5" xfId="37482" xr:uid="{00000000-0005-0000-0000-00004B4C0000}"/>
    <cellStyle name="Input 3 2 12 5 6" xfId="37483" xr:uid="{00000000-0005-0000-0000-00004C4C0000}"/>
    <cellStyle name="Input 3 2 12 5 7" xfId="37484" xr:uid="{00000000-0005-0000-0000-00004D4C0000}"/>
    <cellStyle name="Input 3 2 12 6" xfId="5874" xr:uid="{00000000-0005-0000-0000-00004E4C0000}"/>
    <cellStyle name="Input 3 2 12 6 2" xfId="5875" xr:uid="{00000000-0005-0000-0000-00004F4C0000}"/>
    <cellStyle name="Input 3 2 12 6 3" xfId="37485" xr:uid="{00000000-0005-0000-0000-0000504C0000}"/>
    <cellStyle name="Input 3 2 12 6 4" xfId="37486" xr:uid="{00000000-0005-0000-0000-0000514C0000}"/>
    <cellStyle name="Input 3 2 12 6 5" xfId="37487" xr:uid="{00000000-0005-0000-0000-0000524C0000}"/>
    <cellStyle name="Input 3 2 12 6 6" xfId="37488" xr:uid="{00000000-0005-0000-0000-0000534C0000}"/>
    <cellStyle name="Input 3 2 12 6 7" xfId="37489" xr:uid="{00000000-0005-0000-0000-0000544C0000}"/>
    <cellStyle name="Input 3 2 12 7" xfId="5876" xr:uid="{00000000-0005-0000-0000-0000554C0000}"/>
    <cellStyle name="Input 3 2 12 7 2" xfId="5877" xr:uid="{00000000-0005-0000-0000-0000564C0000}"/>
    <cellStyle name="Input 3 2 12 7 3" xfId="37490" xr:uid="{00000000-0005-0000-0000-0000574C0000}"/>
    <cellStyle name="Input 3 2 12 7 4" xfId="37491" xr:uid="{00000000-0005-0000-0000-0000584C0000}"/>
    <cellStyle name="Input 3 2 12 7 5" xfId="37492" xr:uid="{00000000-0005-0000-0000-0000594C0000}"/>
    <cellStyle name="Input 3 2 12 7 6" xfId="37493" xr:uid="{00000000-0005-0000-0000-00005A4C0000}"/>
    <cellStyle name="Input 3 2 12 7 7" xfId="37494" xr:uid="{00000000-0005-0000-0000-00005B4C0000}"/>
    <cellStyle name="Input 3 2 12 8" xfId="5878" xr:uid="{00000000-0005-0000-0000-00005C4C0000}"/>
    <cellStyle name="Input 3 2 12 8 2" xfId="5879" xr:uid="{00000000-0005-0000-0000-00005D4C0000}"/>
    <cellStyle name="Input 3 2 12 8 3" xfId="37495" xr:uid="{00000000-0005-0000-0000-00005E4C0000}"/>
    <cellStyle name="Input 3 2 12 8 4" xfId="37496" xr:uid="{00000000-0005-0000-0000-00005F4C0000}"/>
    <cellStyle name="Input 3 2 12 8 5" xfId="37497" xr:uid="{00000000-0005-0000-0000-0000604C0000}"/>
    <cellStyle name="Input 3 2 12 8 6" xfId="37498" xr:uid="{00000000-0005-0000-0000-0000614C0000}"/>
    <cellStyle name="Input 3 2 12 8 7" xfId="37499" xr:uid="{00000000-0005-0000-0000-0000624C0000}"/>
    <cellStyle name="Input 3 2 12 9" xfId="5880" xr:uid="{00000000-0005-0000-0000-0000634C0000}"/>
    <cellStyle name="Input 3 2 12 9 2" xfId="5881" xr:uid="{00000000-0005-0000-0000-0000644C0000}"/>
    <cellStyle name="Input 3 2 12 9 3" xfId="37500" xr:uid="{00000000-0005-0000-0000-0000654C0000}"/>
    <cellStyle name="Input 3 2 12 9 4" xfId="37501" xr:uid="{00000000-0005-0000-0000-0000664C0000}"/>
    <cellStyle name="Input 3 2 12 9 5" xfId="37502" xr:uid="{00000000-0005-0000-0000-0000674C0000}"/>
    <cellStyle name="Input 3 2 12 9 6" xfId="37503" xr:uid="{00000000-0005-0000-0000-0000684C0000}"/>
    <cellStyle name="Input 3 2 12 9 7" xfId="37504" xr:uid="{00000000-0005-0000-0000-0000694C0000}"/>
    <cellStyle name="Input 3 2 13" xfId="37505" xr:uid="{00000000-0005-0000-0000-00006A4C0000}"/>
    <cellStyle name="Input 3 2 2" xfId="5882" xr:uid="{00000000-0005-0000-0000-00006B4C0000}"/>
    <cellStyle name="Input 3 2 2 2" xfId="5883" xr:uid="{00000000-0005-0000-0000-00006C4C0000}"/>
    <cellStyle name="Input 3 2 2 2 2" xfId="5884" xr:uid="{00000000-0005-0000-0000-00006D4C0000}"/>
    <cellStyle name="Input 3 2 2 2 2 10" xfId="37506" xr:uid="{00000000-0005-0000-0000-00006E4C0000}"/>
    <cellStyle name="Input 3 2 2 2 2 2" xfId="5885" xr:uid="{00000000-0005-0000-0000-00006F4C0000}"/>
    <cellStyle name="Input 3 2 2 2 2 2 2" xfId="5886" xr:uid="{00000000-0005-0000-0000-0000704C0000}"/>
    <cellStyle name="Input 3 2 2 2 2 2 3" xfId="37507" xr:uid="{00000000-0005-0000-0000-0000714C0000}"/>
    <cellStyle name="Input 3 2 2 2 2 2 4" xfId="37508" xr:uid="{00000000-0005-0000-0000-0000724C0000}"/>
    <cellStyle name="Input 3 2 2 2 2 2 5" xfId="37509" xr:uid="{00000000-0005-0000-0000-0000734C0000}"/>
    <cellStyle name="Input 3 2 2 2 2 2 6" xfId="37510" xr:uid="{00000000-0005-0000-0000-0000744C0000}"/>
    <cellStyle name="Input 3 2 2 2 2 2 7" xfId="37511" xr:uid="{00000000-0005-0000-0000-0000754C0000}"/>
    <cellStyle name="Input 3 2 2 2 2 3" xfId="5887" xr:uid="{00000000-0005-0000-0000-0000764C0000}"/>
    <cellStyle name="Input 3 2 2 2 2 3 2" xfId="5888" xr:uid="{00000000-0005-0000-0000-0000774C0000}"/>
    <cellStyle name="Input 3 2 2 2 2 3 3" xfId="37512" xr:uid="{00000000-0005-0000-0000-0000784C0000}"/>
    <cellStyle name="Input 3 2 2 2 2 3 4" xfId="37513" xr:uid="{00000000-0005-0000-0000-0000794C0000}"/>
    <cellStyle name="Input 3 2 2 2 2 3 5" xfId="37514" xr:uid="{00000000-0005-0000-0000-00007A4C0000}"/>
    <cellStyle name="Input 3 2 2 2 2 3 6" xfId="37515" xr:uid="{00000000-0005-0000-0000-00007B4C0000}"/>
    <cellStyle name="Input 3 2 2 2 2 3 7" xfId="37516" xr:uid="{00000000-0005-0000-0000-00007C4C0000}"/>
    <cellStyle name="Input 3 2 2 2 2 4" xfId="5889" xr:uid="{00000000-0005-0000-0000-00007D4C0000}"/>
    <cellStyle name="Input 3 2 2 2 2 4 2" xfId="5890" xr:uid="{00000000-0005-0000-0000-00007E4C0000}"/>
    <cellStyle name="Input 3 2 2 2 2 4 3" xfId="37517" xr:uid="{00000000-0005-0000-0000-00007F4C0000}"/>
    <cellStyle name="Input 3 2 2 2 2 4 4" xfId="37518" xr:uid="{00000000-0005-0000-0000-0000804C0000}"/>
    <cellStyle name="Input 3 2 2 2 2 4 5" xfId="37519" xr:uid="{00000000-0005-0000-0000-0000814C0000}"/>
    <cellStyle name="Input 3 2 2 2 2 4 6" xfId="37520" xr:uid="{00000000-0005-0000-0000-0000824C0000}"/>
    <cellStyle name="Input 3 2 2 2 2 4 7" xfId="37521" xr:uid="{00000000-0005-0000-0000-0000834C0000}"/>
    <cellStyle name="Input 3 2 2 2 2 5" xfId="5891" xr:uid="{00000000-0005-0000-0000-0000844C0000}"/>
    <cellStyle name="Input 3 2 2 2 2 5 2" xfId="5892" xr:uid="{00000000-0005-0000-0000-0000854C0000}"/>
    <cellStyle name="Input 3 2 2 2 2 5 3" xfId="37522" xr:uid="{00000000-0005-0000-0000-0000864C0000}"/>
    <cellStyle name="Input 3 2 2 2 2 5 4" xfId="37523" xr:uid="{00000000-0005-0000-0000-0000874C0000}"/>
    <cellStyle name="Input 3 2 2 2 2 5 5" xfId="37524" xr:uid="{00000000-0005-0000-0000-0000884C0000}"/>
    <cellStyle name="Input 3 2 2 2 2 5 6" xfId="37525" xr:uid="{00000000-0005-0000-0000-0000894C0000}"/>
    <cellStyle name="Input 3 2 2 2 2 5 7" xfId="37526" xr:uid="{00000000-0005-0000-0000-00008A4C0000}"/>
    <cellStyle name="Input 3 2 2 2 2 6" xfId="5893" xr:uid="{00000000-0005-0000-0000-00008B4C0000}"/>
    <cellStyle name="Input 3 2 2 2 2 6 2" xfId="5894" xr:uid="{00000000-0005-0000-0000-00008C4C0000}"/>
    <cellStyle name="Input 3 2 2 2 2 6 3" xfId="37527" xr:uid="{00000000-0005-0000-0000-00008D4C0000}"/>
    <cellStyle name="Input 3 2 2 2 2 6 4" xfId="37528" xr:uid="{00000000-0005-0000-0000-00008E4C0000}"/>
    <cellStyle name="Input 3 2 2 2 2 6 5" xfId="37529" xr:uid="{00000000-0005-0000-0000-00008F4C0000}"/>
    <cellStyle name="Input 3 2 2 2 2 6 6" xfId="37530" xr:uid="{00000000-0005-0000-0000-0000904C0000}"/>
    <cellStyle name="Input 3 2 2 2 2 6 7" xfId="37531" xr:uid="{00000000-0005-0000-0000-0000914C0000}"/>
    <cellStyle name="Input 3 2 2 2 2 7" xfId="37532" xr:uid="{00000000-0005-0000-0000-0000924C0000}"/>
    <cellStyle name="Input 3 2 2 2 2 8" xfId="37533" xr:uid="{00000000-0005-0000-0000-0000934C0000}"/>
    <cellStyle name="Input 3 2 2 2 2 9" xfId="37534" xr:uid="{00000000-0005-0000-0000-0000944C0000}"/>
    <cellStyle name="Input 3 2 2 2 3" xfId="5895" xr:uid="{00000000-0005-0000-0000-0000954C0000}"/>
    <cellStyle name="Input 3 2 2 2 3 10" xfId="5896" xr:uid="{00000000-0005-0000-0000-0000964C0000}"/>
    <cellStyle name="Input 3 2 2 2 3 11" xfId="37535" xr:uid="{00000000-0005-0000-0000-0000974C0000}"/>
    <cellStyle name="Input 3 2 2 2 3 12" xfId="37536" xr:uid="{00000000-0005-0000-0000-0000984C0000}"/>
    <cellStyle name="Input 3 2 2 2 3 13" xfId="37537" xr:uid="{00000000-0005-0000-0000-0000994C0000}"/>
    <cellStyle name="Input 3 2 2 2 3 14" xfId="37538" xr:uid="{00000000-0005-0000-0000-00009A4C0000}"/>
    <cellStyle name="Input 3 2 2 2 3 15" xfId="37539" xr:uid="{00000000-0005-0000-0000-00009B4C0000}"/>
    <cellStyle name="Input 3 2 2 2 3 2" xfId="5897" xr:uid="{00000000-0005-0000-0000-00009C4C0000}"/>
    <cellStyle name="Input 3 2 2 2 3 2 2" xfId="5898" xr:uid="{00000000-0005-0000-0000-00009D4C0000}"/>
    <cellStyle name="Input 3 2 2 2 3 2 3" xfId="37540" xr:uid="{00000000-0005-0000-0000-00009E4C0000}"/>
    <cellStyle name="Input 3 2 2 2 3 2 4" xfId="37541" xr:uid="{00000000-0005-0000-0000-00009F4C0000}"/>
    <cellStyle name="Input 3 2 2 2 3 2 5" xfId="37542" xr:uid="{00000000-0005-0000-0000-0000A04C0000}"/>
    <cellStyle name="Input 3 2 2 2 3 2 6" xfId="37543" xr:uid="{00000000-0005-0000-0000-0000A14C0000}"/>
    <cellStyle name="Input 3 2 2 2 3 2 7" xfId="37544" xr:uid="{00000000-0005-0000-0000-0000A24C0000}"/>
    <cellStyle name="Input 3 2 2 2 3 3" xfId="5899" xr:uid="{00000000-0005-0000-0000-0000A34C0000}"/>
    <cellStyle name="Input 3 2 2 2 3 3 2" xfId="5900" xr:uid="{00000000-0005-0000-0000-0000A44C0000}"/>
    <cellStyle name="Input 3 2 2 2 3 3 3" xfId="37545" xr:uid="{00000000-0005-0000-0000-0000A54C0000}"/>
    <cellStyle name="Input 3 2 2 2 3 3 4" xfId="37546" xr:uid="{00000000-0005-0000-0000-0000A64C0000}"/>
    <cellStyle name="Input 3 2 2 2 3 3 5" xfId="37547" xr:uid="{00000000-0005-0000-0000-0000A74C0000}"/>
    <cellStyle name="Input 3 2 2 2 3 3 6" xfId="37548" xr:uid="{00000000-0005-0000-0000-0000A84C0000}"/>
    <cellStyle name="Input 3 2 2 2 3 3 7" xfId="37549" xr:uid="{00000000-0005-0000-0000-0000A94C0000}"/>
    <cellStyle name="Input 3 2 2 2 3 4" xfId="5901" xr:uid="{00000000-0005-0000-0000-0000AA4C0000}"/>
    <cellStyle name="Input 3 2 2 2 3 4 2" xfId="5902" xr:uid="{00000000-0005-0000-0000-0000AB4C0000}"/>
    <cellStyle name="Input 3 2 2 2 3 4 3" xfId="37550" xr:uid="{00000000-0005-0000-0000-0000AC4C0000}"/>
    <cellStyle name="Input 3 2 2 2 3 4 4" xfId="37551" xr:uid="{00000000-0005-0000-0000-0000AD4C0000}"/>
    <cellStyle name="Input 3 2 2 2 3 4 5" xfId="37552" xr:uid="{00000000-0005-0000-0000-0000AE4C0000}"/>
    <cellStyle name="Input 3 2 2 2 3 4 6" xfId="37553" xr:uid="{00000000-0005-0000-0000-0000AF4C0000}"/>
    <cellStyle name="Input 3 2 2 2 3 4 7" xfId="37554" xr:uid="{00000000-0005-0000-0000-0000B04C0000}"/>
    <cellStyle name="Input 3 2 2 2 3 5" xfId="5903" xr:uid="{00000000-0005-0000-0000-0000B14C0000}"/>
    <cellStyle name="Input 3 2 2 2 3 5 2" xfId="5904" xr:uid="{00000000-0005-0000-0000-0000B24C0000}"/>
    <cellStyle name="Input 3 2 2 2 3 5 3" xfId="37555" xr:uid="{00000000-0005-0000-0000-0000B34C0000}"/>
    <cellStyle name="Input 3 2 2 2 3 5 4" xfId="37556" xr:uid="{00000000-0005-0000-0000-0000B44C0000}"/>
    <cellStyle name="Input 3 2 2 2 3 5 5" xfId="37557" xr:uid="{00000000-0005-0000-0000-0000B54C0000}"/>
    <cellStyle name="Input 3 2 2 2 3 5 6" xfId="37558" xr:uid="{00000000-0005-0000-0000-0000B64C0000}"/>
    <cellStyle name="Input 3 2 2 2 3 5 7" xfId="37559" xr:uid="{00000000-0005-0000-0000-0000B74C0000}"/>
    <cellStyle name="Input 3 2 2 2 3 6" xfId="5905" xr:uid="{00000000-0005-0000-0000-0000B84C0000}"/>
    <cellStyle name="Input 3 2 2 2 3 6 2" xfId="5906" xr:uid="{00000000-0005-0000-0000-0000B94C0000}"/>
    <cellStyle name="Input 3 2 2 2 3 6 3" xfId="37560" xr:uid="{00000000-0005-0000-0000-0000BA4C0000}"/>
    <cellStyle name="Input 3 2 2 2 3 6 4" xfId="37561" xr:uid="{00000000-0005-0000-0000-0000BB4C0000}"/>
    <cellStyle name="Input 3 2 2 2 3 6 5" xfId="37562" xr:uid="{00000000-0005-0000-0000-0000BC4C0000}"/>
    <cellStyle name="Input 3 2 2 2 3 6 6" xfId="37563" xr:uid="{00000000-0005-0000-0000-0000BD4C0000}"/>
    <cellStyle name="Input 3 2 2 2 3 6 7" xfId="37564" xr:uid="{00000000-0005-0000-0000-0000BE4C0000}"/>
    <cellStyle name="Input 3 2 2 2 3 7" xfId="5907" xr:uid="{00000000-0005-0000-0000-0000BF4C0000}"/>
    <cellStyle name="Input 3 2 2 2 3 7 2" xfId="5908" xr:uid="{00000000-0005-0000-0000-0000C04C0000}"/>
    <cellStyle name="Input 3 2 2 2 3 7 3" xfId="37565" xr:uid="{00000000-0005-0000-0000-0000C14C0000}"/>
    <cellStyle name="Input 3 2 2 2 3 7 4" xfId="37566" xr:uid="{00000000-0005-0000-0000-0000C24C0000}"/>
    <cellStyle name="Input 3 2 2 2 3 7 5" xfId="37567" xr:uid="{00000000-0005-0000-0000-0000C34C0000}"/>
    <cellStyle name="Input 3 2 2 2 3 7 6" xfId="37568" xr:uid="{00000000-0005-0000-0000-0000C44C0000}"/>
    <cellStyle name="Input 3 2 2 2 3 7 7" xfId="37569" xr:uid="{00000000-0005-0000-0000-0000C54C0000}"/>
    <cellStyle name="Input 3 2 2 2 3 8" xfId="5909" xr:uid="{00000000-0005-0000-0000-0000C64C0000}"/>
    <cellStyle name="Input 3 2 2 2 3 8 2" xfId="5910" xr:uid="{00000000-0005-0000-0000-0000C74C0000}"/>
    <cellStyle name="Input 3 2 2 2 3 8 3" xfId="37570" xr:uid="{00000000-0005-0000-0000-0000C84C0000}"/>
    <cellStyle name="Input 3 2 2 2 3 8 4" xfId="37571" xr:uid="{00000000-0005-0000-0000-0000C94C0000}"/>
    <cellStyle name="Input 3 2 2 2 3 8 5" xfId="37572" xr:uid="{00000000-0005-0000-0000-0000CA4C0000}"/>
    <cellStyle name="Input 3 2 2 2 3 8 6" xfId="37573" xr:uid="{00000000-0005-0000-0000-0000CB4C0000}"/>
    <cellStyle name="Input 3 2 2 2 3 8 7" xfId="37574" xr:uid="{00000000-0005-0000-0000-0000CC4C0000}"/>
    <cellStyle name="Input 3 2 2 2 3 9" xfId="5911" xr:uid="{00000000-0005-0000-0000-0000CD4C0000}"/>
    <cellStyle name="Input 3 2 2 2 3 9 2" xfId="5912" xr:uid="{00000000-0005-0000-0000-0000CE4C0000}"/>
    <cellStyle name="Input 3 2 2 2 3 9 3" xfId="37575" xr:uid="{00000000-0005-0000-0000-0000CF4C0000}"/>
    <cellStyle name="Input 3 2 2 2 3 9 4" xfId="37576" xr:uid="{00000000-0005-0000-0000-0000D04C0000}"/>
    <cellStyle name="Input 3 2 2 2 3 9 5" xfId="37577" xr:uid="{00000000-0005-0000-0000-0000D14C0000}"/>
    <cellStyle name="Input 3 2 2 2 3 9 6" xfId="37578" xr:uid="{00000000-0005-0000-0000-0000D24C0000}"/>
    <cellStyle name="Input 3 2 2 2 3 9 7" xfId="37579" xr:uid="{00000000-0005-0000-0000-0000D34C0000}"/>
    <cellStyle name="Input 3 2 2 2 4" xfId="5913" xr:uid="{00000000-0005-0000-0000-0000D44C0000}"/>
    <cellStyle name="Input 3 2 2 2 4 2" xfId="5914" xr:uid="{00000000-0005-0000-0000-0000D54C0000}"/>
    <cellStyle name="Input 3 2 2 2 4 3" xfId="37580" xr:uid="{00000000-0005-0000-0000-0000D64C0000}"/>
    <cellStyle name="Input 3 2 2 2 4 4" xfId="37581" xr:uid="{00000000-0005-0000-0000-0000D74C0000}"/>
    <cellStyle name="Input 3 2 2 2 4 5" xfId="37582" xr:uid="{00000000-0005-0000-0000-0000D84C0000}"/>
    <cellStyle name="Input 3 2 2 2 4 6" xfId="37583" xr:uid="{00000000-0005-0000-0000-0000D94C0000}"/>
    <cellStyle name="Input 3 2 2 2 4 7" xfId="37584" xr:uid="{00000000-0005-0000-0000-0000DA4C0000}"/>
    <cellStyle name="Input 3 2 2 2 5" xfId="5915" xr:uid="{00000000-0005-0000-0000-0000DB4C0000}"/>
    <cellStyle name="Input 3 2 2 2 5 2" xfId="5916" xr:uid="{00000000-0005-0000-0000-0000DC4C0000}"/>
    <cellStyle name="Input 3 2 2 2 6" xfId="37585" xr:uid="{00000000-0005-0000-0000-0000DD4C0000}"/>
    <cellStyle name="Input 3 2 2 2 7" xfId="37586" xr:uid="{00000000-0005-0000-0000-0000DE4C0000}"/>
    <cellStyle name="Input 3 2 2 2 8" xfId="37587" xr:uid="{00000000-0005-0000-0000-0000DF4C0000}"/>
    <cellStyle name="Input 3 2 2 3" xfId="5917" xr:uid="{00000000-0005-0000-0000-0000E04C0000}"/>
    <cellStyle name="Input 3 2 2 3 10" xfId="37588" xr:uid="{00000000-0005-0000-0000-0000E14C0000}"/>
    <cellStyle name="Input 3 2 2 3 2" xfId="5918" xr:uid="{00000000-0005-0000-0000-0000E24C0000}"/>
    <cellStyle name="Input 3 2 2 3 2 2" xfId="5919" xr:uid="{00000000-0005-0000-0000-0000E34C0000}"/>
    <cellStyle name="Input 3 2 2 3 2 3" xfId="37589" xr:uid="{00000000-0005-0000-0000-0000E44C0000}"/>
    <cellStyle name="Input 3 2 2 3 2 4" xfId="37590" xr:uid="{00000000-0005-0000-0000-0000E54C0000}"/>
    <cellStyle name="Input 3 2 2 3 2 5" xfId="37591" xr:uid="{00000000-0005-0000-0000-0000E64C0000}"/>
    <cellStyle name="Input 3 2 2 3 2 6" xfId="37592" xr:uid="{00000000-0005-0000-0000-0000E74C0000}"/>
    <cellStyle name="Input 3 2 2 3 2 7" xfId="37593" xr:uid="{00000000-0005-0000-0000-0000E84C0000}"/>
    <cellStyle name="Input 3 2 2 3 3" xfId="5920" xr:uid="{00000000-0005-0000-0000-0000E94C0000}"/>
    <cellStyle name="Input 3 2 2 3 3 2" xfId="5921" xr:uid="{00000000-0005-0000-0000-0000EA4C0000}"/>
    <cellStyle name="Input 3 2 2 3 3 3" xfId="37594" xr:uid="{00000000-0005-0000-0000-0000EB4C0000}"/>
    <cellStyle name="Input 3 2 2 3 3 4" xfId="37595" xr:uid="{00000000-0005-0000-0000-0000EC4C0000}"/>
    <cellStyle name="Input 3 2 2 3 3 5" xfId="37596" xr:uid="{00000000-0005-0000-0000-0000ED4C0000}"/>
    <cellStyle name="Input 3 2 2 3 3 6" xfId="37597" xr:uid="{00000000-0005-0000-0000-0000EE4C0000}"/>
    <cellStyle name="Input 3 2 2 3 3 7" xfId="37598" xr:uid="{00000000-0005-0000-0000-0000EF4C0000}"/>
    <cellStyle name="Input 3 2 2 3 4" xfId="5922" xr:uid="{00000000-0005-0000-0000-0000F04C0000}"/>
    <cellStyle name="Input 3 2 2 3 4 2" xfId="5923" xr:uid="{00000000-0005-0000-0000-0000F14C0000}"/>
    <cellStyle name="Input 3 2 2 3 4 3" xfId="37599" xr:uid="{00000000-0005-0000-0000-0000F24C0000}"/>
    <cellStyle name="Input 3 2 2 3 4 4" xfId="37600" xr:uid="{00000000-0005-0000-0000-0000F34C0000}"/>
    <cellStyle name="Input 3 2 2 3 4 5" xfId="37601" xr:uid="{00000000-0005-0000-0000-0000F44C0000}"/>
    <cellStyle name="Input 3 2 2 3 4 6" xfId="37602" xr:uid="{00000000-0005-0000-0000-0000F54C0000}"/>
    <cellStyle name="Input 3 2 2 3 4 7" xfId="37603" xr:uid="{00000000-0005-0000-0000-0000F64C0000}"/>
    <cellStyle name="Input 3 2 2 3 5" xfId="5924" xr:uid="{00000000-0005-0000-0000-0000F74C0000}"/>
    <cellStyle name="Input 3 2 2 3 5 2" xfId="5925" xr:uid="{00000000-0005-0000-0000-0000F84C0000}"/>
    <cellStyle name="Input 3 2 2 3 5 3" xfId="37604" xr:uid="{00000000-0005-0000-0000-0000F94C0000}"/>
    <cellStyle name="Input 3 2 2 3 5 4" xfId="37605" xr:uid="{00000000-0005-0000-0000-0000FA4C0000}"/>
    <cellStyle name="Input 3 2 2 3 5 5" xfId="37606" xr:uid="{00000000-0005-0000-0000-0000FB4C0000}"/>
    <cellStyle name="Input 3 2 2 3 5 6" xfId="37607" xr:uid="{00000000-0005-0000-0000-0000FC4C0000}"/>
    <cellStyle name="Input 3 2 2 3 5 7" xfId="37608" xr:uid="{00000000-0005-0000-0000-0000FD4C0000}"/>
    <cellStyle name="Input 3 2 2 3 6" xfId="5926" xr:uid="{00000000-0005-0000-0000-0000FE4C0000}"/>
    <cellStyle name="Input 3 2 2 3 6 2" xfId="5927" xr:uid="{00000000-0005-0000-0000-0000FF4C0000}"/>
    <cellStyle name="Input 3 2 2 3 6 3" xfId="37609" xr:uid="{00000000-0005-0000-0000-0000004D0000}"/>
    <cellStyle name="Input 3 2 2 3 6 4" xfId="37610" xr:uid="{00000000-0005-0000-0000-0000014D0000}"/>
    <cellStyle name="Input 3 2 2 3 6 5" xfId="37611" xr:uid="{00000000-0005-0000-0000-0000024D0000}"/>
    <cellStyle name="Input 3 2 2 3 6 6" xfId="37612" xr:uid="{00000000-0005-0000-0000-0000034D0000}"/>
    <cellStyle name="Input 3 2 2 3 6 7" xfId="37613" xr:uid="{00000000-0005-0000-0000-0000044D0000}"/>
    <cellStyle name="Input 3 2 2 3 7" xfId="37614" xr:uid="{00000000-0005-0000-0000-0000054D0000}"/>
    <cellStyle name="Input 3 2 2 3 8" xfId="37615" xr:uid="{00000000-0005-0000-0000-0000064D0000}"/>
    <cellStyle name="Input 3 2 2 3 9" xfId="37616" xr:uid="{00000000-0005-0000-0000-0000074D0000}"/>
    <cellStyle name="Input 3 2 2 4" xfId="5928" xr:uid="{00000000-0005-0000-0000-0000084D0000}"/>
    <cellStyle name="Input 3 2 2 4 10" xfId="5929" xr:uid="{00000000-0005-0000-0000-0000094D0000}"/>
    <cellStyle name="Input 3 2 2 4 11" xfId="37617" xr:uid="{00000000-0005-0000-0000-00000A4D0000}"/>
    <cellStyle name="Input 3 2 2 4 12" xfId="37618" xr:uid="{00000000-0005-0000-0000-00000B4D0000}"/>
    <cellStyle name="Input 3 2 2 4 2" xfId="5930" xr:uid="{00000000-0005-0000-0000-00000C4D0000}"/>
    <cellStyle name="Input 3 2 2 4 2 2" xfId="5931" xr:uid="{00000000-0005-0000-0000-00000D4D0000}"/>
    <cellStyle name="Input 3 2 2 4 2 3" xfId="37619" xr:uid="{00000000-0005-0000-0000-00000E4D0000}"/>
    <cellStyle name="Input 3 2 2 4 2 4" xfId="37620" xr:uid="{00000000-0005-0000-0000-00000F4D0000}"/>
    <cellStyle name="Input 3 2 2 4 2 5" xfId="37621" xr:uid="{00000000-0005-0000-0000-0000104D0000}"/>
    <cellStyle name="Input 3 2 2 4 2 6" xfId="37622" xr:uid="{00000000-0005-0000-0000-0000114D0000}"/>
    <cellStyle name="Input 3 2 2 4 2 7" xfId="37623" xr:uid="{00000000-0005-0000-0000-0000124D0000}"/>
    <cellStyle name="Input 3 2 2 4 3" xfId="5932" xr:uid="{00000000-0005-0000-0000-0000134D0000}"/>
    <cellStyle name="Input 3 2 2 4 3 2" xfId="5933" xr:uid="{00000000-0005-0000-0000-0000144D0000}"/>
    <cellStyle name="Input 3 2 2 4 3 3" xfId="37624" xr:uid="{00000000-0005-0000-0000-0000154D0000}"/>
    <cellStyle name="Input 3 2 2 4 3 4" xfId="37625" xr:uid="{00000000-0005-0000-0000-0000164D0000}"/>
    <cellStyle name="Input 3 2 2 4 3 5" xfId="37626" xr:uid="{00000000-0005-0000-0000-0000174D0000}"/>
    <cellStyle name="Input 3 2 2 4 3 6" xfId="37627" xr:uid="{00000000-0005-0000-0000-0000184D0000}"/>
    <cellStyle name="Input 3 2 2 4 3 7" xfId="37628" xr:uid="{00000000-0005-0000-0000-0000194D0000}"/>
    <cellStyle name="Input 3 2 2 4 4" xfId="5934" xr:uid="{00000000-0005-0000-0000-00001A4D0000}"/>
    <cellStyle name="Input 3 2 2 4 4 2" xfId="5935" xr:uid="{00000000-0005-0000-0000-00001B4D0000}"/>
    <cellStyle name="Input 3 2 2 4 4 3" xfId="37629" xr:uid="{00000000-0005-0000-0000-00001C4D0000}"/>
    <cellStyle name="Input 3 2 2 4 4 4" xfId="37630" xr:uid="{00000000-0005-0000-0000-00001D4D0000}"/>
    <cellStyle name="Input 3 2 2 4 4 5" xfId="37631" xr:uid="{00000000-0005-0000-0000-00001E4D0000}"/>
    <cellStyle name="Input 3 2 2 4 4 6" xfId="37632" xr:uid="{00000000-0005-0000-0000-00001F4D0000}"/>
    <cellStyle name="Input 3 2 2 4 4 7" xfId="37633" xr:uid="{00000000-0005-0000-0000-0000204D0000}"/>
    <cellStyle name="Input 3 2 2 4 5" xfId="5936" xr:uid="{00000000-0005-0000-0000-0000214D0000}"/>
    <cellStyle name="Input 3 2 2 4 5 2" xfId="5937" xr:uid="{00000000-0005-0000-0000-0000224D0000}"/>
    <cellStyle name="Input 3 2 2 4 5 3" xfId="37634" xr:uid="{00000000-0005-0000-0000-0000234D0000}"/>
    <cellStyle name="Input 3 2 2 4 5 4" xfId="37635" xr:uid="{00000000-0005-0000-0000-0000244D0000}"/>
    <cellStyle name="Input 3 2 2 4 5 5" xfId="37636" xr:uid="{00000000-0005-0000-0000-0000254D0000}"/>
    <cellStyle name="Input 3 2 2 4 5 6" xfId="37637" xr:uid="{00000000-0005-0000-0000-0000264D0000}"/>
    <cellStyle name="Input 3 2 2 4 5 7" xfId="37638" xr:uid="{00000000-0005-0000-0000-0000274D0000}"/>
    <cellStyle name="Input 3 2 2 4 6" xfId="5938" xr:uid="{00000000-0005-0000-0000-0000284D0000}"/>
    <cellStyle name="Input 3 2 2 4 6 2" xfId="5939" xr:uid="{00000000-0005-0000-0000-0000294D0000}"/>
    <cellStyle name="Input 3 2 2 4 6 3" xfId="37639" xr:uid="{00000000-0005-0000-0000-00002A4D0000}"/>
    <cellStyle name="Input 3 2 2 4 6 4" xfId="37640" xr:uid="{00000000-0005-0000-0000-00002B4D0000}"/>
    <cellStyle name="Input 3 2 2 4 6 5" xfId="37641" xr:uid="{00000000-0005-0000-0000-00002C4D0000}"/>
    <cellStyle name="Input 3 2 2 4 6 6" xfId="37642" xr:uid="{00000000-0005-0000-0000-00002D4D0000}"/>
    <cellStyle name="Input 3 2 2 4 6 7" xfId="37643" xr:uid="{00000000-0005-0000-0000-00002E4D0000}"/>
    <cellStyle name="Input 3 2 2 4 7" xfId="5940" xr:uid="{00000000-0005-0000-0000-00002F4D0000}"/>
    <cellStyle name="Input 3 2 2 4 7 2" xfId="5941" xr:uid="{00000000-0005-0000-0000-0000304D0000}"/>
    <cellStyle name="Input 3 2 2 4 7 3" xfId="37644" xr:uid="{00000000-0005-0000-0000-0000314D0000}"/>
    <cellStyle name="Input 3 2 2 4 7 4" xfId="37645" xr:uid="{00000000-0005-0000-0000-0000324D0000}"/>
    <cellStyle name="Input 3 2 2 4 7 5" xfId="37646" xr:uid="{00000000-0005-0000-0000-0000334D0000}"/>
    <cellStyle name="Input 3 2 2 4 7 6" xfId="37647" xr:uid="{00000000-0005-0000-0000-0000344D0000}"/>
    <cellStyle name="Input 3 2 2 4 7 7" xfId="37648" xr:uid="{00000000-0005-0000-0000-0000354D0000}"/>
    <cellStyle name="Input 3 2 2 4 8" xfId="5942" xr:uid="{00000000-0005-0000-0000-0000364D0000}"/>
    <cellStyle name="Input 3 2 2 4 8 2" xfId="5943" xr:uid="{00000000-0005-0000-0000-0000374D0000}"/>
    <cellStyle name="Input 3 2 2 4 8 3" xfId="37649" xr:uid="{00000000-0005-0000-0000-0000384D0000}"/>
    <cellStyle name="Input 3 2 2 4 8 4" xfId="37650" xr:uid="{00000000-0005-0000-0000-0000394D0000}"/>
    <cellStyle name="Input 3 2 2 4 8 5" xfId="37651" xr:uid="{00000000-0005-0000-0000-00003A4D0000}"/>
    <cellStyle name="Input 3 2 2 4 8 6" xfId="37652" xr:uid="{00000000-0005-0000-0000-00003B4D0000}"/>
    <cellStyle name="Input 3 2 2 4 8 7" xfId="37653" xr:uid="{00000000-0005-0000-0000-00003C4D0000}"/>
    <cellStyle name="Input 3 2 2 4 9" xfId="5944" xr:uid="{00000000-0005-0000-0000-00003D4D0000}"/>
    <cellStyle name="Input 3 2 2 4 9 2" xfId="5945" xr:uid="{00000000-0005-0000-0000-00003E4D0000}"/>
    <cellStyle name="Input 3 2 2 4 9 3" xfId="37654" xr:uid="{00000000-0005-0000-0000-00003F4D0000}"/>
    <cellStyle name="Input 3 2 2 4 9 4" xfId="37655" xr:uid="{00000000-0005-0000-0000-0000404D0000}"/>
    <cellStyle name="Input 3 2 2 4 9 5" xfId="37656" xr:uid="{00000000-0005-0000-0000-0000414D0000}"/>
    <cellStyle name="Input 3 2 2 4 9 6" xfId="37657" xr:uid="{00000000-0005-0000-0000-0000424D0000}"/>
    <cellStyle name="Input 3 2 2 4 9 7" xfId="37658" xr:uid="{00000000-0005-0000-0000-0000434D0000}"/>
    <cellStyle name="Input 3 2 2 5" xfId="5946" xr:uid="{00000000-0005-0000-0000-0000444D0000}"/>
    <cellStyle name="Input 3 2 2 5 10" xfId="37659" xr:uid="{00000000-0005-0000-0000-0000454D0000}"/>
    <cellStyle name="Input 3 2 2 5 11" xfId="37660" xr:uid="{00000000-0005-0000-0000-0000464D0000}"/>
    <cellStyle name="Input 3 2 2 5 12" xfId="37661" xr:uid="{00000000-0005-0000-0000-0000474D0000}"/>
    <cellStyle name="Input 3 2 2 5 2" xfId="5947" xr:uid="{00000000-0005-0000-0000-0000484D0000}"/>
    <cellStyle name="Input 3 2 2 5 2 2" xfId="5948" xr:uid="{00000000-0005-0000-0000-0000494D0000}"/>
    <cellStyle name="Input 3 2 2 5 2 3" xfId="37662" xr:uid="{00000000-0005-0000-0000-00004A4D0000}"/>
    <cellStyle name="Input 3 2 2 5 2 4" xfId="37663" xr:uid="{00000000-0005-0000-0000-00004B4D0000}"/>
    <cellStyle name="Input 3 2 2 5 2 5" xfId="37664" xr:uid="{00000000-0005-0000-0000-00004C4D0000}"/>
    <cellStyle name="Input 3 2 2 5 2 6" xfId="37665" xr:uid="{00000000-0005-0000-0000-00004D4D0000}"/>
    <cellStyle name="Input 3 2 2 5 2 7" xfId="37666" xr:uid="{00000000-0005-0000-0000-00004E4D0000}"/>
    <cellStyle name="Input 3 2 2 5 3" xfId="5949" xr:uid="{00000000-0005-0000-0000-00004F4D0000}"/>
    <cellStyle name="Input 3 2 2 5 3 2" xfId="5950" xr:uid="{00000000-0005-0000-0000-0000504D0000}"/>
    <cellStyle name="Input 3 2 2 5 3 3" xfId="37667" xr:uid="{00000000-0005-0000-0000-0000514D0000}"/>
    <cellStyle name="Input 3 2 2 5 3 4" xfId="37668" xr:uid="{00000000-0005-0000-0000-0000524D0000}"/>
    <cellStyle name="Input 3 2 2 5 3 5" xfId="37669" xr:uid="{00000000-0005-0000-0000-0000534D0000}"/>
    <cellStyle name="Input 3 2 2 5 3 6" xfId="37670" xr:uid="{00000000-0005-0000-0000-0000544D0000}"/>
    <cellStyle name="Input 3 2 2 5 3 7" xfId="37671" xr:uid="{00000000-0005-0000-0000-0000554D0000}"/>
    <cellStyle name="Input 3 2 2 5 4" xfId="5951" xr:uid="{00000000-0005-0000-0000-0000564D0000}"/>
    <cellStyle name="Input 3 2 2 5 4 2" xfId="5952" xr:uid="{00000000-0005-0000-0000-0000574D0000}"/>
    <cellStyle name="Input 3 2 2 5 4 3" xfId="37672" xr:uid="{00000000-0005-0000-0000-0000584D0000}"/>
    <cellStyle name="Input 3 2 2 5 4 4" xfId="37673" xr:uid="{00000000-0005-0000-0000-0000594D0000}"/>
    <cellStyle name="Input 3 2 2 5 4 5" xfId="37674" xr:uid="{00000000-0005-0000-0000-00005A4D0000}"/>
    <cellStyle name="Input 3 2 2 5 4 6" xfId="37675" xr:uid="{00000000-0005-0000-0000-00005B4D0000}"/>
    <cellStyle name="Input 3 2 2 5 4 7" xfId="37676" xr:uid="{00000000-0005-0000-0000-00005C4D0000}"/>
    <cellStyle name="Input 3 2 2 5 5" xfId="5953" xr:uid="{00000000-0005-0000-0000-00005D4D0000}"/>
    <cellStyle name="Input 3 2 2 5 5 2" xfId="5954" xr:uid="{00000000-0005-0000-0000-00005E4D0000}"/>
    <cellStyle name="Input 3 2 2 5 5 3" xfId="37677" xr:uid="{00000000-0005-0000-0000-00005F4D0000}"/>
    <cellStyle name="Input 3 2 2 5 5 4" xfId="37678" xr:uid="{00000000-0005-0000-0000-0000604D0000}"/>
    <cellStyle name="Input 3 2 2 5 5 5" xfId="37679" xr:uid="{00000000-0005-0000-0000-0000614D0000}"/>
    <cellStyle name="Input 3 2 2 5 5 6" xfId="37680" xr:uid="{00000000-0005-0000-0000-0000624D0000}"/>
    <cellStyle name="Input 3 2 2 5 5 7" xfId="37681" xr:uid="{00000000-0005-0000-0000-0000634D0000}"/>
    <cellStyle name="Input 3 2 2 5 6" xfId="5955" xr:uid="{00000000-0005-0000-0000-0000644D0000}"/>
    <cellStyle name="Input 3 2 2 5 6 2" xfId="5956" xr:uid="{00000000-0005-0000-0000-0000654D0000}"/>
    <cellStyle name="Input 3 2 2 5 6 3" xfId="37682" xr:uid="{00000000-0005-0000-0000-0000664D0000}"/>
    <cellStyle name="Input 3 2 2 5 6 4" xfId="37683" xr:uid="{00000000-0005-0000-0000-0000674D0000}"/>
    <cellStyle name="Input 3 2 2 5 6 5" xfId="37684" xr:uid="{00000000-0005-0000-0000-0000684D0000}"/>
    <cellStyle name="Input 3 2 2 5 6 6" xfId="37685" xr:uid="{00000000-0005-0000-0000-0000694D0000}"/>
    <cellStyle name="Input 3 2 2 5 6 7" xfId="37686" xr:uid="{00000000-0005-0000-0000-00006A4D0000}"/>
    <cellStyle name="Input 3 2 2 5 7" xfId="5957" xr:uid="{00000000-0005-0000-0000-00006B4D0000}"/>
    <cellStyle name="Input 3 2 2 5 7 2" xfId="5958" xr:uid="{00000000-0005-0000-0000-00006C4D0000}"/>
    <cellStyle name="Input 3 2 2 5 7 3" xfId="37687" xr:uid="{00000000-0005-0000-0000-00006D4D0000}"/>
    <cellStyle name="Input 3 2 2 5 7 4" xfId="37688" xr:uid="{00000000-0005-0000-0000-00006E4D0000}"/>
    <cellStyle name="Input 3 2 2 5 7 5" xfId="37689" xr:uid="{00000000-0005-0000-0000-00006F4D0000}"/>
    <cellStyle name="Input 3 2 2 5 7 6" xfId="37690" xr:uid="{00000000-0005-0000-0000-0000704D0000}"/>
    <cellStyle name="Input 3 2 2 5 7 7" xfId="37691" xr:uid="{00000000-0005-0000-0000-0000714D0000}"/>
    <cellStyle name="Input 3 2 2 5 8" xfId="5959" xr:uid="{00000000-0005-0000-0000-0000724D0000}"/>
    <cellStyle name="Input 3 2 2 5 8 2" xfId="5960" xr:uid="{00000000-0005-0000-0000-0000734D0000}"/>
    <cellStyle name="Input 3 2 2 5 8 3" xfId="37692" xr:uid="{00000000-0005-0000-0000-0000744D0000}"/>
    <cellStyle name="Input 3 2 2 5 8 4" xfId="37693" xr:uid="{00000000-0005-0000-0000-0000754D0000}"/>
    <cellStyle name="Input 3 2 2 5 8 5" xfId="37694" xr:uid="{00000000-0005-0000-0000-0000764D0000}"/>
    <cellStyle name="Input 3 2 2 5 8 6" xfId="37695" xr:uid="{00000000-0005-0000-0000-0000774D0000}"/>
    <cellStyle name="Input 3 2 2 5 8 7" xfId="37696" xr:uid="{00000000-0005-0000-0000-0000784D0000}"/>
    <cellStyle name="Input 3 2 2 5 9" xfId="5961" xr:uid="{00000000-0005-0000-0000-0000794D0000}"/>
    <cellStyle name="Input 3 2 2 5 9 2" xfId="5962" xr:uid="{00000000-0005-0000-0000-00007A4D0000}"/>
    <cellStyle name="Input 3 2 2 5 9 3" xfId="37697" xr:uid="{00000000-0005-0000-0000-00007B4D0000}"/>
    <cellStyle name="Input 3 2 2 5 9 4" xfId="37698" xr:uid="{00000000-0005-0000-0000-00007C4D0000}"/>
    <cellStyle name="Input 3 2 2 5 9 5" xfId="37699" xr:uid="{00000000-0005-0000-0000-00007D4D0000}"/>
    <cellStyle name="Input 3 2 2 5 9 6" xfId="37700" xr:uid="{00000000-0005-0000-0000-00007E4D0000}"/>
    <cellStyle name="Input 3 2 2 5 9 7" xfId="37701" xr:uid="{00000000-0005-0000-0000-00007F4D0000}"/>
    <cellStyle name="Input 3 2 2 6" xfId="5963" xr:uid="{00000000-0005-0000-0000-0000804D0000}"/>
    <cellStyle name="Input 3 2 2 6 10" xfId="5964" xr:uid="{00000000-0005-0000-0000-0000814D0000}"/>
    <cellStyle name="Input 3 2 2 6 11" xfId="37702" xr:uid="{00000000-0005-0000-0000-0000824D0000}"/>
    <cellStyle name="Input 3 2 2 6 12" xfId="37703" xr:uid="{00000000-0005-0000-0000-0000834D0000}"/>
    <cellStyle name="Input 3 2 2 6 13" xfId="37704" xr:uid="{00000000-0005-0000-0000-0000844D0000}"/>
    <cellStyle name="Input 3 2 2 6 14" xfId="37705" xr:uid="{00000000-0005-0000-0000-0000854D0000}"/>
    <cellStyle name="Input 3 2 2 6 15" xfId="37706" xr:uid="{00000000-0005-0000-0000-0000864D0000}"/>
    <cellStyle name="Input 3 2 2 6 2" xfId="5965" xr:uid="{00000000-0005-0000-0000-0000874D0000}"/>
    <cellStyle name="Input 3 2 2 6 2 2" xfId="5966" xr:uid="{00000000-0005-0000-0000-0000884D0000}"/>
    <cellStyle name="Input 3 2 2 6 2 3" xfId="37707" xr:uid="{00000000-0005-0000-0000-0000894D0000}"/>
    <cellStyle name="Input 3 2 2 6 2 4" xfId="37708" xr:uid="{00000000-0005-0000-0000-00008A4D0000}"/>
    <cellStyle name="Input 3 2 2 6 2 5" xfId="37709" xr:uid="{00000000-0005-0000-0000-00008B4D0000}"/>
    <cellStyle name="Input 3 2 2 6 2 6" xfId="37710" xr:uid="{00000000-0005-0000-0000-00008C4D0000}"/>
    <cellStyle name="Input 3 2 2 6 2 7" xfId="37711" xr:uid="{00000000-0005-0000-0000-00008D4D0000}"/>
    <cellStyle name="Input 3 2 2 6 3" xfId="5967" xr:uid="{00000000-0005-0000-0000-00008E4D0000}"/>
    <cellStyle name="Input 3 2 2 6 3 2" xfId="5968" xr:uid="{00000000-0005-0000-0000-00008F4D0000}"/>
    <cellStyle name="Input 3 2 2 6 3 3" xfId="37712" xr:uid="{00000000-0005-0000-0000-0000904D0000}"/>
    <cellStyle name="Input 3 2 2 6 3 4" xfId="37713" xr:uid="{00000000-0005-0000-0000-0000914D0000}"/>
    <cellStyle name="Input 3 2 2 6 3 5" xfId="37714" xr:uid="{00000000-0005-0000-0000-0000924D0000}"/>
    <cellStyle name="Input 3 2 2 6 3 6" xfId="37715" xr:uid="{00000000-0005-0000-0000-0000934D0000}"/>
    <cellStyle name="Input 3 2 2 6 3 7" xfId="37716" xr:uid="{00000000-0005-0000-0000-0000944D0000}"/>
    <cellStyle name="Input 3 2 2 6 4" xfId="5969" xr:uid="{00000000-0005-0000-0000-0000954D0000}"/>
    <cellStyle name="Input 3 2 2 6 4 2" xfId="5970" xr:uid="{00000000-0005-0000-0000-0000964D0000}"/>
    <cellStyle name="Input 3 2 2 6 4 3" xfId="37717" xr:uid="{00000000-0005-0000-0000-0000974D0000}"/>
    <cellStyle name="Input 3 2 2 6 4 4" xfId="37718" xr:uid="{00000000-0005-0000-0000-0000984D0000}"/>
    <cellStyle name="Input 3 2 2 6 4 5" xfId="37719" xr:uid="{00000000-0005-0000-0000-0000994D0000}"/>
    <cellStyle name="Input 3 2 2 6 4 6" xfId="37720" xr:uid="{00000000-0005-0000-0000-00009A4D0000}"/>
    <cellStyle name="Input 3 2 2 6 4 7" xfId="37721" xr:uid="{00000000-0005-0000-0000-00009B4D0000}"/>
    <cellStyle name="Input 3 2 2 6 5" xfId="5971" xr:uid="{00000000-0005-0000-0000-00009C4D0000}"/>
    <cellStyle name="Input 3 2 2 6 5 2" xfId="5972" xr:uid="{00000000-0005-0000-0000-00009D4D0000}"/>
    <cellStyle name="Input 3 2 2 6 5 3" xfId="37722" xr:uid="{00000000-0005-0000-0000-00009E4D0000}"/>
    <cellStyle name="Input 3 2 2 6 5 4" xfId="37723" xr:uid="{00000000-0005-0000-0000-00009F4D0000}"/>
    <cellStyle name="Input 3 2 2 6 5 5" xfId="37724" xr:uid="{00000000-0005-0000-0000-0000A04D0000}"/>
    <cellStyle name="Input 3 2 2 6 5 6" xfId="37725" xr:uid="{00000000-0005-0000-0000-0000A14D0000}"/>
    <cellStyle name="Input 3 2 2 6 5 7" xfId="37726" xr:uid="{00000000-0005-0000-0000-0000A24D0000}"/>
    <cellStyle name="Input 3 2 2 6 6" xfId="5973" xr:uid="{00000000-0005-0000-0000-0000A34D0000}"/>
    <cellStyle name="Input 3 2 2 6 6 2" xfId="5974" xr:uid="{00000000-0005-0000-0000-0000A44D0000}"/>
    <cellStyle name="Input 3 2 2 6 6 3" xfId="37727" xr:uid="{00000000-0005-0000-0000-0000A54D0000}"/>
    <cellStyle name="Input 3 2 2 6 6 4" xfId="37728" xr:uid="{00000000-0005-0000-0000-0000A64D0000}"/>
    <cellStyle name="Input 3 2 2 6 6 5" xfId="37729" xr:uid="{00000000-0005-0000-0000-0000A74D0000}"/>
    <cellStyle name="Input 3 2 2 6 6 6" xfId="37730" xr:uid="{00000000-0005-0000-0000-0000A84D0000}"/>
    <cellStyle name="Input 3 2 2 6 6 7" xfId="37731" xr:uid="{00000000-0005-0000-0000-0000A94D0000}"/>
    <cellStyle name="Input 3 2 2 6 7" xfId="5975" xr:uid="{00000000-0005-0000-0000-0000AA4D0000}"/>
    <cellStyle name="Input 3 2 2 6 7 2" xfId="5976" xr:uid="{00000000-0005-0000-0000-0000AB4D0000}"/>
    <cellStyle name="Input 3 2 2 6 7 3" xfId="37732" xr:uid="{00000000-0005-0000-0000-0000AC4D0000}"/>
    <cellStyle name="Input 3 2 2 6 7 4" xfId="37733" xr:uid="{00000000-0005-0000-0000-0000AD4D0000}"/>
    <cellStyle name="Input 3 2 2 6 7 5" xfId="37734" xr:uid="{00000000-0005-0000-0000-0000AE4D0000}"/>
    <cellStyle name="Input 3 2 2 6 7 6" xfId="37735" xr:uid="{00000000-0005-0000-0000-0000AF4D0000}"/>
    <cellStyle name="Input 3 2 2 6 7 7" xfId="37736" xr:uid="{00000000-0005-0000-0000-0000B04D0000}"/>
    <cellStyle name="Input 3 2 2 6 8" xfId="5977" xr:uid="{00000000-0005-0000-0000-0000B14D0000}"/>
    <cellStyle name="Input 3 2 2 6 8 2" xfId="5978" xr:uid="{00000000-0005-0000-0000-0000B24D0000}"/>
    <cellStyle name="Input 3 2 2 6 8 3" xfId="37737" xr:uid="{00000000-0005-0000-0000-0000B34D0000}"/>
    <cellStyle name="Input 3 2 2 6 8 4" xfId="37738" xr:uid="{00000000-0005-0000-0000-0000B44D0000}"/>
    <cellStyle name="Input 3 2 2 6 8 5" xfId="37739" xr:uid="{00000000-0005-0000-0000-0000B54D0000}"/>
    <cellStyle name="Input 3 2 2 6 8 6" xfId="37740" xr:uid="{00000000-0005-0000-0000-0000B64D0000}"/>
    <cellStyle name="Input 3 2 2 6 8 7" xfId="37741" xr:uid="{00000000-0005-0000-0000-0000B74D0000}"/>
    <cellStyle name="Input 3 2 2 6 9" xfId="5979" xr:uid="{00000000-0005-0000-0000-0000B84D0000}"/>
    <cellStyle name="Input 3 2 2 6 9 2" xfId="5980" xr:uid="{00000000-0005-0000-0000-0000B94D0000}"/>
    <cellStyle name="Input 3 2 2 6 9 3" xfId="37742" xr:uid="{00000000-0005-0000-0000-0000BA4D0000}"/>
    <cellStyle name="Input 3 2 2 6 9 4" xfId="37743" xr:uid="{00000000-0005-0000-0000-0000BB4D0000}"/>
    <cellStyle name="Input 3 2 2 6 9 5" xfId="37744" xr:uid="{00000000-0005-0000-0000-0000BC4D0000}"/>
    <cellStyle name="Input 3 2 2 6 9 6" xfId="37745" xr:uid="{00000000-0005-0000-0000-0000BD4D0000}"/>
    <cellStyle name="Input 3 2 2 6 9 7" xfId="37746" xr:uid="{00000000-0005-0000-0000-0000BE4D0000}"/>
    <cellStyle name="Input 3 2 2 7" xfId="37747" xr:uid="{00000000-0005-0000-0000-0000BF4D0000}"/>
    <cellStyle name="Input 3 2 3" xfId="5981" xr:uid="{00000000-0005-0000-0000-0000C04D0000}"/>
    <cellStyle name="Input 3 2 3 2" xfId="5982" xr:uid="{00000000-0005-0000-0000-0000C14D0000}"/>
    <cellStyle name="Input 3 2 3 2 2" xfId="5983" xr:uid="{00000000-0005-0000-0000-0000C24D0000}"/>
    <cellStyle name="Input 3 2 3 2 2 10" xfId="37748" xr:uid="{00000000-0005-0000-0000-0000C34D0000}"/>
    <cellStyle name="Input 3 2 3 2 2 2" xfId="5984" xr:uid="{00000000-0005-0000-0000-0000C44D0000}"/>
    <cellStyle name="Input 3 2 3 2 2 2 2" xfId="5985" xr:uid="{00000000-0005-0000-0000-0000C54D0000}"/>
    <cellStyle name="Input 3 2 3 2 2 2 3" xfId="37749" xr:uid="{00000000-0005-0000-0000-0000C64D0000}"/>
    <cellStyle name="Input 3 2 3 2 2 2 4" xfId="37750" xr:uid="{00000000-0005-0000-0000-0000C74D0000}"/>
    <cellStyle name="Input 3 2 3 2 2 2 5" xfId="37751" xr:uid="{00000000-0005-0000-0000-0000C84D0000}"/>
    <cellStyle name="Input 3 2 3 2 2 2 6" xfId="37752" xr:uid="{00000000-0005-0000-0000-0000C94D0000}"/>
    <cellStyle name="Input 3 2 3 2 2 2 7" xfId="37753" xr:uid="{00000000-0005-0000-0000-0000CA4D0000}"/>
    <cellStyle name="Input 3 2 3 2 2 3" xfId="5986" xr:uid="{00000000-0005-0000-0000-0000CB4D0000}"/>
    <cellStyle name="Input 3 2 3 2 2 3 2" xfId="5987" xr:uid="{00000000-0005-0000-0000-0000CC4D0000}"/>
    <cellStyle name="Input 3 2 3 2 2 3 3" xfId="37754" xr:uid="{00000000-0005-0000-0000-0000CD4D0000}"/>
    <cellStyle name="Input 3 2 3 2 2 3 4" xfId="37755" xr:uid="{00000000-0005-0000-0000-0000CE4D0000}"/>
    <cellStyle name="Input 3 2 3 2 2 3 5" xfId="37756" xr:uid="{00000000-0005-0000-0000-0000CF4D0000}"/>
    <cellStyle name="Input 3 2 3 2 2 3 6" xfId="37757" xr:uid="{00000000-0005-0000-0000-0000D04D0000}"/>
    <cellStyle name="Input 3 2 3 2 2 3 7" xfId="37758" xr:uid="{00000000-0005-0000-0000-0000D14D0000}"/>
    <cellStyle name="Input 3 2 3 2 2 4" xfId="5988" xr:uid="{00000000-0005-0000-0000-0000D24D0000}"/>
    <cellStyle name="Input 3 2 3 2 2 4 2" xfId="5989" xr:uid="{00000000-0005-0000-0000-0000D34D0000}"/>
    <cellStyle name="Input 3 2 3 2 2 4 3" xfId="37759" xr:uid="{00000000-0005-0000-0000-0000D44D0000}"/>
    <cellStyle name="Input 3 2 3 2 2 4 4" xfId="37760" xr:uid="{00000000-0005-0000-0000-0000D54D0000}"/>
    <cellStyle name="Input 3 2 3 2 2 4 5" xfId="37761" xr:uid="{00000000-0005-0000-0000-0000D64D0000}"/>
    <cellStyle name="Input 3 2 3 2 2 4 6" xfId="37762" xr:uid="{00000000-0005-0000-0000-0000D74D0000}"/>
    <cellStyle name="Input 3 2 3 2 2 4 7" xfId="37763" xr:uid="{00000000-0005-0000-0000-0000D84D0000}"/>
    <cellStyle name="Input 3 2 3 2 2 5" xfId="5990" xr:uid="{00000000-0005-0000-0000-0000D94D0000}"/>
    <cellStyle name="Input 3 2 3 2 2 5 2" xfId="5991" xr:uid="{00000000-0005-0000-0000-0000DA4D0000}"/>
    <cellStyle name="Input 3 2 3 2 2 5 3" xfId="37764" xr:uid="{00000000-0005-0000-0000-0000DB4D0000}"/>
    <cellStyle name="Input 3 2 3 2 2 5 4" xfId="37765" xr:uid="{00000000-0005-0000-0000-0000DC4D0000}"/>
    <cellStyle name="Input 3 2 3 2 2 5 5" xfId="37766" xr:uid="{00000000-0005-0000-0000-0000DD4D0000}"/>
    <cellStyle name="Input 3 2 3 2 2 5 6" xfId="37767" xr:uid="{00000000-0005-0000-0000-0000DE4D0000}"/>
    <cellStyle name="Input 3 2 3 2 2 5 7" xfId="37768" xr:uid="{00000000-0005-0000-0000-0000DF4D0000}"/>
    <cellStyle name="Input 3 2 3 2 2 6" xfId="5992" xr:uid="{00000000-0005-0000-0000-0000E04D0000}"/>
    <cellStyle name="Input 3 2 3 2 2 6 2" xfId="5993" xr:uid="{00000000-0005-0000-0000-0000E14D0000}"/>
    <cellStyle name="Input 3 2 3 2 2 6 3" xfId="37769" xr:uid="{00000000-0005-0000-0000-0000E24D0000}"/>
    <cellStyle name="Input 3 2 3 2 2 6 4" xfId="37770" xr:uid="{00000000-0005-0000-0000-0000E34D0000}"/>
    <cellStyle name="Input 3 2 3 2 2 6 5" xfId="37771" xr:uid="{00000000-0005-0000-0000-0000E44D0000}"/>
    <cellStyle name="Input 3 2 3 2 2 6 6" xfId="37772" xr:uid="{00000000-0005-0000-0000-0000E54D0000}"/>
    <cellStyle name="Input 3 2 3 2 2 6 7" xfId="37773" xr:uid="{00000000-0005-0000-0000-0000E64D0000}"/>
    <cellStyle name="Input 3 2 3 2 2 7" xfId="37774" xr:uid="{00000000-0005-0000-0000-0000E74D0000}"/>
    <cellStyle name="Input 3 2 3 2 2 8" xfId="37775" xr:uid="{00000000-0005-0000-0000-0000E84D0000}"/>
    <cellStyle name="Input 3 2 3 2 2 9" xfId="37776" xr:uid="{00000000-0005-0000-0000-0000E94D0000}"/>
    <cellStyle name="Input 3 2 3 2 3" xfId="5994" xr:uid="{00000000-0005-0000-0000-0000EA4D0000}"/>
    <cellStyle name="Input 3 2 3 2 3 10" xfId="5995" xr:uid="{00000000-0005-0000-0000-0000EB4D0000}"/>
    <cellStyle name="Input 3 2 3 2 3 11" xfId="37777" xr:uid="{00000000-0005-0000-0000-0000EC4D0000}"/>
    <cellStyle name="Input 3 2 3 2 3 12" xfId="37778" xr:uid="{00000000-0005-0000-0000-0000ED4D0000}"/>
    <cellStyle name="Input 3 2 3 2 3 13" xfId="37779" xr:uid="{00000000-0005-0000-0000-0000EE4D0000}"/>
    <cellStyle name="Input 3 2 3 2 3 14" xfId="37780" xr:uid="{00000000-0005-0000-0000-0000EF4D0000}"/>
    <cellStyle name="Input 3 2 3 2 3 15" xfId="37781" xr:uid="{00000000-0005-0000-0000-0000F04D0000}"/>
    <cellStyle name="Input 3 2 3 2 3 2" xfId="5996" xr:uid="{00000000-0005-0000-0000-0000F14D0000}"/>
    <cellStyle name="Input 3 2 3 2 3 2 2" xfId="5997" xr:uid="{00000000-0005-0000-0000-0000F24D0000}"/>
    <cellStyle name="Input 3 2 3 2 3 2 3" xfId="37782" xr:uid="{00000000-0005-0000-0000-0000F34D0000}"/>
    <cellStyle name="Input 3 2 3 2 3 2 4" xfId="37783" xr:uid="{00000000-0005-0000-0000-0000F44D0000}"/>
    <cellStyle name="Input 3 2 3 2 3 2 5" xfId="37784" xr:uid="{00000000-0005-0000-0000-0000F54D0000}"/>
    <cellStyle name="Input 3 2 3 2 3 2 6" xfId="37785" xr:uid="{00000000-0005-0000-0000-0000F64D0000}"/>
    <cellStyle name="Input 3 2 3 2 3 2 7" xfId="37786" xr:uid="{00000000-0005-0000-0000-0000F74D0000}"/>
    <cellStyle name="Input 3 2 3 2 3 3" xfId="5998" xr:uid="{00000000-0005-0000-0000-0000F84D0000}"/>
    <cellStyle name="Input 3 2 3 2 3 3 2" xfId="5999" xr:uid="{00000000-0005-0000-0000-0000F94D0000}"/>
    <cellStyle name="Input 3 2 3 2 3 3 3" xfId="37787" xr:uid="{00000000-0005-0000-0000-0000FA4D0000}"/>
    <cellStyle name="Input 3 2 3 2 3 3 4" xfId="37788" xr:uid="{00000000-0005-0000-0000-0000FB4D0000}"/>
    <cellStyle name="Input 3 2 3 2 3 3 5" xfId="37789" xr:uid="{00000000-0005-0000-0000-0000FC4D0000}"/>
    <cellStyle name="Input 3 2 3 2 3 3 6" xfId="37790" xr:uid="{00000000-0005-0000-0000-0000FD4D0000}"/>
    <cellStyle name="Input 3 2 3 2 3 3 7" xfId="37791" xr:uid="{00000000-0005-0000-0000-0000FE4D0000}"/>
    <cellStyle name="Input 3 2 3 2 3 4" xfId="6000" xr:uid="{00000000-0005-0000-0000-0000FF4D0000}"/>
    <cellStyle name="Input 3 2 3 2 3 4 2" xfId="6001" xr:uid="{00000000-0005-0000-0000-0000004E0000}"/>
    <cellStyle name="Input 3 2 3 2 3 4 3" xfId="37792" xr:uid="{00000000-0005-0000-0000-0000014E0000}"/>
    <cellStyle name="Input 3 2 3 2 3 4 4" xfId="37793" xr:uid="{00000000-0005-0000-0000-0000024E0000}"/>
    <cellStyle name="Input 3 2 3 2 3 4 5" xfId="37794" xr:uid="{00000000-0005-0000-0000-0000034E0000}"/>
    <cellStyle name="Input 3 2 3 2 3 4 6" xfId="37795" xr:uid="{00000000-0005-0000-0000-0000044E0000}"/>
    <cellStyle name="Input 3 2 3 2 3 4 7" xfId="37796" xr:uid="{00000000-0005-0000-0000-0000054E0000}"/>
    <cellStyle name="Input 3 2 3 2 3 5" xfId="6002" xr:uid="{00000000-0005-0000-0000-0000064E0000}"/>
    <cellStyle name="Input 3 2 3 2 3 5 2" xfId="6003" xr:uid="{00000000-0005-0000-0000-0000074E0000}"/>
    <cellStyle name="Input 3 2 3 2 3 5 3" xfId="37797" xr:uid="{00000000-0005-0000-0000-0000084E0000}"/>
    <cellStyle name="Input 3 2 3 2 3 5 4" xfId="37798" xr:uid="{00000000-0005-0000-0000-0000094E0000}"/>
    <cellStyle name="Input 3 2 3 2 3 5 5" xfId="37799" xr:uid="{00000000-0005-0000-0000-00000A4E0000}"/>
    <cellStyle name="Input 3 2 3 2 3 5 6" xfId="37800" xr:uid="{00000000-0005-0000-0000-00000B4E0000}"/>
    <cellStyle name="Input 3 2 3 2 3 5 7" xfId="37801" xr:uid="{00000000-0005-0000-0000-00000C4E0000}"/>
    <cellStyle name="Input 3 2 3 2 3 6" xfId="6004" xr:uid="{00000000-0005-0000-0000-00000D4E0000}"/>
    <cellStyle name="Input 3 2 3 2 3 6 2" xfId="6005" xr:uid="{00000000-0005-0000-0000-00000E4E0000}"/>
    <cellStyle name="Input 3 2 3 2 3 6 3" xfId="37802" xr:uid="{00000000-0005-0000-0000-00000F4E0000}"/>
    <cellStyle name="Input 3 2 3 2 3 6 4" xfId="37803" xr:uid="{00000000-0005-0000-0000-0000104E0000}"/>
    <cellStyle name="Input 3 2 3 2 3 6 5" xfId="37804" xr:uid="{00000000-0005-0000-0000-0000114E0000}"/>
    <cellStyle name="Input 3 2 3 2 3 6 6" xfId="37805" xr:uid="{00000000-0005-0000-0000-0000124E0000}"/>
    <cellStyle name="Input 3 2 3 2 3 6 7" xfId="37806" xr:uid="{00000000-0005-0000-0000-0000134E0000}"/>
    <cellStyle name="Input 3 2 3 2 3 7" xfId="6006" xr:uid="{00000000-0005-0000-0000-0000144E0000}"/>
    <cellStyle name="Input 3 2 3 2 3 7 2" xfId="6007" xr:uid="{00000000-0005-0000-0000-0000154E0000}"/>
    <cellStyle name="Input 3 2 3 2 3 7 3" xfId="37807" xr:uid="{00000000-0005-0000-0000-0000164E0000}"/>
    <cellStyle name="Input 3 2 3 2 3 7 4" xfId="37808" xr:uid="{00000000-0005-0000-0000-0000174E0000}"/>
    <cellStyle name="Input 3 2 3 2 3 7 5" xfId="37809" xr:uid="{00000000-0005-0000-0000-0000184E0000}"/>
    <cellStyle name="Input 3 2 3 2 3 7 6" xfId="37810" xr:uid="{00000000-0005-0000-0000-0000194E0000}"/>
    <cellStyle name="Input 3 2 3 2 3 7 7" xfId="37811" xr:uid="{00000000-0005-0000-0000-00001A4E0000}"/>
    <cellStyle name="Input 3 2 3 2 3 8" xfId="6008" xr:uid="{00000000-0005-0000-0000-00001B4E0000}"/>
    <cellStyle name="Input 3 2 3 2 3 8 2" xfId="6009" xr:uid="{00000000-0005-0000-0000-00001C4E0000}"/>
    <cellStyle name="Input 3 2 3 2 3 8 3" xfId="37812" xr:uid="{00000000-0005-0000-0000-00001D4E0000}"/>
    <cellStyle name="Input 3 2 3 2 3 8 4" xfId="37813" xr:uid="{00000000-0005-0000-0000-00001E4E0000}"/>
    <cellStyle name="Input 3 2 3 2 3 8 5" xfId="37814" xr:uid="{00000000-0005-0000-0000-00001F4E0000}"/>
    <cellStyle name="Input 3 2 3 2 3 8 6" xfId="37815" xr:uid="{00000000-0005-0000-0000-0000204E0000}"/>
    <cellStyle name="Input 3 2 3 2 3 8 7" xfId="37816" xr:uid="{00000000-0005-0000-0000-0000214E0000}"/>
    <cellStyle name="Input 3 2 3 2 3 9" xfId="6010" xr:uid="{00000000-0005-0000-0000-0000224E0000}"/>
    <cellStyle name="Input 3 2 3 2 3 9 2" xfId="6011" xr:uid="{00000000-0005-0000-0000-0000234E0000}"/>
    <cellStyle name="Input 3 2 3 2 3 9 3" xfId="37817" xr:uid="{00000000-0005-0000-0000-0000244E0000}"/>
    <cellStyle name="Input 3 2 3 2 3 9 4" xfId="37818" xr:uid="{00000000-0005-0000-0000-0000254E0000}"/>
    <cellStyle name="Input 3 2 3 2 3 9 5" xfId="37819" xr:uid="{00000000-0005-0000-0000-0000264E0000}"/>
    <cellStyle name="Input 3 2 3 2 3 9 6" xfId="37820" xr:uid="{00000000-0005-0000-0000-0000274E0000}"/>
    <cellStyle name="Input 3 2 3 2 3 9 7" xfId="37821" xr:uid="{00000000-0005-0000-0000-0000284E0000}"/>
    <cellStyle name="Input 3 2 3 2 4" xfId="6012" xr:uid="{00000000-0005-0000-0000-0000294E0000}"/>
    <cellStyle name="Input 3 2 3 2 4 2" xfId="6013" xr:uid="{00000000-0005-0000-0000-00002A4E0000}"/>
    <cellStyle name="Input 3 2 3 2 4 3" xfId="37822" xr:uid="{00000000-0005-0000-0000-00002B4E0000}"/>
    <cellStyle name="Input 3 2 3 2 4 4" xfId="37823" xr:uid="{00000000-0005-0000-0000-00002C4E0000}"/>
    <cellStyle name="Input 3 2 3 2 4 5" xfId="37824" xr:uid="{00000000-0005-0000-0000-00002D4E0000}"/>
    <cellStyle name="Input 3 2 3 2 4 6" xfId="37825" xr:uid="{00000000-0005-0000-0000-00002E4E0000}"/>
    <cellStyle name="Input 3 2 3 2 4 7" xfId="37826" xr:uid="{00000000-0005-0000-0000-00002F4E0000}"/>
    <cellStyle name="Input 3 2 3 2 5" xfId="6014" xr:uid="{00000000-0005-0000-0000-0000304E0000}"/>
    <cellStyle name="Input 3 2 3 2 5 2" xfId="6015" xr:uid="{00000000-0005-0000-0000-0000314E0000}"/>
    <cellStyle name="Input 3 2 3 2 6" xfId="37827" xr:uid="{00000000-0005-0000-0000-0000324E0000}"/>
    <cellStyle name="Input 3 2 3 2 7" xfId="37828" xr:uid="{00000000-0005-0000-0000-0000334E0000}"/>
    <cellStyle name="Input 3 2 3 2 8" xfId="37829" xr:uid="{00000000-0005-0000-0000-0000344E0000}"/>
    <cellStyle name="Input 3 2 3 3" xfId="6016" xr:uid="{00000000-0005-0000-0000-0000354E0000}"/>
    <cellStyle name="Input 3 2 3 3 10" xfId="37830" xr:uid="{00000000-0005-0000-0000-0000364E0000}"/>
    <cellStyle name="Input 3 2 3 3 2" xfId="6017" xr:uid="{00000000-0005-0000-0000-0000374E0000}"/>
    <cellStyle name="Input 3 2 3 3 2 2" xfId="6018" xr:uid="{00000000-0005-0000-0000-0000384E0000}"/>
    <cellStyle name="Input 3 2 3 3 2 3" xfId="37831" xr:uid="{00000000-0005-0000-0000-0000394E0000}"/>
    <cellStyle name="Input 3 2 3 3 2 4" xfId="37832" xr:uid="{00000000-0005-0000-0000-00003A4E0000}"/>
    <cellStyle name="Input 3 2 3 3 2 5" xfId="37833" xr:uid="{00000000-0005-0000-0000-00003B4E0000}"/>
    <cellStyle name="Input 3 2 3 3 2 6" xfId="37834" xr:uid="{00000000-0005-0000-0000-00003C4E0000}"/>
    <cellStyle name="Input 3 2 3 3 2 7" xfId="37835" xr:uid="{00000000-0005-0000-0000-00003D4E0000}"/>
    <cellStyle name="Input 3 2 3 3 3" xfId="6019" xr:uid="{00000000-0005-0000-0000-00003E4E0000}"/>
    <cellStyle name="Input 3 2 3 3 3 2" xfId="6020" xr:uid="{00000000-0005-0000-0000-00003F4E0000}"/>
    <cellStyle name="Input 3 2 3 3 3 3" xfId="37836" xr:uid="{00000000-0005-0000-0000-0000404E0000}"/>
    <cellStyle name="Input 3 2 3 3 3 4" xfId="37837" xr:uid="{00000000-0005-0000-0000-0000414E0000}"/>
    <cellStyle name="Input 3 2 3 3 3 5" xfId="37838" xr:uid="{00000000-0005-0000-0000-0000424E0000}"/>
    <cellStyle name="Input 3 2 3 3 3 6" xfId="37839" xr:uid="{00000000-0005-0000-0000-0000434E0000}"/>
    <cellStyle name="Input 3 2 3 3 3 7" xfId="37840" xr:uid="{00000000-0005-0000-0000-0000444E0000}"/>
    <cellStyle name="Input 3 2 3 3 4" xfId="6021" xr:uid="{00000000-0005-0000-0000-0000454E0000}"/>
    <cellStyle name="Input 3 2 3 3 4 2" xfId="6022" xr:uid="{00000000-0005-0000-0000-0000464E0000}"/>
    <cellStyle name="Input 3 2 3 3 4 3" xfId="37841" xr:uid="{00000000-0005-0000-0000-0000474E0000}"/>
    <cellStyle name="Input 3 2 3 3 4 4" xfId="37842" xr:uid="{00000000-0005-0000-0000-0000484E0000}"/>
    <cellStyle name="Input 3 2 3 3 4 5" xfId="37843" xr:uid="{00000000-0005-0000-0000-0000494E0000}"/>
    <cellStyle name="Input 3 2 3 3 4 6" xfId="37844" xr:uid="{00000000-0005-0000-0000-00004A4E0000}"/>
    <cellStyle name="Input 3 2 3 3 4 7" xfId="37845" xr:uid="{00000000-0005-0000-0000-00004B4E0000}"/>
    <cellStyle name="Input 3 2 3 3 5" xfId="6023" xr:uid="{00000000-0005-0000-0000-00004C4E0000}"/>
    <cellStyle name="Input 3 2 3 3 5 2" xfId="6024" xr:uid="{00000000-0005-0000-0000-00004D4E0000}"/>
    <cellStyle name="Input 3 2 3 3 5 3" xfId="37846" xr:uid="{00000000-0005-0000-0000-00004E4E0000}"/>
    <cellStyle name="Input 3 2 3 3 5 4" xfId="37847" xr:uid="{00000000-0005-0000-0000-00004F4E0000}"/>
    <cellStyle name="Input 3 2 3 3 5 5" xfId="37848" xr:uid="{00000000-0005-0000-0000-0000504E0000}"/>
    <cellStyle name="Input 3 2 3 3 5 6" xfId="37849" xr:uid="{00000000-0005-0000-0000-0000514E0000}"/>
    <cellStyle name="Input 3 2 3 3 5 7" xfId="37850" xr:uid="{00000000-0005-0000-0000-0000524E0000}"/>
    <cellStyle name="Input 3 2 3 3 6" xfId="6025" xr:uid="{00000000-0005-0000-0000-0000534E0000}"/>
    <cellStyle name="Input 3 2 3 3 6 2" xfId="6026" xr:uid="{00000000-0005-0000-0000-0000544E0000}"/>
    <cellStyle name="Input 3 2 3 3 6 3" xfId="37851" xr:uid="{00000000-0005-0000-0000-0000554E0000}"/>
    <cellStyle name="Input 3 2 3 3 6 4" xfId="37852" xr:uid="{00000000-0005-0000-0000-0000564E0000}"/>
    <cellStyle name="Input 3 2 3 3 6 5" xfId="37853" xr:uid="{00000000-0005-0000-0000-0000574E0000}"/>
    <cellStyle name="Input 3 2 3 3 6 6" xfId="37854" xr:uid="{00000000-0005-0000-0000-0000584E0000}"/>
    <cellStyle name="Input 3 2 3 3 6 7" xfId="37855" xr:uid="{00000000-0005-0000-0000-0000594E0000}"/>
    <cellStyle name="Input 3 2 3 3 7" xfId="37856" xr:uid="{00000000-0005-0000-0000-00005A4E0000}"/>
    <cellStyle name="Input 3 2 3 3 8" xfId="37857" xr:uid="{00000000-0005-0000-0000-00005B4E0000}"/>
    <cellStyle name="Input 3 2 3 3 9" xfId="37858" xr:uid="{00000000-0005-0000-0000-00005C4E0000}"/>
    <cellStyle name="Input 3 2 3 4" xfId="6027" xr:uid="{00000000-0005-0000-0000-00005D4E0000}"/>
    <cellStyle name="Input 3 2 3 4 10" xfId="6028" xr:uid="{00000000-0005-0000-0000-00005E4E0000}"/>
    <cellStyle name="Input 3 2 3 4 11" xfId="37859" xr:uid="{00000000-0005-0000-0000-00005F4E0000}"/>
    <cellStyle name="Input 3 2 3 4 12" xfId="37860" xr:uid="{00000000-0005-0000-0000-0000604E0000}"/>
    <cellStyle name="Input 3 2 3 4 2" xfId="6029" xr:uid="{00000000-0005-0000-0000-0000614E0000}"/>
    <cellStyle name="Input 3 2 3 4 2 2" xfId="6030" xr:uid="{00000000-0005-0000-0000-0000624E0000}"/>
    <cellStyle name="Input 3 2 3 4 2 3" xfId="37861" xr:uid="{00000000-0005-0000-0000-0000634E0000}"/>
    <cellStyle name="Input 3 2 3 4 2 4" xfId="37862" xr:uid="{00000000-0005-0000-0000-0000644E0000}"/>
    <cellStyle name="Input 3 2 3 4 2 5" xfId="37863" xr:uid="{00000000-0005-0000-0000-0000654E0000}"/>
    <cellStyle name="Input 3 2 3 4 2 6" xfId="37864" xr:uid="{00000000-0005-0000-0000-0000664E0000}"/>
    <cellStyle name="Input 3 2 3 4 2 7" xfId="37865" xr:uid="{00000000-0005-0000-0000-0000674E0000}"/>
    <cellStyle name="Input 3 2 3 4 3" xfId="6031" xr:uid="{00000000-0005-0000-0000-0000684E0000}"/>
    <cellStyle name="Input 3 2 3 4 3 2" xfId="6032" xr:uid="{00000000-0005-0000-0000-0000694E0000}"/>
    <cellStyle name="Input 3 2 3 4 3 3" xfId="37866" xr:uid="{00000000-0005-0000-0000-00006A4E0000}"/>
    <cellStyle name="Input 3 2 3 4 3 4" xfId="37867" xr:uid="{00000000-0005-0000-0000-00006B4E0000}"/>
    <cellStyle name="Input 3 2 3 4 3 5" xfId="37868" xr:uid="{00000000-0005-0000-0000-00006C4E0000}"/>
    <cellStyle name="Input 3 2 3 4 3 6" xfId="37869" xr:uid="{00000000-0005-0000-0000-00006D4E0000}"/>
    <cellStyle name="Input 3 2 3 4 3 7" xfId="37870" xr:uid="{00000000-0005-0000-0000-00006E4E0000}"/>
    <cellStyle name="Input 3 2 3 4 4" xfId="6033" xr:uid="{00000000-0005-0000-0000-00006F4E0000}"/>
    <cellStyle name="Input 3 2 3 4 4 2" xfId="6034" xr:uid="{00000000-0005-0000-0000-0000704E0000}"/>
    <cellStyle name="Input 3 2 3 4 4 3" xfId="37871" xr:uid="{00000000-0005-0000-0000-0000714E0000}"/>
    <cellStyle name="Input 3 2 3 4 4 4" xfId="37872" xr:uid="{00000000-0005-0000-0000-0000724E0000}"/>
    <cellStyle name="Input 3 2 3 4 4 5" xfId="37873" xr:uid="{00000000-0005-0000-0000-0000734E0000}"/>
    <cellStyle name="Input 3 2 3 4 4 6" xfId="37874" xr:uid="{00000000-0005-0000-0000-0000744E0000}"/>
    <cellStyle name="Input 3 2 3 4 4 7" xfId="37875" xr:uid="{00000000-0005-0000-0000-0000754E0000}"/>
    <cellStyle name="Input 3 2 3 4 5" xfId="6035" xr:uid="{00000000-0005-0000-0000-0000764E0000}"/>
    <cellStyle name="Input 3 2 3 4 5 2" xfId="6036" xr:uid="{00000000-0005-0000-0000-0000774E0000}"/>
    <cellStyle name="Input 3 2 3 4 5 3" xfId="37876" xr:uid="{00000000-0005-0000-0000-0000784E0000}"/>
    <cellStyle name="Input 3 2 3 4 5 4" xfId="37877" xr:uid="{00000000-0005-0000-0000-0000794E0000}"/>
    <cellStyle name="Input 3 2 3 4 5 5" xfId="37878" xr:uid="{00000000-0005-0000-0000-00007A4E0000}"/>
    <cellStyle name="Input 3 2 3 4 5 6" xfId="37879" xr:uid="{00000000-0005-0000-0000-00007B4E0000}"/>
    <cellStyle name="Input 3 2 3 4 5 7" xfId="37880" xr:uid="{00000000-0005-0000-0000-00007C4E0000}"/>
    <cellStyle name="Input 3 2 3 4 6" xfId="6037" xr:uid="{00000000-0005-0000-0000-00007D4E0000}"/>
    <cellStyle name="Input 3 2 3 4 6 2" xfId="6038" xr:uid="{00000000-0005-0000-0000-00007E4E0000}"/>
    <cellStyle name="Input 3 2 3 4 6 3" xfId="37881" xr:uid="{00000000-0005-0000-0000-00007F4E0000}"/>
    <cellStyle name="Input 3 2 3 4 6 4" xfId="37882" xr:uid="{00000000-0005-0000-0000-0000804E0000}"/>
    <cellStyle name="Input 3 2 3 4 6 5" xfId="37883" xr:uid="{00000000-0005-0000-0000-0000814E0000}"/>
    <cellStyle name="Input 3 2 3 4 6 6" xfId="37884" xr:uid="{00000000-0005-0000-0000-0000824E0000}"/>
    <cellStyle name="Input 3 2 3 4 6 7" xfId="37885" xr:uid="{00000000-0005-0000-0000-0000834E0000}"/>
    <cellStyle name="Input 3 2 3 4 7" xfId="6039" xr:uid="{00000000-0005-0000-0000-0000844E0000}"/>
    <cellStyle name="Input 3 2 3 4 7 2" xfId="6040" xr:uid="{00000000-0005-0000-0000-0000854E0000}"/>
    <cellStyle name="Input 3 2 3 4 7 3" xfId="37886" xr:uid="{00000000-0005-0000-0000-0000864E0000}"/>
    <cellStyle name="Input 3 2 3 4 7 4" xfId="37887" xr:uid="{00000000-0005-0000-0000-0000874E0000}"/>
    <cellStyle name="Input 3 2 3 4 7 5" xfId="37888" xr:uid="{00000000-0005-0000-0000-0000884E0000}"/>
    <cellStyle name="Input 3 2 3 4 7 6" xfId="37889" xr:uid="{00000000-0005-0000-0000-0000894E0000}"/>
    <cellStyle name="Input 3 2 3 4 7 7" xfId="37890" xr:uid="{00000000-0005-0000-0000-00008A4E0000}"/>
    <cellStyle name="Input 3 2 3 4 8" xfId="6041" xr:uid="{00000000-0005-0000-0000-00008B4E0000}"/>
    <cellStyle name="Input 3 2 3 4 8 2" xfId="6042" xr:uid="{00000000-0005-0000-0000-00008C4E0000}"/>
    <cellStyle name="Input 3 2 3 4 8 3" xfId="37891" xr:uid="{00000000-0005-0000-0000-00008D4E0000}"/>
    <cellStyle name="Input 3 2 3 4 8 4" xfId="37892" xr:uid="{00000000-0005-0000-0000-00008E4E0000}"/>
    <cellStyle name="Input 3 2 3 4 8 5" xfId="37893" xr:uid="{00000000-0005-0000-0000-00008F4E0000}"/>
    <cellStyle name="Input 3 2 3 4 8 6" xfId="37894" xr:uid="{00000000-0005-0000-0000-0000904E0000}"/>
    <cellStyle name="Input 3 2 3 4 8 7" xfId="37895" xr:uid="{00000000-0005-0000-0000-0000914E0000}"/>
    <cellStyle name="Input 3 2 3 4 9" xfId="6043" xr:uid="{00000000-0005-0000-0000-0000924E0000}"/>
    <cellStyle name="Input 3 2 3 4 9 2" xfId="6044" xr:uid="{00000000-0005-0000-0000-0000934E0000}"/>
    <cellStyle name="Input 3 2 3 4 9 3" xfId="37896" xr:uid="{00000000-0005-0000-0000-0000944E0000}"/>
    <cellStyle name="Input 3 2 3 4 9 4" xfId="37897" xr:uid="{00000000-0005-0000-0000-0000954E0000}"/>
    <cellStyle name="Input 3 2 3 4 9 5" xfId="37898" xr:uid="{00000000-0005-0000-0000-0000964E0000}"/>
    <cellStyle name="Input 3 2 3 4 9 6" xfId="37899" xr:uid="{00000000-0005-0000-0000-0000974E0000}"/>
    <cellStyle name="Input 3 2 3 4 9 7" xfId="37900" xr:uid="{00000000-0005-0000-0000-0000984E0000}"/>
    <cellStyle name="Input 3 2 3 5" xfId="6045" xr:uid="{00000000-0005-0000-0000-0000994E0000}"/>
    <cellStyle name="Input 3 2 3 5 10" xfId="37901" xr:uid="{00000000-0005-0000-0000-00009A4E0000}"/>
    <cellStyle name="Input 3 2 3 5 11" xfId="37902" xr:uid="{00000000-0005-0000-0000-00009B4E0000}"/>
    <cellStyle name="Input 3 2 3 5 12" xfId="37903" xr:uid="{00000000-0005-0000-0000-00009C4E0000}"/>
    <cellStyle name="Input 3 2 3 5 2" xfId="6046" xr:uid="{00000000-0005-0000-0000-00009D4E0000}"/>
    <cellStyle name="Input 3 2 3 5 2 2" xfId="6047" xr:uid="{00000000-0005-0000-0000-00009E4E0000}"/>
    <cellStyle name="Input 3 2 3 5 2 3" xfId="37904" xr:uid="{00000000-0005-0000-0000-00009F4E0000}"/>
    <cellStyle name="Input 3 2 3 5 2 4" xfId="37905" xr:uid="{00000000-0005-0000-0000-0000A04E0000}"/>
    <cellStyle name="Input 3 2 3 5 2 5" xfId="37906" xr:uid="{00000000-0005-0000-0000-0000A14E0000}"/>
    <cellStyle name="Input 3 2 3 5 2 6" xfId="37907" xr:uid="{00000000-0005-0000-0000-0000A24E0000}"/>
    <cellStyle name="Input 3 2 3 5 2 7" xfId="37908" xr:uid="{00000000-0005-0000-0000-0000A34E0000}"/>
    <cellStyle name="Input 3 2 3 5 3" xfId="6048" xr:uid="{00000000-0005-0000-0000-0000A44E0000}"/>
    <cellStyle name="Input 3 2 3 5 3 2" xfId="6049" xr:uid="{00000000-0005-0000-0000-0000A54E0000}"/>
    <cellStyle name="Input 3 2 3 5 3 3" xfId="37909" xr:uid="{00000000-0005-0000-0000-0000A64E0000}"/>
    <cellStyle name="Input 3 2 3 5 3 4" xfId="37910" xr:uid="{00000000-0005-0000-0000-0000A74E0000}"/>
    <cellStyle name="Input 3 2 3 5 3 5" xfId="37911" xr:uid="{00000000-0005-0000-0000-0000A84E0000}"/>
    <cellStyle name="Input 3 2 3 5 3 6" xfId="37912" xr:uid="{00000000-0005-0000-0000-0000A94E0000}"/>
    <cellStyle name="Input 3 2 3 5 3 7" xfId="37913" xr:uid="{00000000-0005-0000-0000-0000AA4E0000}"/>
    <cellStyle name="Input 3 2 3 5 4" xfId="6050" xr:uid="{00000000-0005-0000-0000-0000AB4E0000}"/>
    <cellStyle name="Input 3 2 3 5 4 2" xfId="6051" xr:uid="{00000000-0005-0000-0000-0000AC4E0000}"/>
    <cellStyle name="Input 3 2 3 5 4 3" xfId="37914" xr:uid="{00000000-0005-0000-0000-0000AD4E0000}"/>
    <cellStyle name="Input 3 2 3 5 4 4" xfId="37915" xr:uid="{00000000-0005-0000-0000-0000AE4E0000}"/>
    <cellStyle name="Input 3 2 3 5 4 5" xfId="37916" xr:uid="{00000000-0005-0000-0000-0000AF4E0000}"/>
    <cellStyle name="Input 3 2 3 5 4 6" xfId="37917" xr:uid="{00000000-0005-0000-0000-0000B04E0000}"/>
    <cellStyle name="Input 3 2 3 5 4 7" xfId="37918" xr:uid="{00000000-0005-0000-0000-0000B14E0000}"/>
    <cellStyle name="Input 3 2 3 5 5" xfId="6052" xr:uid="{00000000-0005-0000-0000-0000B24E0000}"/>
    <cellStyle name="Input 3 2 3 5 5 2" xfId="6053" xr:uid="{00000000-0005-0000-0000-0000B34E0000}"/>
    <cellStyle name="Input 3 2 3 5 5 3" xfId="37919" xr:uid="{00000000-0005-0000-0000-0000B44E0000}"/>
    <cellStyle name="Input 3 2 3 5 5 4" xfId="37920" xr:uid="{00000000-0005-0000-0000-0000B54E0000}"/>
    <cellStyle name="Input 3 2 3 5 5 5" xfId="37921" xr:uid="{00000000-0005-0000-0000-0000B64E0000}"/>
    <cellStyle name="Input 3 2 3 5 5 6" xfId="37922" xr:uid="{00000000-0005-0000-0000-0000B74E0000}"/>
    <cellStyle name="Input 3 2 3 5 5 7" xfId="37923" xr:uid="{00000000-0005-0000-0000-0000B84E0000}"/>
    <cellStyle name="Input 3 2 3 5 6" xfId="6054" xr:uid="{00000000-0005-0000-0000-0000B94E0000}"/>
    <cellStyle name="Input 3 2 3 5 6 2" xfId="6055" xr:uid="{00000000-0005-0000-0000-0000BA4E0000}"/>
    <cellStyle name="Input 3 2 3 5 6 3" xfId="37924" xr:uid="{00000000-0005-0000-0000-0000BB4E0000}"/>
    <cellStyle name="Input 3 2 3 5 6 4" xfId="37925" xr:uid="{00000000-0005-0000-0000-0000BC4E0000}"/>
    <cellStyle name="Input 3 2 3 5 6 5" xfId="37926" xr:uid="{00000000-0005-0000-0000-0000BD4E0000}"/>
    <cellStyle name="Input 3 2 3 5 6 6" xfId="37927" xr:uid="{00000000-0005-0000-0000-0000BE4E0000}"/>
    <cellStyle name="Input 3 2 3 5 6 7" xfId="37928" xr:uid="{00000000-0005-0000-0000-0000BF4E0000}"/>
    <cellStyle name="Input 3 2 3 5 7" xfId="6056" xr:uid="{00000000-0005-0000-0000-0000C04E0000}"/>
    <cellStyle name="Input 3 2 3 5 7 2" xfId="6057" xr:uid="{00000000-0005-0000-0000-0000C14E0000}"/>
    <cellStyle name="Input 3 2 3 5 7 3" xfId="37929" xr:uid="{00000000-0005-0000-0000-0000C24E0000}"/>
    <cellStyle name="Input 3 2 3 5 7 4" xfId="37930" xr:uid="{00000000-0005-0000-0000-0000C34E0000}"/>
    <cellStyle name="Input 3 2 3 5 7 5" xfId="37931" xr:uid="{00000000-0005-0000-0000-0000C44E0000}"/>
    <cellStyle name="Input 3 2 3 5 7 6" xfId="37932" xr:uid="{00000000-0005-0000-0000-0000C54E0000}"/>
    <cellStyle name="Input 3 2 3 5 7 7" xfId="37933" xr:uid="{00000000-0005-0000-0000-0000C64E0000}"/>
    <cellStyle name="Input 3 2 3 5 8" xfId="6058" xr:uid="{00000000-0005-0000-0000-0000C74E0000}"/>
    <cellStyle name="Input 3 2 3 5 8 2" xfId="6059" xr:uid="{00000000-0005-0000-0000-0000C84E0000}"/>
    <cellStyle name="Input 3 2 3 5 8 3" xfId="37934" xr:uid="{00000000-0005-0000-0000-0000C94E0000}"/>
    <cellStyle name="Input 3 2 3 5 8 4" xfId="37935" xr:uid="{00000000-0005-0000-0000-0000CA4E0000}"/>
    <cellStyle name="Input 3 2 3 5 8 5" xfId="37936" xr:uid="{00000000-0005-0000-0000-0000CB4E0000}"/>
    <cellStyle name="Input 3 2 3 5 8 6" xfId="37937" xr:uid="{00000000-0005-0000-0000-0000CC4E0000}"/>
    <cellStyle name="Input 3 2 3 5 8 7" xfId="37938" xr:uid="{00000000-0005-0000-0000-0000CD4E0000}"/>
    <cellStyle name="Input 3 2 3 5 9" xfId="6060" xr:uid="{00000000-0005-0000-0000-0000CE4E0000}"/>
    <cellStyle name="Input 3 2 3 5 9 2" xfId="6061" xr:uid="{00000000-0005-0000-0000-0000CF4E0000}"/>
    <cellStyle name="Input 3 2 3 5 9 3" xfId="37939" xr:uid="{00000000-0005-0000-0000-0000D04E0000}"/>
    <cellStyle name="Input 3 2 3 5 9 4" xfId="37940" xr:uid="{00000000-0005-0000-0000-0000D14E0000}"/>
    <cellStyle name="Input 3 2 3 5 9 5" xfId="37941" xr:uid="{00000000-0005-0000-0000-0000D24E0000}"/>
    <cellStyle name="Input 3 2 3 5 9 6" xfId="37942" xr:uid="{00000000-0005-0000-0000-0000D34E0000}"/>
    <cellStyle name="Input 3 2 3 5 9 7" xfId="37943" xr:uid="{00000000-0005-0000-0000-0000D44E0000}"/>
    <cellStyle name="Input 3 2 3 6" xfId="6062" xr:uid="{00000000-0005-0000-0000-0000D54E0000}"/>
    <cellStyle name="Input 3 2 3 6 10" xfId="6063" xr:uid="{00000000-0005-0000-0000-0000D64E0000}"/>
    <cellStyle name="Input 3 2 3 6 11" xfId="37944" xr:uid="{00000000-0005-0000-0000-0000D74E0000}"/>
    <cellStyle name="Input 3 2 3 6 12" xfId="37945" xr:uid="{00000000-0005-0000-0000-0000D84E0000}"/>
    <cellStyle name="Input 3 2 3 6 13" xfId="37946" xr:uid="{00000000-0005-0000-0000-0000D94E0000}"/>
    <cellStyle name="Input 3 2 3 6 14" xfId="37947" xr:uid="{00000000-0005-0000-0000-0000DA4E0000}"/>
    <cellStyle name="Input 3 2 3 6 15" xfId="37948" xr:uid="{00000000-0005-0000-0000-0000DB4E0000}"/>
    <cellStyle name="Input 3 2 3 6 2" xfId="6064" xr:uid="{00000000-0005-0000-0000-0000DC4E0000}"/>
    <cellStyle name="Input 3 2 3 6 2 2" xfId="6065" xr:uid="{00000000-0005-0000-0000-0000DD4E0000}"/>
    <cellStyle name="Input 3 2 3 6 2 3" xfId="37949" xr:uid="{00000000-0005-0000-0000-0000DE4E0000}"/>
    <cellStyle name="Input 3 2 3 6 2 4" xfId="37950" xr:uid="{00000000-0005-0000-0000-0000DF4E0000}"/>
    <cellStyle name="Input 3 2 3 6 2 5" xfId="37951" xr:uid="{00000000-0005-0000-0000-0000E04E0000}"/>
    <cellStyle name="Input 3 2 3 6 2 6" xfId="37952" xr:uid="{00000000-0005-0000-0000-0000E14E0000}"/>
    <cellStyle name="Input 3 2 3 6 2 7" xfId="37953" xr:uid="{00000000-0005-0000-0000-0000E24E0000}"/>
    <cellStyle name="Input 3 2 3 6 3" xfId="6066" xr:uid="{00000000-0005-0000-0000-0000E34E0000}"/>
    <cellStyle name="Input 3 2 3 6 3 2" xfId="6067" xr:uid="{00000000-0005-0000-0000-0000E44E0000}"/>
    <cellStyle name="Input 3 2 3 6 3 3" xfId="37954" xr:uid="{00000000-0005-0000-0000-0000E54E0000}"/>
    <cellStyle name="Input 3 2 3 6 3 4" xfId="37955" xr:uid="{00000000-0005-0000-0000-0000E64E0000}"/>
    <cellStyle name="Input 3 2 3 6 3 5" xfId="37956" xr:uid="{00000000-0005-0000-0000-0000E74E0000}"/>
    <cellStyle name="Input 3 2 3 6 3 6" xfId="37957" xr:uid="{00000000-0005-0000-0000-0000E84E0000}"/>
    <cellStyle name="Input 3 2 3 6 3 7" xfId="37958" xr:uid="{00000000-0005-0000-0000-0000E94E0000}"/>
    <cellStyle name="Input 3 2 3 6 4" xfId="6068" xr:uid="{00000000-0005-0000-0000-0000EA4E0000}"/>
    <cellStyle name="Input 3 2 3 6 4 2" xfId="6069" xr:uid="{00000000-0005-0000-0000-0000EB4E0000}"/>
    <cellStyle name="Input 3 2 3 6 4 3" xfId="37959" xr:uid="{00000000-0005-0000-0000-0000EC4E0000}"/>
    <cellStyle name="Input 3 2 3 6 4 4" xfId="37960" xr:uid="{00000000-0005-0000-0000-0000ED4E0000}"/>
    <cellStyle name="Input 3 2 3 6 4 5" xfId="37961" xr:uid="{00000000-0005-0000-0000-0000EE4E0000}"/>
    <cellStyle name="Input 3 2 3 6 4 6" xfId="37962" xr:uid="{00000000-0005-0000-0000-0000EF4E0000}"/>
    <cellStyle name="Input 3 2 3 6 4 7" xfId="37963" xr:uid="{00000000-0005-0000-0000-0000F04E0000}"/>
    <cellStyle name="Input 3 2 3 6 5" xfId="6070" xr:uid="{00000000-0005-0000-0000-0000F14E0000}"/>
    <cellStyle name="Input 3 2 3 6 5 2" xfId="6071" xr:uid="{00000000-0005-0000-0000-0000F24E0000}"/>
    <cellStyle name="Input 3 2 3 6 5 3" xfId="37964" xr:uid="{00000000-0005-0000-0000-0000F34E0000}"/>
    <cellStyle name="Input 3 2 3 6 5 4" xfId="37965" xr:uid="{00000000-0005-0000-0000-0000F44E0000}"/>
    <cellStyle name="Input 3 2 3 6 5 5" xfId="37966" xr:uid="{00000000-0005-0000-0000-0000F54E0000}"/>
    <cellStyle name="Input 3 2 3 6 5 6" xfId="37967" xr:uid="{00000000-0005-0000-0000-0000F64E0000}"/>
    <cellStyle name="Input 3 2 3 6 5 7" xfId="37968" xr:uid="{00000000-0005-0000-0000-0000F74E0000}"/>
    <cellStyle name="Input 3 2 3 6 6" xfId="6072" xr:uid="{00000000-0005-0000-0000-0000F84E0000}"/>
    <cellStyle name="Input 3 2 3 6 6 2" xfId="6073" xr:uid="{00000000-0005-0000-0000-0000F94E0000}"/>
    <cellStyle name="Input 3 2 3 6 6 3" xfId="37969" xr:uid="{00000000-0005-0000-0000-0000FA4E0000}"/>
    <cellStyle name="Input 3 2 3 6 6 4" xfId="37970" xr:uid="{00000000-0005-0000-0000-0000FB4E0000}"/>
    <cellStyle name="Input 3 2 3 6 6 5" xfId="37971" xr:uid="{00000000-0005-0000-0000-0000FC4E0000}"/>
    <cellStyle name="Input 3 2 3 6 6 6" xfId="37972" xr:uid="{00000000-0005-0000-0000-0000FD4E0000}"/>
    <cellStyle name="Input 3 2 3 6 6 7" xfId="37973" xr:uid="{00000000-0005-0000-0000-0000FE4E0000}"/>
    <cellStyle name="Input 3 2 3 6 7" xfId="6074" xr:uid="{00000000-0005-0000-0000-0000FF4E0000}"/>
    <cellStyle name="Input 3 2 3 6 7 2" xfId="6075" xr:uid="{00000000-0005-0000-0000-0000004F0000}"/>
    <cellStyle name="Input 3 2 3 6 7 3" xfId="37974" xr:uid="{00000000-0005-0000-0000-0000014F0000}"/>
    <cellStyle name="Input 3 2 3 6 7 4" xfId="37975" xr:uid="{00000000-0005-0000-0000-0000024F0000}"/>
    <cellStyle name="Input 3 2 3 6 7 5" xfId="37976" xr:uid="{00000000-0005-0000-0000-0000034F0000}"/>
    <cellStyle name="Input 3 2 3 6 7 6" xfId="37977" xr:uid="{00000000-0005-0000-0000-0000044F0000}"/>
    <cellStyle name="Input 3 2 3 6 7 7" xfId="37978" xr:uid="{00000000-0005-0000-0000-0000054F0000}"/>
    <cellStyle name="Input 3 2 3 6 8" xfId="6076" xr:uid="{00000000-0005-0000-0000-0000064F0000}"/>
    <cellStyle name="Input 3 2 3 6 8 2" xfId="6077" xr:uid="{00000000-0005-0000-0000-0000074F0000}"/>
    <cellStyle name="Input 3 2 3 6 8 3" xfId="37979" xr:uid="{00000000-0005-0000-0000-0000084F0000}"/>
    <cellStyle name="Input 3 2 3 6 8 4" xfId="37980" xr:uid="{00000000-0005-0000-0000-0000094F0000}"/>
    <cellStyle name="Input 3 2 3 6 8 5" xfId="37981" xr:uid="{00000000-0005-0000-0000-00000A4F0000}"/>
    <cellStyle name="Input 3 2 3 6 8 6" xfId="37982" xr:uid="{00000000-0005-0000-0000-00000B4F0000}"/>
    <cellStyle name="Input 3 2 3 6 8 7" xfId="37983" xr:uid="{00000000-0005-0000-0000-00000C4F0000}"/>
    <cellStyle name="Input 3 2 3 6 9" xfId="6078" xr:uid="{00000000-0005-0000-0000-00000D4F0000}"/>
    <cellStyle name="Input 3 2 3 6 9 2" xfId="6079" xr:uid="{00000000-0005-0000-0000-00000E4F0000}"/>
    <cellStyle name="Input 3 2 3 6 9 3" xfId="37984" xr:uid="{00000000-0005-0000-0000-00000F4F0000}"/>
    <cellStyle name="Input 3 2 3 6 9 4" xfId="37985" xr:uid="{00000000-0005-0000-0000-0000104F0000}"/>
    <cellStyle name="Input 3 2 3 6 9 5" xfId="37986" xr:uid="{00000000-0005-0000-0000-0000114F0000}"/>
    <cellStyle name="Input 3 2 3 6 9 6" xfId="37987" xr:uid="{00000000-0005-0000-0000-0000124F0000}"/>
    <cellStyle name="Input 3 2 3 6 9 7" xfId="37988" xr:uid="{00000000-0005-0000-0000-0000134F0000}"/>
    <cellStyle name="Input 3 2 3 7" xfId="37989" xr:uid="{00000000-0005-0000-0000-0000144F0000}"/>
    <cellStyle name="Input 3 2 4" xfId="6080" xr:uid="{00000000-0005-0000-0000-0000154F0000}"/>
    <cellStyle name="Input 3 2 4 2" xfId="6081" xr:uid="{00000000-0005-0000-0000-0000164F0000}"/>
    <cellStyle name="Input 3 2 4 2 2" xfId="6082" xr:uid="{00000000-0005-0000-0000-0000174F0000}"/>
    <cellStyle name="Input 3 2 4 2 2 10" xfId="37990" xr:uid="{00000000-0005-0000-0000-0000184F0000}"/>
    <cellStyle name="Input 3 2 4 2 2 2" xfId="6083" xr:uid="{00000000-0005-0000-0000-0000194F0000}"/>
    <cellStyle name="Input 3 2 4 2 2 2 2" xfId="6084" xr:uid="{00000000-0005-0000-0000-00001A4F0000}"/>
    <cellStyle name="Input 3 2 4 2 2 2 3" xfId="37991" xr:uid="{00000000-0005-0000-0000-00001B4F0000}"/>
    <cellStyle name="Input 3 2 4 2 2 2 4" xfId="37992" xr:uid="{00000000-0005-0000-0000-00001C4F0000}"/>
    <cellStyle name="Input 3 2 4 2 2 2 5" xfId="37993" xr:uid="{00000000-0005-0000-0000-00001D4F0000}"/>
    <cellStyle name="Input 3 2 4 2 2 2 6" xfId="37994" xr:uid="{00000000-0005-0000-0000-00001E4F0000}"/>
    <cellStyle name="Input 3 2 4 2 2 2 7" xfId="37995" xr:uid="{00000000-0005-0000-0000-00001F4F0000}"/>
    <cellStyle name="Input 3 2 4 2 2 3" xfId="6085" xr:uid="{00000000-0005-0000-0000-0000204F0000}"/>
    <cellStyle name="Input 3 2 4 2 2 3 2" xfId="6086" xr:uid="{00000000-0005-0000-0000-0000214F0000}"/>
    <cellStyle name="Input 3 2 4 2 2 3 3" xfId="37996" xr:uid="{00000000-0005-0000-0000-0000224F0000}"/>
    <cellStyle name="Input 3 2 4 2 2 3 4" xfId="37997" xr:uid="{00000000-0005-0000-0000-0000234F0000}"/>
    <cellStyle name="Input 3 2 4 2 2 3 5" xfId="37998" xr:uid="{00000000-0005-0000-0000-0000244F0000}"/>
    <cellStyle name="Input 3 2 4 2 2 3 6" xfId="37999" xr:uid="{00000000-0005-0000-0000-0000254F0000}"/>
    <cellStyle name="Input 3 2 4 2 2 3 7" xfId="38000" xr:uid="{00000000-0005-0000-0000-0000264F0000}"/>
    <cellStyle name="Input 3 2 4 2 2 4" xfId="6087" xr:uid="{00000000-0005-0000-0000-0000274F0000}"/>
    <cellStyle name="Input 3 2 4 2 2 4 2" xfId="6088" xr:uid="{00000000-0005-0000-0000-0000284F0000}"/>
    <cellStyle name="Input 3 2 4 2 2 4 3" xfId="38001" xr:uid="{00000000-0005-0000-0000-0000294F0000}"/>
    <cellStyle name="Input 3 2 4 2 2 4 4" xfId="38002" xr:uid="{00000000-0005-0000-0000-00002A4F0000}"/>
    <cellStyle name="Input 3 2 4 2 2 4 5" xfId="38003" xr:uid="{00000000-0005-0000-0000-00002B4F0000}"/>
    <cellStyle name="Input 3 2 4 2 2 4 6" xfId="38004" xr:uid="{00000000-0005-0000-0000-00002C4F0000}"/>
    <cellStyle name="Input 3 2 4 2 2 4 7" xfId="38005" xr:uid="{00000000-0005-0000-0000-00002D4F0000}"/>
    <cellStyle name="Input 3 2 4 2 2 5" xfId="6089" xr:uid="{00000000-0005-0000-0000-00002E4F0000}"/>
    <cellStyle name="Input 3 2 4 2 2 5 2" xfId="6090" xr:uid="{00000000-0005-0000-0000-00002F4F0000}"/>
    <cellStyle name="Input 3 2 4 2 2 5 3" xfId="38006" xr:uid="{00000000-0005-0000-0000-0000304F0000}"/>
    <cellStyle name="Input 3 2 4 2 2 5 4" xfId="38007" xr:uid="{00000000-0005-0000-0000-0000314F0000}"/>
    <cellStyle name="Input 3 2 4 2 2 5 5" xfId="38008" xr:uid="{00000000-0005-0000-0000-0000324F0000}"/>
    <cellStyle name="Input 3 2 4 2 2 5 6" xfId="38009" xr:uid="{00000000-0005-0000-0000-0000334F0000}"/>
    <cellStyle name="Input 3 2 4 2 2 5 7" xfId="38010" xr:uid="{00000000-0005-0000-0000-0000344F0000}"/>
    <cellStyle name="Input 3 2 4 2 2 6" xfId="6091" xr:uid="{00000000-0005-0000-0000-0000354F0000}"/>
    <cellStyle name="Input 3 2 4 2 2 6 2" xfId="6092" xr:uid="{00000000-0005-0000-0000-0000364F0000}"/>
    <cellStyle name="Input 3 2 4 2 2 6 3" xfId="38011" xr:uid="{00000000-0005-0000-0000-0000374F0000}"/>
    <cellStyle name="Input 3 2 4 2 2 6 4" xfId="38012" xr:uid="{00000000-0005-0000-0000-0000384F0000}"/>
    <cellStyle name="Input 3 2 4 2 2 6 5" xfId="38013" xr:uid="{00000000-0005-0000-0000-0000394F0000}"/>
    <cellStyle name="Input 3 2 4 2 2 6 6" xfId="38014" xr:uid="{00000000-0005-0000-0000-00003A4F0000}"/>
    <cellStyle name="Input 3 2 4 2 2 6 7" xfId="38015" xr:uid="{00000000-0005-0000-0000-00003B4F0000}"/>
    <cellStyle name="Input 3 2 4 2 2 7" xfId="38016" xr:uid="{00000000-0005-0000-0000-00003C4F0000}"/>
    <cellStyle name="Input 3 2 4 2 2 8" xfId="38017" xr:uid="{00000000-0005-0000-0000-00003D4F0000}"/>
    <cellStyle name="Input 3 2 4 2 2 9" xfId="38018" xr:uid="{00000000-0005-0000-0000-00003E4F0000}"/>
    <cellStyle name="Input 3 2 4 2 3" xfId="6093" xr:uid="{00000000-0005-0000-0000-00003F4F0000}"/>
    <cellStyle name="Input 3 2 4 2 3 10" xfId="6094" xr:uid="{00000000-0005-0000-0000-0000404F0000}"/>
    <cellStyle name="Input 3 2 4 2 3 11" xfId="38019" xr:uid="{00000000-0005-0000-0000-0000414F0000}"/>
    <cellStyle name="Input 3 2 4 2 3 12" xfId="38020" xr:uid="{00000000-0005-0000-0000-0000424F0000}"/>
    <cellStyle name="Input 3 2 4 2 3 13" xfId="38021" xr:uid="{00000000-0005-0000-0000-0000434F0000}"/>
    <cellStyle name="Input 3 2 4 2 3 14" xfId="38022" xr:uid="{00000000-0005-0000-0000-0000444F0000}"/>
    <cellStyle name="Input 3 2 4 2 3 15" xfId="38023" xr:uid="{00000000-0005-0000-0000-0000454F0000}"/>
    <cellStyle name="Input 3 2 4 2 3 2" xfId="6095" xr:uid="{00000000-0005-0000-0000-0000464F0000}"/>
    <cellStyle name="Input 3 2 4 2 3 2 2" xfId="6096" xr:uid="{00000000-0005-0000-0000-0000474F0000}"/>
    <cellStyle name="Input 3 2 4 2 3 2 3" xfId="38024" xr:uid="{00000000-0005-0000-0000-0000484F0000}"/>
    <cellStyle name="Input 3 2 4 2 3 2 4" xfId="38025" xr:uid="{00000000-0005-0000-0000-0000494F0000}"/>
    <cellStyle name="Input 3 2 4 2 3 2 5" xfId="38026" xr:uid="{00000000-0005-0000-0000-00004A4F0000}"/>
    <cellStyle name="Input 3 2 4 2 3 2 6" xfId="38027" xr:uid="{00000000-0005-0000-0000-00004B4F0000}"/>
    <cellStyle name="Input 3 2 4 2 3 2 7" xfId="38028" xr:uid="{00000000-0005-0000-0000-00004C4F0000}"/>
    <cellStyle name="Input 3 2 4 2 3 3" xfId="6097" xr:uid="{00000000-0005-0000-0000-00004D4F0000}"/>
    <cellStyle name="Input 3 2 4 2 3 3 2" xfId="6098" xr:uid="{00000000-0005-0000-0000-00004E4F0000}"/>
    <cellStyle name="Input 3 2 4 2 3 3 3" xfId="38029" xr:uid="{00000000-0005-0000-0000-00004F4F0000}"/>
    <cellStyle name="Input 3 2 4 2 3 3 4" xfId="38030" xr:uid="{00000000-0005-0000-0000-0000504F0000}"/>
    <cellStyle name="Input 3 2 4 2 3 3 5" xfId="38031" xr:uid="{00000000-0005-0000-0000-0000514F0000}"/>
    <cellStyle name="Input 3 2 4 2 3 3 6" xfId="38032" xr:uid="{00000000-0005-0000-0000-0000524F0000}"/>
    <cellStyle name="Input 3 2 4 2 3 3 7" xfId="38033" xr:uid="{00000000-0005-0000-0000-0000534F0000}"/>
    <cellStyle name="Input 3 2 4 2 3 4" xfId="6099" xr:uid="{00000000-0005-0000-0000-0000544F0000}"/>
    <cellStyle name="Input 3 2 4 2 3 4 2" xfId="6100" xr:uid="{00000000-0005-0000-0000-0000554F0000}"/>
    <cellStyle name="Input 3 2 4 2 3 4 3" xfId="38034" xr:uid="{00000000-0005-0000-0000-0000564F0000}"/>
    <cellStyle name="Input 3 2 4 2 3 4 4" xfId="38035" xr:uid="{00000000-0005-0000-0000-0000574F0000}"/>
    <cellStyle name="Input 3 2 4 2 3 4 5" xfId="38036" xr:uid="{00000000-0005-0000-0000-0000584F0000}"/>
    <cellStyle name="Input 3 2 4 2 3 4 6" xfId="38037" xr:uid="{00000000-0005-0000-0000-0000594F0000}"/>
    <cellStyle name="Input 3 2 4 2 3 4 7" xfId="38038" xr:uid="{00000000-0005-0000-0000-00005A4F0000}"/>
    <cellStyle name="Input 3 2 4 2 3 5" xfId="6101" xr:uid="{00000000-0005-0000-0000-00005B4F0000}"/>
    <cellStyle name="Input 3 2 4 2 3 5 2" xfId="6102" xr:uid="{00000000-0005-0000-0000-00005C4F0000}"/>
    <cellStyle name="Input 3 2 4 2 3 5 3" xfId="38039" xr:uid="{00000000-0005-0000-0000-00005D4F0000}"/>
    <cellStyle name="Input 3 2 4 2 3 5 4" xfId="38040" xr:uid="{00000000-0005-0000-0000-00005E4F0000}"/>
    <cellStyle name="Input 3 2 4 2 3 5 5" xfId="38041" xr:uid="{00000000-0005-0000-0000-00005F4F0000}"/>
    <cellStyle name="Input 3 2 4 2 3 5 6" xfId="38042" xr:uid="{00000000-0005-0000-0000-0000604F0000}"/>
    <cellStyle name="Input 3 2 4 2 3 5 7" xfId="38043" xr:uid="{00000000-0005-0000-0000-0000614F0000}"/>
    <cellStyle name="Input 3 2 4 2 3 6" xfId="6103" xr:uid="{00000000-0005-0000-0000-0000624F0000}"/>
    <cellStyle name="Input 3 2 4 2 3 6 2" xfId="6104" xr:uid="{00000000-0005-0000-0000-0000634F0000}"/>
    <cellStyle name="Input 3 2 4 2 3 6 3" xfId="38044" xr:uid="{00000000-0005-0000-0000-0000644F0000}"/>
    <cellStyle name="Input 3 2 4 2 3 6 4" xfId="38045" xr:uid="{00000000-0005-0000-0000-0000654F0000}"/>
    <cellStyle name="Input 3 2 4 2 3 6 5" xfId="38046" xr:uid="{00000000-0005-0000-0000-0000664F0000}"/>
    <cellStyle name="Input 3 2 4 2 3 6 6" xfId="38047" xr:uid="{00000000-0005-0000-0000-0000674F0000}"/>
    <cellStyle name="Input 3 2 4 2 3 6 7" xfId="38048" xr:uid="{00000000-0005-0000-0000-0000684F0000}"/>
    <cellStyle name="Input 3 2 4 2 3 7" xfId="6105" xr:uid="{00000000-0005-0000-0000-0000694F0000}"/>
    <cellStyle name="Input 3 2 4 2 3 7 2" xfId="6106" xr:uid="{00000000-0005-0000-0000-00006A4F0000}"/>
    <cellStyle name="Input 3 2 4 2 3 7 3" xfId="38049" xr:uid="{00000000-0005-0000-0000-00006B4F0000}"/>
    <cellStyle name="Input 3 2 4 2 3 7 4" xfId="38050" xr:uid="{00000000-0005-0000-0000-00006C4F0000}"/>
    <cellStyle name="Input 3 2 4 2 3 7 5" xfId="38051" xr:uid="{00000000-0005-0000-0000-00006D4F0000}"/>
    <cellStyle name="Input 3 2 4 2 3 7 6" xfId="38052" xr:uid="{00000000-0005-0000-0000-00006E4F0000}"/>
    <cellStyle name="Input 3 2 4 2 3 7 7" xfId="38053" xr:uid="{00000000-0005-0000-0000-00006F4F0000}"/>
    <cellStyle name="Input 3 2 4 2 3 8" xfId="6107" xr:uid="{00000000-0005-0000-0000-0000704F0000}"/>
    <cellStyle name="Input 3 2 4 2 3 8 2" xfId="6108" xr:uid="{00000000-0005-0000-0000-0000714F0000}"/>
    <cellStyle name="Input 3 2 4 2 3 8 3" xfId="38054" xr:uid="{00000000-0005-0000-0000-0000724F0000}"/>
    <cellStyle name="Input 3 2 4 2 3 8 4" xfId="38055" xr:uid="{00000000-0005-0000-0000-0000734F0000}"/>
    <cellStyle name="Input 3 2 4 2 3 8 5" xfId="38056" xr:uid="{00000000-0005-0000-0000-0000744F0000}"/>
    <cellStyle name="Input 3 2 4 2 3 8 6" xfId="38057" xr:uid="{00000000-0005-0000-0000-0000754F0000}"/>
    <cellStyle name="Input 3 2 4 2 3 8 7" xfId="38058" xr:uid="{00000000-0005-0000-0000-0000764F0000}"/>
    <cellStyle name="Input 3 2 4 2 3 9" xfId="6109" xr:uid="{00000000-0005-0000-0000-0000774F0000}"/>
    <cellStyle name="Input 3 2 4 2 3 9 2" xfId="6110" xr:uid="{00000000-0005-0000-0000-0000784F0000}"/>
    <cellStyle name="Input 3 2 4 2 3 9 3" xfId="38059" xr:uid="{00000000-0005-0000-0000-0000794F0000}"/>
    <cellStyle name="Input 3 2 4 2 3 9 4" xfId="38060" xr:uid="{00000000-0005-0000-0000-00007A4F0000}"/>
    <cellStyle name="Input 3 2 4 2 3 9 5" xfId="38061" xr:uid="{00000000-0005-0000-0000-00007B4F0000}"/>
    <cellStyle name="Input 3 2 4 2 3 9 6" xfId="38062" xr:uid="{00000000-0005-0000-0000-00007C4F0000}"/>
    <cellStyle name="Input 3 2 4 2 3 9 7" xfId="38063" xr:uid="{00000000-0005-0000-0000-00007D4F0000}"/>
    <cellStyle name="Input 3 2 4 2 4" xfId="6111" xr:uid="{00000000-0005-0000-0000-00007E4F0000}"/>
    <cellStyle name="Input 3 2 4 2 4 2" xfId="6112" xr:uid="{00000000-0005-0000-0000-00007F4F0000}"/>
    <cellStyle name="Input 3 2 4 2 4 3" xfId="38064" xr:uid="{00000000-0005-0000-0000-0000804F0000}"/>
    <cellStyle name="Input 3 2 4 2 4 4" xfId="38065" xr:uid="{00000000-0005-0000-0000-0000814F0000}"/>
    <cellStyle name="Input 3 2 4 2 4 5" xfId="38066" xr:uid="{00000000-0005-0000-0000-0000824F0000}"/>
    <cellStyle name="Input 3 2 4 2 4 6" xfId="38067" xr:uid="{00000000-0005-0000-0000-0000834F0000}"/>
    <cellStyle name="Input 3 2 4 2 4 7" xfId="38068" xr:uid="{00000000-0005-0000-0000-0000844F0000}"/>
    <cellStyle name="Input 3 2 4 2 5" xfId="6113" xr:uid="{00000000-0005-0000-0000-0000854F0000}"/>
    <cellStyle name="Input 3 2 4 2 5 2" xfId="6114" xr:uid="{00000000-0005-0000-0000-0000864F0000}"/>
    <cellStyle name="Input 3 2 4 2 6" xfId="38069" xr:uid="{00000000-0005-0000-0000-0000874F0000}"/>
    <cellStyle name="Input 3 2 4 2 7" xfId="38070" xr:uid="{00000000-0005-0000-0000-0000884F0000}"/>
    <cellStyle name="Input 3 2 4 2 8" xfId="38071" xr:uid="{00000000-0005-0000-0000-0000894F0000}"/>
    <cellStyle name="Input 3 2 4 3" xfId="6115" xr:uid="{00000000-0005-0000-0000-00008A4F0000}"/>
    <cellStyle name="Input 3 2 4 3 10" xfId="38072" xr:uid="{00000000-0005-0000-0000-00008B4F0000}"/>
    <cellStyle name="Input 3 2 4 3 2" xfId="6116" xr:uid="{00000000-0005-0000-0000-00008C4F0000}"/>
    <cellStyle name="Input 3 2 4 3 2 2" xfId="6117" xr:uid="{00000000-0005-0000-0000-00008D4F0000}"/>
    <cellStyle name="Input 3 2 4 3 2 3" xfId="38073" xr:uid="{00000000-0005-0000-0000-00008E4F0000}"/>
    <cellStyle name="Input 3 2 4 3 2 4" xfId="38074" xr:uid="{00000000-0005-0000-0000-00008F4F0000}"/>
    <cellStyle name="Input 3 2 4 3 2 5" xfId="38075" xr:uid="{00000000-0005-0000-0000-0000904F0000}"/>
    <cellStyle name="Input 3 2 4 3 2 6" xfId="38076" xr:uid="{00000000-0005-0000-0000-0000914F0000}"/>
    <cellStyle name="Input 3 2 4 3 2 7" xfId="38077" xr:uid="{00000000-0005-0000-0000-0000924F0000}"/>
    <cellStyle name="Input 3 2 4 3 3" xfId="6118" xr:uid="{00000000-0005-0000-0000-0000934F0000}"/>
    <cellStyle name="Input 3 2 4 3 3 2" xfId="6119" xr:uid="{00000000-0005-0000-0000-0000944F0000}"/>
    <cellStyle name="Input 3 2 4 3 3 3" xfId="38078" xr:uid="{00000000-0005-0000-0000-0000954F0000}"/>
    <cellStyle name="Input 3 2 4 3 3 4" xfId="38079" xr:uid="{00000000-0005-0000-0000-0000964F0000}"/>
    <cellStyle name="Input 3 2 4 3 3 5" xfId="38080" xr:uid="{00000000-0005-0000-0000-0000974F0000}"/>
    <cellStyle name="Input 3 2 4 3 3 6" xfId="38081" xr:uid="{00000000-0005-0000-0000-0000984F0000}"/>
    <cellStyle name="Input 3 2 4 3 3 7" xfId="38082" xr:uid="{00000000-0005-0000-0000-0000994F0000}"/>
    <cellStyle name="Input 3 2 4 3 4" xfId="6120" xr:uid="{00000000-0005-0000-0000-00009A4F0000}"/>
    <cellStyle name="Input 3 2 4 3 4 2" xfId="6121" xr:uid="{00000000-0005-0000-0000-00009B4F0000}"/>
    <cellStyle name="Input 3 2 4 3 4 3" xfId="38083" xr:uid="{00000000-0005-0000-0000-00009C4F0000}"/>
    <cellStyle name="Input 3 2 4 3 4 4" xfId="38084" xr:uid="{00000000-0005-0000-0000-00009D4F0000}"/>
    <cellStyle name="Input 3 2 4 3 4 5" xfId="38085" xr:uid="{00000000-0005-0000-0000-00009E4F0000}"/>
    <cellStyle name="Input 3 2 4 3 4 6" xfId="38086" xr:uid="{00000000-0005-0000-0000-00009F4F0000}"/>
    <cellStyle name="Input 3 2 4 3 4 7" xfId="38087" xr:uid="{00000000-0005-0000-0000-0000A04F0000}"/>
    <cellStyle name="Input 3 2 4 3 5" xfId="6122" xr:uid="{00000000-0005-0000-0000-0000A14F0000}"/>
    <cellStyle name="Input 3 2 4 3 5 2" xfId="6123" xr:uid="{00000000-0005-0000-0000-0000A24F0000}"/>
    <cellStyle name="Input 3 2 4 3 5 3" xfId="38088" xr:uid="{00000000-0005-0000-0000-0000A34F0000}"/>
    <cellStyle name="Input 3 2 4 3 5 4" xfId="38089" xr:uid="{00000000-0005-0000-0000-0000A44F0000}"/>
    <cellStyle name="Input 3 2 4 3 5 5" xfId="38090" xr:uid="{00000000-0005-0000-0000-0000A54F0000}"/>
    <cellStyle name="Input 3 2 4 3 5 6" xfId="38091" xr:uid="{00000000-0005-0000-0000-0000A64F0000}"/>
    <cellStyle name="Input 3 2 4 3 5 7" xfId="38092" xr:uid="{00000000-0005-0000-0000-0000A74F0000}"/>
    <cellStyle name="Input 3 2 4 3 6" xfId="6124" xr:uid="{00000000-0005-0000-0000-0000A84F0000}"/>
    <cellStyle name="Input 3 2 4 3 6 2" xfId="6125" xr:uid="{00000000-0005-0000-0000-0000A94F0000}"/>
    <cellStyle name="Input 3 2 4 3 6 3" xfId="38093" xr:uid="{00000000-0005-0000-0000-0000AA4F0000}"/>
    <cellStyle name="Input 3 2 4 3 6 4" xfId="38094" xr:uid="{00000000-0005-0000-0000-0000AB4F0000}"/>
    <cellStyle name="Input 3 2 4 3 6 5" xfId="38095" xr:uid="{00000000-0005-0000-0000-0000AC4F0000}"/>
    <cellStyle name="Input 3 2 4 3 6 6" xfId="38096" xr:uid="{00000000-0005-0000-0000-0000AD4F0000}"/>
    <cellStyle name="Input 3 2 4 3 6 7" xfId="38097" xr:uid="{00000000-0005-0000-0000-0000AE4F0000}"/>
    <cellStyle name="Input 3 2 4 3 7" xfId="38098" xr:uid="{00000000-0005-0000-0000-0000AF4F0000}"/>
    <cellStyle name="Input 3 2 4 3 8" xfId="38099" xr:uid="{00000000-0005-0000-0000-0000B04F0000}"/>
    <cellStyle name="Input 3 2 4 3 9" xfId="38100" xr:uid="{00000000-0005-0000-0000-0000B14F0000}"/>
    <cellStyle name="Input 3 2 4 4" xfId="6126" xr:uid="{00000000-0005-0000-0000-0000B24F0000}"/>
    <cellStyle name="Input 3 2 4 4 10" xfId="6127" xr:uid="{00000000-0005-0000-0000-0000B34F0000}"/>
    <cellStyle name="Input 3 2 4 4 11" xfId="38101" xr:uid="{00000000-0005-0000-0000-0000B44F0000}"/>
    <cellStyle name="Input 3 2 4 4 12" xfId="38102" xr:uid="{00000000-0005-0000-0000-0000B54F0000}"/>
    <cellStyle name="Input 3 2 4 4 2" xfId="6128" xr:uid="{00000000-0005-0000-0000-0000B64F0000}"/>
    <cellStyle name="Input 3 2 4 4 2 2" xfId="6129" xr:uid="{00000000-0005-0000-0000-0000B74F0000}"/>
    <cellStyle name="Input 3 2 4 4 2 3" xfId="38103" xr:uid="{00000000-0005-0000-0000-0000B84F0000}"/>
    <cellStyle name="Input 3 2 4 4 2 4" xfId="38104" xr:uid="{00000000-0005-0000-0000-0000B94F0000}"/>
    <cellStyle name="Input 3 2 4 4 2 5" xfId="38105" xr:uid="{00000000-0005-0000-0000-0000BA4F0000}"/>
    <cellStyle name="Input 3 2 4 4 2 6" xfId="38106" xr:uid="{00000000-0005-0000-0000-0000BB4F0000}"/>
    <cellStyle name="Input 3 2 4 4 2 7" xfId="38107" xr:uid="{00000000-0005-0000-0000-0000BC4F0000}"/>
    <cellStyle name="Input 3 2 4 4 3" xfId="6130" xr:uid="{00000000-0005-0000-0000-0000BD4F0000}"/>
    <cellStyle name="Input 3 2 4 4 3 2" xfId="6131" xr:uid="{00000000-0005-0000-0000-0000BE4F0000}"/>
    <cellStyle name="Input 3 2 4 4 3 3" xfId="38108" xr:uid="{00000000-0005-0000-0000-0000BF4F0000}"/>
    <cellStyle name="Input 3 2 4 4 3 4" xfId="38109" xr:uid="{00000000-0005-0000-0000-0000C04F0000}"/>
    <cellStyle name="Input 3 2 4 4 3 5" xfId="38110" xr:uid="{00000000-0005-0000-0000-0000C14F0000}"/>
    <cellStyle name="Input 3 2 4 4 3 6" xfId="38111" xr:uid="{00000000-0005-0000-0000-0000C24F0000}"/>
    <cellStyle name="Input 3 2 4 4 3 7" xfId="38112" xr:uid="{00000000-0005-0000-0000-0000C34F0000}"/>
    <cellStyle name="Input 3 2 4 4 4" xfId="6132" xr:uid="{00000000-0005-0000-0000-0000C44F0000}"/>
    <cellStyle name="Input 3 2 4 4 4 2" xfId="6133" xr:uid="{00000000-0005-0000-0000-0000C54F0000}"/>
    <cellStyle name="Input 3 2 4 4 4 3" xfId="38113" xr:uid="{00000000-0005-0000-0000-0000C64F0000}"/>
    <cellStyle name="Input 3 2 4 4 4 4" xfId="38114" xr:uid="{00000000-0005-0000-0000-0000C74F0000}"/>
    <cellStyle name="Input 3 2 4 4 4 5" xfId="38115" xr:uid="{00000000-0005-0000-0000-0000C84F0000}"/>
    <cellStyle name="Input 3 2 4 4 4 6" xfId="38116" xr:uid="{00000000-0005-0000-0000-0000C94F0000}"/>
    <cellStyle name="Input 3 2 4 4 4 7" xfId="38117" xr:uid="{00000000-0005-0000-0000-0000CA4F0000}"/>
    <cellStyle name="Input 3 2 4 4 5" xfId="6134" xr:uid="{00000000-0005-0000-0000-0000CB4F0000}"/>
    <cellStyle name="Input 3 2 4 4 5 2" xfId="6135" xr:uid="{00000000-0005-0000-0000-0000CC4F0000}"/>
    <cellStyle name="Input 3 2 4 4 5 3" xfId="38118" xr:uid="{00000000-0005-0000-0000-0000CD4F0000}"/>
    <cellStyle name="Input 3 2 4 4 5 4" xfId="38119" xr:uid="{00000000-0005-0000-0000-0000CE4F0000}"/>
    <cellStyle name="Input 3 2 4 4 5 5" xfId="38120" xr:uid="{00000000-0005-0000-0000-0000CF4F0000}"/>
    <cellStyle name="Input 3 2 4 4 5 6" xfId="38121" xr:uid="{00000000-0005-0000-0000-0000D04F0000}"/>
    <cellStyle name="Input 3 2 4 4 5 7" xfId="38122" xr:uid="{00000000-0005-0000-0000-0000D14F0000}"/>
    <cellStyle name="Input 3 2 4 4 6" xfId="6136" xr:uid="{00000000-0005-0000-0000-0000D24F0000}"/>
    <cellStyle name="Input 3 2 4 4 6 2" xfId="6137" xr:uid="{00000000-0005-0000-0000-0000D34F0000}"/>
    <cellStyle name="Input 3 2 4 4 6 3" xfId="38123" xr:uid="{00000000-0005-0000-0000-0000D44F0000}"/>
    <cellStyle name="Input 3 2 4 4 6 4" xfId="38124" xr:uid="{00000000-0005-0000-0000-0000D54F0000}"/>
    <cellStyle name="Input 3 2 4 4 6 5" xfId="38125" xr:uid="{00000000-0005-0000-0000-0000D64F0000}"/>
    <cellStyle name="Input 3 2 4 4 6 6" xfId="38126" xr:uid="{00000000-0005-0000-0000-0000D74F0000}"/>
    <cellStyle name="Input 3 2 4 4 6 7" xfId="38127" xr:uid="{00000000-0005-0000-0000-0000D84F0000}"/>
    <cellStyle name="Input 3 2 4 4 7" xfId="6138" xr:uid="{00000000-0005-0000-0000-0000D94F0000}"/>
    <cellStyle name="Input 3 2 4 4 7 2" xfId="6139" xr:uid="{00000000-0005-0000-0000-0000DA4F0000}"/>
    <cellStyle name="Input 3 2 4 4 7 3" xfId="38128" xr:uid="{00000000-0005-0000-0000-0000DB4F0000}"/>
    <cellStyle name="Input 3 2 4 4 7 4" xfId="38129" xr:uid="{00000000-0005-0000-0000-0000DC4F0000}"/>
    <cellStyle name="Input 3 2 4 4 7 5" xfId="38130" xr:uid="{00000000-0005-0000-0000-0000DD4F0000}"/>
    <cellStyle name="Input 3 2 4 4 7 6" xfId="38131" xr:uid="{00000000-0005-0000-0000-0000DE4F0000}"/>
    <cellStyle name="Input 3 2 4 4 7 7" xfId="38132" xr:uid="{00000000-0005-0000-0000-0000DF4F0000}"/>
    <cellStyle name="Input 3 2 4 4 8" xfId="6140" xr:uid="{00000000-0005-0000-0000-0000E04F0000}"/>
    <cellStyle name="Input 3 2 4 4 8 2" xfId="6141" xr:uid="{00000000-0005-0000-0000-0000E14F0000}"/>
    <cellStyle name="Input 3 2 4 4 8 3" xfId="38133" xr:uid="{00000000-0005-0000-0000-0000E24F0000}"/>
    <cellStyle name="Input 3 2 4 4 8 4" xfId="38134" xr:uid="{00000000-0005-0000-0000-0000E34F0000}"/>
    <cellStyle name="Input 3 2 4 4 8 5" xfId="38135" xr:uid="{00000000-0005-0000-0000-0000E44F0000}"/>
    <cellStyle name="Input 3 2 4 4 8 6" xfId="38136" xr:uid="{00000000-0005-0000-0000-0000E54F0000}"/>
    <cellStyle name="Input 3 2 4 4 8 7" xfId="38137" xr:uid="{00000000-0005-0000-0000-0000E64F0000}"/>
    <cellStyle name="Input 3 2 4 4 9" xfId="6142" xr:uid="{00000000-0005-0000-0000-0000E74F0000}"/>
    <cellStyle name="Input 3 2 4 4 9 2" xfId="6143" xr:uid="{00000000-0005-0000-0000-0000E84F0000}"/>
    <cellStyle name="Input 3 2 4 4 9 3" xfId="38138" xr:uid="{00000000-0005-0000-0000-0000E94F0000}"/>
    <cellStyle name="Input 3 2 4 4 9 4" xfId="38139" xr:uid="{00000000-0005-0000-0000-0000EA4F0000}"/>
    <cellStyle name="Input 3 2 4 4 9 5" xfId="38140" xr:uid="{00000000-0005-0000-0000-0000EB4F0000}"/>
    <cellStyle name="Input 3 2 4 4 9 6" xfId="38141" xr:uid="{00000000-0005-0000-0000-0000EC4F0000}"/>
    <cellStyle name="Input 3 2 4 4 9 7" xfId="38142" xr:uid="{00000000-0005-0000-0000-0000ED4F0000}"/>
    <cellStyle name="Input 3 2 4 5" xfId="6144" xr:uid="{00000000-0005-0000-0000-0000EE4F0000}"/>
    <cellStyle name="Input 3 2 4 5 10" xfId="38143" xr:uid="{00000000-0005-0000-0000-0000EF4F0000}"/>
    <cellStyle name="Input 3 2 4 5 11" xfId="38144" xr:uid="{00000000-0005-0000-0000-0000F04F0000}"/>
    <cellStyle name="Input 3 2 4 5 12" xfId="38145" xr:uid="{00000000-0005-0000-0000-0000F14F0000}"/>
    <cellStyle name="Input 3 2 4 5 2" xfId="6145" xr:uid="{00000000-0005-0000-0000-0000F24F0000}"/>
    <cellStyle name="Input 3 2 4 5 2 2" xfId="6146" xr:uid="{00000000-0005-0000-0000-0000F34F0000}"/>
    <cellStyle name="Input 3 2 4 5 2 3" xfId="38146" xr:uid="{00000000-0005-0000-0000-0000F44F0000}"/>
    <cellStyle name="Input 3 2 4 5 2 4" xfId="38147" xr:uid="{00000000-0005-0000-0000-0000F54F0000}"/>
    <cellStyle name="Input 3 2 4 5 2 5" xfId="38148" xr:uid="{00000000-0005-0000-0000-0000F64F0000}"/>
    <cellStyle name="Input 3 2 4 5 2 6" xfId="38149" xr:uid="{00000000-0005-0000-0000-0000F74F0000}"/>
    <cellStyle name="Input 3 2 4 5 2 7" xfId="38150" xr:uid="{00000000-0005-0000-0000-0000F84F0000}"/>
    <cellStyle name="Input 3 2 4 5 3" xfId="6147" xr:uid="{00000000-0005-0000-0000-0000F94F0000}"/>
    <cellStyle name="Input 3 2 4 5 3 2" xfId="6148" xr:uid="{00000000-0005-0000-0000-0000FA4F0000}"/>
    <cellStyle name="Input 3 2 4 5 3 3" xfId="38151" xr:uid="{00000000-0005-0000-0000-0000FB4F0000}"/>
    <cellStyle name="Input 3 2 4 5 3 4" xfId="38152" xr:uid="{00000000-0005-0000-0000-0000FC4F0000}"/>
    <cellStyle name="Input 3 2 4 5 3 5" xfId="38153" xr:uid="{00000000-0005-0000-0000-0000FD4F0000}"/>
    <cellStyle name="Input 3 2 4 5 3 6" xfId="38154" xr:uid="{00000000-0005-0000-0000-0000FE4F0000}"/>
    <cellStyle name="Input 3 2 4 5 3 7" xfId="38155" xr:uid="{00000000-0005-0000-0000-0000FF4F0000}"/>
    <cellStyle name="Input 3 2 4 5 4" xfId="6149" xr:uid="{00000000-0005-0000-0000-000000500000}"/>
    <cellStyle name="Input 3 2 4 5 4 2" xfId="6150" xr:uid="{00000000-0005-0000-0000-000001500000}"/>
    <cellStyle name="Input 3 2 4 5 4 3" xfId="38156" xr:uid="{00000000-0005-0000-0000-000002500000}"/>
    <cellStyle name="Input 3 2 4 5 4 4" xfId="38157" xr:uid="{00000000-0005-0000-0000-000003500000}"/>
    <cellStyle name="Input 3 2 4 5 4 5" xfId="38158" xr:uid="{00000000-0005-0000-0000-000004500000}"/>
    <cellStyle name="Input 3 2 4 5 4 6" xfId="38159" xr:uid="{00000000-0005-0000-0000-000005500000}"/>
    <cellStyle name="Input 3 2 4 5 4 7" xfId="38160" xr:uid="{00000000-0005-0000-0000-000006500000}"/>
    <cellStyle name="Input 3 2 4 5 5" xfId="6151" xr:uid="{00000000-0005-0000-0000-000007500000}"/>
    <cellStyle name="Input 3 2 4 5 5 2" xfId="6152" xr:uid="{00000000-0005-0000-0000-000008500000}"/>
    <cellStyle name="Input 3 2 4 5 5 3" xfId="38161" xr:uid="{00000000-0005-0000-0000-000009500000}"/>
    <cellStyle name="Input 3 2 4 5 5 4" xfId="38162" xr:uid="{00000000-0005-0000-0000-00000A500000}"/>
    <cellStyle name="Input 3 2 4 5 5 5" xfId="38163" xr:uid="{00000000-0005-0000-0000-00000B500000}"/>
    <cellStyle name="Input 3 2 4 5 5 6" xfId="38164" xr:uid="{00000000-0005-0000-0000-00000C500000}"/>
    <cellStyle name="Input 3 2 4 5 5 7" xfId="38165" xr:uid="{00000000-0005-0000-0000-00000D500000}"/>
    <cellStyle name="Input 3 2 4 5 6" xfId="6153" xr:uid="{00000000-0005-0000-0000-00000E500000}"/>
    <cellStyle name="Input 3 2 4 5 6 2" xfId="6154" xr:uid="{00000000-0005-0000-0000-00000F500000}"/>
    <cellStyle name="Input 3 2 4 5 6 3" xfId="38166" xr:uid="{00000000-0005-0000-0000-000010500000}"/>
    <cellStyle name="Input 3 2 4 5 6 4" xfId="38167" xr:uid="{00000000-0005-0000-0000-000011500000}"/>
    <cellStyle name="Input 3 2 4 5 6 5" xfId="38168" xr:uid="{00000000-0005-0000-0000-000012500000}"/>
    <cellStyle name="Input 3 2 4 5 6 6" xfId="38169" xr:uid="{00000000-0005-0000-0000-000013500000}"/>
    <cellStyle name="Input 3 2 4 5 6 7" xfId="38170" xr:uid="{00000000-0005-0000-0000-000014500000}"/>
    <cellStyle name="Input 3 2 4 5 7" xfId="6155" xr:uid="{00000000-0005-0000-0000-000015500000}"/>
    <cellStyle name="Input 3 2 4 5 7 2" xfId="6156" xr:uid="{00000000-0005-0000-0000-000016500000}"/>
    <cellStyle name="Input 3 2 4 5 7 3" xfId="38171" xr:uid="{00000000-0005-0000-0000-000017500000}"/>
    <cellStyle name="Input 3 2 4 5 7 4" xfId="38172" xr:uid="{00000000-0005-0000-0000-000018500000}"/>
    <cellStyle name="Input 3 2 4 5 7 5" xfId="38173" xr:uid="{00000000-0005-0000-0000-000019500000}"/>
    <cellStyle name="Input 3 2 4 5 7 6" xfId="38174" xr:uid="{00000000-0005-0000-0000-00001A500000}"/>
    <cellStyle name="Input 3 2 4 5 7 7" xfId="38175" xr:uid="{00000000-0005-0000-0000-00001B500000}"/>
    <cellStyle name="Input 3 2 4 5 8" xfId="6157" xr:uid="{00000000-0005-0000-0000-00001C500000}"/>
    <cellStyle name="Input 3 2 4 5 8 2" xfId="6158" xr:uid="{00000000-0005-0000-0000-00001D500000}"/>
    <cellStyle name="Input 3 2 4 5 8 3" xfId="38176" xr:uid="{00000000-0005-0000-0000-00001E500000}"/>
    <cellStyle name="Input 3 2 4 5 8 4" xfId="38177" xr:uid="{00000000-0005-0000-0000-00001F500000}"/>
    <cellStyle name="Input 3 2 4 5 8 5" xfId="38178" xr:uid="{00000000-0005-0000-0000-000020500000}"/>
    <cellStyle name="Input 3 2 4 5 8 6" xfId="38179" xr:uid="{00000000-0005-0000-0000-000021500000}"/>
    <cellStyle name="Input 3 2 4 5 8 7" xfId="38180" xr:uid="{00000000-0005-0000-0000-000022500000}"/>
    <cellStyle name="Input 3 2 4 5 9" xfId="6159" xr:uid="{00000000-0005-0000-0000-000023500000}"/>
    <cellStyle name="Input 3 2 4 5 9 2" xfId="6160" xr:uid="{00000000-0005-0000-0000-000024500000}"/>
    <cellStyle name="Input 3 2 4 5 9 3" xfId="38181" xr:uid="{00000000-0005-0000-0000-000025500000}"/>
    <cellStyle name="Input 3 2 4 5 9 4" xfId="38182" xr:uid="{00000000-0005-0000-0000-000026500000}"/>
    <cellStyle name="Input 3 2 4 5 9 5" xfId="38183" xr:uid="{00000000-0005-0000-0000-000027500000}"/>
    <cellStyle name="Input 3 2 4 5 9 6" xfId="38184" xr:uid="{00000000-0005-0000-0000-000028500000}"/>
    <cellStyle name="Input 3 2 4 5 9 7" xfId="38185" xr:uid="{00000000-0005-0000-0000-000029500000}"/>
    <cellStyle name="Input 3 2 4 6" xfId="6161" xr:uid="{00000000-0005-0000-0000-00002A500000}"/>
    <cellStyle name="Input 3 2 4 6 10" xfId="6162" xr:uid="{00000000-0005-0000-0000-00002B500000}"/>
    <cellStyle name="Input 3 2 4 6 11" xfId="38186" xr:uid="{00000000-0005-0000-0000-00002C500000}"/>
    <cellStyle name="Input 3 2 4 6 12" xfId="38187" xr:uid="{00000000-0005-0000-0000-00002D500000}"/>
    <cellStyle name="Input 3 2 4 6 13" xfId="38188" xr:uid="{00000000-0005-0000-0000-00002E500000}"/>
    <cellStyle name="Input 3 2 4 6 14" xfId="38189" xr:uid="{00000000-0005-0000-0000-00002F500000}"/>
    <cellStyle name="Input 3 2 4 6 15" xfId="38190" xr:uid="{00000000-0005-0000-0000-000030500000}"/>
    <cellStyle name="Input 3 2 4 6 2" xfId="6163" xr:uid="{00000000-0005-0000-0000-000031500000}"/>
    <cellStyle name="Input 3 2 4 6 2 2" xfId="6164" xr:uid="{00000000-0005-0000-0000-000032500000}"/>
    <cellStyle name="Input 3 2 4 6 2 3" xfId="38191" xr:uid="{00000000-0005-0000-0000-000033500000}"/>
    <cellStyle name="Input 3 2 4 6 2 4" xfId="38192" xr:uid="{00000000-0005-0000-0000-000034500000}"/>
    <cellStyle name="Input 3 2 4 6 2 5" xfId="38193" xr:uid="{00000000-0005-0000-0000-000035500000}"/>
    <cellStyle name="Input 3 2 4 6 2 6" xfId="38194" xr:uid="{00000000-0005-0000-0000-000036500000}"/>
    <cellStyle name="Input 3 2 4 6 2 7" xfId="38195" xr:uid="{00000000-0005-0000-0000-000037500000}"/>
    <cellStyle name="Input 3 2 4 6 3" xfId="6165" xr:uid="{00000000-0005-0000-0000-000038500000}"/>
    <cellStyle name="Input 3 2 4 6 3 2" xfId="6166" xr:uid="{00000000-0005-0000-0000-000039500000}"/>
    <cellStyle name="Input 3 2 4 6 3 3" xfId="38196" xr:uid="{00000000-0005-0000-0000-00003A500000}"/>
    <cellStyle name="Input 3 2 4 6 3 4" xfId="38197" xr:uid="{00000000-0005-0000-0000-00003B500000}"/>
    <cellStyle name="Input 3 2 4 6 3 5" xfId="38198" xr:uid="{00000000-0005-0000-0000-00003C500000}"/>
    <cellStyle name="Input 3 2 4 6 3 6" xfId="38199" xr:uid="{00000000-0005-0000-0000-00003D500000}"/>
    <cellStyle name="Input 3 2 4 6 3 7" xfId="38200" xr:uid="{00000000-0005-0000-0000-00003E500000}"/>
    <cellStyle name="Input 3 2 4 6 4" xfId="6167" xr:uid="{00000000-0005-0000-0000-00003F500000}"/>
    <cellStyle name="Input 3 2 4 6 4 2" xfId="6168" xr:uid="{00000000-0005-0000-0000-000040500000}"/>
    <cellStyle name="Input 3 2 4 6 4 3" xfId="38201" xr:uid="{00000000-0005-0000-0000-000041500000}"/>
    <cellStyle name="Input 3 2 4 6 4 4" xfId="38202" xr:uid="{00000000-0005-0000-0000-000042500000}"/>
    <cellStyle name="Input 3 2 4 6 4 5" xfId="38203" xr:uid="{00000000-0005-0000-0000-000043500000}"/>
    <cellStyle name="Input 3 2 4 6 4 6" xfId="38204" xr:uid="{00000000-0005-0000-0000-000044500000}"/>
    <cellStyle name="Input 3 2 4 6 4 7" xfId="38205" xr:uid="{00000000-0005-0000-0000-000045500000}"/>
    <cellStyle name="Input 3 2 4 6 5" xfId="6169" xr:uid="{00000000-0005-0000-0000-000046500000}"/>
    <cellStyle name="Input 3 2 4 6 5 2" xfId="6170" xr:uid="{00000000-0005-0000-0000-000047500000}"/>
    <cellStyle name="Input 3 2 4 6 5 3" xfId="38206" xr:uid="{00000000-0005-0000-0000-000048500000}"/>
    <cellStyle name="Input 3 2 4 6 5 4" xfId="38207" xr:uid="{00000000-0005-0000-0000-000049500000}"/>
    <cellStyle name="Input 3 2 4 6 5 5" xfId="38208" xr:uid="{00000000-0005-0000-0000-00004A500000}"/>
    <cellStyle name="Input 3 2 4 6 5 6" xfId="38209" xr:uid="{00000000-0005-0000-0000-00004B500000}"/>
    <cellStyle name="Input 3 2 4 6 5 7" xfId="38210" xr:uid="{00000000-0005-0000-0000-00004C500000}"/>
    <cellStyle name="Input 3 2 4 6 6" xfId="6171" xr:uid="{00000000-0005-0000-0000-00004D500000}"/>
    <cellStyle name="Input 3 2 4 6 6 2" xfId="6172" xr:uid="{00000000-0005-0000-0000-00004E500000}"/>
    <cellStyle name="Input 3 2 4 6 6 3" xfId="38211" xr:uid="{00000000-0005-0000-0000-00004F500000}"/>
    <cellStyle name="Input 3 2 4 6 6 4" xfId="38212" xr:uid="{00000000-0005-0000-0000-000050500000}"/>
    <cellStyle name="Input 3 2 4 6 6 5" xfId="38213" xr:uid="{00000000-0005-0000-0000-000051500000}"/>
    <cellStyle name="Input 3 2 4 6 6 6" xfId="38214" xr:uid="{00000000-0005-0000-0000-000052500000}"/>
    <cellStyle name="Input 3 2 4 6 6 7" xfId="38215" xr:uid="{00000000-0005-0000-0000-000053500000}"/>
    <cellStyle name="Input 3 2 4 6 7" xfId="6173" xr:uid="{00000000-0005-0000-0000-000054500000}"/>
    <cellStyle name="Input 3 2 4 6 7 2" xfId="6174" xr:uid="{00000000-0005-0000-0000-000055500000}"/>
    <cellStyle name="Input 3 2 4 6 7 3" xfId="38216" xr:uid="{00000000-0005-0000-0000-000056500000}"/>
    <cellStyle name="Input 3 2 4 6 7 4" xfId="38217" xr:uid="{00000000-0005-0000-0000-000057500000}"/>
    <cellStyle name="Input 3 2 4 6 7 5" xfId="38218" xr:uid="{00000000-0005-0000-0000-000058500000}"/>
    <cellStyle name="Input 3 2 4 6 7 6" xfId="38219" xr:uid="{00000000-0005-0000-0000-000059500000}"/>
    <cellStyle name="Input 3 2 4 6 7 7" xfId="38220" xr:uid="{00000000-0005-0000-0000-00005A500000}"/>
    <cellStyle name="Input 3 2 4 6 8" xfId="6175" xr:uid="{00000000-0005-0000-0000-00005B500000}"/>
    <cellStyle name="Input 3 2 4 6 8 2" xfId="6176" xr:uid="{00000000-0005-0000-0000-00005C500000}"/>
    <cellStyle name="Input 3 2 4 6 8 3" xfId="38221" xr:uid="{00000000-0005-0000-0000-00005D500000}"/>
    <cellStyle name="Input 3 2 4 6 8 4" xfId="38222" xr:uid="{00000000-0005-0000-0000-00005E500000}"/>
    <cellStyle name="Input 3 2 4 6 8 5" xfId="38223" xr:uid="{00000000-0005-0000-0000-00005F500000}"/>
    <cellStyle name="Input 3 2 4 6 8 6" xfId="38224" xr:uid="{00000000-0005-0000-0000-000060500000}"/>
    <cellStyle name="Input 3 2 4 6 8 7" xfId="38225" xr:uid="{00000000-0005-0000-0000-000061500000}"/>
    <cellStyle name="Input 3 2 4 6 9" xfId="6177" xr:uid="{00000000-0005-0000-0000-000062500000}"/>
    <cellStyle name="Input 3 2 4 6 9 2" xfId="6178" xr:uid="{00000000-0005-0000-0000-000063500000}"/>
    <cellStyle name="Input 3 2 4 6 9 3" xfId="38226" xr:uid="{00000000-0005-0000-0000-000064500000}"/>
    <cellStyle name="Input 3 2 4 6 9 4" xfId="38227" xr:uid="{00000000-0005-0000-0000-000065500000}"/>
    <cellStyle name="Input 3 2 4 6 9 5" xfId="38228" xr:uid="{00000000-0005-0000-0000-000066500000}"/>
    <cellStyle name="Input 3 2 4 6 9 6" xfId="38229" xr:uid="{00000000-0005-0000-0000-000067500000}"/>
    <cellStyle name="Input 3 2 4 6 9 7" xfId="38230" xr:uid="{00000000-0005-0000-0000-000068500000}"/>
    <cellStyle name="Input 3 2 4 7" xfId="38231" xr:uid="{00000000-0005-0000-0000-000069500000}"/>
    <cellStyle name="Input 3 2 5" xfId="6179" xr:uid="{00000000-0005-0000-0000-00006A500000}"/>
    <cellStyle name="Input 3 2 5 2" xfId="6180" xr:uid="{00000000-0005-0000-0000-00006B500000}"/>
    <cellStyle name="Input 3 2 5 2 2" xfId="6181" xr:uid="{00000000-0005-0000-0000-00006C500000}"/>
    <cellStyle name="Input 3 2 5 2 2 10" xfId="38232" xr:uid="{00000000-0005-0000-0000-00006D500000}"/>
    <cellStyle name="Input 3 2 5 2 2 2" xfId="6182" xr:uid="{00000000-0005-0000-0000-00006E500000}"/>
    <cellStyle name="Input 3 2 5 2 2 2 2" xfId="6183" xr:uid="{00000000-0005-0000-0000-00006F500000}"/>
    <cellStyle name="Input 3 2 5 2 2 2 3" xfId="38233" xr:uid="{00000000-0005-0000-0000-000070500000}"/>
    <cellStyle name="Input 3 2 5 2 2 2 4" xfId="38234" xr:uid="{00000000-0005-0000-0000-000071500000}"/>
    <cellStyle name="Input 3 2 5 2 2 2 5" xfId="38235" xr:uid="{00000000-0005-0000-0000-000072500000}"/>
    <cellStyle name="Input 3 2 5 2 2 2 6" xfId="38236" xr:uid="{00000000-0005-0000-0000-000073500000}"/>
    <cellStyle name="Input 3 2 5 2 2 2 7" xfId="38237" xr:uid="{00000000-0005-0000-0000-000074500000}"/>
    <cellStyle name="Input 3 2 5 2 2 3" xfId="6184" xr:uid="{00000000-0005-0000-0000-000075500000}"/>
    <cellStyle name="Input 3 2 5 2 2 3 2" xfId="6185" xr:uid="{00000000-0005-0000-0000-000076500000}"/>
    <cellStyle name="Input 3 2 5 2 2 3 3" xfId="38238" xr:uid="{00000000-0005-0000-0000-000077500000}"/>
    <cellStyle name="Input 3 2 5 2 2 3 4" xfId="38239" xr:uid="{00000000-0005-0000-0000-000078500000}"/>
    <cellStyle name="Input 3 2 5 2 2 3 5" xfId="38240" xr:uid="{00000000-0005-0000-0000-000079500000}"/>
    <cellStyle name="Input 3 2 5 2 2 3 6" xfId="38241" xr:uid="{00000000-0005-0000-0000-00007A500000}"/>
    <cellStyle name="Input 3 2 5 2 2 3 7" xfId="38242" xr:uid="{00000000-0005-0000-0000-00007B500000}"/>
    <cellStyle name="Input 3 2 5 2 2 4" xfId="6186" xr:uid="{00000000-0005-0000-0000-00007C500000}"/>
    <cellStyle name="Input 3 2 5 2 2 4 2" xfId="6187" xr:uid="{00000000-0005-0000-0000-00007D500000}"/>
    <cellStyle name="Input 3 2 5 2 2 4 3" xfId="38243" xr:uid="{00000000-0005-0000-0000-00007E500000}"/>
    <cellStyle name="Input 3 2 5 2 2 4 4" xfId="38244" xr:uid="{00000000-0005-0000-0000-00007F500000}"/>
    <cellStyle name="Input 3 2 5 2 2 4 5" xfId="38245" xr:uid="{00000000-0005-0000-0000-000080500000}"/>
    <cellStyle name="Input 3 2 5 2 2 4 6" xfId="38246" xr:uid="{00000000-0005-0000-0000-000081500000}"/>
    <cellStyle name="Input 3 2 5 2 2 4 7" xfId="38247" xr:uid="{00000000-0005-0000-0000-000082500000}"/>
    <cellStyle name="Input 3 2 5 2 2 5" xfId="6188" xr:uid="{00000000-0005-0000-0000-000083500000}"/>
    <cellStyle name="Input 3 2 5 2 2 5 2" xfId="6189" xr:uid="{00000000-0005-0000-0000-000084500000}"/>
    <cellStyle name="Input 3 2 5 2 2 5 3" xfId="38248" xr:uid="{00000000-0005-0000-0000-000085500000}"/>
    <cellStyle name="Input 3 2 5 2 2 5 4" xfId="38249" xr:uid="{00000000-0005-0000-0000-000086500000}"/>
    <cellStyle name="Input 3 2 5 2 2 5 5" xfId="38250" xr:uid="{00000000-0005-0000-0000-000087500000}"/>
    <cellStyle name="Input 3 2 5 2 2 5 6" xfId="38251" xr:uid="{00000000-0005-0000-0000-000088500000}"/>
    <cellStyle name="Input 3 2 5 2 2 5 7" xfId="38252" xr:uid="{00000000-0005-0000-0000-000089500000}"/>
    <cellStyle name="Input 3 2 5 2 2 6" xfId="6190" xr:uid="{00000000-0005-0000-0000-00008A500000}"/>
    <cellStyle name="Input 3 2 5 2 2 6 2" xfId="6191" xr:uid="{00000000-0005-0000-0000-00008B500000}"/>
    <cellStyle name="Input 3 2 5 2 2 6 3" xfId="38253" xr:uid="{00000000-0005-0000-0000-00008C500000}"/>
    <cellStyle name="Input 3 2 5 2 2 6 4" xfId="38254" xr:uid="{00000000-0005-0000-0000-00008D500000}"/>
    <cellStyle name="Input 3 2 5 2 2 6 5" xfId="38255" xr:uid="{00000000-0005-0000-0000-00008E500000}"/>
    <cellStyle name="Input 3 2 5 2 2 6 6" xfId="38256" xr:uid="{00000000-0005-0000-0000-00008F500000}"/>
    <cellStyle name="Input 3 2 5 2 2 6 7" xfId="38257" xr:uid="{00000000-0005-0000-0000-000090500000}"/>
    <cellStyle name="Input 3 2 5 2 2 7" xfId="38258" xr:uid="{00000000-0005-0000-0000-000091500000}"/>
    <cellStyle name="Input 3 2 5 2 2 8" xfId="38259" xr:uid="{00000000-0005-0000-0000-000092500000}"/>
    <cellStyle name="Input 3 2 5 2 2 9" xfId="38260" xr:uid="{00000000-0005-0000-0000-000093500000}"/>
    <cellStyle name="Input 3 2 5 2 3" xfId="6192" xr:uid="{00000000-0005-0000-0000-000094500000}"/>
    <cellStyle name="Input 3 2 5 2 3 10" xfId="6193" xr:uid="{00000000-0005-0000-0000-000095500000}"/>
    <cellStyle name="Input 3 2 5 2 3 11" xfId="38261" xr:uid="{00000000-0005-0000-0000-000096500000}"/>
    <cellStyle name="Input 3 2 5 2 3 12" xfId="38262" xr:uid="{00000000-0005-0000-0000-000097500000}"/>
    <cellStyle name="Input 3 2 5 2 3 13" xfId="38263" xr:uid="{00000000-0005-0000-0000-000098500000}"/>
    <cellStyle name="Input 3 2 5 2 3 14" xfId="38264" xr:uid="{00000000-0005-0000-0000-000099500000}"/>
    <cellStyle name="Input 3 2 5 2 3 15" xfId="38265" xr:uid="{00000000-0005-0000-0000-00009A500000}"/>
    <cellStyle name="Input 3 2 5 2 3 2" xfId="6194" xr:uid="{00000000-0005-0000-0000-00009B500000}"/>
    <cellStyle name="Input 3 2 5 2 3 2 2" xfId="6195" xr:uid="{00000000-0005-0000-0000-00009C500000}"/>
    <cellStyle name="Input 3 2 5 2 3 2 3" xfId="38266" xr:uid="{00000000-0005-0000-0000-00009D500000}"/>
    <cellStyle name="Input 3 2 5 2 3 2 4" xfId="38267" xr:uid="{00000000-0005-0000-0000-00009E500000}"/>
    <cellStyle name="Input 3 2 5 2 3 2 5" xfId="38268" xr:uid="{00000000-0005-0000-0000-00009F500000}"/>
    <cellStyle name="Input 3 2 5 2 3 2 6" xfId="38269" xr:uid="{00000000-0005-0000-0000-0000A0500000}"/>
    <cellStyle name="Input 3 2 5 2 3 2 7" xfId="38270" xr:uid="{00000000-0005-0000-0000-0000A1500000}"/>
    <cellStyle name="Input 3 2 5 2 3 3" xfId="6196" xr:uid="{00000000-0005-0000-0000-0000A2500000}"/>
    <cellStyle name="Input 3 2 5 2 3 3 2" xfId="6197" xr:uid="{00000000-0005-0000-0000-0000A3500000}"/>
    <cellStyle name="Input 3 2 5 2 3 3 3" xfId="38271" xr:uid="{00000000-0005-0000-0000-0000A4500000}"/>
    <cellStyle name="Input 3 2 5 2 3 3 4" xfId="38272" xr:uid="{00000000-0005-0000-0000-0000A5500000}"/>
    <cellStyle name="Input 3 2 5 2 3 3 5" xfId="38273" xr:uid="{00000000-0005-0000-0000-0000A6500000}"/>
    <cellStyle name="Input 3 2 5 2 3 3 6" xfId="38274" xr:uid="{00000000-0005-0000-0000-0000A7500000}"/>
    <cellStyle name="Input 3 2 5 2 3 3 7" xfId="38275" xr:uid="{00000000-0005-0000-0000-0000A8500000}"/>
    <cellStyle name="Input 3 2 5 2 3 4" xfId="6198" xr:uid="{00000000-0005-0000-0000-0000A9500000}"/>
    <cellStyle name="Input 3 2 5 2 3 4 2" xfId="6199" xr:uid="{00000000-0005-0000-0000-0000AA500000}"/>
    <cellStyle name="Input 3 2 5 2 3 4 3" xfId="38276" xr:uid="{00000000-0005-0000-0000-0000AB500000}"/>
    <cellStyle name="Input 3 2 5 2 3 4 4" xfId="38277" xr:uid="{00000000-0005-0000-0000-0000AC500000}"/>
    <cellStyle name="Input 3 2 5 2 3 4 5" xfId="38278" xr:uid="{00000000-0005-0000-0000-0000AD500000}"/>
    <cellStyle name="Input 3 2 5 2 3 4 6" xfId="38279" xr:uid="{00000000-0005-0000-0000-0000AE500000}"/>
    <cellStyle name="Input 3 2 5 2 3 4 7" xfId="38280" xr:uid="{00000000-0005-0000-0000-0000AF500000}"/>
    <cellStyle name="Input 3 2 5 2 3 5" xfId="6200" xr:uid="{00000000-0005-0000-0000-0000B0500000}"/>
    <cellStyle name="Input 3 2 5 2 3 5 2" xfId="6201" xr:uid="{00000000-0005-0000-0000-0000B1500000}"/>
    <cellStyle name="Input 3 2 5 2 3 5 3" xfId="38281" xr:uid="{00000000-0005-0000-0000-0000B2500000}"/>
    <cellStyle name="Input 3 2 5 2 3 5 4" xfId="38282" xr:uid="{00000000-0005-0000-0000-0000B3500000}"/>
    <cellStyle name="Input 3 2 5 2 3 5 5" xfId="38283" xr:uid="{00000000-0005-0000-0000-0000B4500000}"/>
    <cellStyle name="Input 3 2 5 2 3 5 6" xfId="38284" xr:uid="{00000000-0005-0000-0000-0000B5500000}"/>
    <cellStyle name="Input 3 2 5 2 3 5 7" xfId="38285" xr:uid="{00000000-0005-0000-0000-0000B6500000}"/>
    <cellStyle name="Input 3 2 5 2 3 6" xfId="6202" xr:uid="{00000000-0005-0000-0000-0000B7500000}"/>
    <cellStyle name="Input 3 2 5 2 3 6 2" xfId="6203" xr:uid="{00000000-0005-0000-0000-0000B8500000}"/>
    <cellStyle name="Input 3 2 5 2 3 6 3" xfId="38286" xr:uid="{00000000-0005-0000-0000-0000B9500000}"/>
    <cellStyle name="Input 3 2 5 2 3 6 4" xfId="38287" xr:uid="{00000000-0005-0000-0000-0000BA500000}"/>
    <cellStyle name="Input 3 2 5 2 3 6 5" xfId="38288" xr:uid="{00000000-0005-0000-0000-0000BB500000}"/>
    <cellStyle name="Input 3 2 5 2 3 6 6" xfId="38289" xr:uid="{00000000-0005-0000-0000-0000BC500000}"/>
    <cellStyle name="Input 3 2 5 2 3 6 7" xfId="38290" xr:uid="{00000000-0005-0000-0000-0000BD500000}"/>
    <cellStyle name="Input 3 2 5 2 3 7" xfId="6204" xr:uid="{00000000-0005-0000-0000-0000BE500000}"/>
    <cellStyle name="Input 3 2 5 2 3 7 2" xfId="6205" xr:uid="{00000000-0005-0000-0000-0000BF500000}"/>
    <cellStyle name="Input 3 2 5 2 3 7 3" xfId="38291" xr:uid="{00000000-0005-0000-0000-0000C0500000}"/>
    <cellStyle name="Input 3 2 5 2 3 7 4" xfId="38292" xr:uid="{00000000-0005-0000-0000-0000C1500000}"/>
    <cellStyle name="Input 3 2 5 2 3 7 5" xfId="38293" xr:uid="{00000000-0005-0000-0000-0000C2500000}"/>
    <cellStyle name="Input 3 2 5 2 3 7 6" xfId="38294" xr:uid="{00000000-0005-0000-0000-0000C3500000}"/>
    <cellStyle name="Input 3 2 5 2 3 7 7" xfId="38295" xr:uid="{00000000-0005-0000-0000-0000C4500000}"/>
    <cellStyle name="Input 3 2 5 2 3 8" xfId="6206" xr:uid="{00000000-0005-0000-0000-0000C5500000}"/>
    <cellStyle name="Input 3 2 5 2 3 8 2" xfId="6207" xr:uid="{00000000-0005-0000-0000-0000C6500000}"/>
    <cellStyle name="Input 3 2 5 2 3 8 3" xfId="38296" xr:uid="{00000000-0005-0000-0000-0000C7500000}"/>
    <cellStyle name="Input 3 2 5 2 3 8 4" xfId="38297" xr:uid="{00000000-0005-0000-0000-0000C8500000}"/>
    <cellStyle name="Input 3 2 5 2 3 8 5" xfId="38298" xr:uid="{00000000-0005-0000-0000-0000C9500000}"/>
    <cellStyle name="Input 3 2 5 2 3 8 6" xfId="38299" xr:uid="{00000000-0005-0000-0000-0000CA500000}"/>
    <cellStyle name="Input 3 2 5 2 3 8 7" xfId="38300" xr:uid="{00000000-0005-0000-0000-0000CB500000}"/>
    <cellStyle name="Input 3 2 5 2 3 9" xfId="6208" xr:uid="{00000000-0005-0000-0000-0000CC500000}"/>
    <cellStyle name="Input 3 2 5 2 3 9 2" xfId="6209" xr:uid="{00000000-0005-0000-0000-0000CD500000}"/>
    <cellStyle name="Input 3 2 5 2 3 9 3" xfId="38301" xr:uid="{00000000-0005-0000-0000-0000CE500000}"/>
    <cellStyle name="Input 3 2 5 2 3 9 4" xfId="38302" xr:uid="{00000000-0005-0000-0000-0000CF500000}"/>
    <cellStyle name="Input 3 2 5 2 3 9 5" xfId="38303" xr:uid="{00000000-0005-0000-0000-0000D0500000}"/>
    <cellStyle name="Input 3 2 5 2 3 9 6" xfId="38304" xr:uid="{00000000-0005-0000-0000-0000D1500000}"/>
    <cellStyle name="Input 3 2 5 2 3 9 7" xfId="38305" xr:uid="{00000000-0005-0000-0000-0000D2500000}"/>
    <cellStyle name="Input 3 2 5 2 4" xfId="6210" xr:uid="{00000000-0005-0000-0000-0000D3500000}"/>
    <cellStyle name="Input 3 2 5 2 4 2" xfId="6211" xr:uid="{00000000-0005-0000-0000-0000D4500000}"/>
    <cellStyle name="Input 3 2 5 2 4 3" xfId="38306" xr:uid="{00000000-0005-0000-0000-0000D5500000}"/>
    <cellStyle name="Input 3 2 5 2 4 4" xfId="38307" xr:uid="{00000000-0005-0000-0000-0000D6500000}"/>
    <cellStyle name="Input 3 2 5 2 4 5" xfId="38308" xr:uid="{00000000-0005-0000-0000-0000D7500000}"/>
    <cellStyle name="Input 3 2 5 2 4 6" xfId="38309" xr:uid="{00000000-0005-0000-0000-0000D8500000}"/>
    <cellStyle name="Input 3 2 5 2 4 7" xfId="38310" xr:uid="{00000000-0005-0000-0000-0000D9500000}"/>
    <cellStyle name="Input 3 2 5 2 5" xfId="6212" xr:uid="{00000000-0005-0000-0000-0000DA500000}"/>
    <cellStyle name="Input 3 2 5 2 5 2" xfId="6213" xr:uid="{00000000-0005-0000-0000-0000DB500000}"/>
    <cellStyle name="Input 3 2 5 2 6" xfId="38311" xr:uid="{00000000-0005-0000-0000-0000DC500000}"/>
    <cellStyle name="Input 3 2 5 2 7" xfId="38312" xr:uid="{00000000-0005-0000-0000-0000DD500000}"/>
    <cellStyle name="Input 3 2 5 2 8" xfId="38313" xr:uid="{00000000-0005-0000-0000-0000DE500000}"/>
    <cellStyle name="Input 3 2 5 3" xfId="6214" xr:uid="{00000000-0005-0000-0000-0000DF500000}"/>
    <cellStyle name="Input 3 2 5 3 10" xfId="38314" xr:uid="{00000000-0005-0000-0000-0000E0500000}"/>
    <cellStyle name="Input 3 2 5 3 2" xfId="6215" xr:uid="{00000000-0005-0000-0000-0000E1500000}"/>
    <cellStyle name="Input 3 2 5 3 2 2" xfId="6216" xr:uid="{00000000-0005-0000-0000-0000E2500000}"/>
    <cellStyle name="Input 3 2 5 3 2 3" xfId="38315" xr:uid="{00000000-0005-0000-0000-0000E3500000}"/>
    <cellStyle name="Input 3 2 5 3 2 4" xfId="38316" xr:uid="{00000000-0005-0000-0000-0000E4500000}"/>
    <cellStyle name="Input 3 2 5 3 2 5" xfId="38317" xr:uid="{00000000-0005-0000-0000-0000E5500000}"/>
    <cellStyle name="Input 3 2 5 3 2 6" xfId="38318" xr:uid="{00000000-0005-0000-0000-0000E6500000}"/>
    <cellStyle name="Input 3 2 5 3 2 7" xfId="38319" xr:uid="{00000000-0005-0000-0000-0000E7500000}"/>
    <cellStyle name="Input 3 2 5 3 3" xfId="6217" xr:uid="{00000000-0005-0000-0000-0000E8500000}"/>
    <cellStyle name="Input 3 2 5 3 3 2" xfId="6218" xr:uid="{00000000-0005-0000-0000-0000E9500000}"/>
    <cellStyle name="Input 3 2 5 3 3 3" xfId="38320" xr:uid="{00000000-0005-0000-0000-0000EA500000}"/>
    <cellStyle name="Input 3 2 5 3 3 4" xfId="38321" xr:uid="{00000000-0005-0000-0000-0000EB500000}"/>
    <cellStyle name="Input 3 2 5 3 3 5" xfId="38322" xr:uid="{00000000-0005-0000-0000-0000EC500000}"/>
    <cellStyle name="Input 3 2 5 3 3 6" xfId="38323" xr:uid="{00000000-0005-0000-0000-0000ED500000}"/>
    <cellStyle name="Input 3 2 5 3 3 7" xfId="38324" xr:uid="{00000000-0005-0000-0000-0000EE500000}"/>
    <cellStyle name="Input 3 2 5 3 4" xfId="6219" xr:uid="{00000000-0005-0000-0000-0000EF500000}"/>
    <cellStyle name="Input 3 2 5 3 4 2" xfId="6220" xr:uid="{00000000-0005-0000-0000-0000F0500000}"/>
    <cellStyle name="Input 3 2 5 3 4 3" xfId="38325" xr:uid="{00000000-0005-0000-0000-0000F1500000}"/>
    <cellStyle name="Input 3 2 5 3 4 4" xfId="38326" xr:uid="{00000000-0005-0000-0000-0000F2500000}"/>
    <cellStyle name="Input 3 2 5 3 4 5" xfId="38327" xr:uid="{00000000-0005-0000-0000-0000F3500000}"/>
    <cellStyle name="Input 3 2 5 3 4 6" xfId="38328" xr:uid="{00000000-0005-0000-0000-0000F4500000}"/>
    <cellStyle name="Input 3 2 5 3 4 7" xfId="38329" xr:uid="{00000000-0005-0000-0000-0000F5500000}"/>
    <cellStyle name="Input 3 2 5 3 5" xfId="6221" xr:uid="{00000000-0005-0000-0000-0000F6500000}"/>
    <cellStyle name="Input 3 2 5 3 5 2" xfId="6222" xr:uid="{00000000-0005-0000-0000-0000F7500000}"/>
    <cellStyle name="Input 3 2 5 3 5 3" xfId="38330" xr:uid="{00000000-0005-0000-0000-0000F8500000}"/>
    <cellStyle name="Input 3 2 5 3 5 4" xfId="38331" xr:uid="{00000000-0005-0000-0000-0000F9500000}"/>
    <cellStyle name="Input 3 2 5 3 5 5" xfId="38332" xr:uid="{00000000-0005-0000-0000-0000FA500000}"/>
    <cellStyle name="Input 3 2 5 3 5 6" xfId="38333" xr:uid="{00000000-0005-0000-0000-0000FB500000}"/>
    <cellStyle name="Input 3 2 5 3 5 7" xfId="38334" xr:uid="{00000000-0005-0000-0000-0000FC500000}"/>
    <cellStyle name="Input 3 2 5 3 6" xfId="6223" xr:uid="{00000000-0005-0000-0000-0000FD500000}"/>
    <cellStyle name="Input 3 2 5 3 6 2" xfId="6224" xr:uid="{00000000-0005-0000-0000-0000FE500000}"/>
    <cellStyle name="Input 3 2 5 3 6 3" xfId="38335" xr:uid="{00000000-0005-0000-0000-0000FF500000}"/>
    <cellStyle name="Input 3 2 5 3 6 4" xfId="38336" xr:uid="{00000000-0005-0000-0000-000000510000}"/>
    <cellStyle name="Input 3 2 5 3 6 5" xfId="38337" xr:uid="{00000000-0005-0000-0000-000001510000}"/>
    <cellStyle name="Input 3 2 5 3 6 6" xfId="38338" xr:uid="{00000000-0005-0000-0000-000002510000}"/>
    <cellStyle name="Input 3 2 5 3 6 7" xfId="38339" xr:uid="{00000000-0005-0000-0000-000003510000}"/>
    <cellStyle name="Input 3 2 5 3 7" xfId="38340" xr:uid="{00000000-0005-0000-0000-000004510000}"/>
    <cellStyle name="Input 3 2 5 3 8" xfId="38341" xr:uid="{00000000-0005-0000-0000-000005510000}"/>
    <cellStyle name="Input 3 2 5 3 9" xfId="38342" xr:uid="{00000000-0005-0000-0000-000006510000}"/>
    <cellStyle name="Input 3 2 5 4" xfId="6225" xr:uid="{00000000-0005-0000-0000-000007510000}"/>
    <cellStyle name="Input 3 2 5 4 10" xfId="6226" xr:uid="{00000000-0005-0000-0000-000008510000}"/>
    <cellStyle name="Input 3 2 5 4 11" xfId="38343" xr:uid="{00000000-0005-0000-0000-000009510000}"/>
    <cellStyle name="Input 3 2 5 4 12" xfId="38344" xr:uid="{00000000-0005-0000-0000-00000A510000}"/>
    <cellStyle name="Input 3 2 5 4 2" xfId="6227" xr:uid="{00000000-0005-0000-0000-00000B510000}"/>
    <cellStyle name="Input 3 2 5 4 2 2" xfId="6228" xr:uid="{00000000-0005-0000-0000-00000C510000}"/>
    <cellStyle name="Input 3 2 5 4 2 3" xfId="38345" xr:uid="{00000000-0005-0000-0000-00000D510000}"/>
    <cellStyle name="Input 3 2 5 4 2 4" xfId="38346" xr:uid="{00000000-0005-0000-0000-00000E510000}"/>
    <cellStyle name="Input 3 2 5 4 2 5" xfId="38347" xr:uid="{00000000-0005-0000-0000-00000F510000}"/>
    <cellStyle name="Input 3 2 5 4 2 6" xfId="38348" xr:uid="{00000000-0005-0000-0000-000010510000}"/>
    <cellStyle name="Input 3 2 5 4 2 7" xfId="38349" xr:uid="{00000000-0005-0000-0000-000011510000}"/>
    <cellStyle name="Input 3 2 5 4 3" xfId="6229" xr:uid="{00000000-0005-0000-0000-000012510000}"/>
    <cellStyle name="Input 3 2 5 4 3 2" xfId="6230" xr:uid="{00000000-0005-0000-0000-000013510000}"/>
    <cellStyle name="Input 3 2 5 4 3 3" xfId="38350" xr:uid="{00000000-0005-0000-0000-000014510000}"/>
    <cellStyle name="Input 3 2 5 4 3 4" xfId="38351" xr:uid="{00000000-0005-0000-0000-000015510000}"/>
    <cellStyle name="Input 3 2 5 4 3 5" xfId="38352" xr:uid="{00000000-0005-0000-0000-000016510000}"/>
    <cellStyle name="Input 3 2 5 4 3 6" xfId="38353" xr:uid="{00000000-0005-0000-0000-000017510000}"/>
    <cellStyle name="Input 3 2 5 4 3 7" xfId="38354" xr:uid="{00000000-0005-0000-0000-000018510000}"/>
    <cellStyle name="Input 3 2 5 4 4" xfId="6231" xr:uid="{00000000-0005-0000-0000-000019510000}"/>
    <cellStyle name="Input 3 2 5 4 4 2" xfId="6232" xr:uid="{00000000-0005-0000-0000-00001A510000}"/>
    <cellStyle name="Input 3 2 5 4 4 3" xfId="38355" xr:uid="{00000000-0005-0000-0000-00001B510000}"/>
    <cellStyle name="Input 3 2 5 4 4 4" xfId="38356" xr:uid="{00000000-0005-0000-0000-00001C510000}"/>
    <cellStyle name="Input 3 2 5 4 4 5" xfId="38357" xr:uid="{00000000-0005-0000-0000-00001D510000}"/>
    <cellStyle name="Input 3 2 5 4 4 6" xfId="38358" xr:uid="{00000000-0005-0000-0000-00001E510000}"/>
    <cellStyle name="Input 3 2 5 4 4 7" xfId="38359" xr:uid="{00000000-0005-0000-0000-00001F510000}"/>
    <cellStyle name="Input 3 2 5 4 5" xfId="6233" xr:uid="{00000000-0005-0000-0000-000020510000}"/>
    <cellStyle name="Input 3 2 5 4 5 2" xfId="6234" xr:uid="{00000000-0005-0000-0000-000021510000}"/>
    <cellStyle name="Input 3 2 5 4 5 3" xfId="38360" xr:uid="{00000000-0005-0000-0000-000022510000}"/>
    <cellStyle name="Input 3 2 5 4 5 4" xfId="38361" xr:uid="{00000000-0005-0000-0000-000023510000}"/>
    <cellStyle name="Input 3 2 5 4 5 5" xfId="38362" xr:uid="{00000000-0005-0000-0000-000024510000}"/>
    <cellStyle name="Input 3 2 5 4 5 6" xfId="38363" xr:uid="{00000000-0005-0000-0000-000025510000}"/>
    <cellStyle name="Input 3 2 5 4 5 7" xfId="38364" xr:uid="{00000000-0005-0000-0000-000026510000}"/>
    <cellStyle name="Input 3 2 5 4 6" xfId="6235" xr:uid="{00000000-0005-0000-0000-000027510000}"/>
    <cellStyle name="Input 3 2 5 4 6 2" xfId="6236" xr:uid="{00000000-0005-0000-0000-000028510000}"/>
    <cellStyle name="Input 3 2 5 4 6 3" xfId="38365" xr:uid="{00000000-0005-0000-0000-000029510000}"/>
    <cellStyle name="Input 3 2 5 4 6 4" xfId="38366" xr:uid="{00000000-0005-0000-0000-00002A510000}"/>
    <cellStyle name="Input 3 2 5 4 6 5" xfId="38367" xr:uid="{00000000-0005-0000-0000-00002B510000}"/>
    <cellStyle name="Input 3 2 5 4 6 6" xfId="38368" xr:uid="{00000000-0005-0000-0000-00002C510000}"/>
    <cellStyle name="Input 3 2 5 4 6 7" xfId="38369" xr:uid="{00000000-0005-0000-0000-00002D510000}"/>
    <cellStyle name="Input 3 2 5 4 7" xfId="6237" xr:uid="{00000000-0005-0000-0000-00002E510000}"/>
    <cellStyle name="Input 3 2 5 4 7 2" xfId="6238" xr:uid="{00000000-0005-0000-0000-00002F510000}"/>
    <cellStyle name="Input 3 2 5 4 7 3" xfId="38370" xr:uid="{00000000-0005-0000-0000-000030510000}"/>
    <cellStyle name="Input 3 2 5 4 7 4" xfId="38371" xr:uid="{00000000-0005-0000-0000-000031510000}"/>
    <cellStyle name="Input 3 2 5 4 7 5" xfId="38372" xr:uid="{00000000-0005-0000-0000-000032510000}"/>
    <cellStyle name="Input 3 2 5 4 7 6" xfId="38373" xr:uid="{00000000-0005-0000-0000-000033510000}"/>
    <cellStyle name="Input 3 2 5 4 7 7" xfId="38374" xr:uid="{00000000-0005-0000-0000-000034510000}"/>
    <cellStyle name="Input 3 2 5 4 8" xfId="6239" xr:uid="{00000000-0005-0000-0000-000035510000}"/>
    <cellStyle name="Input 3 2 5 4 8 2" xfId="6240" xr:uid="{00000000-0005-0000-0000-000036510000}"/>
    <cellStyle name="Input 3 2 5 4 8 3" xfId="38375" xr:uid="{00000000-0005-0000-0000-000037510000}"/>
    <cellStyle name="Input 3 2 5 4 8 4" xfId="38376" xr:uid="{00000000-0005-0000-0000-000038510000}"/>
    <cellStyle name="Input 3 2 5 4 8 5" xfId="38377" xr:uid="{00000000-0005-0000-0000-000039510000}"/>
    <cellStyle name="Input 3 2 5 4 8 6" xfId="38378" xr:uid="{00000000-0005-0000-0000-00003A510000}"/>
    <cellStyle name="Input 3 2 5 4 8 7" xfId="38379" xr:uid="{00000000-0005-0000-0000-00003B510000}"/>
    <cellStyle name="Input 3 2 5 4 9" xfId="6241" xr:uid="{00000000-0005-0000-0000-00003C510000}"/>
    <cellStyle name="Input 3 2 5 4 9 2" xfId="6242" xr:uid="{00000000-0005-0000-0000-00003D510000}"/>
    <cellStyle name="Input 3 2 5 4 9 3" xfId="38380" xr:uid="{00000000-0005-0000-0000-00003E510000}"/>
    <cellStyle name="Input 3 2 5 4 9 4" xfId="38381" xr:uid="{00000000-0005-0000-0000-00003F510000}"/>
    <cellStyle name="Input 3 2 5 4 9 5" xfId="38382" xr:uid="{00000000-0005-0000-0000-000040510000}"/>
    <cellStyle name="Input 3 2 5 4 9 6" xfId="38383" xr:uid="{00000000-0005-0000-0000-000041510000}"/>
    <cellStyle name="Input 3 2 5 4 9 7" xfId="38384" xr:uid="{00000000-0005-0000-0000-000042510000}"/>
    <cellStyle name="Input 3 2 5 5" xfId="6243" xr:uid="{00000000-0005-0000-0000-000043510000}"/>
    <cellStyle name="Input 3 2 5 5 10" xfId="38385" xr:uid="{00000000-0005-0000-0000-000044510000}"/>
    <cellStyle name="Input 3 2 5 5 11" xfId="38386" xr:uid="{00000000-0005-0000-0000-000045510000}"/>
    <cellStyle name="Input 3 2 5 5 12" xfId="38387" xr:uid="{00000000-0005-0000-0000-000046510000}"/>
    <cellStyle name="Input 3 2 5 5 2" xfId="6244" xr:uid="{00000000-0005-0000-0000-000047510000}"/>
    <cellStyle name="Input 3 2 5 5 2 2" xfId="6245" xr:uid="{00000000-0005-0000-0000-000048510000}"/>
    <cellStyle name="Input 3 2 5 5 2 3" xfId="38388" xr:uid="{00000000-0005-0000-0000-000049510000}"/>
    <cellStyle name="Input 3 2 5 5 2 4" xfId="38389" xr:uid="{00000000-0005-0000-0000-00004A510000}"/>
    <cellStyle name="Input 3 2 5 5 2 5" xfId="38390" xr:uid="{00000000-0005-0000-0000-00004B510000}"/>
    <cellStyle name="Input 3 2 5 5 2 6" xfId="38391" xr:uid="{00000000-0005-0000-0000-00004C510000}"/>
    <cellStyle name="Input 3 2 5 5 2 7" xfId="38392" xr:uid="{00000000-0005-0000-0000-00004D510000}"/>
    <cellStyle name="Input 3 2 5 5 3" xfId="6246" xr:uid="{00000000-0005-0000-0000-00004E510000}"/>
    <cellStyle name="Input 3 2 5 5 3 2" xfId="6247" xr:uid="{00000000-0005-0000-0000-00004F510000}"/>
    <cellStyle name="Input 3 2 5 5 3 3" xfId="38393" xr:uid="{00000000-0005-0000-0000-000050510000}"/>
    <cellStyle name="Input 3 2 5 5 3 4" xfId="38394" xr:uid="{00000000-0005-0000-0000-000051510000}"/>
    <cellStyle name="Input 3 2 5 5 3 5" xfId="38395" xr:uid="{00000000-0005-0000-0000-000052510000}"/>
    <cellStyle name="Input 3 2 5 5 3 6" xfId="38396" xr:uid="{00000000-0005-0000-0000-000053510000}"/>
    <cellStyle name="Input 3 2 5 5 3 7" xfId="38397" xr:uid="{00000000-0005-0000-0000-000054510000}"/>
    <cellStyle name="Input 3 2 5 5 4" xfId="6248" xr:uid="{00000000-0005-0000-0000-000055510000}"/>
    <cellStyle name="Input 3 2 5 5 4 2" xfId="6249" xr:uid="{00000000-0005-0000-0000-000056510000}"/>
    <cellStyle name="Input 3 2 5 5 4 3" xfId="38398" xr:uid="{00000000-0005-0000-0000-000057510000}"/>
    <cellStyle name="Input 3 2 5 5 4 4" xfId="38399" xr:uid="{00000000-0005-0000-0000-000058510000}"/>
    <cellStyle name="Input 3 2 5 5 4 5" xfId="38400" xr:uid="{00000000-0005-0000-0000-000059510000}"/>
    <cellStyle name="Input 3 2 5 5 4 6" xfId="38401" xr:uid="{00000000-0005-0000-0000-00005A510000}"/>
    <cellStyle name="Input 3 2 5 5 4 7" xfId="38402" xr:uid="{00000000-0005-0000-0000-00005B510000}"/>
    <cellStyle name="Input 3 2 5 5 5" xfId="6250" xr:uid="{00000000-0005-0000-0000-00005C510000}"/>
    <cellStyle name="Input 3 2 5 5 5 2" xfId="6251" xr:uid="{00000000-0005-0000-0000-00005D510000}"/>
    <cellStyle name="Input 3 2 5 5 5 3" xfId="38403" xr:uid="{00000000-0005-0000-0000-00005E510000}"/>
    <cellStyle name="Input 3 2 5 5 5 4" xfId="38404" xr:uid="{00000000-0005-0000-0000-00005F510000}"/>
    <cellStyle name="Input 3 2 5 5 5 5" xfId="38405" xr:uid="{00000000-0005-0000-0000-000060510000}"/>
    <cellStyle name="Input 3 2 5 5 5 6" xfId="38406" xr:uid="{00000000-0005-0000-0000-000061510000}"/>
    <cellStyle name="Input 3 2 5 5 5 7" xfId="38407" xr:uid="{00000000-0005-0000-0000-000062510000}"/>
    <cellStyle name="Input 3 2 5 5 6" xfId="6252" xr:uid="{00000000-0005-0000-0000-000063510000}"/>
    <cellStyle name="Input 3 2 5 5 6 2" xfId="6253" xr:uid="{00000000-0005-0000-0000-000064510000}"/>
    <cellStyle name="Input 3 2 5 5 6 3" xfId="38408" xr:uid="{00000000-0005-0000-0000-000065510000}"/>
    <cellStyle name="Input 3 2 5 5 6 4" xfId="38409" xr:uid="{00000000-0005-0000-0000-000066510000}"/>
    <cellStyle name="Input 3 2 5 5 6 5" xfId="38410" xr:uid="{00000000-0005-0000-0000-000067510000}"/>
    <cellStyle name="Input 3 2 5 5 6 6" xfId="38411" xr:uid="{00000000-0005-0000-0000-000068510000}"/>
    <cellStyle name="Input 3 2 5 5 6 7" xfId="38412" xr:uid="{00000000-0005-0000-0000-000069510000}"/>
    <cellStyle name="Input 3 2 5 5 7" xfId="6254" xr:uid="{00000000-0005-0000-0000-00006A510000}"/>
    <cellStyle name="Input 3 2 5 5 7 2" xfId="6255" xr:uid="{00000000-0005-0000-0000-00006B510000}"/>
    <cellStyle name="Input 3 2 5 5 7 3" xfId="38413" xr:uid="{00000000-0005-0000-0000-00006C510000}"/>
    <cellStyle name="Input 3 2 5 5 7 4" xfId="38414" xr:uid="{00000000-0005-0000-0000-00006D510000}"/>
    <cellStyle name="Input 3 2 5 5 7 5" xfId="38415" xr:uid="{00000000-0005-0000-0000-00006E510000}"/>
    <cellStyle name="Input 3 2 5 5 7 6" xfId="38416" xr:uid="{00000000-0005-0000-0000-00006F510000}"/>
    <cellStyle name="Input 3 2 5 5 7 7" xfId="38417" xr:uid="{00000000-0005-0000-0000-000070510000}"/>
    <cellStyle name="Input 3 2 5 5 8" xfId="6256" xr:uid="{00000000-0005-0000-0000-000071510000}"/>
    <cellStyle name="Input 3 2 5 5 8 2" xfId="6257" xr:uid="{00000000-0005-0000-0000-000072510000}"/>
    <cellStyle name="Input 3 2 5 5 8 3" xfId="38418" xr:uid="{00000000-0005-0000-0000-000073510000}"/>
    <cellStyle name="Input 3 2 5 5 8 4" xfId="38419" xr:uid="{00000000-0005-0000-0000-000074510000}"/>
    <cellStyle name="Input 3 2 5 5 8 5" xfId="38420" xr:uid="{00000000-0005-0000-0000-000075510000}"/>
    <cellStyle name="Input 3 2 5 5 8 6" xfId="38421" xr:uid="{00000000-0005-0000-0000-000076510000}"/>
    <cellStyle name="Input 3 2 5 5 8 7" xfId="38422" xr:uid="{00000000-0005-0000-0000-000077510000}"/>
    <cellStyle name="Input 3 2 5 5 9" xfId="6258" xr:uid="{00000000-0005-0000-0000-000078510000}"/>
    <cellStyle name="Input 3 2 5 5 9 2" xfId="6259" xr:uid="{00000000-0005-0000-0000-000079510000}"/>
    <cellStyle name="Input 3 2 5 5 9 3" xfId="38423" xr:uid="{00000000-0005-0000-0000-00007A510000}"/>
    <cellStyle name="Input 3 2 5 5 9 4" xfId="38424" xr:uid="{00000000-0005-0000-0000-00007B510000}"/>
    <cellStyle name="Input 3 2 5 5 9 5" xfId="38425" xr:uid="{00000000-0005-0000-0000-00007C510000}"/>
    <cellStyle name="Input 3 2 5 5 9 6" xfId="38426" xr:uid="{00000000-0005-0000-0000-00007D510000}"/>
    <cellStyle name="Input 3 2 5 5 9 7" xfId="38427" xr:uid="{00000000-0005-0000-0000-00007E510000}"/>
    <cellStyle name="Input 3 2 5 6" xfId="6260" xr:uid="{00000000-0005-0000-0000-00007F510000}"/>
    <cellStyle name="Input 3 2 5 6 10" xfId="6261" xr:uid="{00000000-0005-0000-0000-000080510000}"/>
    <cellStyle name="Input 3 2 5 6 11" xfId="38428" xr:uid="{00000000-0005-0000-0000-000081510000}"/>
    <cellStyle name="Input 3 2 5 6 12" xfId="38429" xr:uid="{00000000-0005-0000-0000-000082510000}"/>
    <cellStyle name="Input 3 2 5 6 13" xfId="38430" xr:uid="{00000000-0005-0000-0000-000083510000}"/>
    <cellStyle name="Input 3 2 5 6 14" xfId="38431" xr:uid="{00000000-0005-0000-0000-000084510000}"/>
    <cellStyle name="Input 3 2 5 6 15" xfId="38432" xr:uid="{00000000-0005-0000-0000-000085510000}"/>
    <cellStyle name="Input 3 2 5 6 2" xfId="6262" xr:uid="{00000000-0005-0000-0000-000086510000}"/>
    <cellStyle name="Input 3 2 5 6 2 2" xfId="6263" xr:uid="{00000000-0005-0000-0000-000087510000}"/>
    <cellStyle name="Input 3 2 5 6 2 3" xfId="38433" xr:uid="{00000000-0005-0000-0000-000088510000}"/>
    <cellStyle name="Input 3 2 5 6 2 4" xfId="38434" xr:uid="{00000000-0005-0000-0000-000089510000}"/>
    <cellStyle name="Input 3 2 5 6 2 5" xfId="38435" xr:uid="{00000000-0005-0000-0000-00008A510000}"/>
    <cellStyle name="Input 3 2 5 6 2 6" xfId="38436" xr:uid="{00000000-0005-0000-0000-00008B510000}"/>
    <cellStyle name="Input 3 2 5 6 2 7" xfId="38437" xr:uid="{00000000-0005-0000-0000-00008C510000}"/>
    <cellStyle name="Input 3 2 5 6 3" xfId="6264" xr:uid="{00000000-0005-0000-0000-00008D510000}"/>
    <cellStyle name="Input 3 2 5 6 3 2" xfId="6265" xr:uid="{00000000-0005-0000-0000-00008E510000}"/>
    <cellStyle name="Input 3 2 5 6 3 3" xfId="38438" xr:uid="{00000000-0005-0000-0000-00008F510000}"/>
    <cellStyle name="Input 3 2 5 6 3 4" xfId="38439" xr:uid="{00000000-0005-0000-0000-000090510000}"/>
    <cellStyle name="Input 3 2 5 6 3 5" xfId="38440" xr:uid="{00000000-0005-0000-0000-000091510000}"/>
    <cellStyle name="Input 3 2 5 6 3 6" xfId="38441" xr:uid="{00000000-0005-0000-0000-000092510000}"/>
    <cellStyle name="Input 3 2 5 6 3 7" xfId="38442" xr:uid="{00000000-0005-0000-0000-000093510000}"/>
    <cellStyle name="Input 3 2 5 6 4" xfId="6266" xr:uid="{00000000-0005-0000-0000-000094510000}"/>
    <cellStyle name="Input 3 2 5 6 4 2" xfId="6267" xr:uid="{00000000-0005-0000-0000-000095510000}"/>
    <cellStyle name="Input 3 2 5 6 4 3" xfId="38443" xr:uid="{00000000-0005-0000-0000-000096510000}"/>
    <cellStyle name="Input 3 2 5 6 4 4" xfId="38444" xr:uid="{00000000-0005-0000-0000-000097510000}"/>
    <cellStyle name="Input 3 2 5 6 4 5" xfId="38445" xr:uid="{00000000-0005-0000-0000-000098510000}"/>
    <cellStyle name="Input 3 2 5 6 4 6" xfId="38446" xr:uid="{00000000-0005-0000-0000-000099510000}"/>
    <cellStyle name="Input 3 2 5 6 4 7" xfId="38447" xr:uid="{00000000-0005-0000-0000-00009A510000}"/>
    <cellStyle name="Input 3 2 5 6 5" xfId="6268" xr:uid="{00000000-0005-0000-0000-00009B510000}"/>
    <cellStyle name="Input 3 2 5 6 5 2" xfId="6269" xr:uid="{00000000-0005-0000-0000-00009C510000}"/>
    <cellStyle name="Input 3 2 5 6 5 3" xfId="38448" xr:uid="{00000000-0005-0000-0000-00009D510000}"/>
    <cellStyle name="Input 3 2 5 6 5 4" xfId="38449" xr:uid="{00000000-0005-0000-0000-00009E510000}"/>
    <cellStyle name="Input 3 2 5 6 5 5" xfId="38450" xr:uid="{00000000-0005-0000-0000-00009F510000}"/>
    <cellStyle name="Input 3 2 5 6 5 6" xfId="38451" xr:uid="{00000000-0005-0000-0000-0000A0510000}"/>
    <cellStyle name="Input 3 2 5 6 5 7" xfId="38452" xr:uid="{00000000-0005-0000-0000-0000A1510000}"/>
    <cellStyle name="Input 3 2 5 6 6" xfId="6270" xr:uid="{00000000-0005-0000-0000-0000A2510000}"/>
    <cellStyle name="Input 3 2 5 6 6 2" xfId="6271" xr:uid="{00000000-0005-0000-0000-0000A3510000}"/>
    <cellStyle name="Input 3 2 5 6 6 3" xfId="38453" xr:uid="{00000000-0005-0000-0000-0000A4510000}"/>
    <cellStyle name="Input 3 2 5 6 6 4" xfId="38454" xr:uid="{00000000-0005-0000-0000-0000A5510000}"/>
    <cellStyle name="Input 3 2 5 6 6 5" xfId="38455" xr:uid="{00000000-0005-0000-0000-0000A6510000}"/>
    <cellStyle name="Input 3 2 5 6 6 6" xfId="38456" xr:uid="{00000000-0005-0000-0000-0000A7510000}"/>
    <cellStyle name="Input 3 2 5 6 6 7" xfId="38457" xr:uid="{00000000-0005-0000-0000-0000A8510000}"/>
    <cellStyle name="Input 3 2 5 6 7" xfId="6272" xr:uid="{00000000-0005-0000-0000-0000A9510000}"/>
    <cellStyle name="Input 3 2 5 6 7 2" xfId="6273" xr:uid="{00000000-0005-0000-0000-0000AA510000}"/>
    <cellStyle name="Input 3 2 5 6 7 3" xfId="38458" xr:uid="{00000000-0005-0000-0000-0000AB510000}"/>
    <cellStyle name="Input 3 2 5 6 7 4" xfId="38459" xr:uid="{00000000-0005-0000-0000-0000AC510000}"/>
    <cellStyle name="Input 3 2 5 6 7 5" xfId="38460" xr:uid="{00000000-0005-0000-0000-0000AD510000}"/>
    <cellStyle name="Input 3 2 5 6 7 6" xfId="38461" xr:uid="{00000000-0005-0000-0000-0000AE510000}"/>
    <cellStyle name="Input 3 2 5 6 7 7" xfId="38462" xr:uid="{00000000-0005-0000-0000-0000AF510000}"/>
    <cellStyle name="Input 3 2 5 6 8" xfId="6274" xr:uid="{00000000-0005-0000-0000-0000B0510000}"/>
    <cellStyle name="Input 3 2 5 6 8 2" xfId="6275" xr:uid="{00000000-0005-0000-0000-0000B1510000}"/>
    <cellStyle name="Input 3 2 5 6 8 3" xfId="38463" xr:uid="{00000000-0005-0000-0000-0000B2510000}"/>
    <cellStyle name="Input 3 2 5 6 8 4" xfId="38464" xr:uid="{00000000-0005-0000-0000-0000B3510000}"/>
    <cellStyle name="Input 3 2 5 6 8 5" xfId="38465" xr:uid="{00000000-0005-0000-0000-0000B4510000}"/>
    <cellStyle name="Input 3 2 5 6 8 6" xfId="38466" xr:uid="{00000000-0005-0000-0000-0000B5510000}"/>
    <cellStyle name="Input 3 2 5 6 8 7" xfId="38467" xr:uid="{00000000-0005-0000-0000-0000B6510000}"/>
    <cellStyle name="Input 3 2 5 6 9" xfId="6276" xr:uid="{00000000-0005-0000-0000-0000B7510000}"/>
    <cellStyle name="Input 3 2 5 6 9 2" xfId="6277" xr:uid="{00000000-0005-0000-0000-0000B8510000}"/>
    <cellStyle name="Input 3 2 5 6 9 3" xfId="38468" xr:uid="{00000000-0005-0000-0000-0000B9510000}"/>
    <cellStyle name="Input 3 2 5 6 9 4" xfId="38469" xr:uid="{00000000-0005-0000-0000-0000BA510000}"/>
    <cellStyle name="Input 3 2 5 6 9 5" xfId="38470" xr:uid="{00000000-0005-0000-0000-0000BB510000}"/>
    <cellStyle name="Input 3 2 5 6 9 6" xfId="38471" xr:uid="{00000000-0005-0000-0000-0000BC510000}"/>
    <cellStyle name="Input 3 2 5 6 9 7" xfId="38472" xr:uid="{00000000-0005-0000-0000-0000BD510000}"/>
    <cellStyle name="Input 3 2 5 7" xfId="38473" xr:uid="{00000000-0005-0000-0000-0000BE510000}"/>
    <cellStyle name="Input 3 2 6" xfId="6278" xr:uid="{00000000-0005-0000-0000-0000BF510000}"/>
    <cellStyle name="Input 3 2 6 2" xfId="6279" xr:uid="{00000000-0005-0000-0000-0000C0510000}"/>
    <cellStyle name="Input 3 2 6 2 2" xfId="6280" xr:uid="{00000000-0005-0000-0000-0000C1510000}"/>
    <cellStyle name="Input 3 2 6 2 2 10" xfId="38474" xr:uid="{00000000-0005-0000-0000-0000C2510000}"/>
    <cellStyle name="Input 3 2 6 2 2 2" xfId="6281" xr:uid="{00000000-0005-0000-0000-0000C3510000}"/>
    <cellStyle name="Input 3 2 6 2 2 2 2" xfId="6282" xr:uid="{00000000-0005-0000-0000-0000C4510000}"/>
    <cellStyle name="Input 3 2 6 2 2 2 3" xfId="38475" xr:uid="{00000000-0005-0000-0000-0000C5510000}"/>
    <cellStyle name="Input 3 2 6 2 2 2 4" xfId="38476" xr:uid="{00000000-0005-0000-0000-0000C6510000}"/>
    <cellStyle name="Input 3 2 6 2 2 2 5" xfId="38477" xr:uid="{00000000-0005-0000-0000-0000C7510000}"/>
    <cellStyle name="Input 3 2 6 2 2 2 6" xfId="38478" xr:uid="{00000000-0005-0000-0000-0000C8510000}"/>
    <cellStyle name="Input 3 2 6 2 2 2 7" xfId="38479" xr:uid="{00000000-0005-0000-0000-0000C9510000}"/>
    <cellStyle name="Input 3 2 6 2 2 3" xfId="6283" xr:uid="{00000000-0005-0000-0000-0000CA510000}"/>
    <cellStyle name="Input 3 2 6 2 2 3 2" xfId="6284" xr:uid="{00000000-0005-0000-0000-0000CB510000}"/>
    <cellStyle name="Input 3 2 6 2 2 3 3" xfId="38480" xr:uid="{00000000-0005-0000-0000-0000CC510000}"/>
    <cellStyle name="Input 3 2 6 2 2 3 4" xfId="38481" xr:uid="{00000000-0005-0000-0000-0000CD510000}"/>
    <cellStyle name="Input 3 2 6 2 2 3 5" xfId="38482" xr:uid="{00000000-0005-0000-0000-0000CE510000}"/>
    <cellStyle name="Input 3 2 6 2 2 3 6" xfId="38483" xr:uid="{00000000-0005-0000-0000-0000CF510000}"/>
    <cellStyle name="Input 3 2 6 2 2 3 7" xfId="38484" xr:uid="{00000000-0005-0000-0000-0000D0510000}"/>
    <cellStyle name="Input 3 2 6 2 2 4" xfId="6285" xr:uid="{00000000-0005-0000-0000-0000D1510000}"/>
    <cellStyle name="Input 3 2 6 2 2 4 2" xfId="6286" xr:uid="{00000000-0005-0000-0000-0000D2510000}"/>
    <cellStyle name="Input 3 2 6 2 2 4 3" xfId="38485" xr:uid="{00000000-0005-0000-0000-0000D3510000}"/>
    <cellStyle name="Input 3 2 6 2 2 4 4" xfId="38486" xr:uid="{00000000-0005-0000-0000-0000D4510000}"/>
    <cellStyle name="Input 3 2 6 2 2 4 5" xfId="38487" xr:uid="{00000000-0005-0000-0000-0000D5510000}"/>
    <cellStyle name="Input 3 2 6 2 2 4 6" xfId="38488" xr:uid="{00000000-0005-0000-0000-0000D6510000}"/>
    <cellStyle name="Input 3 2 6 2 2 4 7" xfId="38489" xr:uid="{00000000-0005-0000-0000-0000D7510000}"/>
    <cellStyle name="Input 3 2 6 2 2 5" xfId="6287" xr:uid="{00000000-0005-0000-0000-0000D8510000}"/>
    <cellStyle name="Input 3 2 6 2 2 5 2" xfId="6288" xr:uid="{00000000-0005-0000-0000-0000D9510000}"/>
    <cellStyle name="Input 3 2 6 2 2 5 3" xfId="38490" xr:uid="{00000000-0005-0000-0000-0000DA510000}"/>
    <cellStyle name="Input 3 2 6 2 2 5 4" xfId="38491" xr:uid="{00000000-0005-0000-0000-0000DB510000}"/>
    <cellStyle name="Input 3 2 6 2 2 5 5" xfId="38492" xr:uid="{00000000-0005-0000-0000-0000DC510000}"/>
    <cellStyle name="Input 3 2 6 2 2 5 6" xfId="38493" xr:uid="{00000000-0005-0000-0000-0000DD510000}"/>
    <cellStyle name="Input 3 2 6 2 2 5 7" xfId="38494" xr:uid="{00000000-0005-0000-0000-0000DE510000}"/>
    <cellStyle name="Input 3 2 6 2 2 6" xfId="6289" xr:uid="{00000000-0005-0000-0000-0000DF510000}"/>
    <cellStyle name="Input 3 2 6 2 2 6 2" xfId="6290" xr:uid="{00000000-0005-0000-0000-0000E0510000}"/>
    <cellStyle name="Input 3 2 6 2 2 6 3" xfId="38495" xr:uid="{00000000-0005-0000-0000-0000E1510000}"/>
    <cellStyle name="Input 3 2 6 2 2 6 4" xfId="38496" xr:uid="{00000000-0005-0000-0000-0000E2510000}"/>
    <cellStyle name="Input 3 2 6 2 2 6 5" xfId="38497" xr:uid="{00000000-0005-0000-0000-0000E3510000}"/>
    <cellStyle name="Input 3 2 6 2 2 6 6" xfId="38498" xr:uid="{00000000-0005-0000-0000-0000E4510000}"/>
    <cellStyle name="Input 3 2 6 2 2 6 7" xfId="38499" xr:uid="{00000000-0005-0000-0000-0000E5510000}"/>
    <cellStyle name="Input 3 2 6 2 2 7" xfId="38500" xr:uid="{00000000-0005-0000-0000-0000E6510000}"/>
    <cellStyle name="Input 3 2 6 2 2 8" xfId="38501" xr:uid="{00000000-0005-0000-0000-0000E7510000}"/>
    <cellStyle name="Input 3 2 6 2 2 9" xfId="38502" xr:uid="{00000000-0005-0000-0000-0000E8510000}"/>
    <cellStyle name="Input 3 2 6 2 3" xfId="6291" xr:uid="{00000000-0005-0000-0000-0000E9510000}"/>
    <cellStyle name="Input 3 2 6 2 3 10" xfId="6292" xr:uid="{00000000-0005-0000-0000-0000EA510000}"/>
    <cellStyle name="Input 3 2 6 2 3 11" xfId="38503" xr:uid="{00000000-0005-0000-0000-0000EB510000}"/>
    <cellStyle name="Input 3 2 6 2 3 12" xfId="38504" xr:uid="{00000000-0005-0000-0000-0000EC510000}"/>
    <cellStyle name="Input 3 2 6 2 3 13" xfId="38505" xr:uid="{00000000-0005-0000-0000-0000ED510000}"/>
    <cellStyle name="Input 3 2 6 2 3 14" xfId="38506" xr:uid="{00000000-0005-0000-0000-0000EE510000}"/>
    <cellStyle name="Input 3 2 6 2 3 15" xfId="38507" xr:uid="{00000000-0005-0000-0000-0000EF510000}"/>
    <cellStyle name="Input 3 2 6 2 3 2" xfId="6293" xr:uid="{00000000-0005-0000-0000-0000F0510000}"/>
    <cellStyle name="Input 3 2 6 2 3 2 2" xfId="6294" xr:uid="{00000000-0005-0000-0000-0000F1510000}"/>
    <cellStyle name="Input 3 2 6 2 3 2 3" xfId="38508" xr:uid="{00000000-0005-0000-0000-0000F2510000}"/>
    <cellStyle name="Input 3 2 6 2 3 2 4" xfId="38509" xr:uid="{00000000-0005-0000-0000-0000F3510000}"/>
    <cellStyle name="Input 3 2 6 2 3 2 5" xfId="38510" xr:uid="{00000000-0005-0000-0000-0000F4510000}"/>
    <cellStyle name="Input 3 2 6 2 3 2 6" xfId="38511" xr:uid="{00000000-0005-0000-0000-0000F5510000}"/>
    <cellStyle name="Input 3 2 6 2 3 2 7" xfId="38512" xr:uid="{00000000-0005-0000-0000-0000F6510000}"/>
    <cellStyle name="Input 3 2 6 2 3 3" xfId="6295" xr:uid="{00000000-0005-0000-0000-0000F7510000}"/>
    <cellStyle name="Input 3 2 6 2 3 3 2" xfId="6296" xr:uid="{00000000-0005-0000-0000-0000F8510000}"/>
    <cellStyle name="Input 3 2 6 2 3 3 3" xfId="38513" xr:uid="{00000000-0005-0000-0000-0000F9510000}"/>
    <cellStyle name="Input 3 2 6 2 3 3 4" xfId="38514" xr:uid="{00000000-0005-0000-0000-0000FA510000}"/>
    <cellStyle name="Input 3 2 6 2 3 3 5" xfId="38515" xr:uid="{00000000-0005-0000-0000-0000FB510000}"/>
    <cellStyle name="Input 3 2 6 2 3 3 6" xfId="38516" xr:uid="{00000000-0005-0000-0000-0000FC510000}"/>
    <cellStyle name="Input 3 2 6 2 3 3 7" xfId="38517" xr:uid="{00000000-0005-0000-0000-0000FD510000}"/>
    <cellStyle name="Input 3 2 6 2 3 4" xfId="6297" xr:uid="{00000000-0005-0000-0000-0000FE510000}"/>
    <cellStyle name="Input 3 2 6 2 3 4 2" xfId="6298" xr:uid="{00000000-0005-0000-0000-0000FF510000}"/>
    <cellStyle name="Input 3 2 6 2 3 4 3" xfId="38518" xr:uid="{00000000-0005-0000-0000-000000520000}"/>
    <cellStyle name="Input 3 2 6 2 3 4 4" xfId="38519" xr:uid="{00000000-0005-0000-0000-000001520000}"/>
    <cellStyle name="Input 3 2 6 2 3 4 5" xfId="38520" xr:uid="{00000000-0005-0000-0000-000002520000}"/>
    <cellStyle name="Input 3 2 6 2 3 4 6" xfId="38521" xr:uid="{00000000-0005-0000-0000-000003520000}"/>
    <cellStyle name="Input 3 2 6 2 3 4 7" xfId="38522" xr:uid="{00000000-0005-0000-0000-000004520000}"/>
    <cellStyle name="Input 3 2 6 2 3 5" xfId="6299" xr:uid="{00000000-0005-0000-0000-000005520000}"/>
    <cellStyle name="Input 3 2 6 2 3 5 2" xfId="6300" xr:uid="{00000000-0005-0000-0000-000006520000}"/>
    <cellStyle name="Input 3 2 6 2 3 5 3" xfId="38523" xr:uid="{00000000-0005-0000-0000-000007520000}"/>
    <cellStyle name="Input 3 2 6 2 3 5 4" xfId="38524" xr:uid="{00000000-0005-0000-0000-000008520000}"/>
    <cellStyle name="Input 3 2 6 2 3 5 5" xfId="38525" xr:uid="{00000000-0005-0000-0000-000009520000}"/>
    <cellStyle name="Input 3 2 6 2 3 5 6" xfId="38526" xr:uid="{00000000-0005-0000-0000-00000A520000}"/>
    <cellStyle name="Input 3 2 6 2 3 5 7" xfId="38527" xr:uid="{00000000-0005-0000-0000-00000B520000}"/>
    <cellStyle name="Input 3 2 6 2 3 6" xfId="6301" xr:uid="{00000000-0005-0000-0000-00000C520000}"/>
    <cellStyle name="Input 3 2 6 2 3 6 2" xfId="6302" xr:uid="{00000000-0005-0000-0000-00000D520000}"/>
    <cellStyle name="Input 3 2 6 2 3 6 3" xfId="38528" xr:uid="{00000000-0005-0000-0000-00000E520000}"/>
    <cellStyle name="Input 3 2 6 2 3 6 4" xfId="38529" xr:uid="{00000000-0005-0000-0000-00000F520000}"/>
    <cellStyle name="Input 3 2 6 2 3 6 5" xfId="38530" xr:uid="{00000000-0005-0000-0000-000010520000}"/>
    <cellStyle name="Input 3 2 6 2 3 6 6" xfId="38531" xr:uid="{00000000-0005-0000-0000-000011520000}"/>
    <cellStyle name="Input 3 2 6 2 3 6 7" xfId="38532" xr:uid="{00000000-0005-0000-0000-000012520000}"/>
    <cellStyle name="Input 3 2 6 2 3 7" xfId="6303" xr:uid="{00000000-0005-0000-0000-000013520000}"/>
    <cellStyle name="Input 3 2 6 2 3 7 2" xfId="6304" xr:uid="{00000000-0005-0000-0000-000014520000}"/>
    <cellStyle name="Input 3 2 6 2 3 7 3" xfId="38533" xr:uid="{00000000-0005-0000-0000-000015520000}"/>
    <cellStyle name="Input 3 2 6 2 3 7 4" xfId="38534" xr:uid="{00000000-0005-0000-0000-000016520000}"/>
    <cellStyle name="Input 3 2 6 2 3 7 5" xfId="38535" xr:uid="{00000000-0005-0000-0000-000017520000}"/>
    <cellStyle name="Input 3 2 6 2 3 7 6" xfId="38536" xr:uid="{00000000-0005-0000-0000-000018520000}"/>
    <cellStyle name="Input 3 2 6 2 3 7 7" xfId="38537" xr:uid="{00000000-0005-0000-0000-000019520000}"/>
    <cellStyle name="Input 3 2 6 2 3 8" xfId="6305" xr:uid="{00000000-0005-0000-0000-00001A520000}"/>
    <cellStyle name="Input 3 2 6 2 3 8 2" xfId="6306" xr:uid="{00000000-0005-0000-0000-00001B520000}"/>
    <cellStyle name="Input 3 2 6 2 3 8 3" xfId="38538" xr:uid="{00000000-0005-0000-0000-00001C520000}"/>
    <cellStyle name="Input 3 2 6 2 3 8 4" xfId="38539" xr:uid="{00000000-0005-0000-0000-00001D520000}"/>
    <cellStyle name="Input 3 2 6 2 3 8 5" xfId="38540" xr:uid="{00000000-0005-0000-0000-00001E520000}"/>
    <cellStyle name="Input 3 2 6 2 3 8 6" xfId="38541" xr:uid="{00000000-0005-0000-0000-00001F520000}"/>
    <cellStyle name="Input 3 2 6 2 3 8 7" xfId="38542" xr:uid="{00000000-0005-0000-0000-000020520000}"/>
    <cellStyle name="Input 3 2 6 2 3 9" xfId="6307" xr:uid="{00000000-0005-0000-0000-000021520000}"/>
    <cellStyle name="Input 3 2 6 2 3 9 2" xfId="6308" xr:uid="{00000000-0005-0000-0000-000022520000}"/>
    <cellStyle name="Input 3 2 6 2 3 9 3" xfId="38543" xr:uid="{00000000-0005-0000-0000-000023520000}"/>
    <cellStyle name="Input 3 2 6 2 3 9 4" xfId="38544" xr:uid="{00000000-0005-0000-0000-000024520000}"/>
    <cellStyle name="Input 3 2 6 2 3 9 5" xfId="38545" xr:uid="{00000000-0005-0000-0000-000025520000}"/>
    <cellStyle name="Input 3 2 6 2 3 9 6" xfId="38546" xr:uid="{00000000-0005-0000-0000-000026520000}"/>
    <cellStyle name="Input 3 2 6 2 3 9 7" xfId="38547" xr:uid="{00000000-0005-0000-0000-000027520000}"/>
    <cellStyle name="Input 3 2 6 2 4" xfId="6309" xr:uid="{00000000-0005-0000-0000-000028520000}"/>
    <cellStyle name="Input 3 2 6 2 4 2" xfId="6310" xr:uid="{00000000-0005-0000-0000-000029520000}"/>
    <cellStyle name="Input 3 2 6 2 4 3" xfId="38548" xr:uid="{00000000-0005-0000-0000-00002A520000}"/>
    <cellStyle name="Input 3 2 6 2 4 4" xfId="38549" xr:uid="{00000000-0005-0000-0000-00002B520000}"/>
    <cellStyle name="Input 3 2 6 2 4 5" xfId="38550" xr:uid="{00000000-0005-0000-0000-00002C520000}"/>
    <cellStyle name="Input 3 2 6 2 4 6" xfId="38551" xr:uid="{00000000-0005-0000-0000-00002D520000}"/>
    <cellStyle name="Input 3 2 6 2 4 7" xfId="38552" xr:uid="{00000000-0005-0000-0000-00002E520000}"/>
    <cellStyle name="Input 3 2 6 2 5" xfId="6311" xr:uid="{00000000-0005-0000-0000-00002F520000}"/>
    <cellStyle name="Input 3 2 6 2 5 2" xfId="6312" xr:uid="{00000000-0005-0000-0000-000030520000}"/>
    <cellStyle name="Input 3 2 6 2 6" xfId="38553" xr:uid="{00000000-0005-0000-0000-000031520000}"/>
    <cellStyle name="Input 3 2 6 2 7" xfId="38554" xr:uid="{00000000-0005-0000-0000-000032520000}"/>
    <cellStyle name="Input 3 2 6 2 8" xfId="38555" xr:uid="{00000000-0005-0000-0000-000033520000}"/>
    <cellStyle name="Input 3 2 6 3" xfId="6313" xr:uid="{00000000-0005-0000-0000-000034520000}"/>
    <cellStyle name="Input 3 2 6 3 10" xfId="38556" xr:uid="{00000000-0005-0000-0000-000035520000}"/>
    <cellStyle name="Input 3 2 6 3 2" xfId="6314" xr:uid="{00000000-0005-0000-0000-000036520000}"/>
    <cellStyle name="Input 3 2 6 3 2 2" xfId="6315" xr:uid="{00000000-0005-0000-0000-000037520000}"/>
    <cellStyle name="Input 3 2 6 3 2 3" xfId="38557" xr:uid="{00000000-0005-0000-0000-000038520000}"/>
    <cellStyle name="Input 3 2 6 3 2 4" xfId="38558" xr:uid="{00000000-0005-0000-0000-000039520000}"/>
    <cellStyle name="Input 3 2 6 3 2 5" xfId="38559" xr:uid="{00000000-0005-0000-0000-00003A520000}"/>
    <cellStyle name="Input 3 2 6 3 2 6" xfId="38560" xr:uid="{00000000-0005-0000-0000-00003B520000}"/>
    <cellStyle name="Input 3 2 6 3 2 7" xfId="38561" xr:uid="{00000000-0005-0000-0000-00003C520000}"/>
    <cellStyle name="Input 3 2 6 3 3" xfId="6316" xr:uid="{00000000-0005-0000-0000-00003D520000}"/>
    <cellStyle name="Input 3 2 6 3 3 2" xfId="6317" xr:uid="{00000000-0005-0000-0000-00003E520000}"/>
    <cellStyle name="Input 3 2 6 3 3 3" xfId="38562" xr:uid="{00000000-0005-0000-0000-00003F520000}"/>
    <cellStyle name="Input 3 2 6 3 3 4" xfId="38563" xr:uid="{00000000-0005-0000-0000-000040520000}"/>
    <cellStyle name="Input 3 2 6 3 3 5" xfId="38564" xr:uid="{00000000-0005-0000-0000-000041520000}"/>
    <cellStyle name="Input 3 2 6 3 3 6" xfId="38565" xr:uid="{00000000-0005-0000-0000-000042520000}"/>
    <cellStyle name="Input 3 2 6 3 3 7" xfId="38566" xr:uid="{00000000-0005-0000-0000-000043520000}"/>
    <cellStyle name="Input 3 2 6 3 4" xfId="6318" xr:uid="{00000000-0005-0000-0000-000044520000}"/>
    <cellStyle name="Input 3 2 6 3 4 2" xfId="6319" xr:uid="{00000000-0005-0000-0000-000045520000}"/>
    <cellStyle name="Input 3 2 6 3 4 3" xfId="38567" xr:uid="{00000000-0005-0000-0000-000046520000}"/>
    <cellStyle name="Input 3 2 6 3 4 4" xfId="38568" xr:uid="{00000000-0005-0000-0000-000047520000}"/>
    <cellStyle name="Input 3 2 6 3 4 5" xfId="38569" xr:uid="{00000000-0005-0000-0000-000048520000}"/>
    <cellStyle name="Input 3 2 6 3 4 6" xfId="38570" xr:uid="{00000000-0005-0000-0000-000049520000}"/>
    <cellStyle name="Input 3 2 6 3 4 7" xfId="38571" xr:uid="{00000000-0005-0000-0000-00004A520000}"/>
    <cellStyle name="Input 3 2 6 3 5" xfId="6320" xr:uid="{00000000-0005-0000-0000-00004B520000}"/>
    <cellStyle name="Input 3 2 6 3 5 2" xfId="6321" xr:uid="{00000000-0005-0000-0000-00004C520000}"/>
    <cellStyle name="Input 3 2 6 3 5 3" xfId="38572" xr:uid="{00000000-0005-0000-0000-00004D520000}"/>
    <cellStyle name="Input 3 2 6 3 5 4" xfId="38573" xr:uid="{00000000-0005-0000-0000-00004E520000}"/>
    <cellStyle name="Input 3 2 6 3 5 5" xfId="38574" xr:uid="{00000000-0005-0000-0000-00004F520000}"/>
    <cellStyle name="Input 3 2 6 3 5 6" xfId="38575" xr:uid="{00000000-0005-0000-0000-000050520000}"/>
    <cellStyle name="Input 3 2 6 3 5 7" xfId="38576" xr:uid="{00000000-0005-0000-0000-000051520000}"/>
    <cellStyle name="Input 3 2 6 3 6" xfId="6322" xr:uid="{00000000-0005-0000-0000-000052520000}"/>
    <cellStyle name="Input 3 2 6 3 6 2" xfId="6323" xr:uid="{00000000-0005-0000-0000-000053520000}"/>
    <cellStyle name="Input 3 2 6 3 6 3" xfId="38577" xr:uid="{00000000-0005-0000-0000-000054520000}"/>
    <cellStyle name="Input 3 2 6 3 6 4" xfId="38578" xr:uid="{00000000-0005-0000-0000-000055520000}"/>
    <cellStyle name="Input 3 2 6 3 6 5" xfId="38579" xr:uid="{00000000-0005-0000-0000-000056520000}"/>
    <cellStyle name="Input 3 2 6 3 6 6" xfId="38580" xr:uid="{00000000-0005-0000-0000-000057520000}"/>
    <cellStyle name="Input 3 2 6 3 6 7" xfId="38581" xr:uid="{00000000-0005-0000-0000-000058520000}"/>
    <cellStyle name="Input 3 2 6 3 7" xfId="38582" xr:uid="{00000000-0005-0000-0000-000059520000}"/>
    <cellStyle name="Input 3 2 6 3 8" xfId="38583" xr:uid="{00000000-0005-0000-0000-00005A520000}"/>
    <cellStyle name="Input 3 2 6 3 9" xfId="38584" xr:uid="{00000000-0005-0000-0000-00005B520000}"/>
    <cellStyle name="Input 3 2 6 4" xfId="6324" xr:uid="{00000000-0005-0000-0000-00005C520000}"/>
    <cellStyle name="Input 3 2 6 4 10" xfId="6325" xr:uid="{00000000-0005-0000-0000-00005D520000}"/>
    <cellStyle name="Input 3 2 6 4 11" xfId="38585" xr:uid="{00000000-0005-0000-0000-00005E520000}"/>
    <cellStyle name="Input 3 2 6 4 12" xfId="38586" xr:uid="{00000000-0005-0000-0000-00005F520000}"/>
    <cellStyle name="Input 3 2 6 4 2" xfId="6326" xr:uid="{00000000-0005-0000-0000-000060520000}"/>
    <cellStyle name="Input 3 2 6 4 2 2" xfId="6327" xr:uid="{00000000-0005-0000-0000-000061520000}"/>
    <cellStyle name="Input 3 2 6 4 2 3" xfId="38587" xr:uid="{00000000-0005-0000-0000-000062520000}"/>
    <cellStyle name="Input 3 2 6 4 2 4" xfId="38588" xr:uid="{00000000-0005-0000-0000-000063520000}"/>
    <cellStyle name="Input 3 2 6 4 2 5" xfId="38589" xr:uid="{00000000-0005-0000-0000-000064520000}"/>
    <cellStyle name="Input 3 2 6 4 2 6" xfId="38590" xr:uid="{00000000-0005-0000-0000-000065520000}"/>
    <cellStyle name="Input 3 2 6 4 2 7" xfId="38591" xr:uid="{00000000-0005-0000-0000-000066520000}"/>
    <cellStyle name="Input 3 2 6 4 3" xfId="6328" xr:uid="{00000000-0005-0000-0000-000067520000}"/>
    <cellStyle name="Input 3 2 6 4 3 2" xfId="6329" xr:uid="{00000000-0005-0000-0000-000068520000}"/>
    <cellStyle name="Input 3 2 6 4 3 3" xfId="38592" xr:uid="{00000000-0005-0000-0000-000069520000}"/>
    <cellStyle name="Input 3 2 6 4 3 4" xfId="38593" xr:uid="{00000000-0005-0000-0000-00006A520000}"/>
    <cellStyle name="Input 3 2 6 4 3 5" xfId="38594" xr:uid="{00000000-0005-0000-0000-00006B520000}"/>
    <cellStyle name="Input 3 2 6 4 3 6" xfId="38595" xr:uid="{00000000-0005-0000-0000-00006C520000}"/>
    <cellStyle name="Input 3 2 6 4 3 7" xfId="38596" xr:uid="{00000000-0005-0000-0000-00006D520000}"/>
    <cellStyle name="Input 3 2 6 4 4" xfId="6330" xr:uid="{00000000-0005-0000-0000-00006E520000}"/>
    <cellStyle name="Input 3 2 6 4 4 2" xfId="6331" xr:uid="{00000000-0005-0000-0000-00006F520000}"/>
    <cellStyle name="Input 3 2 6 4 4 3" xfId="38597" xr:uid="{00000000-0005-0000-0000-000070520000}"/>
    <cellStyle name="Input 3 2 6 4 4 4" xfId="38598" xr:uid="{00000000-0005-0000-0000-000071520000}"/>
    <cellStyle name="Input 3 2 6 4 4 5" xfId="38599" xr:uid="{00000000-0005-0000-0000-000072520000}"/>
    <cellStyle name="Input 3 2 6 4 4 6" xfId="38600" xr:uid="{00000000-0005-0000-0000-000073520000}"/>
    <cellStyle name="Input 3 2 6 4 4 7" xfId="38601" xr:uid="{00000000-0005-0000-0000-000074520000}"/>
    <cellStyle name="Input 3 2 6 4 5" xfId="6332" xr:uid="{00000000-0005-0000-0000-000075520000}"/>
    <cellStyle name="Input 3 2 6 4 5 2" xfId="6333" xr:uid="{00000000-0005-0000-0000-000076520000}"/>
    <cellStyle name="Input 3 2 6 4 5 3" xfId="38602" xr:uid="{00000000-0005-0000-0000-000077520000}"/>
    <cellStyle name="Input 3 2 6 4 5 4" xfId="38603" xr:uid="{00000000-0005-0000-0000-000078520000}"/>
    <cellStyle name="Input 3 2 6 4 5 5" xfId="38604" xr:uid="{00000000-0005-0000-0000-000079520000}"/>
    <cellStyle name="Input 3 2 6 4 5 6" xfId="38605" xr:uid="{00000000-0005-0000-0000-00007A520000}"/>
    <cellStyle name="Input 3 2 6 4 5 7" xfId="38606" xr:uid="{00000000-0005-0000-0000-00007B520000}"/>
    <cellStyle name="Input 3 2 6 4 6" xfId="6334" xr:uid="{00000000-0005-0000-0000-00007C520000}"/>
    <cellStyle name="Input 3 2 6 4 6 2" xfId="6335" xr:uid="{00000000-0005-0000-0000-00007D520000}"/>
    <cellStyle name="Input 3 2 6 4 6 3" xfId="38607" xr:uid="{00000000-0005-0000-0000-00007E520000}"/>
    <cellStyle name="Input 3 2 6 4 6 4" xfId="38608" xr:uid="{00000000-0005-0000-0000-00007F520000}"/>
    <cellStyle name="Input 3 2 6 4 6 5" xfId="38609" xr:uid="{00000000-0005-0000-0000-000080520000}"/>
    <cellStyle name="Input 3 2 6 4 6 6" xfId="38610" xr:uid="{00000000-0005-0000-0000-000081520000}"/>
    <cellStyle name="Input 3 2 6 4 6 7" xfId="38611" xr:uid="{00000000-0005-0000-0000-000082520000}"/>
    <cellStyle name="Input 3 2 6 4 7" xfId="6336" xr:uid="{00000000-0005-0000-0000-000083520000}"/>
    <cellStyle name="Input 3 2 6 4 7 2" xfId="6337" xr:uid="{00000000-0005-0000-0000-000084520000}"/>
    <cellStyle name="Input 3 2 6 4 7 3" xfId="38612" xr:uid="{00000000-0005-0000-0000-000085520000}"/>
    <cellStyle name="Input 3 2 6 4 7 4" xfId="38613" xr:uid="{00000000-0005-0000-0000-000086520000}"/>
    <cellStyle name="Input 3 2 6 4 7 5" xfId="38614" xr:uid="{00000000-0005-0000-0000-000087520000}"/>
    <cellStyle name="Input 3 2 6 4 7 6" xfId="38615" xr:uid="{00000000-0005-0000-0000-000088520000}"/>
    <cellStyle name="Input 3 2 6 4 7 7" xfId="38616" xr:uid="{00000000-0005-0000-0000-000089520000}"/>
    <cellStyle name="Input 3 2 6 4 8" xfId="6338" xr:uid="{00000000-0005-0000-0000-00008A520000}"/>
    <cellStyle name="Input 3 2 6 4 8 2" xfId="6339" xr:uid="{00000000-0005-0000-0000-00008B520000}"/>
    <cellStyle name="Input 3 2 6 4 8 3" xfId="38617" xr:uid="{00000000-0005-0000-0000-00008C520000}"/>
    <cellStyle name="Input 3 2 6 4 8 4" xfId="38618" xr:uid="{00000000-0005-0000-0000-00008D520000}"/>
    <cellStyle name="Input 3 2 6 4 8 5" xfId="38619" xr:uid="{00000000-0005-0000-0000-00008E520000}"/>
    <cellStyle name="Input 3 2 6 4 8 6" xfId="38620" xr:uid="{00000000-0005-0000-0000-00008F520000}"/>
    <cellStyle name="Input 3 2 6 4 8 7" xfId="38621" xr:uid="{00000000-0005-0000-0000-000090520000}"/>
    <cellStyle name="Input 3 2 6 4 9" xfId="6340" xr:uid="{00000000-0005-0000-0000-000091520000}"/>
    <cellStyle name="Input 3 2 6 4 9 2" xfId="6341" xr:uid="{00000000-0005-0000-0000-000092520000}"/>
    <cellStyle name="Input 3 2 6 4 9 3" xfId="38622" xr:uid="{00000000-0005-0000-0000-000093520000}"/>
    <cellStyle name="Input 3 2 6 4 9 4" xfId="38623" xr:uid="{00000000-0005-0000-0000-000094520000}"/>
    <cellStyle name="Input 3 2 6 4 9 5" xfId="38624" xr:uid="{00000000-0005-0000-0000-000095520000}"/>
    <cellStyle name="Input 3 2 6 4 9 6" xfId="38625" xr:uid="{00000000-0005-0000-0000-000096520000}"/>
    <cellStyle name="Input 3 2 6 4 9 7" xfId="38626" xr:uid="{00000000-0005-0000-0000-000097520000}"/>
    <cellStyle name="Input 3 2 6 5" xfId="6342" xr:uid="{00000000-0005-0000-0000-000098520000}"/>
    <cellStyle name="Input 3 2 6 5 10" xfId="38627" xr:uid="{00000000-0005-0000-0000-000099520000}"/>
    <cellStyle name="Input 3 2 6 5 11" xfId="38628" xr:uid="{00000000-0005-0000-0000-00009A520000}"/>
    <cellStyle name="Input 3 2 6 5 12" xfId="38629" xr:uid="{00000000-0005-0000-0000-00009B520000}"/>
    <cellStyle name="Input 3 2 6 5 2" xfId="6343" xr:uid="{00000000-0005-0000-0000-00009C520000}"/>
    <cellStyle name="Input 3 2 6 5 2 2" xfId="6344" xr:uid="{00000000-0005-0000-0000-00009D520000}"/>
    <cellStyle name="Input 3 2 6 5 2 3" xfId="38630" xr:uid="{00000000-0005-0000-0000-00009E520000}"/>
    <cellStyle name="Input 3 2 6 5 2 4" xfId="38631" xr:uid="{00000000-0005-0000-0000-00009F520000}"/>
    <cellStyle name="Input 3 2 6 5 2 5" xfId="38632" xr:uid="{00000000-0005-0000-0000-0000A0520000}"/>
    <cellStyle name="Input 3 2 6 5 2 6" xfId="38633" xr:uid="{00000000-0005-0000-0000-0000A1520000}"/>
    <cellStyle name="Input 3 2 6 5 2 7" xfId="38634" xr:uid="{00000000-0005-0000-0000-0000A2520000}"/>
    <cellStyle name="Input 3 2 6 5 3" xfId="6345" xr:uid="{00000000-0005-0000-0000-0000A3520000}"/>
    <cellStyle name="Input 3 2 6 5 3 2" xfId="6346" xr:uid="{00000000-0005-0000-0000-0000A4520000}"/>
    <cellStyle name="Input 3 2 6 5 3 3" xfId="38635" xr:uid="{00000000-0005-0000-0000-0000A5520000}"/>
    <cellStyle name="Input 3 2 6 5 3 4" xfId="38636" xr:uid="{00000000-0005-0000-0000-0000A6520000}"/>
    <cellStyle name="Input 3 2 6 5 3 5" xfId="38637" xr:uid="{00000000-0005-0000-0000-0000A7520000}"/>
    <cellStyle name="Input 3 2 6 5 3 6" xfId="38638" xr:uid="{00000000-0005-0000-0000-0000A8520000}"/>
    <cellStyle name="Input 3 2 6 5 3 7" xfId="38639" xr:uid="{00000000-0005-0000-0000-0000A9520000}"/>
    <cellStyle name="Input 3 2 6 5 4" xfId="6347" xr:uid="{00000000-0005-0000-0000-0000AA520000}"/>
    <cellStyle name="Input 3 2 6 5 4 2" xfId="6348" xr:uid="{00000000-0005-0000-0000-0000AB520000}"/>
    <cellStyle name="Input 3 2 6 5 4 3" xfId="38640" xr:uid="{00000000-0005-0000-0000-0000AC520000}"/>
    <cellStyle name="Input 3 2 6 5 4 4" xfId="38641" xr:uid="{00000000-0005-0000-0000-0000AD520000}"/>
    <cellStyle name="Input 3 2 6 5 4 5" xfId="38642" xr:uid="{00000000-0005-0000-0000-0000AE520000}"/>
    <cellStyle name="Input 3 2 6 5 4 6" xfId="38643" xr:uid="{00000000-0005-0000-0000-0000AF520000}"/>
    <cellStyle name="Input 3 2 6 5 4 7" xfId="38644" xr:uid="{00000000-0005-0000-0000-0000B0520000}"/>
    <cellStyle name="Input 3 2 6 5 5" xfId="6349" xr:uid="{00000000-0005-0000-0000-0000B1520000}"/>
    <cellStyle name="Input 3 2 6 5 5 2" xfId="6350" xr:uid="{00000000-0005-0000-0000-0000B2520000}"/>
    <cellStyle name="Input 3 2 6 5 5 3" xfId="38645" xr:uid="{00000000-0005-0000-0000-0000B3520000}"/>
    <cellStyle name="Input 3 2 6 5 5 4" xfId="38646" xr:uid="{00000000-0005-0000-0000-0000B4520000}"/>
    <cellStyle name="Input 3 2 6 5 5 5" xfId="38647" xr:uid="{00000000-0005-0000-0000-0000B5520000}"/>
    <cellStyle name="Input 3 2 6 5 5 6" xfId="38648" xr:uid="{00000000-0005-0000-0000-0000B6520000}"/>
    <cellStyle name="Input 3 2 6 5 5 7" xfId="38649" xr:uid="{00000000-0005-0000-0000-0000B7520000}"/>
    <cellStyle name="Input 3 2 6 5 6" xfId="6351" xr:uid="{00000000-0005-0000-0000-0000B8520000}"/>
    <cellStyle name="Input 3 2 6 5 6 2" xfId="6352" xr:uid="{00000000-0005-0000-0000-0000B9520000}"/>
    <cellStyle name="Input 3 2 6 5 6 3" xfId="38650" xr:uid="{00000000-0005-0000-0000-0000BA520000}"/>
    <cellStyle name="Input 3 2 6 5 6 4" xfId="38651" xr:uid="{00000000-0005-0000-0000-0000BB520000}"/>
    <cellStyle name="Input 3 2 6 5 6 5" xfId="38652" xr:uid="{00000000-0005-0000-0000-0000BC520000}"/>
    <cellStyle name="Input 3 2 6 5 6 6" xfId="38653" xr:uid="{00000000-0005-0000-0000-0000BD520000}"/>
    <cellStyle name="Input 3 2 6 5 6 7" xfId="38654" xr:uid="{00000000-0005-0000-0000-0000BE520000}"/>
    <cellStyle name="Input 3 2 6 5 7" xfId="6353" xr:uid="{00000000-0005-0000-0000-0000BF520000}"/>
    <cellStyle name="Input 3 2 6 5 7 2" xfId="6354" xr:uid="{00000000-0005-0000-0000-0000C0520000}"/>
    <cellStyle name="Input 3 2 6 5 7 3" xfId="38655" xr:uid="{00000000-0005-0000-0000-0000C1520000}"/>
    <cellStyle name="Input 3 2 6 5 7 4" xfId="38656" xr:uid="{00000000-0005-0000-0000-0000C2520000}"/>
    <cellStyle name="Input 3 2 6 5 7 5" xfId="38657" xr:uid="{00000000-0005-0000-0000-0000C3520000}"/>
    <cellStyle name="Input 3 2 6 5 7 6" xfId="38658" xr:uid="{00000000-0005-0000-0000-0000C4520000}"/>
    <cellStyle name="Input 3 2 6 5 7 7" xfId="38659" xr:uid="{00000000-0005-0000-0000-0000C5520000}"/>
    <cellStyle name="Input 3 2 6 5 8" xfId="6355" xr:uid="{00000000-0005-0000-0000-0000C6520000}"/>
    <cellStyle name="Input 3 2 6 5 8 2" xfId="6356" xr:uid="{00000000-0005-0000-0000-0000C7520000}"/>
    <cellStyle name="Input 3 2 6 5 8 3" xfId="38660" xr:uid="{00000000-0005-0000-0000-0000C8520000}"/>
    <cellStyle name="Input 3 2 6 5 8 4" xfId="38661" xr:uid="{00000000-0005-0000-0000-0000C9520000}"/>
    <cellStyle name="Input 3 2 6 5 8 5" xfId="38662" xr:uid="{00000000-0005-0000-0000-0000CA520000}"/>
    <cellStyle name="Input 3 2 6 5 8 6" xfId="38663" xr:uid="{00000000-0005-0000-0000-0000CB520000}"/>
    <cellStyle name="Input 3 2 6 5 8 7" xfId="38664" xr:uid="{00000000-0005-0000-0000-0000CC520000}"/>
    <cellStyle name="Input 3 2 6 5 9" xfId="6357" xr:uid="{00000000-0005-0000-0000-0000CD520000}"/>
    <cellStyle name="Input 3 2 6 5 9 2" xfId="6358" xr:uid="{00000000-0005-0000-0000-0000CE520000}"/>
    <cellStyle name="Input 3 2 6 5 9 3" xfId="38665" xr:uid="{00000000-0005-0000-0000-0000CF520000}"/>
    <cellStyle name="Input 3 2 6 5 9 4" xfId="38666" xr:uid="{00000000-0005-0000-0000-0000D0520000}"/>
    <cellStyle name="Input 3 2 6 5 9 5" xfId="38667" xr:uid="{00000000-0005-0000-0000-0000D1520000}"/>
    <cellStyle name="Input 3 2 6 5 9 6" xfId="38668" xr:uid="{00000000-0005-0000-0000-0000D2520000}"/>
    <cellStyle name="Input 3 2 6 5 9 7" xfId="38669" xr:uid="{00000000-0005-0000-0000-0000D3520000}"/>
    <cellStyle name="Input 3 2 6 6" xfId="6359" xr:uid="{00000000-0005-0000-0000-0000D4520000}"/>
    <cellStyle name="Input 3 2 6 6 10" xfId="6360" xr:uid="{00000000-0005-0000-0000-0000D5520000}"/>
    <cellStyle name="Input 3 2 6 6 11" xfId="38670" xr:uid="{00000000-0005-0000-0000-0000D6520000}"/>
    <cellStyle name="Input 3 2 6 6 12" xfId="38671" xr:uid="{00000000-0005-0000-0000-0000D7520000}"/>
    <cellStyle name="Input 3 2 6 6 13" xfId="38672" xr:uid="{00000000-0005-0000-0000-0000D8520000}"/>
    <cellStyle name="Input 3 2 6 6 14" xfId="38673" xr:uid="{00000000-0005-0000-0000-0000D9520000}"/>
    <cellStyle name="Input 3 2 6 6 15" xfId="38674" xr:uid="{00000000-0005-0000-0000-0000DA520000}"/>
    <cellStyle name="Input 3 2 6 6 2" xfId="6361" xr:uid="{00000000-0005-0000-0000-0000DB520000}"/>
    <cellStyle name="Input 3 2 6 6 2 2" xfId="6362" xr:uid="{00000000-0005-0000-0000-0000DC520000}"/>
    <cellStyle name="Input 3 2 6 6 2 3" xfId="38675" xr:uid="{00000000-0005-0000-0000-0000DD520000}"/>
    <cellStyle name="Input 3 2 6 6 2 4" xfId="38676" xr:uid="{00000000-0005-0000-0000-0000DE520000}"/>
    <cellStyle name="Input 3 2 6 6 2 5" xfId="38677" xr:uid="{00000000-0005-0000-0000-0000DF520000}"/>
    <cellStyle name="Input 3 2 6 6 2 6" xfId="38678" xr:uid="{00000000-0005-0000-0000-0000E0520000}"/>
    <cellStyle name="Input 3 2 6 6 2 7" xfId="38679" xr:uid="{00000000-0005-0000-0000-0000E1520000}"/>
    <cellStyle name="Input 3 2 6 6 3" xfId="6363" xr:uid="{00000000-0005-0000-0000-0000E2520000}"/>
    <cellStyle name="Input 3 2 6 6 3 2" xfId="6364" xr:uid="{00000000-0005-0000-0000-0000E3520000}"/>
    <cellStyle name="Input 3 2 6 6 3 3" xfId="38680" xr:uid="{00000000-0005-0000-0000-0000E4520000}"/>
    <cellStyle name="Input 3 2 6 6 3 4" xfId="38681" xr:uid="{00000000-0005-0000-0000-0000E5520000}"/>
    <cellStyle name="Input 3 2 6 6 3 5" xfId="38682" xr:uid="{00000000-0005-0000-0000-0000E6520000}"/>
    <cellStyle name="Input 3 2 6 6 3 6" xfId="38683" xr:uid="{00000000-0005-0000-0000-0000E7520000}"/>
    <cellStyle name="Input 3 2 6 6 3 7" xfId="38684" xr:uid="{00000000-0005-0000-0000-0000E8520000}"/>
    <cellStyle name="Input 3 2 6 6 4" xfId="6365" xr:uid="{00000000-0005-0000-0000-0000E9520000}"/>
    <cellStyle name="Input 3 2 6 6 4 2" xfId="6366" xr:uid="{00000000-0005-0000-0000-0000EA520000}"/>
    <cellStyle name="Input 3 2 6 6 4 3" xfId="38685" xr:uid="{00000000-0005-0000-0000-0000EB520000}"/>
    <cellStyle name="Input 3 2 6 6 4 4" xfId="38686" xr:uid="{00000000-0005-0000-0000-0000EC520000}"/>
    <cellStyle name="Input 3 2 6 6 4 5" xfId="38687" xr:uid="{00000000-0005-0000-0000-0000ED520000}"/>
    <cellStyle name="Input 3 2 6 6 4 6" xfId="38688" xr:uid="{00000000-0005-0000-0000-0000EE520000}"/>
    <cellStyle name="Input 3 2 6 6 4 7" xfId="38689" xr:uid="{00000000-0005-0000-0000-0000EF520000}"/>
    <cellStyle name="Input 3 2 6 6 5" xfId="6367" xr:uid="{00000000-0005-0000-0000-0000F0520000}"/>
    <cellStyle name="Input 3 2 6 6 5 2" xfId="6368" xr:uid="{00000000-0005-0000-0000-0000F1520000}"/>
    <cellStyle name="Input 3 2 6 6 5 3" xfId="38690" xr:uid="{00000000-0005-0000-0000-0000F2520000}"/>
    <cellStyle name="Input 3 2 6 6 5 4" xfId="38691" xr:uid="{00000000-0005-0000-0000-0000F3520000}"/>
    <cellStyle name="Input 3 2 6 6 5 5" xfId="38692" xr:uid="{00000000-0005-0000-0000-0000F4520000}"/>
    <cellStyle name="Input 3 2 6 6 5 6" xfId="38693" xr:uid="{00000000-0005-0000-0000-0000F5520000}"/>
    <cellStyle name="Input 3 2 6 6 5 7" xfId="38694" xr:uid="{00000000-0005-0000-0000-0000F6520000}"/>
    <cellStyle name="Input 3 2 6 6 6" xfId="6369" xr:uid="{00000000-0005-0000-0000-0000F7520000}"/>
    <cellStyle name="Input 3 2 6 6 6 2" xfId="6370" xr:uid="{00000000-0005-0000-0000-0000F8520000}"/>
    <cellStyle name="Input 3 2 6 6 6 3" xfId="38695" xr:uid="{00000000-0005-0000-0000-0000F9520000}"/>
    <cellStyle name="Input 3 2 6 6 6 4" xfId="38696" xr:uid="{00000000-0005-0000-0000-0000FA520000}"/>
    <cellStyle name="Input 3 2 6 6 6 5" xfId="38697" xr:uid="{00000000-0005-0000-0000-0000FB520000}"/>
    <cellStyle name="Input 3 2 6 6 6 6" xfId="38698" xr:uid="{00000000-0005-0000-0000-0000FC520000}"/>
    <cellStyle name="Input 3 2 6 6 6 7" xfId="38699" xr:uid="{00000000-0005-0000-0000-0000FD520000}"/>
    <cellStyle name="Input 3 2 6 6 7" xfId="6371" xr:uid="{00000000-0005-0000-0000-0000FE520000}"/>
    <cellStyle name="Input 3 2 6 6 7 2" xfId="6372" xr:uid="{00000000-0005-0000-0000-0000FF520000}"/>
    <cellStyle name="Input 3 2 6 6 7 3" xfId="38700" xr:uid="{00000000-0005-0000-0000-000000530000}"/>
    <cellStyle name="Input 3 2 6 6 7 4" xfId="38701" xr:uid="{00000000-0005-0000-0000-000001530000}"/>
    <cellStyle name="Input 3 2 6 6 7 5" xfId="38702" xr:uid="{00000000-0005-0000-0000-000002530000}"/>
    <cellStyle name="Input 3 2 6 6 7 6" xfId="38703" xr:uid="{00000000-0005-0000-0000-000003530000}"/>
    <cellStyle name="Input 3 2 6 6 7 7" xfId="38704" xr:uid="{00000000-0005-0000-0000-000004530000}"/>
    <cellStyle name="Input 3 2 6 6 8" xfId="6373" xr:uid="{00000000-0005-0000-0000-000005530000}"/>
    <cellStyle name="Input 3 2 6 6 8 2" xfId="6374" xr:uid="{00000000-0005-0000-0000-000006530000}"/>
    <cellStyle name="Input 3 2 6 6 8 3" xfId="38705" xr:uid="{00000000-0005-0000-0000-000007530000}"/>
    <cellStyle name="Input 3 2 6 6 8 4" xfId="38706" xr:uid="{00000000-0005-0000-0000-000008530000}"/>
    <cellStyle name="Input 3 2 6 6 8 5" xfId="38707" xr:uid="{00000000-0005-0000-0000-000009530000}"/>
    <cellStyle name="Input 3 2 6 6 8 6" xfId="38708" xr:uid="{00000000-0005-0000-0000-00000A530000}"/>
    <cellStyle name="Input 3 2 6 6 8 7" xfId="38709" xr:uid="{00000000-0005-0000-0000-00000B530000}"/>
    <cellStyle name="Input 3 2 6 6 9" xfId="6375" xr:uid="{00000000-0005-0000-0000-00000C530000}"/>
    <cellStyle name="Input 3 2 6 6 9 2" xfId="6376" xr:uid="{00000000-0005-0000-0000-00000D530000}"/>
    <cellStyle name="Input 3 2 6 6 9 3" xfId="38710" xr:uid="{00000000-0005-0000-0000-00000E530000}"/>
    <cellStyle name="Input 3 2 6 6 9 4" xfId="38711" xr:uid="{00000000-0005-0000-0000-00000F530000}"/>
    <cellStyle name="Input 3 2 6 6 9 5" xfId="38712" xr:uid="{00000000-0005-0000-0000-000010530000}"/>
    <cellStyle name="Input 3 2 6 6 9 6" xfId="38713" xr:uid="{00000000-0005-0000-0000-000011530000}"/>
    <cellStyle name="Input 3 2 6 6 9 7" xfId="38714" xr:uid="{00000000-0005-0000-0000-000012530000}"/>
    <cellStyle name="Input 3 2 6 7" xfId="38715" xr:uid="{00000000-0005-0000-0000-000013530000}"/>
    <cellStyle name="Input 3 2 7" xfId="6377" xr:uid="{00000000-0005-0000-0000-000014530000}"/>
    <cellStyle name="Input 3 2 7 2" xfId="6378" xr:uid="{00000000-0005-0000-0000-000015530000}"/>
    <cellStyle name="Input 3 2 7 2 2" xfId="6379" xr:uid="{00000000-0005-0000-0000-000016530000}"/>
    <cellStyle name="Input 3 2 7 2 2 10" xfId="38716" xr:uid="{00000000-0005-0000-0000-000017530000}"/>
    <cellStyle name="Input 3 2 7 2 2 2" xfId="6380" xr:uid="{00000000-0005-0000-0000-000018530000}"/>
    <cellStyle name="Input 3 2 7 2 2 2 2" xfId="6381" xr:uid="{00000000-0005-0000-0000-000019530000}"/>
    <cellStyle name="Input 3 2 7 2 2 2 3" xfId="38717" xr:uid="{00000000-0005-0000-0000-00001A530000}"/>
    <cellStyle name="Input 3 2 7 2 2 2 4" xfId="38718" xr:uid="{00000000-0005-0000-0000-00001B530000}"/>
    <cellStyle name="Input 3 2 7 2 2 2 5" xfId="38719" xr:uid="{00000000-0005-0000-0000-00001C530000}"/>
    <cellStyle name="Input 3 2 7 2 2 2 6" xfId="38720" xr:uid="{00000000-0005-0000-0000-00001D530000}"/>
    <cellStyle name="Input 3 2 7 2 2 2 7" xfId="38721" xr:uid="{00000000-0005-0000-0000-00001E530000}"/>
    <cellStyle name="Input 3 2 7 2 2 3" xfId="6382" xr:uid="{00000000-0005-0000-0000-00001F530000}"/>
    <cellStyle name="Input 3 2 7 2 2 3 2" xfId="6383" xr:uid="{00000000-0005-0000-0000-000020530000}"/>
    <cellStyle name="Input 3 2 7 2 2 3 3" xfId="38722" xr:uid="{00000000-0005-0000-0000-000021530000}"/>
    <cellStyle name="Input 3 2 7 2 2 3 4" xfId="38723" xr:uid="{00000000-0005-0000-0000-000022530000}"/>
    <cellStyle name="Input 3 2 7 2 2 3 5" xfId="38724" xr:uid="{00000000-0005-0000-0000-000023530000}"/>
    <cellStyle name="Input 3 2 7 2 2 3 6" xfId="38725" xr:uid="{00000000-0005-0000-0000-000024530000}"/>
    <cellStyle name="Input 3 2 7 2 2 3 7" xfId="38726" xr:uid="{00000000-0005-0000-0000-000025530000}"/>
    <cellStyle name="Input 3 2 7 2 2 4" xfId="6384" xr:uid="{00000000-0005-0000-0000-000026530000}"/>
    <cellStyle name="Input 3 2 7 2 2 4 2" xfId="6385" xr:uid="{00000000-0005-0000-0000-000027530000}"/>
    <cellStyle name="Input 3 2 7 2 2 4 3" xfId="38727" xr:uid="{00000000-0005-0000-0000-000028530000}"/>
    <cellStyle name="Input 3 2 7 2 2 4 4" xfId="38728" xr:uid="{00000000-0005-0000-0000-000029530000}"/>
    <cellStyle name="Input 3 2 7 2 2 4 5" xfId="38729" xr:uid="{00000000-0005-0000-0000-00002A530000}"/>
    <cellStyle name="Input 3 2 7 2 2 4 6" xfId="38730" xr:uid="{00000000-0005-0000-0000-00002B530000}"/>
    <cellStyle name="Input 3 2 7 2 2 4 7" xfId="38731" xr:uid="{00000000-0005-0000-0000-00002C530000}"/>
    <cellStyle name="Input 3 2 7 2 2 5" xfId="6386" xr:uid="{00000000-0005-0000-0000-00002D530000}"/>
    <cellStyle name="Input 3 2 7 2 2 5 2" xfId="6387" xr:uid="{00000000-0005-0000-0000-00002E530000}"/>
    <cellStyle name="Input 3 2 7 2 2 5 3" xfId="38732" xr:uid="{00000000-0005-0000-0000-00002F530000}"/>
    <cellStyle name="Input 3 2 7 2 2 5 4" xfId="38733" xr:uid="{00000000-0005-0000-0000-000030530000}"/>
    <cellStyle name="Input 3 2 7 2 2 5 5" xfId="38734" xr:uid="{00000000-0005-0000-0000-000031530000}"/>
    <cellStyle name="Input 3 2 7 2 2 5 6" xfId="38735" xr:uid="{00000000-0005-0000-0000-000032530000}"/>
    <cellStyle name="Input 3 2 7 2 2 5 7" xfId="38736" xr:uid="{00000000-0005-0000-0000-000033530000}"/>
    <cellStyle name="Input 3 2 7 2 2 6" xfId="6388" xr:uid="{00000000-0005-0000-0000-000034530000}"/>
    <cellStyle name="Input 3 2 7 2 2 6 2" xfId="6389" xr:uid="{00000000-0005-0000-0000-000035530000}"/>
    <cellStyle name="Input 3 2 7 2 2 6 3" xfId="38737" xr:uid="{00000000-0005-0000-0000-000036530000}"/>
    <cellStyle name="Input 3 2 7 2 2 6 4" xfId="38738" xr:uid="{00000000-0005-0000-0000-000037530000}"/>
    <cellStyle name="Input 3 2 7 2 2 6 5" xfId="38739" xr:uid="{00000000-0005-0000-0000-000038530000}"/>
    <cellStyle name="Input 3 2 7 2 2 6 6" xfId="38740" xr:uid="{00000000-0005-0000-0000-000039530000}"/>
    <cellStyle name="Input 3 2 7 2 2 6 7" xfId="38741" xr:uid="{00000000-0005-0000-0000-00003A530000}"/>
    <cellStyle name="Input 3 2 7 2 2 7" xfId="38742" xr:uid="{00000000-0005-0000-0000-00003B530000}"/>
    <cellStyle name="Input 3 2 7 2 2 8" xfId="38743" xr:uid="{00000000-0005-0000-0000-00003C530000}"/>
    <cellStyle name="Input 3 2 7 2 2 9" xfId="38744" xr:uid="{00000000-0005-0000-0000-00003D530000}"/>
    <cellStyle name="Input 3 2 7 2 3" xfId="6390" xr:uid="{00000000-0005-0000-0000-00003E530000}"/>
    <cellStyle name="Input 3 2 7 2 3 10" xfId="6391" xr:uid="{00000000-0005-0000-0000-00003F530000}"/>
    <cellStyle name="Input 3 2 7 2 3 11" xfId="38745" xr:uid="{00000000-0005-0000-0000-000040530000}"/>
    <cellStyle name="Input 3 2 7 2 3 12" xfId="38746" xr:uid="{00000000-0005-0000-0000-000041530000}"/>
    <cellStyle name="Input 3 2 7 2 3 13" xfId="38747" xr:uid="{00000000-0005-0000-0000-000042530000}"/>
    <cellStyle name="Input 3 2 7 2 3 14" xfId="38748" xr:uid="{00000000-0005-0000-0000-000043530000}"/>
    <cellStyle name="Input 3 2 7 2 3 15" xfId="38749" xr:uid="{00000000-0005-0000-0000-000044530000}"/>
    <cellStyle name="Input 3 2 7 2 3 2" xfId="6392" xr:uid="{00000000-0005-0000-0000-000045530000}"/>
    <cellStyle name="Input 3 2 7 2 3 2 2" xfId="6393" xr:uid="{00000000-0005-0000-0000-000046530000}"/>
    <cellStyle name="Input 3 2 7 2 3 2 3" xfId="38750" xr:uid="{00000000-0005-0000-0000-000047530000}"/>
    <cellStyle name="Input 3 2 7 2 3 2 4" xfId="38751" xr:uid="{00000000-0005-0000-0000-000048530000}"/>
    <cellStyle name="Input 3 2 7 2 3 2 5" xfId="38752" xr:uid="{00000000-0005-0000-0000-000049530000}"/>
    <cellStyle name="Input 3 2 7 2 3 2 6" xfId="38753" xr:uid="{00000000-0005-0000-0000-00004A530000}"/>
    <cellStyle name="Input 3 2 7 2 3 2 7" xfId="38754" xr:uid="{00000000-0005-0000-0000-00004B530000}"/>
    <cellStyle name="Input 3 2 7 2 3 3" xfId="6394" xr:uid="{00000000-0005-0000-0000-00004C530000}"/>
    <cellStyle name="Input 3 2 7 2 3 3 2" xfId="6395" xr:uid="{00000000-0005-0000-0000-00004D530000}"/>
    <cellStyle name="Input 3 2 7 2 3 3 3" xfId="38755" xr:uid="{00000000-0005-0000-0000-00004E530000}"/>
    <cellStyle name="Input 3 2 7 2 3 3 4" xfId="38756" xr:uid="{00000000-0005-0000-0000-00004F530000}"/>
    <cellStyle name="Input 3 2 7 2 3 3 5" xfId="38757" xr:uid="{00000000-0005-0000-0000-000050530000}"/>
    <cellStyle name="Input 3 2 7 2 3 3 6" xfId="38758" xr:uid="{00000000-0005-0000-0000-000051530000}"/>
    <cellStyle name="Input 3 2 7 2 3 3 7" xfId="38759" xr:uid="{00000000-0005-0000-0000-000052530000}"/>
    <cellStyle name="Input 3 2 7 2 3 4" xfId="6396" xr:uid="{00000000-0005-0000-0000-000053530000}"/>
    <cellStyle name="Input 3 2 7 2 3 4 2" xfId="6397" xr:uid="{00000000-0005-0000-0000-000054530000}"/>
    <cellStyle name="Input 3 2 7 2 3 4 3" xfId="38760" xr:uid="{00000000-0005-0000-0000-000055530000}"/>
    <cellStyle name="Input 3 2 7 2 3 4 4" xfId="38761" xr:uid="{00000000-0005-0000-0000-000056530000}"/>
    <cellStyle name="Input 3 2 7 2 3 4 5" xfId="38762" xr:uid="{00000000-0005-0000-0000-000057530000}"/>
    <cellStyle name="Input 3 2 7 2 3 4 6" xfId="38763" xr:uid="{00000000-0005-0000-0000-000058530000}"/>
    <cellStyle name="Input 3 2 7 2 3 4 7" xfId="38764" xr:uid="{00000000-0005-0000-0000-000059530000}"/>
    <cellStyle name="Input 3 2 7 2 3 5" xfId="6398" xr:uid="{00000000-0005-0000-0000-00005A530000}"/>
    <cellStyle name="Input 3 2 7 2 3 5 2" xfId="6399" xr:uid="{00000000-0005-0000-0000-00005B530000}"/>
    <cellStyle name="Input 3 2 7 2 3 5 3" xfId="38765" xr:uid="{00000000-0005-0000-0000-00005C530000}"/>
    <cellStyle name="Input 3 2 7 2 3 5 4" xfId="38766" xr:uid="{00000000-0005-0000-0000-00005D530000}"/>
    <cellStyle name="Input 3 2 7 2 3 5 5" xfId="38767" xr:uid="{00000000-0005-0000-0000-00005E530000}"/>
    <cellStyle name="Input 3 2 7 2 3 5 6" xfId="38768" xr:uid="{00000000-0005-0000-0000-00005F530000}"/>
    <cellStyle name="Input 3 2 7 2 3 5 7" xfId="38769" xr:uid="{00000000-0005-0000-0000-000060530000}"/>
    <cellStyle name="Input 3 2 7 2 3 6" xfId="6400" xr:uid="{00000000-0005-0000-0000-000061530000}"/>
    <cellStyle name="Input 3 2 7 2 3 6 2" xfId="6401" xr:uid="{00000000-0005-0000-0000-000062530000}"/>
    <cellStyle name="Input 3 2 7 2 3 6 3" xfId="38770" xr:uid="{00000000-0005-0000-0000-000063530000}"/>
    <cellStyle name="Input 3 2 7 2 3 6 4" xfId="38771" xr:uid="{00000000-0005-0000-0000-000064530000}"/>
    <cellStyle name="Input 3 2 7 2 3 6 5" xfId="38772" xr:uid="{00000000-0005-0000-0000-000065530000}"/>
    <cellStyle name="Input 3 2 7 2 3 6 6" xfId="38773" xr:uid="{00000000-0005-0000-0000-000066530000}"/>
    <cellStyle name="Input 3 2 7 2 3 6 7" xfId="38774" xr:uid="{00000000-0005-0000-0000-000067530000}"/>
    <cellStyle name="Input 3 2 7 2 3 7" xfId="6402" xr:uid="{00000000-0005-0000-0000-000068530000}"/>
    <cellStyle name="Input 3 2 7 2 3 7 2" xfId="6403" xr:uid="{00000000-0005-0000-0000-000069530000}"/>
    <cellStyle name="Input 3 2 7 2 3 7 3" xfId="38775" xr:uid="{00000000-0005-0000-0000-00006A530000}"/>
    <cellStyle name="Input 3 2 7 2 3 7 4" xfId="38776" xr:uid="{00000000-0005-0000-0000-00006B530000}"/>
    <cellStyle name="Input 3 2 7 2 3 7 5" xfId="38777" xr:uid="{00000000-0005-0000-0000-00006C530000}"/>
    <cellStyle name="Input 3 2 7 2 3 7 6" xfId="38778" xr:uid="{00000000-0005-0000-0000-00006D530000}"/>
    <cellStyle name="Input 3 2 7 2 3 7 7" xfId="38779" xr:uid="{00000000-0005-0000-0000-00006E530000}"/>
    <cellStyle name="Input 3 2 7 2 3 8" xfId="6404" xr:uid="{00000000-0005-0000-0000-00006F530000}"/>
    <cellStyle name="Input 3 2 7 2 3 8 2" xfId="6405" xr:uid="{00000000-0005-0000-0000-000070530000}"/>
    <cellStyle name="Input 3 2 7 2 3 8 3" xfId="38780" xr:uid="{00000000-0005-0000-0000-000071530000}"/>
    <cellStyle name="Input 3 2 7 2 3 8 4" xfId="38781" xr:uid="{00000000-0005-0000-0000-000072530000}"/>
    <cellStyle name="Input 3 2 7 2 3 8 5" xfId="38782" xr:uid="{00000000-0005-0000-0000-000073530000}"/>
    <cellStyle name="Input 3 2 7 2 3 8 6" xfId="38783" xr:uid="{00000000-0005-0000-0000-000074530000}"/>
    <cellStyle name="Input 3 2 7 2 3 8 7" xfId="38784" xr:uid="{00000000-0005-0000-0000-000075530000}"/>
    <cellStyle name="Input 3 2 7 2 3 9" xfId="6406" xr:uid="{00000000-0005-0000-0000-000076530000}"/>
    <cellStyle name="Input 3 2 7 2 3 9 2" xfId="6407" xr:uid="{00000000-0005-0000-0000-000077530000}"/>
    <cellStyle name="Input 3 2 7 2 3 9 3" xfId="38785" xr:uid="{00000000-0005-0000-0000-000078530000}"/>
    <cellStyle name="Input 3 2 7 2 3 9 4" xfId="38786" xr:uid="{00000000-0005-0000-0000-000079530000}"/>
    <cellStyle name="Input 3 2 7 2 3 9 5" xfId="38787" xr:uid="{00000000-0005-0000-0000-00007A530000}"/>
    <cellStyle name="Input 3 2 7 2 3 9 6" xfId="38788" xr:uid="{00000000-0005-0000-0000-00007B530000}"/>
    <cellStyle name="Input 3 2 7 2 3 9 7" xfId="38789" xr:uid="{00000000-0005-0000-0000-00007C530000}"/>
    <cellStyle name="Input 3 2 7 2 4" xfId="6408" xr:uid="{00000000-0005-0000-0000-00007D530000}"/>
    <cellStyle name="Input 3 2 7 2 4 2" xfId="6409" xr:uid="{00000000-0005-0000-0000-00007E530000}"/>
    <cellStyle name="Input 3 2 7 2 4 3" xfId="38790" xr:uid="{00000000-0005-0000-0000-00007F530000}"/>
    <cellStyle name="Input 3 2 7 2 4 4" xfId="38791" xr:uid="{00000000-0005-0000-0000-000080530000}"/>
    <cellStyle name="Input 3 2 7 2 4 5" xfId="38792" xr:uid="{00000000-0005-0000-0000-000081530000}"/>
    <cellStyle name="Input 3 2 7 2 4 6" xfId="38793" xr:uid="{00000000-0005-0000-0000-000082530000}"/>
    <cellStyle name="Input 3 2 7 2 4 7" xfId="38794" xr:uid="{00000000-0005-0000-0000-000083530000}"/>
    <cellStyle name="Input 3 2 7 2 5" xfId="38795" xr:uid="{00000000-0005-0000-0000-000084530000}"/>
    <cellStyle name="Input 3 2 7 2 6" xfId="38796" xr:uid="{00000000-0005-0000-0000-000085530000}"/>
    <cellStyle name="Input 3 2 7 2 7" xfId="38797" xr:uid="{00000000-0005-0000-0000-000086530000}"/>
    <cellStyle name="Input 3 2 7 2 8" xfId="38798" xr:uid="{00000000-0005-0000-0000-000087530000}"/>
    <cellStyle name="Input 3 2 7 3" xfId="6410" xr:uid="{00000000-0005-0000-0000-000088530000}"/>
    <cellStyle name="Input 3 2 7 3 10" xfId="38799" xr:uid="{00000000-0005-0000-0000-000089530000}"/>
    <cellStyle name="Input 3 2 7 3 2" xfId="6411" xr:uid="{00000000-0005-0000-0000-00008A530000}"/>
    <cellStyle name="Input 3 2 7 3 2 2" xfId="6412" xr:uid="{00000000-0005-0000-0000-00008B530000}"/>
    <cellStyle name="Input 3 2 7 3 2 3" xfId="38800" xr:uid="{00000000-0005-0000-0000-00008C530000}"/>
    <cellStyle name="Input 3 2 7 3 2 4" xfId="38801" xr:uid="{00000000-0005-0000-0000-00008D530000}"/>
    <cellStyle name="Input 3 2 7 3 2 5" xfId="38802" xr:uid="{00000000-0005-0000-0000-00008E530000}"/>
    <cellStyle name="Input 3 2 7 3 2 6" xfId="38803" xr:uid="{00000000-0005-0000-0000-00008F530000}"/>
    <cellStyle name="Input 3 2 7 3 2 7" xfId="38804" xr:uid="{00000000-0005-0000-0000-000090530000}"/>
    <cellStyle name="Input 3 2 7 3 3" xfId="6413" xr:uid="{00000000-0005-0000-0000-000091530000}"/>
    <cellStyle name="Input 3 2 7 3 3 2" xfId="6414" xr:uid="{00000000-0005-0000-0000-000092530000}"/>
    <cellStyle name="Input 3 2 7 3 3 3" xfId="38805" xr:uid="{00000000-0005-0000-0000-000093530000}"/>
    <cellStyle name="Input 3 2 7 3 3 4" xfId="38806" xr:uid="{00000000-0005-0000-0000-000094530000}"/>
    <cellStyle name="Input 3 2 7 3 3 5" xfId="38807" xr:uid="{00000000-0005-0000-0000-000095530000}"/>
    <cellStyle name="Input 3 2 7 3 3 6" xfId="38808" xr:uid="{00000000-0005-0000-0000-000096530000}"/>
    <cellStyle name="Input 3 2 7 3 3 7" xfId="38809" xr:uid="{00000000-0005-0000-0000-000097530000}"/>
    <cellStyle name="Input 3 2 7 3 4" xfId="6415" xr:uid="{00000000-0005-0000-0000-000098530000}"/>
    <cellStyle name="Input 3 2 7 3 4 2" xfId="6416" xr:uid="{00000000-0005-0000-0000-000099530000}"/>
    <cellStyle name="Input 3 2 7 3 4 3" xfId="38810" xr:uid="{00000000-0005-0000-0000-00009A530000}"/>
    <cellStyle name="Input 3 2 7 3 4 4" xfId="38811" xr:uid="{00000000-0005-0000-0000-00009B530000}"/>
    <cellStyle name="Input 3 2 7 3 4 5" xfId="38812" xr:uid="{00000000-0005-0000-0000-00009C530000}"/>
    <cellStyle name="Input 3 2 7 3 4 6" xfId="38813" xr:uid="{00000000-0005-0000-0000-00009D530000}"/>
    <cellStyle name="Input 3 2 7 3 4 7" xfId="38814" xr:uid="{00000000-0005-0000-0000-00009E530000}"/>
    <cellStyle name="Input 3 2 7 3 5" xfId="6417" xr:uid="{00000000-0005-0000-0000-00009F530000}"/>
    <cellStyle name="Input 3 2 7 3 5 2" xfId="6418" xr:uid="{00000000-0005-0000-0000-0000A0530000}"/>
    <cellStyle name="Input 3 2 7 3 5 3" xfId="38815" xr:uid="{00000000-0005-0000-0000-0000A1530000}"/>
    <cellStyle name="Input 3 2 7 3 5 4" xfId="38816" xr:uid="{00000000-0005-0000-0000-0000A2530000}"/>
    <cellStyle name="Input 3 2 7 3 5 5" xfId="38817" xr:uid="{00000000-0005-0000-0000-0000A3530000}"/>
    <cellStyle name="Input 3 2 7 3 5 6" xfId="38818" xr:uid="{00000000-0005-0000-0000-0000A4530000}"/>
    <cellStyle name="Input 3 2 7 3 5 7" xfId="38819" xr:uid="{00000000-0005-0000-0000-0000A5530000}"/>
    <cellStyle name="Input 3 2 7 3 6" xfId="6419" xr:uid="{00000000-0005-0000-0000-0000A6530000}"/>
    <cellStyle name="Input 3 2 7 3 6 2" xfId="6420" xr:uid="{00000000-0005-0000-0000-0000A7530000}"/>
    <cellStyle name="Input 3 2 7 3 6 3" xfId="38820" xr:uid="{00000000-0005-0000-0000-0000A8530000}"/>
    <cellStyle name="Input 3 2 7 3 6 4" xfId="38821" xr:uid="{00000000-0005-0000-0000-0000A9530000}"/>
    <cellStyle name="Input 3 2 7 3 6 5" xfId="38822" xr:uid="{00000000-0005-0000-0000-0000AA530000}"/>
    <cellStyle name="Input 3 2 7 3 6 6" xfId="38823" xr:uid="{00000000-0005-0000-0000-0000AB530000}"/>
    <cellStyle name="Input 3 2 7 3 6 7" xfId="38824" xr:uid="{00000000-0005-0000-0000-0000AC530000}"/>
    <cellStyle name="Input 3 2 7 3 7" xfId="38825" xr:uid="{00000000-0005-0000-0000-0000AD530000}"/>
    <cellStyle name="Input 3 2 7 3 8" xfId="38826" xr:uid="{00000000-0005-0000-0000-0000AE530000}"/>
    <cellStyle name="Input 3 2 7 3 9" xfId="38827" xr:uid="{00000000-0005-0000-0000-0000AF530000}"/>
    <cellStyle name="Input 3 2 7 4" xfId="6421" xr:uid="{00000000-0005-0000-0000-0000B0530000}"/>
    <cellStyle name="Input 3 2 7 4 10" xfId="6422" xr:uid="{00000000-0005-0000-0000-0000B1530000}"/>
    <cellStyle name="Input 3 2 7 4 11" xfId="38828" xr:uid="{00000000-0005-0000-0000-0000B2530000}"/>
    <cellStyle name="Input 3 2 7 4 12" xfId="38829" xr:uid="{00000000-0005-0000-0000-0000B3530000}"/>
    <cellStyle name="Input 3 2 7 4 2" xfId="6423" xr:uid="{00000000-0005-0000-0000-0000B4530000}"/>
    <cellStyle name="Input 3 2 7 4 2 2" xfId="6424" xr:uid="{00000000-0005-0000-0000-0000B5530000}"/>
    <cellStyle name="Input 3 2 7 4 2 3" xfId="38830" xr:uid="{00000000-0005-0000-0000-0000B6530000}"/>
    <cellStyle name="Input 3 2 7 4 2 4" xfId="38831" xr:uid="{00000000-0005-0000-0000-0000B7530000}"/>
    <cellStyle name="Input 3 2 7 4 2 5" xfId="38832" xr:uid="{00000000-0005-0000-0000-0000B8530000}"/>
    <cellStyle name="Input 3 2 7 4 2 6" xfId="38833" xr:uid="{00000000-0005-0000-0000-0000B9530000}"/>
    <cellStyle name="Input 3 2 7 4 2 7" xfId="38834" xr:uid="{00000000-0005-0000-0000-0000BA530000}"/>
    <cellStyle name="Input 3 2 7 4 3" xfId="6425" xr:uid="{00000000-0005-0000-0000-0000BB530000}"/>
    <cellStyle name="Input 3 2 7 4 3 2" xfId="6426" xr:uid="{00000000-0005-0000-0000-0000BC530000}"/>
    <cellStyle name="Input 3 2 7 4 3 3" xfId="38835" xr:uid="{00000000-0005-0000-0000-0000BD530000}"/>
    <cellStyle name="Input 3 2 7 4 3 4" xfId="38836" xr:uid="{00000000-0005-0000-0000-0000BE530000}"/>
    <cellStyle name="Input 3 2 7 4 3 5" xfId="38837" xr:uid="{00000000-0005-0000-0000-0000BF530000}"/>
    <cellStyle name="Input 3 2 7 4 3 6" xfId="38838" xr:uid="{00000000-0005-0000-0000-0000C0530000}"/>
    <cellStyle name="Input 3 2 7 4 3 7" xfId="38839" xr:uid="{00000000-0005-0000-0000-0000C1530000}"/>
    <cellStyle name="Input 3 2 7 4 4" xfId="6427" xr:uid="{00000000-0005-0000-0000-0000C2530000}"/>
    <cellStyle name="Input 3 2 7 4 4 2" xfId="6428" xr:uid="{00000000-0005-0000-0000-0000C3530000}"/>
    <cellStyle name="Input 3 2 7 4 4 3" xfId="38840" xr:uid="{00000000-0005-0000-0000-0000C4530000}"/>
    <cellStyle name="Input 3 2 7 4 4 4" xfId="38841" xr:uid="{00000000-0005-0000-0000-0000C5530000}"/>
    <cellStyle name="Input 3 2 7 4 4 5" xfId="38842" xr:uid="{00000000-0005-0000-0000-0000C6530000}"/>
    <cellStyle name="Input 3 2 7 4 4 6" xfId="38843" xr:uid="{00000000-0005-0000-0000-0000C7530000}"/>
    <cellStyle name="Input 3 2 7 4 4 7" xfId="38844" xr:uid="{00000000-0005-0000-0000-0000C8530000}"/>
    <cellStyle name="Input 3 2 7 4 5" xfId="6429" xr:uid="{00000000-0005-0000-0000-0000C9530000}"/>
    <cellStyle name="Input 3 2 7 4 5 2" xfId="6430" xr:uid="{00000000-0005-0000-0000-0000CA530000}"/>
    <cellStyle name="Input 3 2 7 4 5 3" xfId="38845" xr:uid="{00000000-0005-0000-0000-0000CB530000}"/>
    <cellStyle name="Input 3 2 7 4 5 4" xfId="38846" xr:uid="{00000000-0005-0000-0000-0000CC530000}"/>
    <cellStyle name="Input 3 2 7 4 5 5" xfId="38847" xr:uid="{00000000-0005-0000-0000-0000CD530000}"/>
    <cellStyle name="Input 3 2 7 4 5 6" xfId="38848" xr:uid="{00000000-0005-0000-0000-0000CE530000}"/>
    <cellStyle name="Input 3 2 7 4 5 7" xfId="38849" xr:uid="{00000000-0005-0000-0000-0000CF530000}"/>
    <cellStyle name="Input 3 2 7 4 6" xfId="6431" xr:uid="{00000000-0005-0000-0000-0000D0530000}"/>
    <cellStyle name="Input 3 2 7 4 6 2" xfId="6432" xr:uid="{00000000-0005-0000-0000-0000D1530000}"/>
    <cellStyle name="Input 3 2 7 4 6 3" xfId="38850" xr:uid="{00000000-0005-0000-0000-0000D2530000}"/>
    <cellStyle name="Input 3 2 7 4 6 4" xfId="38851" xr:uid="{00000000-0005-0000-0000-0000D3530000}"/>
    <cellStyle name="Input 3 2 7 4 6 5" xfId="38852" xr:uid="{00000000-0005-0000-0000-0000D4530000}"/>
    <cellStyle name="Input 3 2 7 4 6 6" xfId="38853" xr:uid="{00000000-0005-0000-0000-0000D5530000}"/>
    <cellStyle name="Input 3 2 7 4 6 7" xfId="38854" xr:uid="{00000000-0005-0000-0000-0000D6530000}"/>
    <cellStyle name="Input 3 2 7 4 7" xfId="6433" xr:uid="{00000000-0005-0000-0000-0000D7530000}"/>
    <cellStyle name="Input 3 2 7 4 7 2" xfId="6434" xr:uid="{00000000-0005-0000-0000-0000D8530000}"/>
    <cellStyle name="Input 3 2 7 4 7 3" xfId="38855" xr:uid="{00000000-0005-0000-0000-0000D9530000}"/>
    <cellStyle name="Input 3 2 7 4 7 4" xfId="38856" xr:uid="{00000000-0005-0000-0000-0000DA530000}"/>
    <cellStyle name="Input 3 2 7 4 7 5" xfId="38857" xr:uid="{00000000-0005-0000-0000-0000DB530000}"/>
    <cellStyle name="Input 3 2 7 4 7 6" xfId="38858" xr:uid="{00000000-0005-0000-0000-0000DC530000}"/>
    <cellStyle name="Input 3 2 7 4 7 7" xfId="38859" xr:uid="{00000000-0005-0000-0000-0000DD530000}"/>
    <cellStyle name="Input 3 2 7 4 8" xfId="6435" xr:uid="{00000000-0005-0000-0000-0000DE530000}"/>
    <cellStyle name="Input 3 2 7 4 8 2" xfId="6436" xr:uid="{00000000-0005-0000-0000-0000DF530000}"/>
    <cellStyle name="Input 3 2 7 4 8 3" xfId="38860" xr:uid="{00000000-0005-0000-0000-0000E0530000}"/>
    <cellStyle name="Input 3 2 7 4 8 4" xfId="38861" xr:uid="{00000000-0005-0000-0000-0000E1530000}"/>
    <cellStyle name="Input 3 2 7 4 8 5" xfId="38862" xr:uid="{00000000-0005-0000-0000-0000E2530000}"/>
    <cellStyle name="Input 3 2 7 4 8 6" xfId="38863" xr:uid="{00000000-0005-0000-0000-0000E3530000}"/>
    <cellStyle name="Input 3 2 7 4 8 7" xfId="38864" xr:uid="{00000000-0005-0000-0000-0000E4530000}"/>
    <cellStyle name="Input 3 2 7 4 9" xfId="6437" xr:uid="{00000000-0005-0000-0000-0000E5530000}"/>
    <cellStyle name="Input 3 2 7 4 9 2" xfId="6438" xr:uid="{00000000-0005-0000-0000-0000E6530000}"/>
    <cellStyle name="Input 3 2 7 4 9 3" xfId="38865" xr:uid="{00000000-0005-0000-0000-0000E7530000}"/>
    <cellStyle name="Input 3 2 7 4 9 4" xfId="38866" xr:uid="{00000000-0005-0000-0000-0000E8530000}"/>
    <cellStyle name="Input 3 2 7 4 9 5" xfId="38867" xr:uid="{00000000-0005-0000-0000-0000E9530000}"/>
    <cellStyle name="Input 3 2 7 4 9 6" xfId="38868" xr:uid="{00000000-0005-0000-0000-0000EA530000}"/>
    <cellStyle name="Input 3 2 7 4 9 7" xfId="38869" xr:uid="{00000000-0005-0000-0000-0000EB530000}"/>
    <cellStyle name="Input 3 2 7 5" xfId="6439" xr:uid="{00000000-0005-0000-0000-0000EC530000}"/>
    <cellStyle name="Input 3 2 7 5 10" xfId="38870" xr:uid="{00000000-0005-0000-0000-0000ED530000}"/>
    <cellStyle name="Input 3 2 7 5 11" xfId="38871" xr:uid="{00000000-0005-0000-0000-0000EE530000}"/>
    <cellStyle name="Input 3 2 7 5 12" xfId="38872" xr:uid="{00000000-0005-0000-0000-0000EF530000}"/>
    <cellStyle name="Input 3 2 7 5 2" xfId="6440" xr:uid="{00000000-0005-0000-0000-0000F0530000}"/>
    <cellStyle name="Input 3 2 7 5 2 2" xfId="6441" xr:uid="{00000000-0005-0000-0000-0000F1530000}"/>
    <cellStyle name="Input 3 2 7 5 2 3" xfId="38873" xr:uid="{00000000-0005-0000-0000-0000F2530000}"/>
    <cellStyle name="Input 3 2 7 5 2 4" xfId="38874" xr:uid="{00000000-0005-0000-0000-0000F3530000}"/>
    <cellStyle name="Input 3 2 7 5 2 5" xfId="38875" xr:uid="{00000000-0005-0000-0000-0000F4530000}"/>
    <cellStyle name="Input 3 2 7 5 2 6" xfId="38876" xr:uid="{00000000-0005-0000-0000-0000F5530000}"/>
    <cellStyle name="Input 3 2 7 5 2 7" xfId="38877" xr:uid="{00000000-0005-0000-0000-0000F6530000}"/>
    <cellStyle name="Input 3 2 7 5 3" xfId="6442" xr:uid="{00000000-0005-0000-0000-0000F7530000}"/>
    <cellStyle name="Input 3 2 7 5 3 2" xfId="6443" xr:uid="{00000000-0005-0000-0000-0000F8530000}"/>
    <cellStyle name="Input 3 2 7 5 3 3" xfId="38878" xr:uid="{00000000-0005-0000-0000-0000F9530000}"/>
    <cellStyle name="Input 3 2 7 5 3 4" xfId="38879" xr:uid="{00000000-0005-0000-0000-0000FA530000}"/>
    <cellStyle name="Input 3 2 7 5 3 5" xfId="38880" xr:uid="{00000000-0005-0000-0000-0000FB530000}"/>
    <cellStyle name="Input 3 2 7 5 3 6" xfId="38881" xr:uid="{00000000-0005-0000-0000-0000FC530000}"/>
    <cellStyle name="Input 3 2 7 5 3 7" xfId="38882" xr:uid="{00000000-0005-0000-0000-0000FD530000}"/>
    <cellStyle name="Input 3 2 7 5 4" xfId="6444" xr:uid="{00000000-0005-0000-0000-0000FE530000}"/>
    <cellStyle name="Input 3 2 7 5 4 2" xfId="6445" xr:uid="{00000000-0005-0000-0000-0000FF530000}"/>
    <cellStyle name="Input 3 2 7 5 4 3" xfId="38883" xr:uid="{00000000-0005-0000-0000-000000540000}"/>
    <cellStyle name="Input 3 2 7 5 4 4" xfId="38884" xr:uid="{00000000-0005-0000-0000-000001540000}"/>
    <cellStyle name="Input 3 2 7 5 4 5" xfId="38885" xr:uid="{00000000-0005-0000-0000-000002540000}"/>
    <cellStyle name="Input 3 2 7 5 4 6" xfId="38886" xr:uid="{00000000-0005-0000-0000-000003540000}"/>
    <cellStyle name="Input 3 2 7 5 4 7" xfId="38887" xr:uid="{00000000-0005-0000-0000-000004540000}"/>
    <cellStyle name="Input 3 2 7 5 5" xfId="6446" xr:uid="{00000000-0005-0000-0000-000005540000}"/>
    <cellStyle name="Input 3 2 7 5 5 2" xfId="6447" xr:uid="{00000000-0005-0000-0000-000006540000}"/>
    <cellStyle name="Input 3 2 7 5 5 3" xfId="38888" xr:uid="{00000000-0005-0000-0000-000007540000}"/>
    <cellStyle name="Input 3 2 7 5 5 4" xfId="38889" xr:uid="{00000000-0005-0000-0000-000008540000}"/>
    <cellStyle name="Input 3 2 7 5 5 5" xfId="38890" xr:uid="{00000000-0005-0000-0000-000009540000}"/>
    <cellStyle name="Input 3 2 7 5 5 6" xfId="38891" xr:uid="{00000000-0005-0000-0000-00000A540000}"/>
    <cellStyle name="Input 3 2 7 5 5 7" xfId="38892" xr:uid="{00000000-0005-0000-0000-00000B540000}"/>
    <cellStyle name="Input 3 2 7 5 6" xfId="6448" xr:uid="{00000000-0005-0000-0000-00000C540000}"/>
    <cellStyle name="Input 3 2 7 5 6 2" xfId="6449" xr:uid="{00000000-0005-0000-0000-00000D540000}"/>
    <cellStyle name="Input 3 2 7 5 6 3" xfId="38893" xr:uid="{00000000-0005-0000-0000-00000E540000}"/>
    <cellStyle name="Input 3 2 7 5 6 4" xfId="38894" xr:uid="{00000000-0005-0000-0000-00000F540000}"/>
    <cellStyle name="Input 3 2 7 5 6 5" xfId="38895" xr:uid="{00000000-0005-0000-0000-000010540000}"/>
    <cellStyle name="Input 3 2 7 5 6 6" xfId="38896" xr:uid="{00000000-0005-0000-0000-000011540000}"/>
    <cellStyle name="Input 3 2 7 5 6 7" xfId="38897" xr:uid="{00000000-0005-0000-0000-000012540000}"/>
    <cellStyle name="Input 3 2 7 5 7" xfId="6450" xr:uid="{00000000-0005-0000-0000-000013540000}"/>
    <cellStyle name="Input 3 2 7 5 7 2" xfId="6451" xr:uid="{00000000-0005-0000-0000-000014540000}"/>
    <cellStyle name="Input 3 2 7 5 7 3" xfId="38898" xr:uid="{00000000-0005-0000-0000-000015540000}"/>
    <cellStyle name="Input 3 2 7 5 7 4" xfId="38899" xr:uid="{00000000-0005-0000-0000-000016540000}"/>
    <cellStyle name="Input 3 2 7 5 7 5" xfId="38900" xr:uid="{00000000-0005-0000-0000-000017540000}"/>
    <cellStyle name="Input 3 2 7 5 7 6" xfId="38901" xr:uid="{00000000-0005-0000-0000-000018540000}"/>
    <cellStyle name="Input 3 2 7 5 7 7" xfId="38902" xr:uid="{00000000-0005-0000-0000-000019540000}"/>
    <cellStyle name="Input 3 2 7 5 8" xfId="6452" xr:uid="{00000000-0005-0000-0000-00001A540000}"/>
    <cellStyle name="Input 3 2 7 5 8 2" xfId="6453" xr:uid="{00000000-0005-0000-0000-00001B540000}"/>
    <cellStyle name="Input 3 2 7 5 8 3" xfId="38903" xr:uid="{00000000-0005-0000-0000-00001C540000}"/>
    <cellStyle name="Input 3 2 7 5 8 4" xfId="38904" xr:uid="{00000000-0005-0000-0000-00001D540000}"/>
    <cellStyle name="Input 3 2 7 5 8 5" xfId="38905" xr:uid="{00000000-0005-0000-0000-00001E540000}"/>
    <cellStyle name="Input 3 2 7 5 8 6" xfId="38906" xr:uid="{00000000-0005-0000-0000-00001F540000}"/>
    <cellStyle name="Input 3 2 7 5 8 7" xfId="38907" xr:uid="{00000000-0005-0000-0000-000020540000}"/>
    <cellStyle name="Input 3 2 7 5 9" xfId="6454" xr:uid="{00000000-0005-0000-0000-000021540000}"/>
    <cellStyle name="Input 3 2 7 5 9 2" xfId="6455" xr:uid="{00000000-0005-0000-0000-000022540000}"/>
    <cellStyle name="Input 3 2 7 5 9 3" xfId="38908" xr:uid="{00000000-0005-0000-0000-000023540000}"/>
    <cellStyle name="Input 3 2 7 5 9 4" xfId="38909" xr:uid="{00000000-0005-0000-0000-000024540000}"/>
    <cellStyle name="Input 3 2 7 5 9 5" xfId="38910" xr:uid="{00000000-0005-0000-0000-000025540000}"/>
    <cellStyle name="Input 3 2 7 5 9 6" xfId="38911" xr:uid="{00000000-0005-0000-0000-000026540000}"/>
    <cellStyle name="Input 3 2 7 5 9 7" xfId="38912" xr:uid="{00000000-0005-0000-0000-000027540000}"/>
    <cellStyle name="Input 3 2 7 6" xfId="6456" xr:uid="{00000000-0005-0000-0000-000028540000}"/>
    <cellStyle name="Input 3 2 7 6 10" xfId="6457" xr:uid="{00000000-0005-0000-0000-000029540000}"/>
    <cellStyle name="Input 3 2 7 6 11" xfId="38913" xr:uid="{00000000-0005-0000-0000-00002A540000}"/>
    <cellStyle name="Input 3 2 7 6 12" xfId="38914" xr:uid="{00000000-0005-0000-0000-00002B540000}"/>
    <cellStyle name="Input 3 2 7 6 13" xfId="38915" xr:uid="{00000000-0005-0000-0000-00002C540000}"/>
    <cellStyle name="Input 3 2 7 6 14" xfId="38916" xr:uid="{00000000-0005-0000-0000-00002D540000}"/>
    <cellStyle name="Input 3 2 7 6 15" xfId="38917" xr:uid="{00000000-0005-0000-0000-00002E540000}"/>
    <cellStyle name="Input 3 2 7 6 2" xfId="6458" xr:uid="{00000000-0005-0000-0000-00002F540000}"/>
    <cellStyle name="Input 3 2 7 6 2 2" xfId="6459" xr:uid="{00000000-0005-0000-0000-000030540000}"/>
    <cellStyle name="Input 3 2 7 6 2 3" xfId="38918" xr:uid="{00000000-0005-0000-0000-000031540000}"/>
    <cellStyle name="Input 3 2 7 6 2 4" xfId="38919" xr:uid="{00000000-0005-0000-0000-000032540000}"/>
    <cellStyle name="Input 3 2 7 6 2 5" xfId="38920" xr:uid="{00000000-0005-0000-0000-000033540000}"/>
    <cellStyle name="Input 3 2 7 6 2 6" xfId="38921" xr:uid="{00000000-0005-0000-0000-000034540000}"/>
    <cellStyle name="Input 3 2 7 6 2 7" xfId="38922" xr:uid="{00000000-0005-0000-0000-000035540000}"/>
    <cellStyle name="Input 3 2 7 6 3" xfId="6460" xr:uid="{00000000-0005-0000-0000-000036540000}"/>
    <cellStyle name="Input 3 2 7 6 3 2" xfId="6461" xr:uid="{00000000-0005-0000-0000-000037540000}"/>
    <cellStyle name="Input 3 2 7 6 3 3" xfId="38923" xr:uid="{00000000-0005-0000-0000-000038540000}"/>
    <cellStyle name="Input 3 2 7 6 3 4" xfId="38924" xr:uid="{00000000-0005-0000-0000-000039540000}"/>
    <cellStyle name="Input 3 2 7 6 3 5" xfId="38925" xr:uid="{00000000-0005-0000-0000-00003A540000}"/>
    <cellStyle name="Input 3 2 7 6 3 6" xfId="38926" xr:uid="{00000000-0005-0000-0000-00003B540000}"/>
    <cellStyle name="Input 3 2 7 6 3 7" xfId="38927" xr:uid="{00000000-0005-0000-0000-00003C540000}"/>
    <cellStyle name="Input 3 2 7 6 4" xfId="6462" xr:uid="{00000000-0005-0000-0000-00003D540000}"/>
    <cellStyle name="Input 3 2 7 6 4 2" xfId="6463" xr:uid="{00000000-0005-0000-0000-00003E540000}"/>
    <cellStyle name="Input 3 2 7 6 4 3" xfId="38928" xr:uid="{00000000-0005-0000-0000-00003F540000}"/>
    <cellStyle name="Input 3 2 7 6 4 4" xfId="38929" xr:uid="{00000000-0005-0000-0000-000040540000}"/>
    <cellStyle name="Input 3 2 7 6 4 5" xfId="38930" xr:uid="{00000000-0005-0000-0000-000041540000}"/>
    <cellStyle name="Input 3 2 7 6 4 6" xfId="38931" xr:uid="{00000000-0005-0000-0000-000042540000}"/>
    <cellStyle name="Input 3 2 7 6 4 7" xfId="38932" xr:uid="{00000000-0005-0000-0000-000043540000}"/>
    <cellStyle name="Input 3 2 7 6 5" xfId="6464" xr:uid="{00000000-0005-0000-0000-000044540000}"/>
    <cellStyle name="Input 3 2 7 6 5 2" xfId="6465" xr:uid="{00000000-0005-0000-0000-000045540000}"/>
    <cellStyle name="Input 3 2 7 6 5 3" xfId="38933" xr:uid="{00000000-0005-0000-0000-000046540000}"/>
    <cellStyle name="Input 3 2 7 6 5 4" xfId="38934" xr:uid="{00000000-0005-0000-0000-000047540000}"/>
    <cellStyle name="Input 3 2 7 6 5 5" xfId="38935" xr:uid="{00000000-0005-0000-0000-000048540000}"/>
    <cellStyle name="Input 3 2 7 6 5 6" xfId="38936" xr:uid="{00000000-0005-0000-0000-000049540000}"/>
    <cellStyle name="Input 3 2 7 6 5 7" xfId="38937" xr:uid="{00000000-0005-0000-0000-00004A540000}"/>
    <cellStyle name="Input 3 2 7 6 6" xfId="6466" xr:uid="{00000000-0005-0000-0000-00004B540000}"/>
    <cellStyle name="Input 3 2 7 6 6 2" xfId="6467" xr:uid="{00000000-0005-0000-0000-00004C540000}"/>
    <cellStyle name="Input 3 2 7 6 6 3" xfId="38938" xr:uid="{00000000-0005-0000-0000-00004D540000}"/>
    <cellStyle name="Input 3 2 7 6 6 4" xfId="38939" xr:uid="{00000000-0005-0000-0000-00004E540000}"/>
    <cellStyle name="Input 3 2 7 6 6 5" xfId="38940" xr:uid="{00000000-0005-0000-0000-00004F540000}"/>
    <cellStyle name="Input 3 2 7 6 6 6" xfId="38941" xr:uid="{00000000-0005-0000-0000-000050540000}"/>
    <cellStyle name="Input 3 2 7 6 6 7" xfId="38942" xr:uid="{00000000-0005-0000-0000-000051540000}"/>
    <cellStyle name="Input 3 2 7 6 7" xfId="6468" xr:uid="{00000000-0005-0000-0000-000052540000}"/>
    <cellStyle name="Input 3 2 7 6 7 2" xfId="6469" xr:uid="{00000000-0005-0000-0000-000053540000}"/>
    <cellStyle name="Input 3 2 7 6 7 3" xfId="38943" xr:uid="{00000000-0005-0000-0000-000054540000}"/>
    <cellStyle name="Input 3 2 7 6 7 4" xfId="38944" xr:uid="{00000000-0005-0000-0000-000055540000}"/>
    <cellStyle name="Input 3 2 7 6 7 5" xfId="38945" xr:uid="{00000000-0005-0000-0000-000056540000}"/>
    <cellStyle name="Input 3 2 7 6 7 6" xfId="38946" xr:uid="{00000000-0005-0000-0000-000057540000}"/>
    <cellStyle name="Input 3 2 7 6 7 7" xfId="38947" xr:uid="{00000000-0005-0000-0000-000058540000}"/>
    <cellStyle name="Input 3 2 7 6 8" xfId="6470" xr:uid="{00000000-0005-0000-0000-000059540000}"/>
    <cellStyle name="Input 3 2 7 6 8 2" xfId="6471" xr:uid="{00000000-0005-0000-0000-00005A540000}"/>
    <cellStyle name="Input 3 2 7 6 8 3" xfId="38948" xr:uid="{00000000-0005-0000-0000-00005B540000}"/>
    <cellStyle name="Input 3 2 7 6 8 4" xfId="38949" xr:uid="{00000000-0005-0000-0000-00005C540000}"/>
    <cellStyle name="Input 3 2 7 6 8 5" xfId="38950" xr:uid="{00000000-0005-0000-0000-00005D540000}"/>
    <cellStyle name="Input 3 2 7 6 8 6" xfId="38951" xr:uid="{00000000-0005-0000-0000-00005E540000}"/>
    <cellStyle name="Input 3 2 7 6 8 7" xfId="38952" xr:uid="{00000000-0005-0000-0000-00005F540000}"/>
    <cellStyle name="Input 3 2 7 6 9" xfId="6472" xr:uid="{00000000-0005-0000-0000-000060540000}"/>
    <cellStyle name="Input 3 2 7 6 9 2" xfId="6473" xr:uid="{00000000-0005-0000-0000-000061540000}"/>
    <cellStyle name="Input 3 2 7 6 9 3" xfId="38953" xr:uid="{00000000-0005-0000-0000-000062540000}"/>
    <cellStyle name="Input 3 2 7 6 9 4" xfId="38954" xr:uid="{00000000-0005-0000-0000-000063540000}"/>
    <cellStyle name="Input 3 2 7 6 9 5" xfId="38955" xr:uid="{00000000-0005-0000-0000-000064540000}"/>
    <cellStyle name="Input 3 2 7 6 9 6" xfId="38956" xr:uid="{00000000-0005-0000-0000-000065540000}"/>
    <cellStyle name="Input 3 2 7 6 9 7" xfId="38957" xr:uid="{00000000-0005-0000-0000-000066540000}"/>
    <cellStyle name="Input 3 2 7 7" xfId="38958" xr:uid="{00000000-0005-0000-0000-000067540000}"/>
    <cellStyle name="Input 3 2 8" xfId="6474" xr:uid="{00000000-0005-0000-0000-000068540000}"/>
    <cellStyle name="Input 3 2 8 2" xfId="6475" xr:uid="{00000000-0005-0000-0000-000069540000}"/>
    <cellStyle name="Input 3 2 8 2 10" xfId="38959" xr:uid="{00000000-0005-0000-0000-00006A540000}"/>
    <cellStyle name="Input 3 2 8 2 2" xfId="6476" xr:uid="{00000000-0005-0000-0000-00006B540000}"/>
    <cellStyle name="Input 3 2 8 2 2 2" xfId="6477" xr:uid="{00000000-0005-0000-0000-00006C540000}"/>
    <cellStyle name="Input 3 2 8 2 2 3" xfId="38960" xr:uid="{00000000-0005-0000-0000-00006D540000}"/>
    <cellStyle name="Input 3 2 8 2 2 4" xfId="38961" xr:uid="{00000000-0005-0000-0000-00006E540000}"/>
    <cellStyle name="Input 3 2 8 2 2 5" xfId="38962" xr:uid="{00000000-0005-0000-0000-00006F540000}"/>
    <cellStyle name="Input 3 2 8 2 2 6" xfId="38963" xr:uid="{00000000-0005-0000-0000-000070540000}"/>
    <cellStyle name="Input 3 2 8 2 2 7" xfId="38964" xr:uid="{00000000-0005-0000-0000-000071540000}"/>
    <cellStyle name="Input 3 2 8 2 3" xfId="6478" xr:uid="{00000000-0005-0000-0000-000072540000}"/>
    <cellStyle name="Input 3 2 8 2 3 2" xfId="6479" xr:uid="{00000000-0005-0000-0000-000073540000}"/>
    <cellStyle name="Input 3 2 8 2 3 3" xfId="38965" xr:uid="{00000000-0005-0000-0000-000074540000}"/>
    <cellStyle name="Input 3 2 8 2 3 4" xfId="38966" xr:uid="{00000000-0005-0000-0000-000075540000}"/>
    <cellStyle name="Input 3 2 8 2 3 5" xfId="38967" xr:uid="{00000000-0005-0000-0000-000076540000}"/>
    <cellStyle name="Input 3 2 8 2 3 6" xfId="38968" xr:uid="{00000000-0005-0000-0000-000077540000}"/>
    <cellStyle name="Input 3 2 8 2 3 7" xfId="38969" xr:uid="{00000000-0005-0000-0000-000078540000}"/>
    <cellStyle name="Input 3 2 8 2 4" xfId="6480" xr:uid="{00000000-0005-0000-0000-000079540000}"/>
    <cellStyle name="Input 3 2 8 2 4 2" xfId="6481" xr:uid="{00000000-0005-0000-0000-00007A540000}"/>
    <cellStyle name="Input 3 2 8 2 4 3" xfId="38970" xr:uid="{00000000-0005-0000-0000-00007B540000}"/>
    <cellStyle name="Input 3 2 8 2 4 4" xfId="38971" xr:uid="{00000000-0005-0000-0000-00007C540000}"/>
    <cellStyle name="Input 3 2 8 2 4 5" xfId="38972" xr:uid="{00000000-0005-0000-0000-00007D540000}"/>
    <cellStyle name="Input 3 2 8 2 4 6" xfId="38973" xr:uid="{00000000-0005-0000-0000-00007E540000}"/>
    <cellStyle name="Input 3 2 8 2 4 7" xfId="38974" xr:uid="{00000000-0005-0000-0000-00007F540000}"/>
    <cellStyle name="Input 3 2 8 2 5" xfId="6482" xr:uid="{00000000-0005-0000-0000-000080540000}"/>
    <cellStyle name="Input 3 2 8 2 5 2" xfId="6483" xr:uid="{00000000-0005-0000-0000-000081540000}"/>
    <cellStyle name="Input 3 2 8 2 5 3" xfId="38975" xr:uid="{00000000-0005-0000-0000-000082540000}"/>
    <cellStyle name="Input 3 2 8 2 5 4" xfId="38976" xr:uid="{00000000-0005-0000-0000-000083540000}"/>
    <cellStyle name="Input 3 2 8 2 5 5" xfId="38977" xr:uid="{00000000-0005-0000-0000-000084540000}"/>
    <cellStyle name="Input 3 2 8 2 5 6" xfId="38978" xr:uid="{00000000-0005-0000-0000-000085540000}"/>
    <cellStyle name="Input 3 2 8 2 5 7" xfId="38979" xr:uid="{00000000-0005-0000-0000-000086540000}"/>
    <cellStyle name="Input 3 2 8 2 6" xfId="6484" xr:uid="{00000000-0005-0000-0000-000087540000}"/>
    <cellStyle name="Input 3 2 8 2 6 2" xfId="6485" xr:uid="{00000000-0005-0000-0000-000088540000}"/>
    <cellStyle name="Input 3 2 8 2 6 3" xfId="38980" xr:uid="{00000000-0005-0000-0000-000089540000}"/>
    <cellStyle name="Input 3 2 8 2 6 4" xfId="38981" xr:uid="{00000000-0005-0000-0000-00008A540000}"/>
    <cellStyle name="Input 3 2 8 2 6 5" xfId="38982" xr:uid="{00000000-0005-0000-0000-00008B540000}"/>
    <cellStyle name="Input 3 2 8 2 6 6" xfId="38983" xr:uid="{00000000-0005-0000-0000-00008C540000}"/>
    <cellStyle name="Input 3 2 8 2 6 7" xfId="38984" xr:uid="{00000000-0005-0000-0000-00008D540000}"/>
    <cellStyle name="Input 3 2 8 2 7" xfId="38985" xr:uid="{00000000-0005-0000-0000-00008E540000}"/>
    <cellStyle name="Input 3 2 8 2 8" xfId="38986" xr:uid="{00000000-0005-0000-0000-00008F540000}"/>
    <cellStyle name="Input 3 2 8 2 9" xfId="38987" xr:uid="{00000000-0005-0000-0000-000090540000}"/>
    <cellStyle name="Input 3 2 8 3" xfId="6486" xr:uid="{00000000-0005-0000-0000-000091540000}"/>
    <cellStyle name="Input 3 2 8 3 10" xfId="6487" xr:uid="{00000000-0005-0000-0000-000092540000}"/>
    <cellStyle name="Input 3 2 8 3 11" xfId="38988" xr:uid="{00000000-0005-0000-0000-000093540000}"/>
    <cellStyle name="Input 3 2 8 3 12" xfId="38989" xr:uid="{00000000-0005-0000-0000-000094540000}"/>
    <cellStyle name="Input 3 2 8 3 13" xfId="38990" xr:uid="{00000000-0005-0000-0000-000095540000}"/>
    <cellStyle name="Input 3 2 8 3 14" xfId="38991" xr:uid="{00000000-0005-0000-0000-000096540000}"/>
    <cellStyle name="Input 3 2 8 3 15" xfId="38992" xr:uid="{00000000-0005-0000-0000-000097540000}"/>
    <cellStyle name="Input 3 2 8 3 2" xfId="6488" xr:uid="{00000000-0005-0000-0000-000098540000}"/>
    <cellStyle name="Input 3 2 8 3 2 2" xfId="6489" xr:uid="{00000000-0005-0000-0000-000099540000}"/>
    <cellStyle name="Input 3 2 8 3 2 3" xfId="38993" xr:uid="{00000000-0005-0000-0000-00009A540000}"/>
    <cellStyle name="Input 3 2 8 3 2 4" xfId="38994" xr:uid="{00000000-0005-0000-0000-00009B540000}"/>
    <cellStyle name="Input 3 2 8 3 2 5" xfId="38995" xr:uid="{00000000-0005-0000-0000-00009C540000}"/>
    <cellStyle name="Input 3 2 8 3 2 6" xfId="38996" xr:uid="{00000000-0005-0000-0000-00009D540000}"/>
    <cellStyle name="Input 3 2 8 3 2 7" xfId="38997" xr:uid="{00000000-0005-0000-0000-00009E540000}"/>
    <cellStyle name="Input 3 2 8 3 3" xfId="6490" xr:uid="{00000000-0005-0000-0000-00009F540000}"/>
    <cellStyle name="Input 3 2 8 3 3 2" xfId="6491" xr:uid="{00000000-0005-0000-0000-0000A0540000}"/>
    <cellStyle name="Input 3 2 8 3 3 3" xfId="38998" xr:uid="{00000000-0005-0000-0000-0000A1540000}"/>
    <cellStyle name="Input 3 2 8 3 3 4" xfId="38999" xr:uid="{00000000-0005-0000-0000-0000A2540000}"/>
    <cellStyle name="Input 3 2 8 3 3 5" xfId="39000" xr:uid="{00000000-0005-0000-0000-0000A3540000}"/>
    <cellStyle name="Input 3 2 8 3 3 6" xfId="39001" xr:uid="{00000000-0005-0000-0000-0000A4540000}"/>
    <cellStyle name="Input 3 2 8 3 3 7" xfId="39002" xr:uid="{00000000-0005-0000-0000-0000A5540000}"/>
    <cellStyle name="Input 3 2 8 3 4" xfId="6492" xr:uid="{00000000-0005-0000-0000-0000A6540000}"/>
    <cellStyle name="Input 3 2 8 3 4 2" xfId="6493" xr:uid="{00000000-0005-0000-0000-0000A7540000}"/>
    <cellStyle name="Input 3 2 8 3 4 3" xfId="39003" xr:uid="{00000000-0005-0000-0000-0000A8540000}"/>
    <cellStyle name="Input 3 2 8 3 4 4" xfId="39004" xr:uid="{00000000-0005-0000-0000-0000A9540000}"/>
    <cellStyle name="Input 3 2 8 3 4 5" xfId="39005" xr:uid="{00000000-0005-0000-0000-0000AA540000}"/>
    <cellStyle name="Input 3 2 8 3 4 6" xfId="39006" xr:uid="{00000000-0005-0000-0000-0000AB540000}"/>
    <cellStyle name="Input 3 2 8 3 4 7" xfId="39007" xr:uid="{00000000-0005-0000-0000-0000AC540000}"/>
    <cellStyle name="Input 3 2 8 3 5" xfId="6494" xr:uid="{00000000-0005-0000-0000-0000AD540000}"/>
    <cellStyle name="Input 3 2 8 3 5 2" xfId="6495" xr:uid="{00000000-0005-0000-0000-0000AE540000}"/>
    <cellStyle name="Input 3 2 8 3 5 3" xfId="39008" xr:uid="{00000000-0005-0000-0000-0000AF540000}"/>
    <cellStyle name="Input 3 2 8 3 5 4" xfId="39009" xr:uid="{00000000-0005-0000-0000-0000B0540000}"/>
    <cellStyle name="Input 3 2 8 3 5 5" xfId="39010" xr:uid="{00000000-0005-0000-0000-0000B1540000}"/>
    <cellStyle name="Input 3 2 8 3 5 6" xfId="39011" xr:uid="{00000000-0005-0000-0000-0000B2540000}"/>
    <cellStyle name="Input 3 2 8 3 5 7" xfId="39012" xr:uid="{00000000-0005-0000-0000-0000B3540000}"/>
    <cellStyle name="Input 3 2 8 3 6" xfId="6496" xr:uid="{00000000-0005-0000-0000-0000B4540000}"/>
    <cellStyle name="Input 3 2 8 3 6 2" xfId="6497" xr:uid="{00000000-0005-0000-0000-0000B5540000}"/>
    <cellStyle name="Input 3 2 8 3 6 3" xfId="39013" xr:uid="{00000000-0005-0000-0000-0000B6540000}"/>
    <cellStyle name="Input 3 2 8 3 6 4" xfId="39014" xr:uid="{00000000-0005-0000-0000-0000B7540000}"/>
    <cellStyle name="Input 3 2 8 3 6 5" xfId="39015" xr:uid="{00000000-0005-0000-0000-0000B8540000}"/>
    <cellStyle name="Input 3 2 8 3 6 6" xfId="39016" xr:uid="{00000000-0005-0000-0000-0000B9540000}"/>
    <cellStyle name="Input 3 2 8 3 6 7" xfId="39017" xr:uid="{00000000-0005-0000-0000-0000BA540000}"/>
    <cellStyle name="Input 3 2 8 3 7" xfId="6498" xr:uid="{00000000-0005-0000-0000-0000BB540000}"/>
    <cellStyle name="Input 3 2 8 3 7 2" xfId="6499" xr:uid="{00000000-0005-0000-0000-0000BC540000}"/>
    <cellStyle name="Input 3 2 8 3 7 3" xfId="39018" xr:uid="{00000000-0005-0000-0000-0000BD540000}"/>
    <cellStyle name="Input 3 2 8 3 7 4" xfId="39019" xr:uid="{00000000-0005-0000-0000-0000BE540000}"/>
    <cellStyle name="Input 3 2 8 3 7 5" xfId="39020" xr:uid="{00000000-0005-0000-0000-0000BF540000}"/>
    <cellStyle name="Input 3 2 8 3 7 6" xfId="39021" xr:uid="{00000000-0005-0000-0000-0000C0540000}"/>
    <cellStyle name="Input 3 2 8 3 7 7" xfId="39022" xr:uid="{00000000-0005-0000-0000-0000C1540000}"/>
    <cellStyle name="Input 3 2 8 3 8" xfId="6500" xr:uid="{00000000-0005-0000-0000-0000C2540000}"/>
    <cellStyle name="Input 3 2 8 3 8 2" xfId="6501" xr:uid="{00000000-0005-0000-0000-0000C3540000}"/>
    <cellStyle name="Input 3 2 8 3 8 3" xfId="39023" xr:uid="{00000000-0005-0000-0000-0000C4540000}"/>
    <cellStyle name="Input 3 2 8 3 8 4" xfId="39024" xr:uid="{00000000-0005-0000-0000-0000C5540000}"/>
    <cellStyle name="Input 3 2 8 3 8 5" xfId="39025" xr:uid="{00000000-0005-0000-0000-0000C6540000}"/>
    <cellStyle name="Input 3 2 8 3 8 6" xfId="39026" xr:uid="{00000000-0005-0000-0000-0000C7540000}"/>
    <cellStyle name="Input 3 2 8 3 8 7" xfId="39027" xr:uid="{00000000-0005-0000-0000-0000C8540000}"/>
    <cellStyle name="Input 3 2 8 3 9" xfId="6502" xr:uid="{00000000-0005-0000-0000-0000C9540000}"/>
    <cellStyle name="Input 3 2 8 3 9 2" xfId="6503" xr:uid="{00000000-0005-0000-0000-0000CA540000}"/>
    <cellStyle name="Input 3 2 8 3 9 3" xfId="39028" xr:uid="{00000000-0005-0000-0000-0000CB540000}"/>
    <cellStyle name="Input 3 2 8 3 9 4" xfId="39029" xr:uid="{00000000-0005-0000-0000-0000CC540000}"/>
    <cellStyle name="Input 3 2 8 3 9 5" xfId="39030" xr:uid="{00000000-0005-0000-0000-0000CD540000}"/>
    <cellStyle name="Input 3 2 8 3 9 6" xfId="39031" xr:uid="{00000000-0005-0000-0000-0000CE540000}"/>
    <cellStyle name="Input 3 2 8 3 9 7" xfId="39032" xr:uid="{00000000-0005-0000-0000-0000CF540000}"/>
    <cellStyle name="Input 3 2 8 4" xfId="6504" xr:uid="{00000000-0005-0000-0000-0000D0540000}"/>
    <cellStyle name="Input 3 2 8 4 2" xfId="6505" xr:uid="{00000000-0005-0000-0000-0000D1540000}"/>
    <cellStyle name="Input 3 2 8 4 3" xfId="39033" xr:uid="{00000000-0005-0000-0000-0000D2540000}"/>
    <cellStyle name="Input 3 2 8 4 4" xfId="39034" xr:uid="{00000000-0005-0000-0000-0000D3540000}"/>
    <cellStyle name="Input 3 2 8 4 5" xfId="39035" xr:uid="{00000000-0005-0000-0000-0000D4540000}"/>
    <cellStyle name="Input 3 2 8 4 6" xfId="39036" xr:uid="{00000000-0005-0000-0000-0000D5540000}"/>
    <cellStyle name="Input 3 2 8 4 7" xfId="39037" xr:uid="{00000000-0005-0000-0000-0000D6540000}"/>
    <cellStyle name="Input 3 2 8 5" xfId="39038" xr:uid="{00000000-0005-0000-0000-0000D7540000}"/>
    <cellStyle name="Input 3 2 8 6" xfId="39039" xr:uid="{00000000-0005-0000-0000-0000D8540000}"/>
    <cellStyle name="Input 3 2 8 7" xfId="39040" xr:uid="{00000000-0005-0000-0000-0000D9540000}"/>
    <cellStyle name="Input 3 2 8 8" xfId="39041" xr:uid="{00000000-0005-0000-0000-0000DA540000}"/>
    <cellStyle name="Input 3 2 9" xfId="6506" xr:uid="{00000000-0005-0000-0000-0000DB540000}"/>
    <cellStyle name="Input 3 2 9 10" xfId="39042" xr:uid="{00000000-0005-0000-0000-0000DC540000}"/>
    <cellStyle name="Input 3 2 9 2" xfId="6507" xr:uid="{00000000-0005-0000-0000-0000DD540000}"/>
    <cellStyle name="Input 3 2 9 2 2" xfId="6508" xr:uid="{00000000-0005-0000-0000-0000DE540000}"/>
    <cellStyle name="Input 3 2 9 2 3" xfId="39043" xr:uid="{00000000-0005-0000-0000-0000DF540000}"/>
    <cellStyle name="Input 3 2 9 2 4" xfId="39044" xr:uid="{00000000-0005-0000-0000-0000E0540000}"/>
    <cellStyle name="Input 3 2 9 2 5" xfId="39045" xr:uid="{00000000-0005-0000-0000-0000E1540000}"/>
    <cellStyle name="Input 3 2 9 2 6" xfId="39046" xr:uid="{00000000-0005-0000-0000-0000E2540000}"/>
    <cellStyle name="Input 3 2 9 2 7" xfId="39047" xr:uid="{00000000-0005-0000-0000-0000E3540000}"/>
    <cellStyle name="Input 3 2 9 3" xfId="6509" xr:uid="{00000000-0005-0000-0000-0000E4540000}"/>
    <cellStyle name="Input 3 2 9 3 2" xfId="6510" xr:uid="{00000000-0005-0000-0000-0000E5540000}"/>
    <cellStyle name="Input 3 2 9 3 3" xfId="39048" xr:uid="{00000000-0005-0000-0000-0000E6540000}"/>
    <cellStyle name="Input 3 2 9 3 4" xfId="39049" xr:uid="{00000000-0005-0000-0000-0000E7540000}"/>
    <cellStyle name="Input 3 2 9 3 5" xfId="39050" xr:uid="{00000000-0005-0000-0000-0000E8540000}"/>
    <cellStyle name="Input 3 2 9 3 6" xfId="39051" xr:uid="{00000000-0005-0000-0000-0000E9540000}"/>
    <cellStyle name="Input 3 2 9 3 7" xfId="39052" xr:uid="{00000000-0005-0000-0000-0000EA540000}"/>
    <cellStyle name="Input 3 2 9 4" xfId="6511" xr:uid="{00000000-0005-0000-0000-0000EB540000}"/>
    <cellStyle name="Input 3 2 9 4 2" xfId="6512" xr:uid="{00000000-0005-0000-0000-0000EC540000}"/>
    <cellStyle name="Input 3 2 9 4 3" xfId="39053" xr:uid="{00000000-0005-0000-0000-0000ED540000}"/>
    <cellStyle name="Input 3 2 9 4 4" xfId="39054" xr:uid="{00000000-0005-0000-0000-0000EE540000}"/>
    <cellStyle name="Input 3 2 9 4 5" xfId="39055" xr:uid="{00000000-0005-0000-0000-0000EF540000}"/>
    <cellStyle name="Input 3 2 9 4 6" xfId="39056" xr:uid="{00000000-0005-0000-0000-0000F0540000}"/>
    <cellStyle name="Input 3 2 9 4 7" xfId="39057" xr:uid="{00000000-0005-0000-0000-0000F1540000}"/>
    <cellStyle name="Input 3 2 9 5" xfId="6513" xr:uid="{00000000-0005-0000-0000-0000F2540000}"/>
    <cellStyle name="Input 3 2 9 5 2" xfId="6514" xr:uid="{00000000-0005-0000-0000-0000F3540000}"/>
    <cellStyle name="Input 3 2 9 5 3" xfId="39058" xr:uid="{00000000-0005-0000-0000-0000F4540000}"/>
    <cellStyle name="Input 3 2 9 5 4" xfId="39059" xr:uid="{00000000-0005-0000-0000-0000F5540000}"/>
    <cellStyle name="Input 3 2 9 5 5" xfId="39060" xr:uid="{00000000-0005-0000-0000-0000F6540000}"/>
    <cellStyle name="Input 3 2 9 5 6" xfId="39061" xr:uid="{00000000-0005-0000-0000-0000F7540000}"/>
    <cellStyle name="Input 3 2 9 5 7" xfId="39062" xr:uid="{00000000-0005-0000-0000-0000F8540000}"/>
    <cellStyle name="Input 3 2 9 6" xfId="6515" xr:uid="{00000000-0005-0000-0000-0000F9540000}"/>
    <cellStyle name="Input 3 2 9 6 2" xfId="6516" xr:uid="{00000000-0005-0000-0000-0000FA540000}"/>
    <cellStyle name="Input 3 2 9 6 3" xfId="39063" xr:uid="{00000000-0005-0000-0000-0000FB540000}"/>
    <cellStyle name="Input 3 2 9 6 4" xfId="39064" xr:uid="{00000000-0005-0000-0000-0000FC540000}"/>
    <cellStyle name="Input 3 2 9 6 5" xfId="39065" xr:uid="{00000000-0005-0000-0000-0000FD540000}"/>
    <cellStyle name="Input 3 2 9 6 6" xfId="39066" xr:uid="{00000000-0005-0000-0000-0000FE540000}"/>
    <cellStyle name="Input 3 2 9 6 7" xfId="39067" xr:uid="{00000000-0005-0000-0000-0000FF540000}"/>
    <cellStyle name="Input 3 2 9 7" xfId="39068" xr:uid="{00000000-0005-0000-0000-000000550000}"/>
    <cellStyle name="Input 3 2 9 8" xfId="39069" xr:uid="{00000000-0005-0000-0000-000001550000}"/>
    <cellStyle name="Input 3 2 9 9" xfId="39070" xr:uid="{00000000-0005-0000-0000-000002550000}"/>
    <cellStyle name="Input 3 3" xfId="6517" xr:uid="{00000000-0005-0000-0000-000003550000}"/>
    <cellStyle name="Input 3 3 2" xfId="6518" xr:uid="{00000000-0005-0000-0000-000004550000}"/>
    <cellStyle name="Input 3 3 2 2" xfId="6519" xr:uid="{00000000-0005-0000-0000-000005550000}"/>
    <cellStyle name="Input 3 3 2 2 10" xfId="39071" xr:uid="{00000000-0005-0000-0000-000006550000}"/>
    <cellStyle name="Input 3 3 2 2 2" xfId="6520" xr:uid="{00000000-0005-0000-0000-000007550000}"/>
    <cellStyle name="Input 3 3 2 2 2 2" xfId="6521" xr:uid="{00000000-0005-0000-0000-000008550000}"/>
    <cellStyle name="Input 3 3 2 2 2 3" xfId="39072" xr:uid="{00000000-0005-0000-0000-000009550000}"/>
    <cellStyle name="Input 3 3 2 2 2 4" xfId="39073" xr:uid="{00000000-0005-0000-0000-00000A550000}"/>
    <cellStyle name="Input 3 3 2 2 2 5" xfId="39074" xr:uid="{00000000-0005-0000-0000-00000B550000}"/>
    <cellStyle name="Input 3 3 2 2 2 6" xfId="39075" xr:uid="{00000000-0005-0000-0000-00000C550000}"/>
    <cellStyle name="Input 3 3 2 2 2 7" xfId="39076" xr:uid="{00000000-0005-0000-0000-00000D550000}"/>
    <cellStyle name="Input 3 3 2 2 3" xfId="6522" xr:uid="{00000000-0005-0000-0000-00000E550000}"/>
    <cellStyle name="Input 3 3 2 2 3 2" xfId="6523" xr:uid="{00000000-0005-0000-0000-00000F550000}"/>
    <cellStyle name="Input 3 3 2 2 3 3" xfId="39077" xr:uid="{00000000-0005-0000-0000-000010550000}"/>
    <cellStyle name="Input 3 3 2 2 3 4" xfId="39078" xr:uid="{00000000-0005-0000-0000-000011550000}"/>
    <cellStyle name="Input 3 3 2 2 3 5" xfId="39079" xr:uid="{00000000-0005-0000-0000-000012550000}"/>
    <cellStyle name="Input 3 3 2 2 3 6" xfId="39080" xr:uid="{00000000-0005-0000-0000-000013550000}"/>
    <cellStyle name="Input 3 3 2 2 3 7" xfId="39081" xr:uid="{00000000-0005-0000-0000-000014550000}"/>
    <cellStyle name="Input 3 3 2 2 4" xfId="6524" xr:uid="{00000000-0005-0000-0000-000015550000}"/>
    <cellStyle name="Input 3 3 2 2 4 2" xfId="6525" xr:uid="{00000000-0005-0000-0000-000016550000}"/>
    <cellStyle name="Input 3 3 2 2 4 3" xfId="39082" xr:uid="{00000000-0005-0000-0000-000017550000}"/>
    <cellStyle name="Input 3 3 2 2 4 4" xfId="39083" xr:uid="{00000000-0005-0000-0000-000018550000}"/>
    <cellStyle name="Input 3 3 2 2 4 5" xfId="39084" xr:uid="{00000000-0005-0000-0000-000019550000}"/>
    <cellStyle name="Input 3 3 2 2 4 6" xfId="39085" xr:uid="{00000000-0005-0000-0000-00001A550000}"/>
    <cellStyle name="Input 3 3 2 2 4 7" xfId="39086" xr:uid="{00000000-0005-0000-0000-00001B550000}"/>
    <cellStyle name="Input 3 3 2 2 5" xfId="6526" xr:uid="{00000000-0005-0000-0000-00001C550000}"/>
    <cellStyle name="Input 3 3 2 2 5 2" xfId="6527" xr:uid="{00000000-0005-0000-0000-00001D550000}"/>
    <cellStyle name="Input 3 3 2 2 5 3" xfId="39087" xr:uid="{00000000-0005-0000-0000-00001E550000}"/>
    <cellStyle name="Input 3 3 2 2 5 4" xfId="39088" xr:uid="{00000000-0005-0000-0000-00001F550000}"/>
    <cellStyle name="Input 3 3 2 2 5 5" xfId="39089" xr:uid="{00000000-0005-0000-0000-000020550000}"/>
    <cellStyle name="Input 3 3 2 2 5 6" xfId="39090" xr:uid="{00000000-0005-0000-0000-000021550000}"/>
    <cellStyle name="Input 3 3 2 2 5 7" xfId="39091" xr:uid="{00000000-0005-0000-0000-000022550000}"/>
    <cellStyle name="Input 3 3 2 2 6" xfId="6528" xr:uid="{00000000-0005-0000-0000-000023550000}"/>
    <cellStyle name="Input 3 3 2 2 6 2" xfId="6529" xr:uid="{00000000-0005-0000-0000-000024550000}"/>
    <cellStyle name="Input 3 3 2 2 6 3" xfId="39092" xr:uid="{00000000-0005-0000-0000-000025550000}"/>
    <cellStyle name="Input 3 3 2 2 6 4" xfId="39093" xr:uid="{00000000-0005-0000-0000-000026550000}"/>
    <cellStyle name="Input 3 3 2 2 6 5" xfId="39094" xr:uid="{00000000-0005-0000-0000-000027550000}"/>
    <cellStyle name="Input 3 3 2 2 6 6" xfId="39095" xr:uid="{00000000-0005-0000-0000-000028550000}"/>
    <cellStyle name="Input 3 3 2 2 6 7" xfId="39096" xr:uid="{00000000-0005-0000-0000-000029550000}"/>
    <cellStyle name="Input 3 3 2 2 7" xfId="39097" xr:uid="{00000000-0005-0000-0000-00002A550000}"/>
    <cellStyle name="Input 3 3 2 2 8" xfId="39098" xr:uid="{00000000-0005-0000-0000-00002B550000}"/>
    <cellStyle name="Input 3 3 2 2 9" xfId="39099" xr:uid="{00000000-0005-0000-0000-00002C550000}"/>
    <cellStyle name="Input 3 3 2 3" xfId="6530" xr:uid="{00000000-0005-0000-0000-00002D550000}"/>
    <cellStyle name="Input 3 3 2 3 10" xfId="6531" xr:uid="{00000000-0005-0000-0000-00002E550000}"/>
    <cellStyle name="Input 3 3 2 3 11" xfId="39100" xr:uid="{00000000-0005-0000-0000-00002F550000}"/>
    <cellStyle name="Input 3 3 2 3 12" xfId="39101" xr:uid="{00000000-0005-0000-0000-000030550000}"/>
    <cellStyle name="Input 3 3 2 3 13" xfId="39102" xr:uid="{00000000-0005-0000-0000-000031550000}"/>
    <cellStyle name="Input 3 3 2 3 14" xfId="39103" xr:uid="{00000000-0005-0000-0000-000032550000}"/>
    <cellStyle name="Input 3 3 2 3 15" xfId="39104" xr:uid="{00000000-0005-0000-0000-000033550000}"/>
    <cellStyle name="Input 3 3 2 3 2" xfId="6532" xr:uid="{00000000-0005-0000-0000-000034550000}"/>
    <cellStyle name="Input 3 3 2 3 2 2" xfId="6533" xr:uid="{00000000-0005-0000-0000-000035550000}"/>
    <cellStyle name="Input 3 3 2 3 2 3" xfId="39105" xr:uid="{00000000-0005-0000-0000-000036550000}"/>
    <cellStyle name="Input 3 3 2 3 2 4" xfId="39106" xr:uid="{00000000-0005-0000-0000-000037550000}"/>
    <cellStyle name="Input 3 3 2 3 2 5" xfId="39107" xr:uid="{00000000-0005-0000-0000-000038550000}"/>
    <cellStyle name="Input 3 3 2 3 2 6" xfId="39108" xr:uid="{00000000-0005-0000-0000-000039550000}"/>
    <cellStyle name="Input 3 3 2 3 2 7" xfId="39109" xr:uid="{00000000-0005-0000-0000-00003A550000}"/>
    <cellStyle name="Input 3 3 2 3 3" xfId="6534" xr:uid="{00000000-0005-0000-0000-00003B550000}"/>
    <cellStyle name="Input 3 3 2 3 3 2" xfId="6535" xr:uid="{00000000-0005-0000-0000-00003C550000}"/>
    <cellStyle name="Input 3 3 2 3 3 3" xfId="39110" xr:uid="{00000000-0005-0000-0000-00003D550000}"/>
    <cellStyle name="Input 3 3 2 3 3 4" xfId="39111" xr:uid="{00000000-0005-0000-0000-00003E550000}"/>
    <cellStyle name="Input 3 3 2 3 3 5" xfId="39112" xr:uid="{00000000-0005-0000-0000-00003F550000}"/>
    <cellStyle name="Input 3 3 2 3 3 6" xfId="39113" xr:uid="{00000000-0005-0000-0000-000040550000}"/>
    <cellStyle name="Input 3 3 2 3 3 7" xfId="39114" xr:uid="{00000000-0005-0000-0000-000041550000}"/>
    <cellStyle name="Input 3 3 2 3 4" xfId="6536" xr:uid="{00000000-0005-0000-0000-000042550000}"/>
    <cellStyle name="Input 3 3 2 3 4 2" xfId="6537" xr:uid="{00000000-0005-0000-0000-000043550000}"/>
    <cellStyle name="Input 3 3 2 3 4 3" xfId="39115" xr:uid="{00000000-0005-0000-0000-000044550000}"/>
    <cellStyle name="Input 3 3 2 3 4 4" xfId="39116" xr:uid="{00000000-0005-0000-0000-000045550000}"/>
    <cellStyle name="Input 3 3 2 3 4 5" xfId="39117" xr:uid="{00000000-0005-0000-0000-000046550000}"/>
    <cellStyle name="Input 3 3 2 3 4 6" xfId="39118" xr:uid="{00000000-0005-0000-0000-000047550000}"/>
    <cellStyle name="Input 3 3 2 3 4 7" xfId="39119" xr:uid="{00000000-0005-0000-0000-000048550000}"/>
    <cellStyle name="Input 3 3 2 3 5" xfId="6538" xr:uid="{00000000-0005-0000-0000-000049550000}"/>
    <cellStyle name="Input 3 3 2 3 5 2" xfId="6539" xr:uid="{00000000-0005-0000-0000-00004A550000}"/>
    <cellStyle name="Input 3 3 2 3 5 3" xfId="39120" xr:uid="{00000000-0005-0000-0000-00004B550000}"/>
    <cellStyle name="Input 3 3 2 3 5 4" xfId="39121" xr:uid="{00000000-0005-0000-0000-00004C550000}"/>
    <cellStyle name="Input 3 3 2 3 5 5" xfId="39122" xr:uid="{00000000-0005-0000-0000-00004D550000}"/>
    <cellStyle name="Input 3 3 2 3 5 6" xfId="39123" xr:uid="{00000000-0005-0000-0000-00004E550000}"/>
    <cellStyle name="Input 3 3 2 3 5 7" xfId="39124" xr:uid="{00000000-0005-0000-0000-00004F550000}"/>
    <cellStyle name="Input 3 3 2 3 6" xfId="6540" xr:uid="{00000000-0005-0000-0000-000050550000}"/>
    <cellStyle name="Input 3 3 2 3 6 2" xfId="6541" xr:uid="{00000000-0005-0000-0000-000051550000}"/>
    <cellStyle name="Input 3 3 2 3 6 3" xfId="39125" xr:uid="{00000000-0005-0000-0000-000052550000}"/>
    <cellStyle name="Input 3 3 2 3 6 4" xfId="39126" xr:uid="{00000000-0005-0000-0000-000053550000}"/>
    <cellStyle name="Input 3 3 2 3 6 5" xfId="39127" xr:uid="{00000000-0005-0000-0000-000054550000}"/>
    <cellStyle name="Input 3 3 2 3 6 6" xfId="39128" xr:uid="{00000000-0005-0000-0000-000055550000}"/>
    <cellStyle name="Input 3 3 2 3 6 7" xfId="39129" xr:uid="{00000000-0005-0000-0000-000056550000}"/>
    <cellStyle name="Input 3 3 2 3 7" xfId="6542" xr:uid="{00000000-0005-0000-0000-000057550000}"/>
    <cellStyle name="Input 3 3 2 3 7 2" xfId="6543" xr:uid="{00000000-0005-0000-0000-000058550000}"/>
    <cellStyle name="Input 3 3 2 3 7 3" xfId="39130" xr:uid="{00000000-0005-0000-0000-000059550000}"/>
    <cellStyle name="Input 3 3 2 3 7 4" xfId="39131" xr:uid="{00000000-0005-0000-0000-00005A550000}"/>
    <cellStyle name="Input 3 3 2 3 7 5" xfId="39132" xr:uid="{00000000-0005-0000-0000-00005B550000}"/>
    <cellStyle name="Input 3 3 2 3 7 6" xfId="39133" xr:uid="{00000000-0005-0000-0000-00005C550000}"/>
    <cellStyle name="Input 3 3 2 3 7 7" xfId="39134" xr:uid="{00000000-0005-0000-0000-00005D550000}"/>
    <cellStyle name="Input 3 3 2 3 8" xfId="6544" xr:uid="{00000000-0005-0000-0000-00005E550000}"/>
    <cellStyle name="Input 3 3 2 3 8 2" xfId="6545" xr:uid="{00000000-0005-0000-0000-00005F550000}"/>
    <cellStyle name="Input 3 3 2 3 8 3" xfId="39135" xr:uid="{00000000-0005-0000-0000-000060550000}"/>
    <cellStyle name="Input 3 3 2 3 8 4" xfId="39136" xr:uid="{00000000-0005-0000-0000-000061550000}"/>
    <cellStyle name="Input 3 3 2 3 8 5" xfId="39137" xr:uid="{00000000-0005-0000-0000-000062550000}"/>
    <cellStyle name="Input 3 3 2 3 8 6" xfId="39138" xr:uid="{00000000-0005-0000-0000-000063550000}"/>
    <cellStyle name="Input 3 3 2 3 8 7" xfId="39139" xr:uid="{00000000-0005-0000-0000-000064550000}"/>
    <cellStyle name="Input 3 3 2 3 9" xfId="6546" xr:uid="{00000000-0005-0000-0000-000065550000}"/>
    <cellStyle name="Input 3 3 2 3 9 2" xfId="6547" xr:uid="{00000000-0005-0000-0000-000066550000}"/>
    <cellStyle name="Input 3 3 2 3 9 3" xfId="39140" xr:uid="{00000000-0005-0000-0000-000067550000}"/>
    <cellStyle name="Input 3 3 2 3 9 4" xfId="39141" xr:uid="{00000000-0005-0000-0000-000068550000}"/>
    <cellStyle name="Input 3 3 2 3 9 5" xfId="39142" xr:uid="{00000000-0005-0000-0000-000069550000}"/>
    <cellStyle name="Input 3 3 2 3 9 6" xfId="39143" xr:uid="{00000000-0005-0000-0000-00006A550000}"/>
    <cellStyle name="Input 3 3 2 3 9 7" xfId="39144" xr:uid="{00000000-0005-0000-0000-00006B550000}"/>
    <cellStyle name="Input 3 3 2 4" xfId="6548" xr:uid="{00000000-0005-0000-0000-00006C550000}"/>
    <cellStyle name="Input 3 3 2 4 2" xfId="6549" xr:uid="{00000000-0005-0000-0000-00006D550000}"/>
    <cellStyle name="Input 3 3 2 4 3" xfId="39145" xr:uid="{00000000-0005-0000-0000-00006E550000}"/>
    <cellStyle name="Input 3 3 2 4 4" xfId="39146" xr:uid="{00000000-0005-0000-0000-00006F550000}"/>
    <cellStyle name="Input 3 3 2 4 5" xfId="39147" xr:uid="{00000000-0005-0000-0000-000070550000}"/>
    <cellStyle name="Input 3 3 2 4 6" xfId="39148" xr:uid="{00000000-0005-0000-0000-000071550000}"/>
    <cellStyle name="Input 3 3 2 4 7" xfId="39149" xr:uid="{00000000-0005-0000-0000-000072550000}"/>
    <cellStyle name="Input 3 3 2 5" xfId="6550" xr:uid="{00000000-0005-0000-0000-000073550000}"/>
    <cellStyle name="Input 3 3 2 5 2" xfId="6551" xr:uid="{00000000-0005-0000-0000-000074550000}"/>
    <cellStyle name="Input 3 3 2 6" xfId="39150" xr:uid="{00000000-0005-0000-0000-000075550000}"/>
    <cellStyle name="Input 3 3 2 7" xfId="39151" xr:uid="{00000000-0005-0000-0000-000076550000}"/>
    <cellStyle name="Input 3 3 2 8" xfId="39152" xr:uid="{00000000-0005-0000-0000-000077550000}"/>
    <cellStyle name="Input 3 3 3" xfId="6552" xr:uid="{00000000-0005-0000-0000-000078550000}"/>
    <cellStyle name="Input 3 3 3 10" xfId="39153" xr:uid="{00000000-0005-0000-0000-000079550000}"/>
    <cellStyle name="Input 3 3 3 2" xfId="6553" xr:uid="{00000000-0005-0000-0000-00007A550000}"/>
    <cellStyle name="Input 3 3 3 2 2" xfId="6554" xr:uid="{00000000-0005-0000-0000-00007B550000}"/>
    <cellStyle name="Input 3 3 3 2 3" xfId="39154" xr:uid="{00000000-0005-0000-0000-00007C550000}"/>
    <cellStyle name="Input 3 3 3 2 4" xfId="39155" xr:uid="{00000000-0005-0000-0000-00007D550000}"/>
    <cellStyle name="Input 3 3 3 2 5" xfId="39156" xr:uid="{00000000-0005-0000-0000-00007E550000}"/>
    <cellStyle name="Input 3 3 3 2 6" xfId="39157" xr:uid="{00000000-0005-0000-0000-00007F550000}"/>
    <cellStyle name="Input 3 3 3 2 7" xfId="39158" xr:uid="{00000000-0005-0000-0000-000080550000}"/>
    <cellStyle name="Input 3 3 3 3" xfId="6555" xr:uid="{00000000-0005-0000-0000-000081550000}"/>
    <cellStyle name="Input 3 3 3 3 2" xfId="6556" xr:uid="{00000000-0005-0000-0000-000082550000}"/>
    <cellStyle name="Input 3 3 3 3 3" xfId="39159" xr:uid="{00000000-0005-0000-0000-000083550000}"/>
    <cellStyle name="Input 3 3 3 3 4" xfId="39160" xr:uid="{00000000-0005-0000-0000-000084550000}"/>
    <cellStyle name="Input 3 3 3 3 5" xfId="39161" xr:uid="{00000000-0005-0000-0000-000085550000}"/>
    <cellStyle name="Input 3 3 3 3 6" xfId="39162" xr:uid="{00000000-0005-0000-0000-000086550000}"/>
    <cellStyle name="Input 3 3 3 3 7" xfId="39163" xr:uid="{00000000-0005-0000-0000-000087550000}"/>
    <cellStyle name="Input 3 3 3 4" xfId="6557" xr:uid="{00000000-0005-0000-0000-000088550000}"/>
    <cellStyle name="Input 3 3 3 4 2" xfId="6558" xr:uid="{00000000-0005-0000-0000-000089550000}"/>
    <cellStyle name="Input 3 3 3 4 3" xfId="39164" xr:uid="{00000000-0005-0000-0000-00008A550000}"/>
    <cellStyle name="Input 3 3 3 4 4" xfId="39165" xr:uid="{00000000-0005-0000-0000-00008B550000}"/>
    <cellStyle name="Input 3 3 3 4 5" xfId="39166" xr:uid="{00000000-0005-0000-0000-00008C550000}"/>
    <cellStyle name="Input 3 3 3 4 6" xfId="39167" xr:uid="{00000000-0005-0000-0000-00008D550000}"/>
    <cellStyle name="Input 3 3 3 4 7" xfId="39168" xr:uid="{00000000-0005-0000-0000-00008E550000}"/>
    <cellStyle name="Input 3 3 3 5" xfId="6559" xr:uid="{00000000-0005-0000-0000-00008F550000}"/>
    <cellStyle name="Input 3 3 3 5 2" xfId="6560" xr:uid="{00000000-0005-0000-0000-000090550000}"/>
    <cellStyle name="Input 3 3 3 5 3" xfId="39169" xr:uid="{00000000-0005-0000-0000-000091550000}"/>
    <cellStyle name="Input 3 3 3 5 4" xfId="39170" xr:uid="{00000000-0005-0000-0000-000092550000}"/>
    <cellStyle name="Input 3 3 3 5 5" xfId="39171" xr:uid="{00000000-0005-0000-0000-000093550000}"/>
    <cellStyle name="Input 3 3 3 5 6" xfId="39172" xr:uid="{00000000-0005-0000-0000-000094550000}"/>
    <cellStyle name="Input 3 3 3 5 7" xfId="39173" xr:uid="{00000000-0005-0000-0000-000095550000}"/>
    <cellStyle name="Input 3 3 3 6" xfId="6561" xr:uid="{00000000-0005-0000-0000-000096550000}"/>
    <cellStyle name="Input 3 3 3 6 2" xfId="6562" xr:uid="{00000000-0005-0000-0000-000097550000}"/>
    <cellStyle name="Input 3 3 3 6 3" xfId="39174" xr:uid="{00000000-0005-0000-0000-000098550000}"/>
    <cellStyle name="Input 3 3 3 6 4" xfId="39175" xr:uid="{00000000-0005-0000-0000-000099550000}"/>
    <cellStyle name="Input 3 3 3 6 5" xfId="39176" xr:uid="{00000000-0005-0000-0000-00009A550000}"/>
    <cellStyle name="Input 3 3 3 6 6" xfId="39177" xr:uid="{00000000-0005-0000-0000-00009B550000}"/>
    <cellStyle name="Input 3 3 3 6 7" xfId="39178" xr:uid="{00000000-0005-0000-0000-00009C550000}"/>
    <cellStyle name="Input 3 3 3 7" xfId="39179" xr:uid="{00000000-0005-0000-0000-00009D550000}"/>
    <cellStyle name="Input 3 3 3 8" xfId="39180" xr:uid="{00000000-0005-0000-0000-00009E550000}"/>
    <cellStyle name="Input 3 3 3 9" xfId="39181" xr:uid="{00000000-0005-0000-0000-00009F550000}"/>
    <cellStyle name="Input 3 3 4" xfId="6563" xr:uid="{00000000-0005-0000-0000-0000A0550000}"/>
    <cellStyle name="Input 3 3 4 10" xfId="6564" xr:uid="{00000000-0005-0000-0000-0000A1550000}"/>
    <cellStyle name="Input 3 3 4 11" xfId="39182" xr:uid="{00000000-0005-0000-0000-0000A2550000}"/>
    <cellStyle name="Input 3 3 4 12" xfId="39183" xr:uid="{00000000-0005-0000-0000-0000A3550000}"/>
    <cellStyle name="Input 3 3 4 2" xfId="6565" xr:uid="{00000000-0005-0000-0000-0000A4550000}"/>
    <cellStyle name="Input 3 3 4 2 2" xfId="6566" xr:uid="{00000000-0005-0000-0000-0000A5550000}"/>
    <cellStyle name="Input 3 3 4 2 3" xfId="39184" xr:uid="{00000000-0005-0000-0000-0000A6550000}"/>
    <cellStyle name="Input 3 3 4 2 4" xfId="39185" xr:uid="{00000000-0005-0000-0000-0000A7550000}"/>
    <cellStyle name="Input 3 3 4 2 5" xfId="39186" xr:uid="{00000000-0005-0000-0000-0000A8550000}"/>
    <cellStyle name="Input 3 3 4 2 6" xfId="39187" xr:uid="{00000000-0005-0000-0000-0000A9550000}"/>
    <cellStyle name="Input 3 3 4 2 7" xfId="39188" xr:uid="{00000000-0005-0000-0000-0000AA550000}"/>
    <cellStyle name="Input 3 3 4 3" xfId="6567" xr:uid="{00000000-0005-0000-0000-0000AB550000}"/>
    <cellStyle name="Input 3 3 4 3 2" xfId="6568" xr:uid="{00000000-0005-0000-0000-0000AC550000}"/>
    <cellStyle name="Input 3 3 4 3 3" xfId="39189" xr:uid="{00000000-0005-0000-0000-0000AD550000}"/>
    <cellStyle name="Input 3 3 4 3 4" xfId="39190" xr:uid="{00000000-0005-0000-0000-0000AE550000}"/>
    <cellStyle name="Input 3 3 4 3 5" xfId="39191" xr:uid="{00000000-0005-0000-0000-0000AF550000}"/>
    <cellStyle name="Input 3 3 4 3 6" xfId="39192" xr:uid="{00000000-0005-0000-0000-0000B0550000}"/>
    <cellStyle name="Input 3 3 4 3 7" xfId="39193" xr:uid="{00000000-0005-0000-0000-0000B1550000}"/>
    <cellStyle name="Input 3 3 4 4" xfId="6569" xr:uid="{00000000-0005-0000-0000-0000B2550000}"/>
    <cellStyle name="Input 3 3 4 4 2" xfId="6570" xr:uid="{00000000-0005-0000-0000-0000B3550000}"/>
    <cellStyle name="Input 3 3 4 4 3" xfId="39194" xr:uid="{00000000-0005-0000-0000-0000B4550000}"/>
    <cellStyle name="Input 3 3 4 4 4" xfId="39195" xr:uid="{00000000-0005-0000-0000-0000B5550000}"/>
    <cellStyle name="Input 3 3 4 4 5" xfId="39196" xr:uid="{00000000-0005-0000-0000-0000B6550000}"/>
    <cellStyle name="Input 3 3 4 4 6" xfId="39197" xr:uid="{00000000-0005-0000-0000-0000B7550000}"/>
    <cellStyle name="Input 3 3 4 4 7" xfId="39198" xr:uid="{00000000-0005-0000-0000-0000B8550000}"/>
    <cellStyle name="Input 3 3 4 5" xfId="6571" xr:uid="{00000000-0005-0000-0000-0000B9550000}"/>
    <cellStyle name="Input 3 3 4 5 2" xfId="6572" xr:uid="{00000000-0005-0000-0000-0000BA550000}"/>
    <cellStyle name="Input 3 3 4 5 3" xfId="39199" xr:uid="{00000000-0005-0000-0000-0000BB550000}"/>
    <cellStyle name="Input 3 3 4 5 4" xfId="39200" xr:uid="{00000000-0005-0000-0000-0000BC550000}"/>
    <cellStyle name="Input 3 3 4 5 5" xfId="39201" xr:uid="{00000000-0005-0000-0000-0000BD550000}"/>
    <cellStyle name="Input 3 3 4 5 6" xfId="39202" xr:uid="{00000000-0005-0000-0000-0000BE550000}"/>
    <cellStyle name="Input 3 3 4 5 7" xfId="39203" xr:uid="{00000000-0005-0000-0000-0000BF550000}"/>
    <cellStyle name="Input 3 3 4 6" xfId="6573" xr:uid="{00000000-0005-0000-0000-0000C0550000}"/>
    <cellStyle name="Input 3 3 4 6 2" xfId="6574" xr:uid="{00000000-0005-0000-0000-0000C1550000}"/>
    <cellStyle name="Input 3 3 4 6 3" xfId="39204" xr:uid="{00000000-0005-0000-0000-0000C2550000}"/>
    <cellStyle name="Input 3 3 4 6 4" xfId="39205" xr:uid="{00000000-0005-0000-0000-0000C3550000}"/>
    <cellStyle name="Input 3 3 4 6 5" xfId="39206" xr:uid="{00000000-0005-0000-0000-0000C4550000}"/>
    <cellStyle name="Input 3 3 4 6 6" xfId="39207" xr:uid="{00000000-0005-0000-0000-0000C5550000}"/>
    <cellStyle name="Input 3 3 4 6 7" xfId="39208" xr:uid="{00000000-0005-0000-0000-0000C6550000}"/>
    <cellStyle name="Input 3 3 4 7" xfId="6575" xr:uid="{00000000-0005-0000-0000-0000C7550000}"/>
    <cellStyle name="Input 3 3 4 7 2" xfId="6576" xr:uid="{00000000-0005-0000-0000-0000C8550000}"/>
    <cellStyle name="Input 3 3 4 7 3" xfId="39209" xr:uid="{00000000-0005-0000-0000-0000C9550000}"/>
    <cellStyle name="Input 3 3 4 7 4" xfId="39210" xr:uid="{00000000-0005-0000-0000-0000CA550000}"/>
    <cellStyle name="Input 3 3 4 7 5" xfId="39211" xr:uid="{00000000-0005-0000-0000-0000CB550000}"/>
    <cellStyle name="Input 3 3 4 7 6" xfId="39212" xr:uid="{00000000-0005-0000-0000-0000CC550000}"/>
    <cellStyle name="Input 3 3 4 7 7" xfId="39213" xr:uid="{00000000-0005-0000-0000-0000CD550000}"/>
    <cellStyle name="Input 3 3 4 8" xfId="6577" xr:uid="{00000000-0005-0000-0000-0000CE550000}"/>
    <cellStyle name="Input 3 3 4 8 2" xfId="6578" xr:uid="{00000000-0005-0000-0000-0000CF550000}"/>
    <cellStyle name="Input 3 3 4 8 3" xfId="39214" xr:uid="{00000000-0005-0000-0000-0000D0550000}"/>
    <cellStyle name="Input 3 3 4 8 4" xfId="39215" xr:uid="{00000000-0005-0000-0000-0000D1550000}"/>
    <cellStyle name="Input 3 3 4 8 5" xfId="39216" xr:uid="{00000000-0005-0000-0000-0000D2550000}"/>
    <cellStyle name="Input 3 3 4 8 6" xfId="39217" xr:uid="{00000000-0005-0000-0000-0000D3550000}"/>
    <cellStyle name="Input 3 3 4 8 7" xfId="39218" xr:uid="{00000000-0005-0000-0000-0000D4550000}"/>
    <cellStyle name="Input 3 3 4 9" xfId="6579" xr:uid="{00000000-0005-0000-0000-0000D5550000}"/>
    <cellStyle name="Input 3 3 4 9 2" xfId="6580" xr:uid="{00000000-0005-0000-0000-0000D6550000}"/>
    <cellStyle name="Input 3 3 4 9 3" xfId="39219" xr:uid="{00000000-0005-0000-0000-0000D7550000}"/>
    <cellStyle name="Input 3 3 4 9 4" xfId="39220" xr:uid="{00000000-0005-0000-0000-0000D8550000}"/>
    <cellStyle name="Input 3 3 4 9 5" xfId="39221" xr:uid="{00000000-0005-0000-0000-0000D9550000}"/>
    <cellStyle name="Input 3 3 4 9 6" xfId="39222" xr:uid="{00000000-0005-0000-0000-0000DA550000}"/>
    <cellStyle name="Input 3 3 4 9 7" xfId="39223" xr:uid="{00000000-0005-0000-0000-0000DB550000}"/>
    <cellStyle name="Input 3 3 5" xfId="6581" xr:uid="{00000000-0005-0000-0000-0000DC550000}"/>
    <cellStyle name="Input 3 3 5 10" xfId="39224" xr:uid="{00000000-0005-0000-0000-0000DD550000}"/>
    <cellStyle name="Input 3 3 5 11" xfId="39225" xr:uid="{00000000-0005-0000-0000-0000DE550000}"/>
    <cellStyle name="Input 3 3 5 12" xfId="39226" xr:uid="{00000000-0005-0000-0000-0000DF550000}"/>
    <cellStyle name="Input 3 3 5 2" xfId="6582" xr:uid="{00000000-0005-0000-0000-0000E0550000}"/>
    <cellStyle name="Input 3 3 5 2 2" xfId="6583" xr:uid="{00000000-0005-0000-0000-0000E1550000}"/>
    <cellStyle name="Input 3 3 5 2 3" xfId="39227" xr:uid="{00000000-0005-0000-0000-0000E2550000}"/>
    <cellStyle name="Input 3 3 5 2 4" xfId="39228" xr:uid="{00000000-0005-0000-0000-0000E3550000}"/>
    <cellStyle name="Input 3 3 5 2 5" xfId="39229" xr:uid="{00000000-0005-0000-0000-0000E4550000}"/>
    <cellStyle name="Input 3 3 5 2 6" xfId="39230" xr:uid="{00000000-0005-0000-0000-0000E5550000}"/>
    <cellStyle name="Input 3 3 5 2 7" xfId="39231" xr:uid="{00000000-0005-0000-0000-0000E6550000}"/>
    <cellStyle name="Input 3 3 5 3" xfId="6584" xr:uid="{00000000-0005-0000-0000-0000E7550000}"/>
    <cellStyle name="Input 3 3 5 3 2" xfId="6585" xr:uid="{00000000-0005-0000-0000-0000E8550000}"/>
    <cellStyle name="Input 3 3 5 3 3" xfId="39232" xr:uid="{00000000-0005-0000-0000-0000E9550000}"/>
    <cellStyle name="Input 3 3 5 3 4" xfId="39233" xr:uid="{00000000-0005-0000-0000-0000EA550000}"/>
    <cellStyle name="Input 3 3 5 3 5" xfId="39234" xr:uid="{00000000-0005-0000-0000-0000EB550000}"/>
    <cellStyle name="Input 3 3 5 3 6" xfId="39235" xr:uid="{00000000-0005-0000-0000-0000EC550000}"/>
    <cellStyle name="Input 3 3 5 3 7" xfId="39236" xr:uid="{00000000-0005-0000-0000-0000ED550000}"/>
    <cellStyle name="Input 3 3 5 4" xfId="6586" xr:uid="{00000000-0005-0000-0000-0000EE550000}"/>
    <cellStyle name="Input 3 3 5 4 2" xfId="6587" xr:uid="{00000000-0005-0000-0000-0000EF550000}"/>
    <cellStyle name="Input 3 3 5 4 3" xfId="39237" xr:uid="{00000000-0005-0000-0000-0000F0550000}"/>
    <cellStyle name="Input 3 3 5 4 4" xfId="39238" xr:uid="{00000000-0005-0000-0000-0000F1550000}"/>
    <cellStyle name="Input 3 3 5 4 5" xfId="39239" xr:uid="{00000000-0005-0000-0000-0000F2550000}"/>
    <cellStyle name="Input 3 3 5 4 6" xfId="39240" xr:uid="{00000000-0005-0000-0000-0000F3550000}"/>
    <cellStyle name="Input 3 3 5 4 7" xfId="39241" xr:uid="{00000000-0005-0000-0000-0000F4550000}"/>
    <cellStyle name="Input 3 3 5 5" xfId="6588" xr:uid="{00000000-0005-0000-0000-0000F5550000}"/>
    <cellStyle name="Input 3 3 5 5 2" xfId="6589" xr:uid="{00000000-0005-0000-0000-0000F6550000}"/>
    <cellStyle name="Input 3 3 5 5 3" xfId="39242" xr:uid="{00000000-0005-0000-0000-0000F7550000}"/>
    <cellStyle name="Input 3 3 5 5 4" xfId="39243" xr:uid="{00000000-0005-0000-0000-0000F8550000}"/>
    <cellStyle name="Input 3 3 5 5 5" xfId="39244" xr:uid="{00000000-0005-0000-0000-0000F9550000}"/>
    <cellStyle name="Input 3 3 5 5 6" xfId="39245" xr:uid="{00000000-0005-0000-0000-0000FA550000}"/>
    <cellStyle name="Input 3 3 5 5 7" xfId="39246" xr:uid="{00000000-0005-0000-0000-0000FB550000}"/>
    <cellStyle name="Input 3 3 5 6" xfId="6590" xr:uid="{00000000-0005-0000-0000-0000FC550000}"/>
    <cellStyle name="Input 3 3 5 6 2" xfId="6591" xr:uid="{00000000-0005-0000-0000-0000FD550000}"/>
    <cellStyle name="Input 3 3 5 6 3" xfId="39247" xr:uid="{00000000-0005-0000-0000-0000FE550000}"/>
    <cellStyle name="Input 3 3 5 6 4" xfId="39248" xr:uid="{00000000-0005-0000-0000-0000FF550000}"/>
    <cellStyle name="Input 3 3 5 6 5" xfId="39249" xr:uid="{00000000-0005-0000-0000-000000560000}"/>
    <cellStyle name="Input 3 3 5 6 6" xfId="39250" xr:uid="{00000000-0005-0000-0000-000001560000}"/>
    <cellStyle name="Input 3 3 5 6 7" xfId="39251" xr:uid="{00000000-0005-0000-0000-000002560000}"/>
    <cellStyle name="Input 3 3 5 7" xfId="6592" xr:uid="{00000000-0005-0000-0000-000003560000}"/>
    <cellStyle name="Input 3 3 5 7 2" xfId="6593" xr:uid="{00000000-0005-0000-0000-000004560000}"/>
    <cellStyle name="Input 3 3 5 7 3" xfId="39252" xr:uid="{00000000-0005-0000-0000-000005560000}"/>
    <cellStyle name="Input 3 3 5 7 4" xfId="39253" xr:uid="{00000000-0005-0000-0000-000006560000}"/>
    <cellStyle name="Input 3 3 5 7 5" xfId="39254" xr:uid="{00000000-0005-0000-0000-000007560000}"/>
    <cellStyle name="Input 3 3 5 7 6" xfId="39255" xr:uid="{00000000-0005-0000-0000-000008560000}"/>
    <cellStyle name="Input 3 3 5 7 7" xfId="39256" xr:uid="{00000000-0005-0000-0000-000009560000}"/>
    <cellStyle name="Input 3 3 5 8" xfId="6594" xr:uid="{00000000-0005-0000-0000-00000A560000}"/>
    <cellStyle name="Input 3 3 5 8 2" xfId="6595" xr:uid="{00000000-0005-0000-0000-00000B560000}"/>
    <cellStyle name="Input 3 3 5 8 3" xfId="39257" xr:uid="{00000000-0005-0000-0000-00000C560000}"/>
    <cellStyle name="Input 3 3 5 8 4" xfId="39258" xr:uid="{00000000-0005-0000-0000-00000D560000}"/>
    <cellStyle name="Input 3 3 5 8 5" xfId="39259" xr:uid="{00000000-0005-0000-0000-00000E560000}"/>
    <cellStyle name="Input 3 3 5 8 6" xfId="39260" xr:uid="{00000000-0005-0000-0000-00000F560000}"/>
    <cellStyle name="Input 3 3 5 8 7" xfId="39261" xr:uid="{00000000-0005-0000-0000-000010560000}"/>
    <cellStyle name="Input 3 3 5 9" xfId="6596" xr:uid="{00000000-0005-0000-0000-000011560000}"/>
    <cellStyle name="Input 3 3 5 9 2" xfId="6597" xr:uid="{00000000-0005-0000-0000-000012560000}"/>
    <cellStyle name="Input 3 3 5 9 3" xfId="39262" xr:uid="{00000000-0005-0000-0000-000013560000}"/>
    <cellStyle name="Input 3 3 5 9 4" xfId="39263" xr:uid="{00000000-0005-0000-0000-000014560000}"/>
    <cellStyle name="Input 3 3 5 9 5" xfId="39264" xr:uid="{00000000-0005-0000-0000-000015560000}"/>
    <cellStyle name="Input 3 3 5 9 6" xfId="39265" xr:uid="{00000000-0005-0000-0000-000016560000}"/>
    <cellStyle name="Input 3 3 5 9 7" xfId="39266" xr:uid="{00000000-0005-0000-0000-000017560000}"/>
    <cellStyle name="Input 3 3 6" xfId="6598" xr:uid="{00000000-0005-0000-0000-000018560000}"/>
    <cellStyle name="Input 3 3 6 10" xfId="6599" xr:uid="{00000000-0005-0000-0000-000019560000}"/>
    <cellStyle name="Input 3 3 6 11" xfId="39267" xr:uid="{00000000-0005-0000-0000-00001A560000}"/>
    <cellStyle name="Input 3 3 6 12" xfId="39268" xr:uid="{00000000-0005-0000-0000-00001B560000}"/>
    <cellStyle name="Input 3 3 6 13" xfId="39269" xr:uid="{00000000-0005-0000-0000-00001C560000}"/>
    <cellStyle name="Input 3 3 6 14" xfId="39270" xr:uid="{00000000-0005-0000-0000-00001D560000}"/>
    <cellStyle name="Input 3 3 6 15" xfId="39271" xr:uid="{00000000-0005-0000-0000-00001E560000}"/>
    <cellStyle name="Input 3 3 6 2" xfId="6600" xr:uid="{00000000-0005-0000-0000-00001F560000}"/>
    <cellStyle name="Input 3 3 6 2 2" xfId="6601" xr:uid="{00000000-0005-0000-0000-000020560000}"/>
    <cellStyle name="Input 3 3 6 2 3" xfId="39272" xr:uid="{00000000-0005-0000-0000-000021560000}"/>
    <cellStyle name="Input 3 3 6 2 4" xfId="39273" xr:uid="{00000000-0005-0000-0000-000022560000}"/>
    <cellStyle name="Input 3 3 6 2 5" xfId="39274" xr:uid="{00000000-0005-0000-0000-000023560000}"/>
    <cellStyle name="Input 3 3 6 2 6" xfId="39275" xr:uid="{00000000-0005-0000-0000-000024560000}"/>
    <cellStyle name="Input 3 3 6 2 7" xfId="39276" xr:uid="{00000000-0005-0000-0000-000025560000}"/>
    <cellStyle name="Input 3 3 6 3" xfId="6602" xr:uid="{00000000-0005-0000-0000-000026560000}"/>
    <cellStyle name="Input 3 3 6 3 2" xfId="6603" xr:uid="{00000000-0005-0000-0000-000027560000}"/>
    <cellStyle name="Input 3 3 6 3 3" xfId="39277" xr:uid="{00000000-0005-0000-0000-000028560000}"/>
    <cellStyle name="Input 3 3 6 3 4" xfId="39278" xr:uid="{00000000-0005-0000-0000-000029560000}"/>
    <cellStyle name="Input 3 3 6 3 5" xfId="39279" xr:uid="{00000000-0005-0000-0000-00002A560000}"/>
    <cellStyle name="Input 3 3 6 3 6" xfId="39280" xr:uid="{00000000-0005-0000-0000-00002B560000}"/>
    <cellStyle name="Input 3 3 6 3 7" xfId="39281" xr:uid="{00000000-0005-0000-0000-00002C560000}"/>
    <cellStyle name="Input 3 3 6 4" xfId="6604" xr:uid="{00000000-0005-0000-0000-00002D560000}"/>
    <cellStyle name="Input 3 3 6 4 2" xfId="6605" xr:uid="{00000000-0005-0000-0000-00002E560000}"/>
    <cellStyle name="Input 3 3 6 4 3" xfId="39282" xr:uid="{00000000-0005-0000-0000-00002F560000}"/>
    <cellStyle name="Input 3 3 6 4 4" xfId="39283" xr:uid="{00000000-0005-0000-0000-000030560000}"/>
    <cellStyle name="Input 3 3 6 4 5" xfId="39284" xr:uid="{00000000-0005-0000-0000-000031560000}"/>
    <cellStyle name="Input 3 3 6 4 6" xfId="39285" xr:uid="{00000000-0005-0000-0000-000032560000}"/>
    <cellStyle name="Input 3 3 6 4 7" xfId="39286" xr:uid="{00000000-0005-0000-0000-000033560000}"/>
    <cellStyle name="Input 3 3 6 5" xfId="6606" xr:uid="{00000000-0005-0000-0000-000034560000}"/>
    <cellStyle name="Input 3 3 6 5 2" xfId="6607" xr:uid="{00000000-0005-0000-0000-000035560000}"/>
    <cellStyle name="Input 3 3 6 5 3" xfId="39287" xr:uid="{00000000-0005-0000-0000-000036560000}"/>
    <cellStyle name="Input 3 3 6 5 4" xfId="39288" xr:uid="{00000000-0005-0000-0000-000037560000}"/>
    <cellStyle name="Input 3 3 6 5 5" xfId="39289" xr:uid="{00000000-0005-0000-0000-000038560000}"/>
    <cellStyle name="Input 3 3 6 5 6" xfId="39290" xr:uid="{00000000-0005-0000-0000-000039560000}"/>
    <cellStyle name="Input 3 3 6 5 7" xfId="39291" xr:uid="{00000000-0005-0000-0000-00003A560000}"/>
    <cellStyle name="Input 3 3 6 6" xfId="6608" xr:uid="{00000000-0005-0000-0000-00003B560000}"/>
    <cellStyle name="Input 3 3 6 6 2" xfId="6609" xr:uid="{00000000-0005-0000-0000-00003C560000}"/>
    <cellStyle name="Input 3 3 6 6 3" xfId="39292" xr:uid="{00000000-0005-0000-0000-00003D560000}"/>
    <cellStyle name="Input 3 3 6 6 4" xfId="39293" xr:uid="{00000000-0005-0000-0000-00003E560000}"/>
    <cellStyle name="Input 3 3 6 6 5" xfId="39294" xr:uid="{00000000-0005-0000-0000-00003F560000}"/>
    <cellStyle name="Input 3 3 6 6 6" xfId="39295" xr:uid="{00000000-0005-0000-0000-000040560000}"/>
    <cellStyle name="Input 3 3 6 6 7" xfId="39296" xr:uid="{00000000-0005-0000-0000-000041560000}"/>
    <cellStyle name="Input 3 3 6 7" xfId="6610" xr:uid="{00000000-0005-0000-0000-000042560000}"/>
    <cellStyle name="Input 3 3 6 7 2" xfId="6611" xr:uid="{00000000-0005-0000-0000-000043560000}"/>
    <cellStyle name="Input 3 3 6 7 3" xfId="39297" xr:uid="{00000000-0005-0000-0000-000044560000}"/>
    <cellStyle name="Input 3 3 6 7 4" xfId="39298" xr:uid="{00000000-0005-0000-0000-000045560000}"/>
    <cellStyle name="Input 3 3 6 7 5" xfId="39299" xr:uid="{00000000-0005-0000-0000-000046560000}"/>
    <cellStyle name="Input 3 3 6 7 6" xfId="39300" xr:uid="{00000000-0005-0000-0000-000047560000}"/>
    <cellStyle name="Input 3 3 6 7 7" xfId="39301" xr:uid="{00000000-0005-0000-0000-000048560000}"/>
    <cellStyle name="Input 3 3 6 8" xfId="6612" xr:uid="{00000000-0005-0000-0000-000049560000}"/>
    <cellStyle name="Input 3 3 6 8 2" xfId="6613" xr:uid="{00000000-0005-0000-0000-00004A560000}"/>
    <cellStyle name="Input 3 3 6 8 3" xfId="39302" xr:uid="{00000000-0005-0000-0000-00004B560000}"/>
    <cellStyle name="Input 3 3 6 8 4" xfId="39303" xr:uid="{00000000-0005-0000-0000-00004C560000}"/>
    <cellStyle name="Input 3 3 6 8 5" xfId="39304" xr:uid="{00000000-0005-0000-0000-00004D560000}"/>
    <cellStyle name="Input 3 3 6 8 6" xfId="39305" xr:uid="{00000000-0005-0000-0000-00004E560000}"/>
    <cellStyle name="Input 3 3 6 8 7" xfId="39306" xr:uid="{00000000-0005-0000-0000-00004F560000}"/>
    <cellStyle name="Input 3 3 6 9" xfId="6614" xr:uid="{00000000-0005-0000-0000-000050560000}"/>
    <cellStyle name="Input 3 3 6 9 2" xfId="6615" xr:uid="{00000000-0005-0000-0000-000051560000}"/>
    <cellStyle name="Input 3 3 6 9 3" xfId="39307" xr:uid="{00000000-0005-0000-0000-000052560000}"/>
    <cellStyle name="Input 3 3 6 9 4" xfId="39308" xr:uid="{00000000-0005-0000-0000-000053560000}"/>
    <cellStyle name="Input 3 3 6 9 5" xfId="39309" xr:uid="{00000000-0005-0000-0000-000054560000}"/>
    <cellStyle name="Input 3 3 6 9 6" xfId="39310" xr:uid="{00000000-0005-0000-0000-000055560000}"/>
    <cellStyle name="Input 3 3 6 9 7" xfId="39311" xr:uid="{00000000-0005-0000-0000-000056560000}"/>
    <cellStyle name="Input 3 3 7" xfId="39312" xr:uid="{00000000-0005-0000-0000-000057560000}"/>
    <cellStyle name="Input 3 4" xfId="6616" xr:uid="{00000000-0005-0000-0000-000058560000}"/>
    <cellStyle name="Input 3 4 2" xfId="6617" xr:uid="{00000000-0005-0000-0000-000059560000}"/>
    <cellStyle name="Input 3 4 2 2" xfId="6618" xr:uid="{00000000-0005-0000-0000-00005A560000}"/>
    <cellStyle name="Input 3 4 2 2 10" xfId="39313" xr:uid="{00000000-0005-0000-0000-00005B560000}"/>
    <cellStyle name="Input 3 4 2 2 2" xfId="6619" xr:uid="{00000000-0005-0000-0000-00005C560000}"/>
    <cellStyle name="Input 3 4 2 2 2 2" xfId="6620" xr:uid="{00000000-0005-0000-0000-00005D560000}"/>
    <cellStyle name="Input 3 4 2 2 2 3" xfId="39314" xr:uid="{00000000-0005-0000-0000-00005E560000}"/>
    <cellStyle name="Input 3 4 2 2 2 4" xfId="39315" xr:uid="{00000000-0005-0000-0000-00005F560000}"/>
    <cellStyle name="Input 3 4 2 2 2 5" xfId="39316" xr:uid="{00000000-0005-0000-0000-000060560000}"/>
    <cellStyle name="Input 3 4 2 2 2 6" xfId="39317" xr:uid="{00000000-0005-0000-0000-000061560000}"/>
    <cellStyle name="Input 3 4 2 2 2 7" xfId="39318" xr:uid="{00000000-0005-0000-0000-000062560000}"/>
    <cellStyle name="Input 3 4 2 2 3" xfId="6621" xr:uid="{00000000-0005-0000-0000-000063560000}"/>
    <cellStyle name="Input 3 4 2 2 3 2" xfId="6622" xr:uid="{00000000-0005-0000-0000-000064560000}"/>
    <cellStyle name="Input 3 4 2 2 3 3" xfId="39319" xr:uid="{00000000-0005-0000-0000-000065560000}"/>
    <cellStyle name="Input 3 4 2 2 3 4" xfId="39320" xr:uid="{00000000-0005-0000-0000-000066560000}"/>
    <cellStyle name="Input 3 4 2 2 3 5" xfId="39321" xr:uid="{00000000-0005-0000-0000-000067560000}"/>
    <cellStyle name="Input 3 4 2 2 3 6" xfId="39322" xr:uid="{00000000-0005-0000-0000-000068560000}"/>
    <cellStyle name="Input 3 4 2 2 3 7" xfId="39323" xr:uid="{00000000-0005-0000-0000-000069560000}"/>
    <cellStyle name="Input 3 4 2 2 4" xfId="6623" xr:uid="{00000000-0005-0000-0000-00006A560000}"/>
    <cellStyle name="Input 3 4 2 2 4 2" xfId="6624" xr:uid="{00000000-0005-0000-0000-00006B560000}"/>
    <cellStyle name="Input 3 4 2 2 4 3" xfId="39324" xr:uid="{00000000-0005-0000-0000-00006C560000}"/>
    <cellStyle name="Input 3 4 2 2 4 4" xfId="39325" xr:uid="{00000000-0005-0000-0000-00006D560000}"/>
    <cellStyle name="Input 3 4 2 2 4 5" xfId="39326" xr:uid="{00000000-0005-0000-0000-00006E560000}"/>
    <cellStyle name="Input 3 4 2 2 4 6" xfId="39327" xr:uid="{00000000-0005-0000-0000-00006F560000}"/>
    <cellStyle name="Input 3 4 2 2 4 7" xfId="39328" xr:uid="{00000000-0005-0000-0000-000070560000}"/>
    <cellStyle name="Input 3 4 2 2 5" xfId="6625" xr:uid="{00000000-0005-0000-0000-000071560000}"/>
    <cellStyle name="Input 3 4 2 2 5 2" xfId="6626" xr:uid="{00000000-0005-0000-0000-000072560000}"/>
    <cellStyle name="Input 3 4 2 2 5 3" xfId="39329" xr:uid="{00000000-0005-0000-0000-000073560000}"/>
    <cellStyle name="Input 3 4 2 2 5 4" xfId="39330" xr:uid="{00000000-0005-0000-0000-000074560000}"/>
    <cellStyle name="Input 3 4 2 2 5 5" xfId="39331" xr:uid="{00000000-0005-0000-0000-000075560000}"/>
    <cellStyle name="Input 3 4 2 2 5 6" xfId="39332" xr:uid="{00000000-0005-0000-0000-000076560000}"/>
    <cellStyle name="Input 3 4 2 2 5 7" xfId="39333" xr:uid="{00000000-0005-0000-0000-000077560000}"/>
    <cellStyle name="Input 3 4 2 2 6" xfId="6627" xr:uid="{00000000-0005-0000-0000-000078560000}"/>
    <cellStyle name="Input 3 4 2 2 6 2" xfId="6628" xr:uid="{00000000-0005-0000-0000-000079560000}"/>
    <cellStyle name="Input 3 4 2 2 6 3" xfId="39334" xr:uid="{00000000-0005-0000-0000-00007A560000}"/>
    <cellStyle name="Input 3 4 2 2 6 4" xfId="39335" xr:uid="{00000000-0005-0000-0000-00007B560000}"/>
    <cellStyle name="Input 3 4 2 2 6 5" xfId="39336" xr:uid="{00000000-0005-0000-0000-00007C560000}"/>
    <cellStyle name="Input 3 4 2 2 6 6" xfId="39337" xr:uid="{00000000-0005-0000-0000-00007D560000}"/>
    <cellStyle name="Input 3 4 2 2 6 7" xfId="39338" xr:uid="{00000000-0005-0000-0000-00007E560000}"/>
    <cellStyle name="Input 3 4 2 2 7" xfId="39339" xr:uid="{00000000-0005-0000-0000-00007F560000}"/>
    <cellStyle name="Input 3 4 2 2 8" xfId="39340" xr:uid="{00000000-0005-0000-0000-000080560000}"/>
    <cellStyle name="Input 3 4 2 2 9" xfId="39341" xr:uid="{00000000-0005-0000-0000-000081560000}"/>
    <cellStyle name="Input 3 4 2 3" xfId="6629" xr:uid="{00000000-0005-0000-0000-000082560000}"/>
    <cellStyle name="Input 3 4 2 3 10" xfId="6630" xr:uid="{00000000-0005-0000-0000-000083560000}"/>
    <cellStyle name="Input 3 4 2 3 11" xfId="39342" xr:uid="{00000000-0005-0000-0000-000084560000}"/>
    <cellStyle name="Input 3 4 2 3 12" xfId="39343" xr:uid="{00000000-0005-0000-0000-000085560000}"/>
    <cellStyle name="Input 3 4 2 3 13" xfId="39344" xr:uid="{00000000-0005-0000-0000-000086560000}"/>
    <cellStyle name="Input 3 4 2 3 14" xfId="39345" xr:uid="{00000000-0005-0000-0000-000087560000}"/>
    <cellStyle name="Input 3 4 2 3 15" xfId="39346" xr:uid="{00000000-0005-0000-0000-000088560000}"/>
    <cellStyle name="Input 3 4 2 3 2" xfId="6631" xr:uid="{00000000-0005-0000-0000-000089560000}"/>
    <cellStyle name="Input 3 4 2 3 2 2" xfId="6632" xr:uid="{00000000-0005-0000-0000-00008A560000}"/>
    <cellStyle name="Input 3 4 2 3 2 3" xfId="39347" xr:uid="{00000000-0005-0000-0000-00008B560000}"/>
    <cellStyle name="Input 3 4 2 3 2 4" xfId="39348" xr:uid="{00000000-0005-0000-0000-00008C560000}"/>
    <cellStyle name="Input 3 4 2 3 2 5" xfId="39349" xr:uid="{00000000-0005-0000-0000-00008D560000}"/>
    <cellStyle name="Input 3 4 2 3 2 6" xfId="39350" xr:uid="{00000000-0005-0000-0000-00008E560000}"/>
    <cellStyle name="Input 3 4 2 3 2 7" xfId="39351" xr:uid="{00000000-0005-0000-0000-00008F560000}"/>
    <cellStyle name="Input 3 4 2 3 3" xfId="6633" xr:uid="{00000000-0005-0000-0000-000090560000}"/>
    <cellStyle name="Input 3 4 2 3 3 2" xfId="6634" xr:uid="{00000000-0005-0000-0000-000091560000}"/>
    <cellStyle name="Input 3 4 2 3 3 3" xfId="39352" xr:uid="{00000000-0005-0000-0000-000092560000}"/>
    <cellStyle name="Input 3 4 2 3 3 4" xfId="39353" xr:uid="{00000000-0005-0000-0000-000093560000}"/>
    <cellStyle name="Input 3 4 2 3 3 5" xfId="39354" xr:uid="{00000000-0005-0000-0000-000094560000}"/>
    <cellStyle name="Input 3 4 2 3 3 6" xfId="39355" xr:uid="{00000000-0005-0000-0000-000095560000}"/>
    <cellStyle name="Input 3 4 2 3 3 7" xfId="39356" xr:uid="{00000000-0005-0000-0000-000096560000}"/>
    <cellStyle name="Input 3 4 2 3 4" xfId="6635" xr:uid="{00000000-0005-0000-0000-000097560000}"/>
    <cellStyle name="Input 3 4 2 3 4 2" xfId="6636" xr:uid="{00000000-0005-0000-0000-000098560000}"/>
    <cellStyle name="Input 3 4 2 3 4 3" xfId="39357" xr:uid="{00000000-0005-0000-0000-000099560000}"/>
    <cellStyle name="Input 3 4 2 3 4 4" xfId="39358" xr:uid="{00000000-0005-0000-0000-00009A560000}"/>
    <cellStyle name="Input 3 4 2 3 4 5" xfId="39359" xr:uid="{00000000-0005-0000-0000-00009B560000}"/>
    <cellStyle name="Input 3 4 2 3 4 6" xfId="39360" xr:uid="{00000000-0005-0000-0000-00009C560000}"/>
    <cellStyle name="Input 3 4 2 3 4 7" xfId="39361" xr:uid="{00000000-0005-0000-0000-00009D560000}"/>
    <cellStyle name="Input 3 4 2 3 5" xfId="6637" xr:uid="{00000000-0005-0000-0000-00009E560000}"/>
    <cellStyle name="Input 3 4 2 3 5 2" xfId="6638" xr:uid="{00000000-0005-0000-0000-00009F560000}"/>
    <cellStyle name="Input 3 4 2 3 5 3" xfId="39362" xr:uid="{00000000-0005-0000-0000-0000A0560000}"/>
    <cellStyle name="Input 3 4 2 3 5 4" xfId="39363" xr:uid="{00000000-0005-0000-0000-0000A1560000}"/>
    <cellStyle name="Input 3 4 2 3 5 5" xfId="39364" xr:uid="{00000000-0005-0000-0000-0000A2560000}"/>
    <cellStyle name="Input 3 4 2 3 5 6" xfId="39365" xr:uid="{00000000-0005-0000-0000-0000A3560000}"/>
    <cellStyle name="Input 3 4 2 3 5 7" xfId="39366" xr:uid="{00000000-0005-0000-0000-0000A4560000}"/>
    <cellStyle name="Input 3 4 2 3 6" xfId="6639" xr:uid="{00000000-0005-0000-0000-0000A5560000}"/>
    <cellStyle name="Input 3 4 2 3 6 2" xfId="6640" xr:uid="{00000000-0005-0000-0000-0000A6560000}"/>
    <cellStyle name="Input 3 4 2 3 6 3" xfId="39367" xr:uid="{00000000-0005-0000-0000-0000A7560000}"/>
    <cellStyle name="Input 3 4 2 3 6 4" xfId="39368" xr:uid="{00000000-0005-0000-0000-0000A8560000}"/>
    <cellStyle name="Input 3 4 2 3 6 5" xfId="39369" xr:uid="{00000000-0005-0000-0000-0000A9560000}"/>
    <cellStyle name="Input 3 4 2 3 6 6" xfId="39370" xr:uid="{00000000-0005-0000-0000-0000AA560000}"/>
    <cellStyle name="Input 3 4 2 3 6 7" xfId="39371" xr:uid="{00000000-0005-0000-0000-0000AB560000}"/>
    <cellStyle name="Input 3 4 2 3 7" xfId="6641" xr:uid="{00000000-0005-0000-0000-0000AC560000}"/>
    <cellStyle name="Input 3 4 2 3 7 2" xfId="6642" xr:uid="{00000000-0005-0000-0000-0000AD560000}"/>
    <cellStyle name="Input 3 4 2 3 7 3" xfId="39372" xr:uid="{00000000-0005-0000-0000-0000AE560000}"/>
    <cellStyle name="Input 3 4 2 3 7 4" xfId="39373" xr:uid="{00000000-0005-0000-0000-0000AF560000}"/>
    <cellStyle name="Input 3 4 2 3 7 5" xfId="39374" xr:uid="{00000000-0005-0000-0000-0000B0560000}"/>
    <cellStyle name="Input 3 4 2 3 7 6" xfId="39375" xr:uid="{00000000-0005-0000-0000-0000B1560000}"/>
    <cellStyle name="Input 3 4 2 3 7 7" xfId="39376" xr:uid="{00000000-0005-0000-0000-0000B2560000}"/>
    <cellStyle name="Input 3 4 2 3 8" xfId="6643" xr:uid="{00000000-0005-0000-0000-0000B3560000}"/>
    <cellStyle name="Input 3 4 2 3 8 2" xfId="6644" xr:uid="{00000000-0005-0000-0000-0000B4560000}"/>
    <cellStyle name="Input 3 4 2 3 8 3" xfId="39377" xr:uid="{00000000-0005-0000-0000-0000B5560000}"/>
    <cellStyle name="Input 3 4 2 3 8 4" xfId="39378" xr:uid="{00000000-0005-0000-0000-0000B6560000}"/>
    <cellStyle name="Input 3 4 2 3 8 5" xfId="39379" xr:uid="{00000000-0005-0000-0000-0000B7560000}"/>
    <cellStyle name="Input 3 4 2 3 8 6" xfId="39380" xr:uid="{00000000-0005-0000-0000-0000B8560000}"/>
    <cellStyle name="Input 3 4 2 3 8 7" xfId="39381" xr:uid="{00000000-0005-0000-0000-0000B9560000}"/>
    <cellStyle name="Input 3 4 2 3 9" xfId="6645" xr:uid="{00000000-0005-0000-0000-0000BA560000}"/>
    <cellStyle name="Input 3 4 2 3 9 2" xfId="6646" xr:uid="{00000000-0005-0000-0000-0000BB560000}"/>
    <cellStyle name="Input 3 4 2 3 9 3" xfId="39382" xr:uid="{00000000-0005-0000-0000-0000BC560000}"/>
    <cellStyle name="Input 3 4 2 3 9 4" xfId="39383" xr:uid="{00000000-0005-0000-0000-0000BD560000}"/>
    <cellStyle name="Input 3 4 2 3 9 5" xfId="39384" xr:uid="{00000000-0005-0000-0000-0000BE560000}"/>
    <cellStyle name="Input 3 4 2 3 9 6" xfId="39385" xr:uid="{00000000-0005-0000-0000-0000BF560000}"/>
    <cellStyle name="Input 3 4 2 3 9 7" xfId="39386" xr:uid="{00000000-0005-0000-0000-0000C0560000}"/>
    <cellStyle name="Input 3 4 2 4" xfId="6647" xr:uid="{00000000-0005-0000-0000-0000C1560000}"/>
    <cellStyle name="Input 3 4 2 4 2" xfId="6648" xr:uid="{00000000-0005-0000-0000-0000C2560000}"/>
    <cellStyle name="Input 3 4 2 4 3" xfId="39387" xr:uid="{00000000-0005-0000-0000-0000C3560000}"/>
    <cellStyle name="Input 3 4 2 4 4" xfId="39388" xr:uid="{00000000-0005-0000-0000-0000C4560000}"/>
    <cellStyle name="Input 3 4 2 4 5" xfId="39389" xr:uid="{00000000-0005-0000-0000-0000C5560000}"/>
    <cellStyle name="Input 3 4 2 4 6" xfId="39390" xr:uid="{00000000-0005-0000-0000-0000C6560000}"/>
    <cellStyle name="Input 3 4 2 4 7" xfId="39391" xr:uid="{00000000-0005-0000-0000-0000C7560000}"/>
    <cellStyle name="Input 3 4 2 5" xfId="6649" xr:uid="{00000000-0005-0000-0000-0000C8560000}"/>
    <cellStyle name="Input 3 4 2 5 2" xfId="6650" xr:uid="{00000000-0005-0000-0000-0000C9560000}"/>
    <cellStyle name="Input 3 4 2 6" xfId="39392" xr:uid="{00000000-0005-0000-0000-0000CA560000}"/>
    <cellStyle name="Input 3 4 2 7" xfId="39393" xr:uid="{00000000-0005-0000-0000-0000CB560000}"/>
    <cellStyle name="Input 3 4 2 8" xfId="39394" xr:uid="{00000000-0005-0000-0000-0000CC560000}"/>
    <cellStyle name="Input 3 4 3" xfId="6651" xr:uid="{00000000-0005-0000-0000-0000CD560000}"/>
    <cellStyle name="Input 3 4 3 10" xfId="39395" xr:uid="{00000000-0005-0000-0000-0000CE560000}"/>
    <cellStyle name="Input 3 4 3 2" xfId="6652" xr:uid="{00000000-0005-0000-0000-0000CF560000}"/>
    <cellStyle name="Input 3 4 3 2 2" xfId="6653" xr:uid="{00000000-0005-0000-0000-0000D0560000}"/>
    <cellStyle name="Input 3 4 3 2 3" xfId="39396" xr:uid="{00000000-0005-0000-0000-0000D1560000}"/>
    <cellStyle name="Input 3 4 3 2 4" xfId="39397" xr:uid="{00000000-0005-0000-0000-0000D2560000}"/>
    <cellStyle name="Input 3 4 3 2 5" xfId="39398" xr:uid="{00000000-0005-0000-0000-0000D3560000}"/>
    <cellStyle name="Input 3 4 3 2 6" xfId="39399" xr:uid="{00000000-0005-0000-0000-0000D4560000}"/>
    <cellStyle name="Input 3 4 3 2 7" xfId="39400" xr:uid="{00000000-0005-0000-0000-0000D5560000}"/>
    <cellStyle name="Input 3 4 3 3" xfId="6654" xr:uid="{00000000-0005-0000-0000-0000D6560000}"/>
    <cellStyle name="Input 3 4 3 3 2" xfId="6655" xr:uid="{00000000-0005-0000-0000-0000D7560000}"/>
    <cellStyle name="Input 3 4 3 3 3" xfId="39401" xr:uid="{00000000-0005-0000-0000-0000D8560000}"/>
    <cellStyle name="Input 3 4 3 3 4" xfId="39402" xr:uid="{00000000-0005-0000-0000-0000D9560000}"/>
    <cellStyle name="Input 3 4 3 3 5" xfId="39403" xr:uid="{00000000-0005-0000-0000-0000DA560000}"/>
    <cellStyle name="Input 3 4 3 3 6" xfId="39404" xr:uid="{00000000-0005-0000-0000-0000DB560000}"/>
    <cellStyle name="Input 3 4 3 3 7" xfId="39405" xr:uid="{00000000-0005-0000-0000-0000DC560000}"/>
    <cellStyle name="Input 3 4 3 4" xfId="6656" xr:uid="{00000000-0005-0000-0000-0000DD560000}"/>
    <cellStyle name="Input 3 4 3 4 2" xfId="6657" xr:uid="{00000000-0005-0000-0000-0000DE560000}"/>
    <cellStyle name="Input 3 4 3 4 3" xfId="39406" xr:uid="{00000000-0005-0000-0000-0000DF560000}"/>
    <cellStyle name="Input 3 4 3 4 4" xfId="39407" xr:uid="{00000000-0005-0000-0000-0000E0560000}"/>
    <cellStyle name="Input 3 4 3 4 5" xfId="39408" xr:uid="{00000000-0005-0000-0000-0000E1560000}"/>
    <cellStyle name="Input 3 4 3 4 6" xfId="39409" xr:uid="{00000000-0005-0000-0000-0000E2560000}"/>
    <cellStyle name="Input 3 4 3 4 7" xfId="39410" xr:uid="{00000000-0005-0000-0000-0000E3560000}"/>
    <cellStyle name="Input 3 4 3 5" xfId="6658" xr:uid="{00000000-0005-0000-0000-0000E4560000}"/>
    <cellStyle name="Input 3 4 3 5 2" xfId="6659" xr:uid="{00000000-0005-0000-0000-0000E5560000}"/>
    <cellStyle name="Input 3 4 3 5 3" xfId="39411" xr:uid="{00000000-0005-0000-0000-0000E6560000}"/>
    <cellStyle name="Input 3 4 3 5 4" xfId="39412" xr:uid="{00000000-0005-0000-0000-0000E7560000}"/>
    <cellStyle name="Input 3 4 3 5 5" xfId="39413" xr:uid="{00000000-0005-0000-0000-0000E8560000}"/>
    <cellStyle name="Input 3 4 3 5 6" xfId="39414" xr:uid="{00000000-0005-0000-0000-0000E9560000}"/>
    <cellStyle name="Input 3 4 3 5 7" xfId="39415" xr:uid="{00000000-0005-0000-0000-0000EA560000}"/>
    <cellStyle name="Input 3 4 3 6" xfId="6660" xr:uid="{00000000-0005-0000-0000-0000EB560000}"/>
    <cellStyle name="Input 3 4 3 6 2" xfId="6661" xr:uid="{00000000-0005-0000-0000-0000EC560000}"/>
    <cellStyle name="Input 3 4 3 6 3" xfId="39416" xr:uid="{00000000-0005-0000-0000-0000ED560000}"/>
    <cellStyle name="Input 3 4 3 6 4" xfId="39417" xr:uid="{00000000-0005-0000-0000-0000EE560000}"/>
    <cellStyle name="Input 3 4 3 6 5" xfId="39418" xr:uid="{00000000-0005-0000-0000-0000EF560000}"/>
    <cellStyle name="Input 3 4 3 6 6" xfId="39419" xr:uid="{00000000-0005-0000-0000-0000F0560000}"/>
    <cellStyle name="Input 3 4 3 6 7" xfId="39420" xr:uid="{00000000-0005-0000-0000-0000F1560000}"/>
    <cellStyle name="Input 3 4 3 7" xfId="39421" xr:uid="{00000000-0005-0000-0000-0000F2560000}"/>
    <cellStyle name="Input 3 4 3 8" xfId="39422" xr:uid="{00000000-0005-0000-0000-0000F3560000}"/>
    <cellStyle name="Input 3 4 3 9" xfId="39423" xr:uid="{00000000-0005-0000-0000-0000F4560000}"/>
    <cellStyle name="Input 3 4 4" xfId="6662" xr:uid="{00000000-0005-0000-0000-0000F5560000}"/>
    <cellStyle name="Input 3 4 4 10" xfId="6663" xr:uid="{00000000-0005-0000-0000-0000F6560000}"/>
    <cellStyle name="Input 3 4 4 11" xfId="39424" xr:uid="{00000000-0005-0000-0000-0000F7560000}"/>
    <cellStyle name="Input 3 4 4 12" xfId="39425" xr:uid="{00000000-0005-0000-0000-0000F8560000}"/>
    <cellStyle name="Input 3 4 4 2" xfId="6664" xr:uid="{00000000-0005-0000-0000-0000F9560000}"/>
    <cellStyle name="Input 3 4 4 2 2" xfId="6665" xr:uid="{00000000-0005-0000-0000-0000FA560000}"/>
    <cellStyle name="Input 3 4 4 2 3" xfId="39426" xr:uid="{00000000-0005-0000-0000-0000FB560000}"/>
    <cellStyle name="Input 3 4 4 2 4" xfId="39427" xr:uid="{00000000-0005-0000-0000-0000FC560000}"/>
    <cellStyle name="Input 3 4 4 2 5" xfId="39428" xr:uid="{00000000-0005-0000-0000-0000FD560000}"/>
    <cellStyle name="Input 3 4 4 2 6" xfId="39429" xr:uid="{00000000-0005-0000-0000-0000FE560000}"/>
    <cellStyle name="Input 3 4 4 2 7" xfId="39430" xr:uid="{00000000-0005-0000-0000-0000FF560000}"/>
    <cellStyle name="Input 3 4 4 3" xfId="6666" xr:uid="{00000000-0005-0000-0000-000000570000}"/>
    <cellStyle name="Input 3 4 4 3 2" xfId="6667" xr:uid="{00000000-0005-0000-0000-000001570000}"/>
    <cellStyle name="Input 3 4 4 3 3" xfId="39431" xr:uid="{00000000-0005-0000-0000-000002570000}"/>
    <cellStyle name="Input 3 4 4 3 4" xfId="39432" xr:uid="{00000000-0005-0000-0000-000003570000}"/>
    <cellStyle name="Input 3 4 4 3 5" xfId="39433" xr:uid="{00000000-0005-0000-0000-000004570000}"/>
    <cellStyle name="Input 3 4 4 3 6" xfId="39434" xr:uid="{00000000-0005-0000-0000-000005570000}"/>
    <cellStyle name="Input 3 4 4 3 7" xfId="39435" xr:uid="{00000000-0005-0000-0000-000006570000}"/>
    <cellStyle name="Input 3 4 4 4" xfId="6668" xr:uid="{00000000-0005-0000-0000-000007570000}"/>
    <cellStyle name="Input 3 4 4 4 2" xfId="6669" xr:uid="{00000000-0005-0000-0000-000008570000}"/>
    <cellStyle name="Input 3 4 4 4 3" xfId="39436" xr:uid="{00000000-0005-0000-0000-000009570000}"/>
    <cellStyle name="Input 3 4 4 4 4" xfId="39437" xr:uid="{00000000-0005-0000-0000-00000A570000}"/>
    <cellStyle name="Input 3 4 4 4 5" xfId="39438" xr:uid="{00000000-0005-0000-0000-00000B570000}"/>
    <cellStyle name="Input 3 4 4 4 6" xfId="39439" xr:uid="{00000000-0005-0000-0000-00000C570000}"/>
    <cellStyle name="Input 3 4 4 4 7" xfId="39440" xr:uid="{00000000-0005-0000-0000-00000D570000}"/>
    <cellStyle name="Input 3 4 4 5" xfId="6670" xr:uid="{00000000-0005-0000-0000-00000E570000}"/>
    <cellStyle name="Input 3 4 4 5 2" xfId="6671" xr:uid="{00000000-0005-0000-0000-00000F570000}"/>
    <cellStyle name="Input 3 4 4 5 3" xfId="39441" xr:uid="{00000000-0005-0000-0000-000010570000}"/>
    <cellStyle name="Input 3 4 4 5 4" xfId="39442" xr:uid="{00000000-0005-0000-0000-000011570000}"/>
    <cellStyle name="Input 3 4 4 5 5" xfId="39443" xr:uid="{00000000-0005-0000-0000-000012570000}"/>
    <cellStyle name="Input 3 4 4 5 6" xfId="39444" xr:uid="{00000000-0005-0000-0000-000013570000}"/>
    <cellStyle name="Input 3 4 4 5 7" xfId="39445" xr:uid="{00000000-0005-0000-0000-000014570000}"/>
    <cellStyle name="Input 3 4 4 6" xfId="6672" xr:uid="{00000000-0005-0000-0000-000015570000}"/>
    <cellStyle name="Input 3 4 4 6 2" xfId="6673" xr:uid="{00000000-0005-0000-0000-000016570000}"/>
    <cellStyle name="Input 3 4 4 6 3" xfId="39446" xr:uid="{00000000-0005-0000-0000-000017570000}"/>
    <cellStyle name="Input 3 4 4 6 4" xfId="39447" xr:uid="{00000000-0005-0000-0000-000018570000}"/>
    <cellStyle name="Input 3 4 4 6 5" xfId="39448" xr:uid="{00000000-0005-0000-0000-000019570000}"/>
    <cellStyle name="Input 3 4 4 6 6" xfId="39449" xr:uid="{00000000-0005-0000-0000-00001A570000}"/>
    <cellStyle name="Input 3 4 4 6 7" xfId="39450" xr:uid="{00000000-0005-0000-0000-00001B570000}"/>
    <cellStyle name="Input 3 4 4 7" xfId="6674" xr:uid="{00000000-0005-0000-0000-00001C570000}"/>
    <cellStyle name="Input 3 4 4 7 2" xfId="6675" xr:uid="{00000000-0005-0000-0000-00001D570000}"/>
    <cellStyle name="Input 3 4 4 7 3" xfId="39451" xr:uid="{00000000-0005-0000-0000-00001E570000}"/>
    <cellStyle name="Input 3 4 4 7 4" xfId="39452" xr:uid="{00000000-0005-0000-0000-00001F570000}"/>
    <cellStyle name="Input 3 4 4 7 5" xfId="39453" xr:uid="{00000000-0005-0000-0000-000020570000}"/>
    <cellStyle name="Input 3 4 4 7 6" xfId="39454" xr:uid="{00000000-0005-0000-0000-000021570000}"/>
    <cellStyle name="Input 3 4 4 7 7" xfId="39455" xr:uid="{00000000-0005-0000-0000-000022570000}"/>
    <cellStyle name="Input 3 4 4 8" xfId="6676" xr:uid="{00000000-0005-0000-0000-000023570000}"/>
    <cellStyle name="Input 3 4 4 8 2" xfId="6677" xr:uid="{00000000-0005-0000-0000-000024570000}"/>
    <cellStyle name="Input 3 4 4 8 3" xfId="39456" xr:uid="{00000000-0005-0000-0000-000025570000}"/>
    <cellStyle name="Input 3 4 4 8 4" xfId="39457" xr:uid="{00000000-0005-0000-0000-000026570000}"/>
    <cellStyle name="Input 3 4 4 8 5" xfId="39458" xr:uid="{00000000-0005-0000-0000-000027570000}"/>
    <cellStyle name="Input 3 4 4 8 6" xfId="39459" xr:uid="{00000000-0005-0000-0000-000028570000}"/>
    <cellStyle name="Input 3 4 4 8 7" xfId="39460" xr:uid="{00000000-0005-0000-0000-000029570000}"/>
    <cellStyle name="Input 3 4 4 9" xfId="6678" xr:uid="{00000000-0005-0000-0000-00002A570000}"/>
    <cellStyle name="Input 3 4 4 9 2" xfId="6679" xr:uid="{00000000-0005-0000-0000-00002B570000}"/>
    <cellStyle name="Input 3 4 4 9 3" xfId="39461" xr:uid="{00000000-0005-0000-0000-00002C570000}"/>
    <cellStyle name="Input 3 4 4 9 4" xfId="39462" xr:uid="{00000000-0005-0000-0000-00002D570000}"/>
    <cellStyle name="Input 3 4 4 9 5" xfId="39463" xr:uid="{00000000-0005-0000-0000-00002E570000}"/>
    <cellStyle name="Input 3 4 4 9 6" xfId="39464" xr:uid="{00000000-0005-0000-0000-00002F570000}"/>
    <cellStyle name="Input 3 4 4 9 7" xfId="39465" xr:uid="{00000000-0005-0000-0000-000030570000}"/>
    <cellStyle name="Input 3 4 5" xfId="6680" xr:uid="{00000000-0005-0000-0000-000031570000}"/>
    <cellStyle name="Input 3 4 5 10" xfId="39466" xr:uid="{00000000-0005-0000-0000-000032570000}"/>
    <cellStyle name="Input 3 4 5 11" xfId="39467" xr:uid="{00000000-0005-0000-0000-000033570000}"/>
    <cellStyle name="Input 3 4 5 12" xfId="39468" xr:uid="{00000000-0005-0000-0000-000034570000}"/>
    <cellStyle name="Input 3 4 5 2" xfId="6681" xr:uid="{00000000-0005-0000-0000-000035570000}"/>
    <cellStyle name="Input 3 4 5 2 2" xfId="6682" xr:uid="{00000000-0005-0000-0000-000036570000}"/>
    <cellStyle name="Input 3 4 5 2 3" xfId="39469" xr:uid="{00000000-0005-0000-0000-000037570000}"/>
    <cellStyle name="Input 3 4 5 2 4" xfId="39470" xr:uid="{00000000-0005-0000-0000-000038570000}"/>
    <cellStyle name="Input 3 4 5 2 5" xfId="39471" xr:uid="{00000000-0005-0000-0000-000039570000}"/>
    <cellStyle name="Input 3 4 5 2 6" xfId="39472" xr:uid="{00000000-0005-0000-0000-00003A570000}"/>
    <cellStyle name="Input 3 4 5 2 7" xfId="39473" xr:uid="{00000000-0005-0000-0000-00003B570000}"/>
    <cellStyle name="Input 3 4 5 3" xfId="6683" xr:uid="{00000000-0005-0000-0000-00003C570000}"/>
    <cellStyle name="Input 3 4 5 3 2" xfId="6684" xr:uid="{00000000-0005-0000-0000-00003D570000}"/>
    <cellStyle name="Input 3 4 5 3 3" xfId="39474" xr:uid="{00000000-0005-0000-0000-00003E570000}"/>
    <cellStyle name="Input 3 4 5 3 4" xfId="39475" xr:uid="{00000000-0005-0000-0000-00003F570000}"/>
    <cellStyle name="Input 3 4 5 3 5" xfId="39476" xr:uid="{00000000-0005-0000-0000-000040570000}"/>
    <cellStyle name="Input 3 4 5 3 6" xfId="39477" xr:uid="{00000000-0005-0000-0000-000041570000}"/>
    <cellStyle name="Input 3 4 5 3 7" xfId="39478" xr:uid="{00000000-0005-0000-0000-000042570000}"/>
    <cellStyle name="Input 3 4 5 4" xfId="6685" xr:uid="{00000000-0005-0000-0000-000043570000}"/>
    <cellStyle name="Input 3 4 5 4 2" xfId="6686" xr:uid="{00000000-0005-0000-0000-000044570000}"/>
    <cellStyle name="Input 3 4 5 4 3" xfId="39479" xr:uid="{00000000-0005-0000-0000-000045570000}"/>
    <cellStyle name="Input 3 4 5 4 4" xfId="39480" xr:uid="{00000000-0005-0000-0000-000046570000}"/>
    <cellStyle name="Input 3 4 5 4 5" xfId="39481" xr:uid="{00000000-0005-0000-0000-000047570000}"/>
    <cellStyle name="Input 3 4 5 4 6" xfId="39482" xr:uid="{00000000-0005-0000-0000-000048570000}"/>
    <cellStyle name="Input 3 4 5 4 7" xfId="39483" xr:uid="{00000000-0005-0000-0000-000049570000}"/>
    <cellStyle name="Input 3 4 5 5" xfId="6687" xr:uid="{00000000-0005-0000-0000-00004A570000}"/>
    <cellStyle name="Input 3 4 5 5 2" xfId="6688" xr:uid="{00000000-0005-0000-0000-00004B570000}"/>
    <cellStyle name="Input 3 4 5 5 3" xfId="39484" xr:uid="{00000000-0005-0000-0000-00004C570000}"/>
    <cellStyle name="Input 3 4 5 5 4" xfId="39485" xr:uid="{00000000-0005-0000-0000-00004D570000}"/>
    <cellStyle name="Input 3 4 5 5 5" xfId="39486" xr:uid="{00000000-0005-0000-0000-00004E570000}"/>
    <cellStyle name="Input 3 4 5 5 6" xfId="39487" xr:uid="{00000000-0005-0000-0000-00004F570000}"/>
    <cellStyle name="Input 3 4 5 5 7" xfId="39488" xr:uid="{00000000-0005-0000-0000-000050570000}"/>
    <cellStyle name="Input 3 4 5 6" xfId="6689" xr:uid="{00000000-0005-0000-0000-000051570000}"/>
    <cellStyle name="Input 3 4 5 6 2" xfId="6690" xr:uid="{00000000-0005-0000-0000-000052570000}"/>
    <cellStyle name="Input 3 4 5 6 3" xfId="39489" xr:uid="{00000000-0005-0000-0000-000053570000}"/>
    <cellStyle name="Input 3 4 5 6 4" xfId="39490" xr:uid="{00000000-0005-0000-0000-000054570000}"/>
    <cellStyle name="Input 3 4 5 6 5" xfId="39491" xr:uid="{00000000-0005-0000-0000-000055570000}"/>
    <cellStyle name="Input 3 4 5 6 6" xfId="39492" xr:uid="{00000000-0005-0000-0000-000056570000}"/>
    <cellStyle name="Input 3 4 5 6 7" xfId="39493" xr:uid="{00000000-0005-0000-0000-000057570000}"/>
    <cellStyle name="Input 3 4 5 7" xfId="6691" xr:uid="{00000000-0005-0000-0000-000058570000}"/>
    <cellStyle name="Input 3 4 5 7 2" xfId="6692" xr:uid="{00000000-0005-0000-0000-000059570000}"/>
    <cellStyle name="Input 3 4 5 7 3" xfId="39494" xr:uid="{00000000-0005-0000-0000-00005A570000}"/>
    <cellStyle name="Input 3 4 5 7 4" xfId="39495" xr:uid="{00000000-0005-0000-0000-00005B570000}"/>
    <cellStyle name="Input 3 4 5 7 5" xfId="39496" xr:uid="{00000000-0005-0000-0000-00005C570000}"/>
    <cellStyle name="Input 3 4 5 7 6" xfId="39497" xr:uid="{00000000-0005-0000-0000-00005D570000}"/>
    <cellStyle name="Input 3 4 5 7 7" xfId="39498" xr:uid="{00000000-0005-0000-0000-00005E570000}"/>
    <cellStyle name="Input 3 4 5 8" xfId="6693" xr:uid="{00000000-0005-0000-0000-00005F570000}"/>
    <cellStyle name="Input 3 4 5 8 2" xfId="6694" xr:uid="{00000000-0005-0000-0000-000060570000}"/>
    <cellStyle name="Input 3 4 5 8 3" xfId="39499" xr:uid="{00000000-0005-0000-0000-000061570000}"/>
    <cellStyle name="Input 3 4 5 8 4" xfId="39500" xr:uid="{00000000-0005-0000-0000-000062570000}"/>
    <cellStyle name="Input 3 4 5 8 5" xfId="39501" xr:uid="{00000000-0005-0000-0000-000063570000}"/>
    <cellStyle name="Input 3 4 5 8 6" xfId="39502" xr:uid="{00000000-0005-0000-0000-000064570000}"/>
    <cellStyle name="Input 3 4 5 8 7" xfId="39503" xr:uid="{00000000-0005-0000-0000-000065570000}"/>
    <cellStyle name="Input 3 4 5 9" xfId="6695" xr:uid="{00000000-0005-0000-0000-000066570000}"/>
    <cellStyle name="Input 3 4 5 9 2" xfId="6696" xr:uid="{00000000-0005-0000-0000-000067570000}"/>
    <cellStyle name="Input 3 4 5 9 3" xfId="39504" xr:uid="{00000000-0005-0000-0000-000068570000}"/>
    <cellStyle name="Input 3 4 5 9 4" xfId="39505" xr:uid="{00000000-0005-0000-0000-000069570000}"/>
    <cellStyle name="Input 3 4 5 9 5" xfId="39506" xr:uid="{00000000-0005-0000-0000-00006A570000}"/>
    <cellStyle name="Input 3 4 5 9 6" xfId="39507" xr:uid="{00000000-0005-0000-0000-00006B570000}"/>
    <cellStyle name="Input 3 4 5 9 7" xfId="39508" xr:uid="{00000000-0005-0000-0000-00006C570000}"/>
    <cellStyle name="Input 3 4 6" xfId="6697" xr:uid="{00000000-0005-0000-0000-00006D570000}"/>
    <cellStyle name="Input 3 4 6 10" xfId="6698" xr:uid="{00000000-0005-0000-0000-00006E570000}"/>
    <cellStyle name="Input 3 4 6 11" xfId="39509" xr:uid="{00000000-0005-0000-0000-00006F570000}"/>
    <cellStyle name="Input 3 4 6 12" xfId="39510" xr:uid="{00000000-0005-0000-0000-000070570000}"/>
    <cellStyle name="Input 3 4 6 13" xfId="39511" xr:uid="{00000000-0005-0000-0000-000071570000}"/>
    <cellStyle name="Input 3 4 6 14" xfId="39512" xr:uid="{00000000-0005-0000-0000-000072570000}"/>
    <cellStyle name="Input 3 4 6 15" xfId="39513" xr:uid="{00000000-0005-0000-0000-000073570000}"/>
    <cellStyle name="Input 3 4 6 2" xfId="6699" xr:uid="{00000000-0005-0000-0000-000074570000}"/>
    <cellStyle name="Input 3 4 6 2 2" xfId="6700" xr:uid="{00000000-0005-0000-0000-000075570000}"/>
    <cellStyle name="Input 3 4 6 2 3" xfId="39514" xr:uid="{00000000-0005-0000-0000-000076570000}"/>
    <cellStyle name="Input 3 4 6 2 4" xfId="39515" xr:uid="{00000000-0005-0000-0000-000077570000}"/>
    <cellStyle name="Input 3 4 6 2 5" xfId="39516" xr:uid="{00000000-0005-0000-0000-000078570000}"/>
    <cellStyle name="Input 3 4 6 2 6" xfId="39517" xr:uid="{00000000-0005-0000-0000-000079570000}"/>
    <cellStyle name="Input 3 4 6 2 7" xfId="39518" xr:uid="{00000000-0005-0000-0000-00007A570000}"/>
    <cellStyle name="Input 3 4 6 3" xfId="6701" xr:uid="{00000000-0005-0000-0000-00007B570000}"/>
    <cellStyle name="Input 3 4 6 3 2" xfId="6702" xr:uid="{00000000-0005-0000-0000-00007C570000}"/>
    <cellStyle name="Input 3 4 6 3 3" xfId="39519" xr:uid="{00000000-0005-0000-0000-00007D570000}"/>
    <cellStyle name="Input 3 4 6 3 4" xfId="39520" xr:uid="{00000000-0005-0000-0000-00007E570000}"/>
    <cellStyle name="Input 3 4 6 3 5" xfId="39521" xr:uid="{00000000-0005-0000-0000-00007F570000}"/>
    <cellStyle name="Input 3 4 6 3 6" xfId="39522" xr:uid="{00000000-0005-0000-0000-000080570000}"/>
    <cellStyle name="Input 3 4 6 3 7" xfId="39523" xr:uid="{00000000-0005-0000-0000-000081570000}"/>
    <cellStyle name="Input 3 4 6 4" xfId="6703" xr:uid="{00000000-0005-0000-0000-000082570000}"/>
    <cellStyle name="Input 3 4 6 4 2" xfId="6704" xr:uid="{00000000-0005-0000-0000-000083570000}"/>
    <cellStyle name="Input 3 4 6 4 3" xfId="39524" xr:uid="{00000000-0005-0000-0000-000084570000}"/>
    <cellStyle name="Input 3 4 6 4 4" xfId="39525" xr:uid="{00000000-0005-0000-0000-000085570000}"/>
    <cellStyle name="Input 3 4 6 4 5" xfId="39526" xr:uid="{00000000-0005-0000-0000-000086570000}"/>
    <cellStyle name="Input 3 4 6 4 6" xfId="39527" xr:uid="{00000000-0005-0000-0000-000087570000}"/>
    <cellStyle name="Input 3 4 6 4 7" xfId="39528" xr:uid="{00000000-0005-0000-0000-000088570000}"/>
    <cellStyle name="Input 3 4 6 5" xfId="6705" xr:uid="{00000000-0005-0000-0000-000089570000}"/>
    <cellStyle name="Input 3 4 6 5 2" xfId="6706" xr:uid="{00000000-0005-0000-0000-00008A570000}"/>
    <cellStyle name="Input 3 4 6 5 3" xfId="39529" xr:uid="{00000000-0005-0000-0000-00008B570000}"/>
    <cellStyle name="Input 3 4 6 5 4" xfId="39530" xr:uid="{00000000-0005-0000-0000-00008C570000}"/>
    <cellStyle name="Input 3 4 6 5 5" xfId="39531" xr:uid="{00000000-0005-0000-0000-00008D570000}"/>
    <cellStyle name="Input 3 4 6 5 6" xfId="39532" xr:uid="{00000000-0005-0000-0000-00008E570000}"/>
    <cellStyle name="Input 3 4 6 5 7" xfId="39533" xr:uid="{00000000-0005-0000-0000-00008F570000}"/>
    <cellStyle name="Input 3 4 6 6" xfId="6707" xr:uid="{00000000-0005-0000-0000-000090570000}"/>
    <cellStyle name="Input 3 4 6 6 2" xfId="6708" xr:uid="{00000000-0005-0000-0000-000091570000}"/>
    <cellStyle name="Input 3 4 6 6 3" xfId="39534" xr:uid="{00000000-0005-0000-0000-000092570000}"/>
    <cellStyle name="Input 3 4 6 6 4" xfId="39535" xr:uid="{00000000-0005-0000-0000-000093570000}"/>
    <cellStyle name="Input 3 4 6 6 5" xfId="39536" xr:uid="{00000000-0005-0000-0000-000094570000}"/>
    <cellStyle name="Input 3 4 6 6 6" xfId="39537" xr:uid="{00000000-0005-0000-0000-000095570000}"/>
    <cellStyle name="Input 3 4 6 6 7" xfId="39538" xr:uid="{00000000-0005-0000-0000-000096570000}"/>
    <cellStyle name="Input 3 4 6 7" xfId="6709" xr:uid="{00000000-0005-0000-0000-000097570000}"/>
    <cellStyle name="Input 3 4 6 7 2" xfId="6710" xr:uid="{00000000-0005-0000-0000-000098570000}"/>
    <cellStyle name="Input 3 4 6 7 3" xfId="39539" xr:uid="{00000000-0005-0000-0000-000099570000}"/>
    <cellStyle name="Input 3 4 6 7 4" xfId="39540" xr:uid="{00000000-0005-0000-0000-00009A570000}"/>
    <cellStyle name="Input 3 4 6 7 5" xfId="39541" xr:uid="{00000000-0005-0000-0000-00009B570000}"/>
    <cellStyle name="Input 3 4 6 7 6" xfId="39542" xr:uid="{00000000-0005-0000-0000-00009C570000}"/>
    <cellStyle name="Input 3 4 6 7 7" xfId="39543" xr:uid="{00000000-0005-0000-0000-00009D570000}"/>
    <cellStyle name="Input 3 4 6 8" xfId="6711" xr:uid="{00000000-0005-0000-0000-00009E570000}"/>
    <cellStyle name="Input 3 4 6 8 2" xfId="6712" xr:uid="{00000000-0005-0000-0000-00009F570000}"/>
    <cellStyle name="Input 3 4 6 8 3" xfId="39544" xr:uid="{00000000-0005-0000-0000-0000A0570000}"/>
    <cellStyle name="Input 3 4 6 8 4" xfId="39545" xr:uid="{00000000-0005-0000-0000-0000A1570000}"/>
    <cellStyle name="Input 3 4 6 8 5" xfId="39546" xr:uid="{00000000-0005-0000-0000-0000A2570000}"/>
    <cellStyle name="Input 3 4 6 8 6" xfId="39547" xr:uid="{00000000-0005-0000-0000-0000A3570000}"/>
    <cellStyle name="Input 3 4 6 8 7" xfId="39548" xr:uid="{00000000-0005-0000-0000-0000A4570000}"/>
    <cellStyle name="Input 3 4 6 9" xfId="6713" xr:uid="{00000000-0005-0000-0000-0000A5570000}"/>
    <cellStyle name="Input 3 4 6 9 2" xfId="6714" xr:uid="{00000000-0005-0000-0000-0000A6570000}"/>
    <cellStyle name="Input 3 4 6 9 3" xfId="39549" xr:uid="{00000000-0005-0000-0000-0000A7570000}"/>
    <cellStyle name="Input 3 4 6 9 4" xfId="39550" xr:uid="{00000000-0005-0000-0000-0000A8570000}"/>
    <cellStyle name="Input 3 4 6 9 5" xfId="39551" xr:uid="{00000000-0005-0000-0000-0000A9570000}"/>
    <cellStyle name="Input 3 4 6 9 6" xfId="39552" xr:uid="{00000000-0005-0000-0000-0000AA570000}"/>
    <cellStyle name="Input 3 4 6 9 7" xfId="39553" xr:uid="{00000000-0005-0000-0000-0000AB570000}"/>
    <cellStyle name="Input 3 4 7" xfId="39554" xr:uid="{00000000-0005-0000-0000-0000AC570000}"/>
    <cellStyle name="Input 3 5" xfId="6715" xr:uid="{00000000-0005-0000-0000-0000AD570000}"/>
    <cellStyle name="Input 3 5 2" xfId="6716" xr:uid="{00000000-0005-0000-0000-0000AE570000}"/>
    <cellStyle name="Input 3 5 2 2" xfId="6717" xr:uid="{00000000-0005-0000-0000-0000AF570000}"/>
    <cellStyle name="Input 3 5 2 2 10" xfId="39555" xr:uid="{00000000-0005-0000-0000-0000B0570000}"/>
    <cellStyle name="Input 3 5 2 2 2" xfId="6718" xr:uid="{00000000-0005-0000-0000-0000B1570000}"/>
    <cellStyle name="Input 3 5 2 2 2 2" xfId="6719" xr:uid="{00000000-0005-0000-0000-0000B2570000}"/>
    <cellStyle name="Input 3 5 2 2 2 3" xfId="39556" xr:uid="{00000000-0005-0000-0000-0000B3570000}"/>
    <cellStyle name="Input 3 5 2 2 2 4" xfId="39557" xr:uid="{00000000-0005-0000-0000-0000B4570000}"/>
    <cellStyle name="Input 3 5 2 2 2 5" xfId="39558" xr:uid="{00000000-0005-0000-0000-0000B5570000}"/>
    <cellStyle name="Input 3 5 2 2 2 6" xfId="39559" xr:uid="{00000000-0005-0000-0000-0000B6570000}"/>
    <cellStyle name="Input 3 5 2 2 2 7" xfId="39560" xr:uid="{00000000-0005-0000-0000-0000B7570000}"/>
    <cellStyle name="Input 3 5 2 2 3" xfId="6720" xr:uid="{00000000-0005-0000-0000-0000B8570000}"/>
    <cellStyle name="Input 3 5 2 2 3 2" xfId="6721" xr:uid="{00000000-0005-0000-0000-0000B9570000}"/>
    <cellStyle name="Input 3 5 2 2 3 3" xfId="39561" xr:uid="{00000000-0005-0000-0000-0000BA570000}"/>
    <cellStyle name="Input 3 5 2 2 3 4" xfId="39562" xr:uid="{00000000-0005-0000-0000-0000BB570000}"/>
    <cellStyle name="Input 3 5 2 2 3 5" xfId="39563" xr:uid="{00000000-0005-0000-0000-0000BC570000}"/>
    <cellStyle name="Input 3 5 2 2 3 6" xfId="39564" xr:uid="{00000000-0005-0000-0000-0000BD570000}"/>
    <cellStyle name="Input 3 5 2 2 3 7" xfId="39565" xr:uid="{00000000-0005-0000-0000-0000BE570000}"/>
    <cellStyle name="Input 3 5 2 2 4" xfId="6722" xr:uid="{00000000-0005-0000-0000-0000BF570000}"/>
    <cellStyle name="Input 3 5 2 2 4 2" xfId="6723" xr:uid="{00000000-0005-0000-0000-0000C0570000}"/>
    <cellStyle name="Input 3 5 2 2 4 3" xfId="39566" xr:uid="{00000000-0005-0000-0000-0000C1570000}"/>
    <cellStyle name="Input 3 5 2 2 4 4" xfId="39567" xr:uid="{00000000-0005-0000-0000-0000C2570000}"/>
    <cellStyle name="Input 3 5 2 2 4 5" xfId="39568" xr:uid="{00000000-0005-0000-0000-0000C3570000}"/>
    <cellStyle name="Input 3 5 2 2 4 6" xfId="39569" xr:uid="{00000000-0005-0000-0000-0000C4570000}"/>
    <cellStyle name="Input 3 5 2 2 4 7" xfId="39570" xr:uid="{00000000-0005-0000-0000-0000C5570000}"/>
    <cellStyle name="Input 3 5 2 2 5" xfId="6724" xr:uid="{00000000-0005-0000-0000-0000C6570000}"/>
    <cellStyle name="Input 3 5 2 2 5 2" xfId="6725" xr:uid="{00000000-0005-0000-0000-0000C7570000}"/>
    <cellStyle name="Input 3 5 2 2 5 3" xfId="39571" xr:uid="{00000000-0005-0000-0000-0000C8570000}"/>
    <cellStyle name="Input 3 5 2 2 5 4" xfId="39572" xr:uid="{00000000-0005-0000-0000-0000C9570000}"/>
    <cellStyle name="Input 3 5 2 2 5 5" xfId="39573" xr:uid="{00000000-0005-0000-0000-0000CA570000}"/>
    <cellStyle name="Input 3 5 2 2 5 6" xfId="39574" xr:uid="{00000000-0005-0000-0000-0000CB570000}"/>
    <cellStyle name="Input 3 5 2 2 5 7" xfId="39575" xr:uid="{00000000-0005-0000-0000-0000CC570000}"/>
    <cellStyle name="Input 3 5 2 2 6" xfId="6726" xr:uid="{00000000-0005-0000-0000-0000CD570000}"/>
    <cellStyle name="Input 3 5 2 2 6 2" xfId="6727" xr:uid="{00000000-0005-0000-0000-0000CE570000}"/>
    <cellStyle name="Input 3 5 2 2 6 3" xfId="39576" xr:uid="{00000000-0005-0000-0000-0000CF570000}"/>
    <cellStyle name="Input 3 5 2 2 6 4" xfId="39577" xr:uid="{00000000-0005-0000-0000-0000D0570000}"/>
    <cellStyle name="Input 3 5 2 2 6 5" xfId="39578" xr:uid="{00000000-0005-0000-0000-0000D1570000}"/>
    <cellStyle name="Input 3 5 2 2 6 6" xfId="39579" xr:uid="{00000000-0005-0000-0000-0000D2570000}"/>
    <cellStyle name="Input 3 5 2 2 6 7" xfId="39580" xr:uid="{00000000-0005-0000-0000-0000D3570000}"/>
    <cellStyle name="Input 3 5 2 2 7" xfId="39581" xr:uid="{00000000-0005-0000-0000-0000D4570000}"/>
    <cellStyle name="Input 3 5 2 2 8" xfId="39582" xr:uid="{00000000-0005-0000-0000-0000D5570000}"/>
    <cellStyle name="Input 3 5 2 2 9" xfId="39583" xr:uid="{00000000-0005-0000-0000-0000D6570000}"/>
    <cellStyle name="Input 3 5 2 3" xfId="6728" xr:uid="{00000000-0005-0000-0000-0000D7570000}"/>
    <cellStyle name="Input 3 5 2 3 10" xfId="6729" xr:uid="{00000000-0005-0000-0000-0000D8570000}"/>
    <cellStyle name="Input 3 5 2 3 11" xfId="39584" xr:uid="{00000000-0005-0000-0000-0000D9570000}"/>
    <cellStyle name="Input 3 5 2 3 12" xfId="39585" xr:uid="{00000000-0005-0000-0000-0000DA570000}"/>
    <cellStyle name="Input 3 5 2 3 13" xfId="39586" xr:uid="{00000000-0005-0000-0000-0000DB570000}"/>
    <cellStyle name="Input 3 5 2 3 14" xfId="39587" xr:uid="{00000000-0005-0000-0000-0000DC570000}"/>
    <cellStyle name="Input 3 5 2 3 15" xfId="39588" xr:uid="{00000000-0005-0000-0000-0000DD570000}"/>
    <cellStyle name="Input 3 5 2 3 2" xfId="6730" xr:uid="{00000000-0005-0000-0000-0000DE570000}"/>
    <cellStyle name="Input 3 5 2 3 2 2" xfId="6731" xr:uid="{00000000-0005-0000-0000-0000DF570000}"/>
    <cellStyle name="Input 3 5 2 3 2 3" xfId="39589" xr:uid="{00000000-0005-0000-0000-0000E0570000}"/>
    <cellStyle name="Input 3 5 2 3 2 4" xfId="39590" xr:uid="{00000000-0005-0000-0000-0000E1570000}"/>
    <cellStyle name="Input 3 5 2 3 2 5" xfId="39591" xr:uid="{00000000-0005-0000-0000-0000E2570000}"/>
    <cellStyle name="Input 3 5 2 3 2 6" xfId="39592" xr:uid="{00000000-0005-0000-0000-0000E3570000}"/>
    <cellStyle name="Input 3 5 2 3 2 7" xfId="39593" xr:uid="{00000000-0005-0000-0000-0000E4570000}"/>
    <cellStyle name="Input 3 5 2 3 3" xfId="6732" xr:uid="{00000000-0005-0000-0000-0000E5570000}"/>
    <cellStyle name="Input 3 5 2 3 3 2" xfId="6733" xr:uid="{00000000-0005-0000-0000-0000E6570000}"/>
    <cellStyle name="Input 3 5 2 3 3 3" xfId="39594" xr:uid="{00000000-0005-0000-0000-0000E7570000}"/>
    <cellStyle name="Input 3 5 2 3 3 4" xfId="39595" xr:uid="{00000000-0005-0000-0000-0000E8570000}"/>
    <cellStyle name="Input 3 5 2 3 3 5" xfId="39596" xr:uid="{00000000-0005-0000-0000-0000E9570000}"/>
    <cellStyle name="Input 3 5 2 3 3 6" xfId="39597" xr:uid="{00000000-0005-0000-0000-0000EA570000}"/>
    <cellStyle name="Input 3 5 2 3 3 7" xfId="39598" xr:uid="{00000000-0005-0000-0000-0000EB570000}"/>
    <cellStyle name="Input 3 5 2 3 4" xfId="6734" xr:uid="{00000000-0005-0000-0000-0000EC570000}"/>
    <cellStyle name="Input 3 5 2 3 4 2" xfId="6735" xr:uid="{00000000-0005-0000-0000-0000ED570000}"/>
    <cellStyle name="Input 3 5 2 3 4 3" xfId="39599" xr:uid="{00000000-0005-0000-0000-0000EE570000}"/>
    <cellStyle name="Input 3 5 2 3 4 4" xfId="39600" xr:uid="{00000000-0005-0000-0000-0000EF570000}"/>
    <cellStyle name="Input 3 5 2 3 4 5" xfId="39601" xr:uid="{00000000-0005-0000-0000-0000F0570000}"/>
    <cellStyle name="Input 3 5 2 3 4 6" xfId="39602" xr:uid="{00000000-0005-0000-0000-0000F1570000}"/>
    <cellStyle name="Input 3 5 2 3 4 7" xfId="39603" xr:uid="{00000000-0005-0000-0000-0000F2570000}"/>
    <cellStyle name="Input 3 5 2 3 5" xfId="6736" xr:uid="{00000000-0005-0000-0000-0000F3570000}"/>
    <cellStyle name="Input 3 5 2 3 5 2" xfId="6737" xr:uid="{00000000-0005-0000-0000-0000F4570000}"/>
    <cellStyle name="Input 3 5 2 3 5 3" xfId="39604" xr:uid="{00000000-0005-0000-0000-0000F5570000}"/>
    <cellStyle name="Input 3 5 2 3 5 4" xfId="39605" xr:uid="{00000000-0005-0000-0000-0000F6570000}"/>
    <cellStyle name="Input 3 5 2 3 5 5" xfId="39606" xr:uid="{00000000-0005-0000-0000-0000F7570000}"/>
    <cellStyle name="Input 3 5 2 3 5 6" xfId="39607" xr:uid="{00000000-0005-0000-0000-0000F8570000}"/>
    <cellStyle name="Input 3 5 2 3 5 7" xfId="39608" xr:uid="{00000000-0005-0000-0000-0000F9570000}"/>
    <cellStyle name="Input 3 5 2 3 6" xfId="6738" xr:uid="{00000000-0005-0000-0000-0000FA570000}"/>
    <cellStyle name="Input 3 5 2 3 6 2" xfId="6739" xr:uid="{00000000-0005-0000-0000-0000FB570000}"/>
    <cellStyle name="Input 3 5 2 3 6 3" xfId="39609" xr:uid="{00000000-0005-0000-0000-0000FC570000}"/>
    <cellStyle name="Input 3 5 2 3 6 4" xfId="39610" xr:uid="{00000000-0005-0000-0000-0000FD570000}"/>
    <cellStyle name="Input 3 5 2 3 6 5" xfId="39611" xr:uid="{00000000-0005-0000-0000-0000FE570000}"/>
    <cellStyle name="Input 3 5 2 3 6 6" xfId="39612" xr:uid="{00000000-0005-0000-0000-0000FF570000}"/>
    <cellStyle name="Input 3 5 2 3 6 7" xfId="39613" xr:uid="{00000000-0005-0000-0000-000000580000}"/>
    <cellStyle name="Input 3 5 2 3 7" xfId="6740" xr:uid="{00000000-0005-0000-0000-000001580000}"/>
    <cellStyle name="Input 3 5 2 3 7 2" xfId="6741" xr:uid="{00000000-0005-0000-0000-000002580000}"/>
    <cellStyle name="Input 3 5 2 3 7 3" xfId="39614" xr:uid="{00000000-0005-0000-0000-000003580000}"/>
    <cellStyle name="Input 3 5 2 3 7 4" xfId="39615" xr:uid="{00000000-0005-0000-0000-000004580000}"/>
    <cellStyle name="Input 3 5 2 3 7 5" xfId="39616" xr:uid="{00000000-0005-0000-0000-000005580000}"/>
    <cellStyle name="Input 3 5 2 3 7 6" xfId="39617" xr:uid="{00000000-0005-0000-0000-000006580000}"/>
    <cellStyle name="Input 3 5 2 3 7 7" xfId="39618" xr:uid="{00000000-0005-0000-0000-000007580000}"/>
    <cellStyle name="Input 3 5 2 3 8" xfId="6742" xr:uid="{00000000-0005-0000-0000-000008580000}"/>
    <cellStyle name="Input 3 5 2 3 8 2" xfId="6743" xr:uid="{00000000-0005-0000-0000-000009580000}"/>
    <cellStyle name="Input 3 5 2 3 8 3" xfId="39619" xr:uid="{00000000-0005-0000-0000-00000A580000}"/>
    <cellStyle name="Input 3 5 2 3 8 4" xfId="39620" xr:uid="{00000000-0005-0000-0000-00000B580000}"/>
    <cellStyle name="Input 3 5 2 3 8 5" xfId="39621" xr:uid="{00000000-0005-0000-0000-00000C580000}"/>
    <cellStyle name="Input 3 5 2 3 8 6" xfId="39622" xr:uid="{00000000-0005-0000-0000-00000D580000}"/>
    <cellStyle name="Input 3 5 2 3 8 7" xfId="39623" xr:uid="{00000000-0005-0000-0000-00000E580000}"/>
    <cellStyle name="Input 3 5 2 3 9" xfId="6744" xr:uid="{00000000-0005-0000-0000-00000F580000}"/>
    <cellStyle name="Input 3 5 2 3 9 2" xfId="6745" xr:uid="{00000000-0005-0000-0000-000010580000}"/>
    <cellStyle name="Input 3 5 2 3 9 3" xfId="39624" xr:uid="{00000000-0005-0000-0000-000011580000}"/>
    <cellStyle name="Input 3 5 2 3 9 4" xfId="39625" xr:uid="{00000000-0005-0000-0000-000012580000}"/>
    <cellStyle name="Input 3 5 2 3 9 5" xfId="39626" xr:uid="{00000000-0005-0000-0000-000013580000}"/>
    <cellStyle name="Input 3 5 2 3 9 6" xfId="39627" xr:uid="{00000000-0005-0000-0000-000014580000}"/>
    <cellStyle name="Input 3 5 2 3 9 7" xfId="39628" xr:uid="{00000000-0005-0000-0000-000015580000}"/>
    <cellStyle name="Input 3 5 2 4" xfId="6746" xr:uid="{00000000-0005-0000-0000-000016580000}"/>
    <cellStyle name="Input 3 5 2 4 2" xfId="6747" xr:uid="{00000000-0005-0000-0000-000017580000}"/>
    <cellStyle name="Input 3 5 2 4 3" xfId="39629" xr:uid="{00000000-0005-0000-0000-000018580000}"/>
    <cellStyle name="Input 3 5 2 4 4" xfId="39630" xr:uid="{00000000-0005-0000-0000-000019580000}"/>
    <cellStyle name="Input 3 5 2 4 5" xfId="39631" xr:uid="{00000000-0005-0000-0000-00001A580000}"/>
    <cellStyle name="Input 3 5 2 4 6" xfId="39632" xr:uid="{00000000-0005-0000-0000-00001B580000}"/>
    <cellStyle name="Input 3 5 2 4 7" xfId="39633" xr:uid="{00000000-0005-0000-0000-00001C580000}"/>
    <cellStyle name="Input 3 5 2 5" xfId="6748" xr:uid="{00000000-0005-0000-0000-00001D580000}"/>
    <cellStyle name="Input 3 5 2 5 2" xfId="6749" xr:uid="{00000000-0005-0000-0000-00001E580000}"/>
    <cellStyle name="Input 3 5 2 6" xfId="39634" xr:uid="{00000000-0005-0000-0000-00001F580000}"/>
    <cellStyle name="Input 3 5 2 7" xfId="39635" xr:uid="{00000000-0005-0000-0000-000020580000}"/>
    <cellStyle name="Input 3 5 2 8" xfId="39636" xr:uid="{00000000-0005-0000-0000-000021580000}"/>
    <cellStyle name="Input 3 5 3" xfId="6750" xr:uid="{00000000-0005-0000-0000-000022580000}"/>
    <cellStyle name="Input 3 5 3 10" xfId="39637" xr:uid="{00000000-0005-0000-0000-000023580000}"/>
    <cellStyle name="Input 3 5 3 2" xfId="6751" xr:uid="{00000000-0005-0000-0000-000024580000}"/>
    <cellStyle name="Input 3 5 3 2 2" xfId="6752" xr:uid="{00000000-0005-0000-0000-000025580000}"/>
    <cellStyle name="Input 3 5 3 2 3" xfId="39638" xr:uid="{00000000-0005-0000-0000-000026580000}"/>
    <cellStyle name="Input 3 5 3 2 4" xfId="39639" xr:uid="{00000000-0005-0000-0000-000027580000}"/>
    <cellStyle name="Input 3 5 3 2 5" xfId="39640" xr:uid="{00000000-0005-0000-0000-000028580000}"/>
    <cellStyle name="Input 3 5 3 2 6" xfId="39641" xr:uid="{00000000-0005-0000-0000-000029580000}"/>
    <cellStyle name="Input 3 5 3 2 7" xfId="39642" xr:uid="{00000000-0005-0000-0000-00002A580000}"/>
    <cellStyle name="Input 3 5 3 3" xfId="6753" xr:uid="{00000000-0005-0000-0000-00002B580000}"/>
    <cellStyle name="Input 3 5 3 3 2" xfId="6754" xr:uid="{00000000-0005-0000-0000-00002C580000}"/>
    <cellStyle name="Input 3 5 3 3 3" xfId="39643" xr:uid="{00000000-0005-0000-0000-00002D580000}"/>
    <cellStyle name="Input 3 5 3 3 4" xfId="39644" xr:uid="{00000000-0005-0000-0000-00002E580000}"/>
    <cellStyle name="Input 3 5 3 3 5" xfId="39645" xr:uid="{00000000-0005-0000-0000-00002F580000}"/>
    <cellStyle name="Input 3 5 3 3 6" xfId="39646" xr:uid="{00000000-0005-0000-0000-000030580000}"/>
    <cellStyle name="Input 3 5 3 3 7" xfId="39647" xr:uid="{00000000-0005-0000-0000-000031580000}"/>
    <cellStyle name="Input 3 5 3 4" xfId="6755" xr:uid="{00000000-0005-0000-0000-000032580000}"/>
    <cellStyle name="Input 3 5 3 4 2" xfId="6756" xr:uid="{00000000-0005-0000-0000-000033580000}"/>
    <cellStyle name="Input 3 5 3 4 3" xfId="39648" xr:uid="{00000000-0005-0000-0000-000034580000}"/>
    <cellStyle name="Input 3 5 3 4 4" xfId="39649" xr:uid="{00000000-0005-0000-0000-000035580000}"/>
    <cellStyle name="Input 3 5 3 4 5" xfId="39650" xr:uid="{00000000-0005-0000-0000-000036580000}"/>
    <cellStyle name="Input 3 5 3 4 6" xfId="39651" xr:uid="{00000000-0005-0000-0000-000037580000}"/>
    <cellStyle name="Input 3 5 3 4 7" xfId="39652" xr:uid="{00000000-0005-0000-0000-000038580000}"/>
    <cellStyle name="Input 3 5 3 5" xfId="6757" xr:uid="{00000000-0005-0000-0000-000039580000}"/>
    <cellStyle name="Input 3 5 3 5 2" xfId="6758" xr:uid="{00000000-0005-0000-0000-00003A580000}"/>
    <cellStyle name="Input 3 5 3 5 3" xfId="39653" xr:uid="{00000000-0005-0000-0000-00003B580000}"/>
    <cellStyle name="Input 3 5 3 5 4" xfId="39654" xr:uid="{00000000-0005-0000-0000-00003C580000}"/>
    <cellStyle name="Input 3 5 3 5 5" xfId="39655" xr:uid="{00000000-0005-0000-0000-00003D580000}"/>
    <cellStyle name="Input 3 5 3 5 6" xfId="39656" xr:uid="{00000000-0005-0000-0000-00003E580000}"/>
    <cellStyle name="Input 3 5 3 5 7" xfId="39657" xr:uid="{00000000-0005-0000-0000-00003F580000}"/>
    <cellStyle name="Input 3 5 3 6" xfId="6759" xr:uid="{00000000-0005-0000-0000-000040580000}"/>
    <cellStyle name="Input 3 5 3 6 2" xfId="6760" xr:uid="{00000000-0005-0000-0000-000041580000}"/>
    <cellStyle name="Input 3 5 3 6 3" xfId="39658" xr:uid="{00000000-0005-0000-0000-000042580000}"/>
    <cellStyle name="Input 3 5 3 6 4" xfId="39659" xr:uid="{00000000-0005-0000-0000-000043580000}"/>
    <cellStyle name="Input 3 5 3 6 5" xfId="39660" xr:uid="{00000000-0005-0000-0000-000044580000}"/>
    <cellStyle name="Input 3 5 3 6 6" xfId="39661" xr:uid="{00000000-0005-0000-0000-000045580000}"/>
    <cellStyle name="Input 3 5 3 6 7" xfId="39662" xr:uid="{00000000-0005-0000-0000-000046580000}"/>
    <cellStyle name="Input 3 5 3 7" xfId="39663" xr:uid="{00000000-0005-0000-0000-000047580000}"/>
    <cellStyle name="Input 3 5 3 8" xfId="39664" xr:uid="{00000000-0005-0000-0000-000048580000}"/>
    <cellStyle name="Input 3 5 3 9" xfId="39665" xr:uid="{00000000-0005-0000-0000-000049580000}"/>
    <cellStyle name="Input 3 5 4" xfId="6761" xr:uid="{00000000-0005-0000-0000-00004A580000}"/>
    <cellStyle name="Input 3 5 4 10" xfId="6762" xr:uid="{00000000-0005-0000-0000-00004B580000}"/>
    <cellStyle name="Input 3 5 4 11" xfId="39666" xr:uid="{00000000-0005-0000-0000-00004C580000}"/>
    <cellStyle name="Input 3 5 4 12" xfId="39667" xr:uid="{00000000-0005-0000-0000-00004D580000}"/>
    <cellStyle name="Input 3 5 4 2" xfId="6763" xr:uid="{00000000-0005-0000-0000-00004E580000}"/>
    <cellStyle name="Input 3 5 4 2 2" xfId="6764" xr:uid="{00000000-0005-0000-0000-00004F580000}"/>
    <cellStyle name="Input 3 5 4 2 3" xfId="39668" xr:uid="{00000000-0005-0000-0000-000050580000}"/>
    <cellStyle name="Input 3 5 4 2 4" xfId="39669" xr:uid="{00000000-0005-0000-0000-000051580000}"/>
    <cellStyle name="Input 3 5 4 2 5" xfId="39670" xr:uid="{00000000-0005-0000-0000-000052580000}"/>
    <cellStyle name="Input 3 5 4 2 6" xfId="39671" xr:uid="{00000000-0005-0000-0000-000053580000}"/>
    <cellStyle name="Input 3 5 4 2 7" xfId="39672" xr:uid="{00000000-0005-0000-0000-000054580000}"/>
    <cellStyle name="Input 3 5 4 3" xfId="6765" xr:uid="{00000000-0005-0000-0000-000055580000}"/>
    <cellStyle name="Input 3 5 4 3 2" xfId="6766" xr:uid="{00000000-0005-0000-0000-000056580000}"/>
    <cellStyle name="Input 3 5 4 3 3" xfId="39673" xr:uid="{00000000-0005-0000-0000-000057580000}"/>
    <cellStyle name="Input 3 5 4 3 4" xfId="39674" xr:uid="{00000000-0005-0000-0000-000058580000}"/>
    <cellStyle name="Input 3 5 4 3 5" xfId="39675" xr:uid="{00000000-0005-0000-0000-000059580000}"/>
    <cellStyle name="Input 3 5 4 3 6" xfId="39676" xr:uid="{00000000-0005-0000-0000-00005A580000}"/>
    <cellStyle name="Input 3 5 4 3 7" xfId="39677" xr:uid="{00000000-0005-0000-0000-00005B580000}"/>
    <cellStyle name="Input 3 5 4 4" xfId="6767" xr:uid="{00000000-0005-0000-0000-00005C580000}"/>
    <cellStyle name="Input 3 5 4 4 2" xfId="6768" xr:uid="{00000000-0005-0000-0000-00005D580000}"/>
    <cellStyle name="Input 3 5 4 4 3" xfId="39678" xr:uid="{00000000-0005-0000-0000-00005E580000}"/>
    <cellStyle name="Input 3 5 4 4 4" xfId="39679" xr:uid="{00000000-0005-0000-0000-00005F580000}"/>
    <cellStyle name="Input 3 5 4 4 5" xfId="39680" xr:uid="{00000000-0005-0000-0000-000060580000}"/>
    <cellStyle name="Input 3 5 4 4 6" xfId="39681" xr:uid="{00000000-0005-0000-0000-000061580000}"/>
    <cellStyle name="Input 3 5 4 4 7" xfId="39682" xr:uid="{00000000-0005-0000-0000-000062580000}"/>
    <cellStyle name="Input 3 5 4 5" xfId="6769" xr:uid="{00000000-0005-0000-0000-000063580000}"/>
    <cellStyle name="Input 3 5 4 5 2" xfId="6770" xr:uid="{00000000-0005-0000-0000-000064580000}"/>
    <cellStyle name="Input 3 5 4 5 3" xfId="39683" xr:uid="{00000000-0005-0000-0000-000065580000}"/>
    <cellStyle name="Input 3 5 4 5 4" xfId="39684" xr:uid="{00000000-0005-0000-0000-000066580000}"/>
    <cellStyle name="Input 3 5 4 5 5" xfId="39685" xr:uid="{00000000-0005-0000-0000-000067580000}"/>
    <cellStyle name="Input 3 5 4 5 6" xfId="39686" xr:uid="{00000000-0005-0000-0000-000068580000}"/>
    <cellStyle name="Input 3 5 4 5 7" xfId="39687" xr:uid="{00000000-0005-0000-0000-000069580000}"/>
    <cellStyle name="Input 3 5 4 6" xfId="6771" xr:uid="{00000000-0005-0000-0000-00006A580000}"/>
    <cellStyle name="Input 3 5 4 6 2" xfId="6772" xr:uid="{00000000-0005-0000-0000-00006B580000}"/>
    <cellStyle name="Input 3 5 4 6 3" xfId="39688" xr:uid="{00000000-0005-0000-0000-00006C580000}"/>
    <cellStyle name="Input 3 5 4 6 4" xfId="39689" xr:uid="{00000000-0005-0000-0000-00006D580000}"/>
    <cellStyle name="Input 3 5 4 6 5" xfId="39690" xr:uid="{00000000-0005-0000-0000-00006E580000}"/>
    <cellStyle name="Input 3 5 4 6 6" xfId="39691" xr:uid="{00000000-0005-0000-0000-00006F580000}"/>
    <cellStyle name="Input 3 5 4 6 7" xfId="39692" xr:uid="{00000000-0005-0000-0000-000070580000}"/>
    <cellStyle name="Input 3 5 4 7" xfId="6773" xr:uid="{00000000-0005-0000-0000-000071580000}"/>
    <cellStyle name="Input 3 5 4 7 2" xfId="6774" xr:uid="{00000000-0005-0000-0000-000072580000}"/>
    <cellStyle name="Input 3 5 4 7 3" xfId="39693" xr:uid="{00000000-0005-0000-0000-000073580000}"/>
    <cellStyle name="Input 3 5 4 7 4" xfId="39694" xr:uid="{00000000-0005-0000-0000-000074580000}"/>
    <cellStyle name="Input 3 5 4 7 5" xfId="39695" xr:uid="{00000000-0005-0000-0000-000075580000}"/>
    <cellStyle name="Input 3 5 4 7 6" xfId="39696" xr:uid="{00000000-0005-0000-0000-000076580000}"/>
    <cellStyle name="Input 3 5 4 7 7" xfId="39697" xr:uid="{00000000-0005-0000-0000-000077580000}"/>
    <cellStyle name="Input 3 5 4 8" xfId="6775" xr:uid="{00000000-0005-0000-0000-000078580000}"/>
    <cellStyle name="Input 3 5 4 8 2" xfId="6776" xr:uid="{00000000-0005-0000-0000-000079580000}"/>
    <cellStyle name="Input 3 5 4 8 3" xfId="39698" xr:uid="{00000000-0005-0000-0000-00007A580000}"/>
    <cellStyle name="Input 3 5 4 8 4" xfId="39699" xr:uid="{00000000-0005-0000-0000-00007B580000}"/>
    <cellStyle name="Input 3 5 4 8 5" xfId="39700" xr:uid="{00000000-0005-0000-0000-00007C580000}"/>
    <cellStyle name="Input 3 5 4 8 6" xfId="39701" xr:uid="{00000000-0005-0000-0000-00007D580000}"/>
    <cellStyle name="Input 3 5 4 8 7" xfId="39702" xr:uid="{00000000-0005-0000-0000-00007E580000}"/>
    <cellStyle name="Input 3 5 4 9" xfId="6777" xr:uid="{00000000-0005-0000-0000-00007F580000}"/>
    <cellStyle name="Input 3 5 4 9 2" xfId="6778" xr:uid="{00000000-0005-0000-0000-000080580000}"/>
    <cellStyle name="Input 3 5 4 9 3" xfId="39703" xr:uid="{00000000-0005-0000-0000-000081580000}"/>
    <cellStyle name="Input 3 5 4 9 4" xfId="39704" xr:uid="{00000000-0005-0000-0000-000082580000}"/>
    <cellStyle name="Input 3 5 4 9 5" xfId="39705" xr:uid="{00000000-0005-0000-0000-000083580000}"/>
    <cellStyle name="Input 3 5 4 9 6" xfId="39706" xr:uid="{00000000-0005-0000-0000-000084580000}"/>
    <cellStyle name="Input 3 5 4 9 7" xfId="39707" xr:uid="{00000000-0005-0000-0000-000085580000}"/>
    <cellStyle name="Input 3 5 5" xfId="6779" xr:uid="{00000000-0005-0000-0000-000086580000}"/>
    <cellStyle name="Input 3 5 5 10" xfId="39708" xr:uid="{00000000-0005-0000-0000-000087580000}"/>
    <cellStyle name="Input 3 5 5 11" xfId="39709" xr:uid="{00000000-0005-0000-0000-000088580000}"/>
    <cellStyle name="Input 3 5 5 12" xfId="39710" xr:uid="{00000000-0005-0000-0000-000089580000}"/>
    <cellStyle name="Input 3 5 5 2" xfId="6780" xr:uid="{00000000-0005-0000-0000-00008A580000}"/>
    <cellStyle name="Input 3 5 5 2 2" xfId="6781" xr:uid="{00000000-0005-0000-0000-00008B580000}"/>
    <cellStyle name="Input 3 5 5 2 3" xfId="39711" xr:uid="{00000000-0005-0000-0000-00008C580000}"/>
    <cellStyle name="Input 3 5 5 2 4" xfId="39712" xr:uid="{00000000-0005-0000-0000-00008D580000}"/>
    <cellStyle name="Input 3 5 5 2 5" xfId="39713" xr:uid="{00000000-0005-0000-0000-00008E580000}"/>
    <cellStyle name="Input 3 5 5 2 6" xfId="39714" xr:uid="{00000000-0005-0000-0000-00008F580000}"/>
    <cellStyle name="Input 3 5 5 2 7" xfId="39715" xr:uid="{00000000-0005-0000-0000-000090580000}"/>
    <cellStyle name="Input 3 5 5 3" xfId="6782" xr:uid="{00000000-0005-0000-0000-000091580000}"/>
    <cellStyle name="Input 3 5 5 3 2" xfId="6783" xr:uid="{00000000-0005-0000-0000-000092580000}"/>
    <cellStyle name="Input 3 5 5 3 3" xfId="39716" xr:uid="{00000000-0005-0000-0000-000093580000}"/>
    <cellStyle name="Input 3 5 5 3 4" xfId="39717" xr:uid="{00000000-0005-0000-0000-000094580000}"/>
    <cellStyle name="Input 3 5 5 3 5" xfId="39718" xr:uid="{00000000-0005-0000-0000-000095580000}"/>
    <cellStyle name="Input 3 5 5 3 6" xfId="39719" xr:uid="{00000000-0005-0000-0000-000096580000}"/>
    <cellStyle name="Input 3 5 5 3 7" xfId="39720" xr:uid="{00000000-0005-0000-0000-000097580000}"/>
    <cellStyle name="Input 3 5 5 4" xfId="6784" xr:uid="{00000000-0005-0000-0000-000098580000}"/>
    <cellStyle name="Input 3 5 5 4 2" xfId="6785" xr:uid="{00000000-0005-0000-0000-000099580000}"/>
    <cellStyle name="Input 3 5 5 4 3" xfId="39721" xr:uid="{00000000-0005-0000-0000-00009A580000}"/>
    <cellStyle name="Input 3 5 5 4 4" xfId="39722" xr:uid="{00000000-0005-0000-0000-00009B580000}"/>
    <cellStyle name="Input 3 5 5 4 5" xfId="39723" xr:uid="{00000000-0005-0000-0000-00009C580000}"/>
    <cellStyle name="Input 3 5 5 4 6" xfId="39724" xr:uid="{00000000-0005-0000-0000-00009D580000}"/>
    <cellStyle name="Input 3 5 5 4 7" xfId="39725" xr:uid="{00000000-0005-0000-0000-00009E580000}"/>
    <cellStyle name="Input 3 5 5 5" xfId="6786" xr:uid="{00000000-0005-0000-0000-00009F580000}"/>
    <cellStyle name="Input 3 5 5 5 2" xfId="6787" xr:uid="{00000000-0005-0000-0000-0000A0580000}"/>
    <cellStyle name="Input 3 5 5 5 3" xfId="39726" xr:uid="{00000000-0005-0000-0000-0000A1580000}"/>
    <cellStyle name="Input 3 5 5 5 4" xfId="39727" xr:uid="{00000000-0005-0000-0000-0000A2580000}"/>
    <cellStyle name="Input 3 5 5 5 5" xfId="39728" xr:uid="{00000000-0005-0000-0000-0000A3580000}"/>
    <cellStyle name="Input 3 5 5 5 6" xfId="39729" xr:uid="{00000000-0005-0000-0000-0000A4580000}"/>
    <cellStyle name="Input 3 5 5 5 7" xfId="39730" xr:uid="{00000000-0005-0000-0000-0000A5580000}"/>
    <cellStyle name="Input 3 5 5 6" xfId="6788" xr:uid="{00000000-0005-0000-0000-0000A6580000}"/>
    <cellStyle name="Input 3 5 5 6 2" xfId="6789" xr:uid="{00000000-0005-0000-0000-0000A7580000}"/>
    <cellStyle name="Input 3 5 5 6 3" xfId="39731" xr:uid="{00000000-0005-0000-0000-0000A8580000}"/>
    <cellStyle name="Input 3 5 5 6 4" xfId="39732" xr:uid="{00000000-0005-0000-0000-0000A9580000}"/>
    <cellStyle name="Input 3 5 5 6 5" xfId="39733" xr:uid="{00000000-0005-0000-0000-0000AA580000}"/>
    <cellStyle name="Input 3 5 5 6 6" xfId="39734" xr:uid="{00000000-0005-0000-0000-0000AB580000}"/>
    <cellStyle name="Input 3 5 5 6 7" xfId="39735" xr:uid="{00000000-0005-0000-0000-0000AC580000}"/>
    <cellStyle name="Input 3 5 5 7" xfId="6790" xr:uid="{00000000-0005-0000-0000-0000AD580000}"/>
    <cellStyle name="Input 3 5 5 7 2" xfId="6791" xr:uid="{00000000-0005-0000-0000-0000AE580000}"/>
    <cellStyle name="Input 3 5 5 7 3" xfId="39736" xr:uid="{00000000-0005-0000-0000-0000AF580000}"/>
    <cellStyle name="Input 3 5 5 7 4" xfId="39737" xr:uid="{00000000-0005-0000-0000-0000B0580000}"/>
    <cellStyle name="Input 3 5 5 7 5" xfId="39738" xr:uid="{00000000-0005-0000-0000-0000B1580000}"/>
    <cellStyle name="Input 3 5 5 7 6" xfId="39739" xr:uid="{00000000-0005-0000-0000-0000B2580000}"/>
    <cellStyle name="Input 3 5 5 7 7" xfId="39740" xr:uid="{00000000-0005-0000-0000-0000B3580000}"/>
    <cellStyle name="Input 3 5 5 8" xfId="6792" xr:uid="{00000000-0005-0000-0000-0000B4580000}"/>
    <cellStyle name="Input 3 5 5 8 2" xfId="6793" xr:uid="{00000000-0005-0000-0000-0000B5580000}"/>
    <cellStyle name="Input 3 5 5 8 3" xfId="39741" xr:uid="{00000000-0005-0000-0000-0000B6580000}"/>
    <cellStyle name="Input 3 5 5 8 4" xfId="39742" xr:uid="{00000000-0005-0000-0000-0000B7580000}"/>
    <cellStyle name="Input 3 5 5 8 5" xfId="39743" xr:uid="{00000000-0005-0000-0000-0000B8580000}"/>
    <cellStyle name="Input 3 5 5 8 6" xfId="39744" xr:uid="{00000000-0005-0000-0000-0000B9580000}"/>
    <cellStyle name="Input 3 5 5 8 7" xfId="39745" xr:uid="{00000000-0005-0000-0000-0000BA580000}"/>
    <cellStyle name="Input 3 5 5 9" xfId="6794" xr:uid="{00000000-0005-0000-0000-0000BB580000}"/>
    <cellStyle name="Input 3 5 5 9 2" xfId="6795" xr:uid="{00000000-0005-0000-0000-0000BC580000}"/>
    <cellStyle name="Input 3 5 5 9 3" xfId="39746" xr:uid="{00000000-0005-0000-0000-0000BD580000}"/>
    <cellStyle name="Input 3 5 5 9 4" xfId="39747" xr:uid="{00000000-0005-0000-0000-0000BE580000}"/>
    <cellStyle name="Input 3 5 5 9 5" xfId="39748" xr:uid="{00000000-0005-0000-0000-0000BF580000}"/>
    <cellStyle name="Input 3 5 5 9 6" xfId="39749" xr:uid="{00000000-0005-0000-0000-0000C0580000}"/>
    <cellStyle name="Input 3 5 5 9 7" xfId="39750" xr:uid="{00000000-0005-0000-0000-0000C1580000}"/>
    <cellStyle name="Input 3 5 6" xfId="6796" xr:uid="{00000000-0005-0000-0000-0000C2580000}"/>
    <cellStyle name="Input 3 5 6 10" xfId="6797" xr:uid="{00000000-0005-0000-0000-0000C3580000}"/>
    <cellStyle name="Input 3 5 6 11" xfId="39751" xr:uid="{00000000-0005-0000-0000-0000C4580000}"/>
    <cellStyle name="Input 3 5 6 12" xfId="39752" xr:uid="{00000000-0005-0000-0000-0000C5580000}"/>
    <cellStyle name="Input 3 5 6 13" xfId="39753" xr:uid="{00000000-0005-0000-0000-0000C6580000}"/>
    <cellStyle name="Input 3 5 6 14" xfId="39754" xr:uid="{00000000-0005-0000-0000-0000C7580000}"/>
    <cellStyle name="Input 3 5 6 15" xfId="39755" xr:uid="{00000000-0005-0000-0000-0000C8580000}"/>
    <cellStyle name="Input 3 5 6 2" xfId="6798" xr:uid="{00000000-0005-0000-0000-0000C9580000}"/>
    <cellStyle name="Input 3 5 6 2 2" xfId="6799" xr:uid="{00000000-0005-0000-0000-0000CA580000}"/>
    <cellStyle name="Input 3 5 6 2 3" xfId="39756" xr:uid="{00000000-0005-0000-0000-0000CB580000}"/>
    <cellStyle name="Input 3 5 6 2 4" xfId="39757" xr:uid="{00000000-0005-0000-0000-0000CC580000}"/>
    <cellStyle name="Input 3 5 6 2 5" xfId="39758" xr:uid="{00000000-0005-0000-0000-0000CD580000}"/>
    <cellStyle name="Input 3 5 6 2 6" xfId="39759" xr:uid="{00000000-0005-0000-0000-0000CE580000}"/>
    <cellStyle name="Input 3 5 6 2 7" xfId="39760" xr:uid="{00000000-0005-0000-0000-0000CF580000}"/>
    <cellStyle name="Input 3 5 6 3" xfId="6800" xr:uid="{00000000-0005-0000-0000-0000D0580000}"/>
    <cellStyle name="Input 3 5 6 3 2" xfId="6801" xr:uid="{00000000-0005-0000-0000-0000D1580000}"/>
    <cellStyle name="Input 3 5 6 3 3" xfId="39761" xr:uid="{00000000-0005-0000-0000-0000D2580000}"/>
    <cellStyle name="Input 3 5 6 3 4" xfId="39762" xr:uid="{00000000-0005-0000-0000-0000D3580000}"/>
    <cellStyle name="Input 3 5 6 3 5" xfId="39763" xr:uid="{00000000-0005-0000-0000-0000D4580000}"/>
    <cellStyle name="Input 3 5 6 3 6" xfId="39764" xr:uid="{00000000-0005-0000-0000-0000D5580000}"/>
    <cellStyle name="Input 3 5 6 3 7" xfId="39765" xr:uid="{00000000-0005-0000-0000-0000D6580000}"/>
    <cellStyle name="Input 3 5 6 4" xfId="6802" xr:uid="{00000000-0005-0000-0000-0000D7580000}"/>
    <cellStyle name="Input 3 5 6 4 2" xfId="6803" xr:uid="{00000000-0005-0000-0000-0000D8580000}"/>
    <cellStyle name="Input 3 5 6 4 3" xfId="39766" xr:uid="{00000000-0005-0000-0000-0000D9580000}"/>
    <cellStyle name="Input 3 5 6 4 4" xfId="39767" xr:uid="{00000000-0005-0000-0000-0000DA580000}"/>
    <cellStyle name="Input 3 5 6 4 5" xfId="39768" xr:uid="{00000000-0005-0000-0000-0000DB580000}"/>
    <cellStyle name="Input 3 5 6 4 6" xfId="39769" xr:uid="{00000000-0005-0000-0000-0000DC580000}"/>
    <cellStyle name="Input 3 5 6 4 7" xfId="39770" xr:uid="{00000000-0005-0000-0000-0000DD580000}"/>
    <cellStyle name="Input 3 5 6 5" xfId="6804" xr:uid="{00000000-0005-0000-0000-0000DE580000}"/>
    <cellStyle name="Input 3 5 6 5 2" xfId="6805" xr:uid="{00000000-0005-0000-0000-0000DF580000}"/>
    <cellStyle name="Input 3 5 6 5 3" xfId="39771" xr:uid="{00000000-0005-0000-0000-0000E0580000}"/>
    <cellStyle name="Input 3 5 6 5 4" xfId="39772" xr:uid="{00000000-0005-0000-0000-0000E1580000}"/>
    <cellStyle name="Input 3 5 6 5 5" xfId="39773" xr:uid="{00000000-0005-0000-0000-0000E2580000}"/>
    <cellStyle name="Input 3 5 6 5 6" xfId="39774" xr:uid="{00000000-0005-0000-0000-0000E3580000}"/>
    <cellStyle name="Input 3 5 6 5 7" xfId="39775" xr:uid="{00000000-0005-0000-0000-0000E4580000}"/>
    <cellStyle name="Input 3 5 6 6" xfId="6806" xr:uid="{00000000-0005-0000-0000-0000E5580000}"/>
    <cellStyle name="Input 3 5 6 6 2" xfId="6807" xr:uid="{00000000-0005-0000-0000-0000E6580000}"/>
    <cellStyle name="Input 3 5 6 6 3" xfId="39776" xr:uid="{00000000-0005-0000-0000-0000E7580000}"/>
    <cellStyle name="Input 3 5 6 6 4" xfId="39777" xr:uid="{00000000-0005-0000-0000-0000E8580000}"/>
    <cellStyle name="Input 3 5 6 6 5" xfId="39778" xr:uid="{00000000-0005-0000-0000-0000E9580000}"/>
    <cellStyle name="Input 3 5 6 6 6" xfId="39779" xr:uid="{00000000-0005-0000-0000-0000EA580000}"/>
    <cellStyle name="Input 3 5 6 6 7" xfId="39780" xr:uid="{00000000-0005-0000-0000-0000EB580000}"/>
    <cellStyle name="Input 3 5 6 7" xfId="6808" xr:uid="{00000000-0005-0000-0000-0000EC580000}"/>
    <cellStyle name="Input 3 5 6 7 2" xfId="6809" xr:uid="{00000000-0005-0000-0000-0000ED580000}"/>
    <cellStyle name="Input 3 5 6 7 3" xfId="39781" xr:uid="{00000000-0005-0000-0000-0000EE580000}"/>
    <cellStyle name="Input 3 5 6 7 4" xfId="39782" xr:uid="{00000000-0005-0000-0000-0000EF580000}"/>
    <cellStyle name="Input 3 5 6 7 5" xfId="39783" xr:uid="{00000000-0005-0000-0000-0000F0580000}"/>
    <cellStyle name="Input 3 5 6 7 6" xfId="39784" xr:uid="{00000000-0005-0000-0000-0000F1580000}"/>
    <cellStyle name="Input 3 5 6 7 7" xfId="39785" xr:uid="{00000000-0005-0000-0000-0000F2580000}"/>
    <cellStyle name="Input 3 5 6 8" xfId="6810" xr:uid="{00000000-0005-0000-0000-0000F3580000}"/>
    <cellStyle name="Input 3 5 6 8 2" xfId="6811" xr:uid="{00000000-0005-0000-0000-0000F4580000}"/>
    <cellStyle name="Input 3 5 6 8 3" xfId="39786" xr:uid="{00000000-0005-0000-0000-0000F5580000}"/>
    <cellStyle name="Input 3 5 6 8 4" xfId="39787" xr:uid="{00000000-0005-0000-0000-0000F6580000}"/>
    <cellStyle name="Input 3 5 6 8 5" xfId="39788" xr:uid="{00000000-0005-0000-0000-0000F7580000}"/>
    <cellStyle name="Input 3 5 6 8 6" xfId="39789" xr:uid="{00000000-0005-0000-0000-0000F8580000}"/>
    <cellStyle name="Input 3 5 6 8 7" xfId="39790" xr:uid="{00000000-0005-0000-0000-0000F9580000}"/>
    <cellStyle name="Input 3 5 6 9" xfId="6812" xr:uid="{00000000-0005-0000-0000-0000FA580000}"/>
    <cellStyle name="Input 3 5 6 9 2" xfId="6813" xr:uid="{00000000-0005-0000-0000-0000FB580000}"/>
    <cellStyle name="Input 3 5 6 9 3" xfId="39791" xr:uid="{00000000-0005-0000-0000-0000FC580000}"/>
    <cellStyle name="Input 3 5 6 9 4" xfId="39792" xr:uid="{00000000-0005-0000-0000-0000FD580000}"/>
    <cellStyle name="Input 3 5 6 9 5" xfId="39793" xr:uid="{00000000-0005-0000-0000-0000FE580000}"/>
    <cellStyle name="Input 3 5 6 9 6" xfId="39794" xr:uid="{00000000-0005-0000-0000-0000FF580000}"/>
    <cellStyle name="Input 3 5 6 9 7" xfId="39795" xr:uid="{00000000-0005-0000-0000-000000590000}"/>
    <cellStyle name="Input 3 5 7" xfId="39796" xr:uid="{00000000-0005-0000-0000-000001590000}"/>
    <cellStyle name="Input 3 6" xfId="6814" xr:uid="{00000000-0005-0000-0000-000002590000}"/>
    <cellStyle name="Input 3 6 2" xfId="6815" xr:uid="{00000000-0005-0000-0000-000003590000}"/>
    <cellStyle name="Input 3 6 2 2" xfId="6816" xr:uid="{00000000-0005-0000-0000-000004590000}"/>
    <cellStyle name="Input 3 6 2 2 10" xfId="39797" xr:uid="{00000000-0005-0000-0000-000005590000}"/>
    <cellStyle name="Input 3 6 2 2 2" xfId="6817" xr:uid="{00000000-0005-0000-0000-000006590000}"/>
    <cellStyle name="Input 3 6 2 2 2 2" xfId="6818" xr:uid="{00000000-0005-0000-0000-000007590000}"/>
    <cellStyle name="Input 3 6 2 2 2 3" xfId="39798" xr:uid="{00000000-0005-0000-0000-000008590000}"/>
    <cellStyle name="Input 3 6 2 2 2 4" xfId="39799" xr:uid="{00000000-0005-0000-0000-000009590000}"/>
    <cellStyle name="Input 3 6 2 2 2 5" xfId="39800" xr:uid="{00000000-0005-0000-0000-00000A590000}"/>
    <cellStyle name="Input 3 6 2 2 2 6" xfId="39801" xr:uid="{00000000-0005-0000-0000-00000B590000}"/>
    <cellStyle name="Input 3 6 2 2 2 7" xfId="39802" xr:uid="{00000000-0005-0000-0000-00000C590000}"/>
    <cellStyle name="Input 3 6 2 2 3" xfId="6819" xr:uid="{00000000-0005-0000-0000-00000D590000}"/>
    <cellStyle name="Input 3 6 2 2 3 2" xfId="6820" xr:uid="{00000000-0005-0000-0000-00000E590000}"/>
    <cellStyle name="Input 3 6 2 2 3 3" xfId="39803" xr:uid="{00000000-0005-0000-0000-00000F590000}"/>
    <cellStyle name="Input 3 6 2 2 3 4" xfId="39804" xr:uid="{00000000-0005-0000-0000-000010590000}"/>
    <cellStyle name="Input 3 6 2 2 3 5" xfId="39805" xr:uid="{00000000-0005-0000-0000-000011590000}"/>
    <cellStyle name="Input 3 6 2 2 3 6" xfId="39806" xr:uid="{00000000-0005-0000-0000-000012590000}"/>
    <cellStyle name="Input 3 6 2 2 3 7" xfId="39807" xr:uid="{00000000-0005-0000-0000-000013590000}"/>
    <cellStyle name="Input 3 6 2 2 4" xfId="6821" xr:uid="{00000000-0005-0000-0000-000014590000}"/>
    <cellStyle name="Input 3 6 2 2 4 2" xfId="6822" xr:uid="{00000000-0005-0000-0000-000015590000}"/>
    <cellStyle name="Input 3 6 2 2 4 3" xfId="39808" xr:uid="{00000000-0005-0000-0000-000016590000}"/>
    <cellStyle name="Input 3 6 2 2 4 4" xfId="39809" xr:uid="{00000000-0005-0000-0000-000017590000}"/>
    <cellStyle name="Input 3 6 2 2 4 5" xfId="39810" xr:uid="{00000000-0005-0000-0000-000018590000}"/>
    <cellStyle name="Input 3 6 2 2 4 6" xfId="39811" xr:uid="{00000000-0005-0000-0000-000019590000}"/>
    <cellStyle name="Input 3 6 2 2 4 7" xfId="39812" xr:uid="{00000000-0005-0000-0000-00001A590000}"/>
    <cellStyle name="Input 3 6 2 2 5" xfId="6823" xr:uid="{00000000-0005-0000-0000-00001B590000}"/>
    <cellStyle name="Input 3 6 2 2 5 2" xfId="6824" xr:uid="{00000000-0005-0000-0000-00001C590000}"/>
    <cellStyle name="Input 3 6 2 2 5 3" xfId="39813" xr:uid="{00000000-0005-0000-0000-00001D590000}"/>
    <cellStyle name="Input 3 6 2 2 5 4" xfId="39814" xr:uid="{00000000-0005-0000-0000-00001E590000}"/>
    <cellStyle name="Input 3 6 2 2 5 5" xfId="39815" xr:uid="{00000000-0005-0000-0000-00001F590000}"/>
    <cellStyle name="Input 3 6 2 2 5 6" xfId="39816" xr:uid="{00000000-0005-0000-0000-000020590000}"/>
    <cellStyle name="Input 3 6 2 2 5 7" xfId="39817" xr:uid="{00000000-0005-0000-0000-000021590000}"/>
    <cellStyle name="Input 3 6 2 2 6" xfId="6825" xr:uid="{00000000-0005-0000-0000-000022590000}"/>
    <cellStyle name="Input 3 6 2 2 6 2" xfId="6826" xr:uid="{00000000-0005-0000-0000-000023590000}"/>
    <cellStyle name="Input 3 6 2 2 6 3" xfId="39818" xr:uid="{00000000-0005-0000-0000-000024590000}"/>
    <cellStyle name="Input 3 6 2 2 6 4" xfId="39819" xr:uid="{00000000-0005-0000-0000-000025590000}"/>
    <cellStyle name="Input 3 6 2 2 6 5" xfId="39820" xr:uid="{00000000-0005-0000-0000-000026590000}"/>
    <cellStyle name="Input 3 6 2 2 6 6" xfId="39821" xr:uid="{00000000-0005-0000-0000-000027590000}"/>
    <cellStyle name="Input 3 6 2 2 6 7" xfId="39822" xr:uid="{00000000-0005-0000-0000-000028590000}"/>
    <cellStyle name="Input 3 6 2 2 7" xfId="39823" xr:uid="{00000000-0005-0000-0000-000029590000}"/>
    <cellStyle name="Input 3 6 2 2 8" xfId="39824" xr:uid="{00000000-0005-0000-0000-00002A590000}"/>
    <cellStyle name="Input 3 6 2 2 9" xfId="39825" xr:uid="{00000000-0005-0000-0000-00002B590000}"/>
    <cellStyle name="Input 3 6 2 3" xfId="6827" xr:uid="{00000000-0005-0000-0000-00002C590000}"/>
    <cellStyle name="Input 3 6 2 3 10" xfId="6828" xr:uid="{00000000-0005-0000-0000-00002D590000}"/>
    <cellStyle name="Input 3 6 2 3 11" xfId="39826" xr:uid="{00000000-0005-0000-0000-00002E590000}"/>
    <cellStyle name="Input 3 6 2 3 12" xfId="39827" xr:uid="{00000000-0005-0000-0000-00002F590000}"/>
    <cellStyle name="Input 3 6 2 3 13" xfId="39828" xr:uid="{00000000-0005-0000-0000-000030590000}"/>
    <cellStyle name="Input 3 6 2 3 14" xfId="39829" xr:uid="{00000000-0005-0000-0000-000031590000}"/>
    <cellStyle name="Input 3 6 2 3 15" xfId="39830" xr:uid="{00000000-0005-0000-0000-000032590000}"/>
    <cellStyle name="Input 3 6 2 3 2" xfId="6829" xr:uid="{00000000-0005-0000-0000-000033590000}"/>
    <cellStyle name="Input 3 6 2 3 2 2" xfId="6830" xr:uid="{00000000-0005-0000-0000-000034590000}"/>
    <cellStyle name="Input 3 6 2 3 2 3" xfId="39831" xr:uid="{00000000-0005-0000-0000-000035590000}"/>
    <cellStyle name="Input 3 6 2 3 2 4" xfId="39832" xr:uid="{00000000-0005-0000-0000-000036590000}"/>
    <cellStyle name="Input 3 6 2 3 2 5" xfId="39833" xr:uid="{00000000-0005-0000-0000-000037590000}"/>
    <cellStyle name="Input 3 6 2 3 2 6" xfId="39834" xr:uid="{00000000-0005-0000-0000-000038590000}"/>
    <cellStyle name="Input 3 6 2 3 2 7" xfId="39835" xr:uid="{00000000-0005-0000-0000-000039590000}"/>
    <cellStyle name="Input 3 6 2 3 3" xfId="6831" xr:uid="{00000000-0005-0000-0000-00003A590000}"/>
    <cellStyle name="Input 3 6 2 3 3 2" xfId="6832" xr:uid="{00000000-0005-0000-0000-00003B590000}"/>
    <cellStyle name="Input 3 6 2 3 3 3" xfId="39836" xr:uid="{00000000-0005-0000-0000-00003C590000}"/>
    <cellStyle name="Input 3 6 2 3 3 4" xfId="39837" xr:uid="{00000000-0005-0000-0000-00003D590000}"/>
    <cellStyle name="Input 3 6 2 3 3 5" xfId="39838" xr:uid="{00000000-0005-0000-0000-00003E590000}"/>
    <cellStyle name="Input 3 6 2 3 3 6" xfId="39839" xr:uid="{00000000-0005-0000-0000-00003F590000}"/>
    <cellStyle name="Input 3 6 2 3 3 7" xfId="39840" xr:uid="{00000000-0005-0000-0000-000040590000}"/>
    <cellStyle name="Input 3 6 2 3 4" xfId="6833" xr:uid="{00000000-0005-0000-0000-000041590000}"/>
    <cellStyle name="Input 3 6 2 3 4 2" xfId="6834" xr:uid="{00000000-0005-0000-0000-000042590000}"/>
    <cellStyle name="Input 3 6 2 3 4 3" xfId="39841" xr:uid="{00000000-0005-0000-0000-000043590000}"/>
    <cellStyle name="Input 3 6 2 3 4 4" xfId="39842" xr:uid="{00000000-0005-0000-0000-000044590000}"/>
    <cellStyle name="Input 3 6 2 3 4 5" xfId="39843" xr:uid="{00000000-0005-0000-0000-000045590000}"/>
    <cellStyle name="Input 3 6 2 3 4 6" xfId="39844" xr:uid="{00000000-0005-0000-0000-000046590000}"/>
    <cellStyle name="Input 3 6 2 3 4 7" xfId="39845" xr:uid="{00000000-0005-0000-0000-000047590000}"/>
    <cellStyle name="Input 3 6 2 3 5" xfId="6835" xr:uid="{00000000-0005-0000-0000-000048590000}"/>
    <cellStyle name="Input 3 6 2 3 5 2" xfId="6836" xr:uid="{00000000-0005-0000-0000-000049590000}"/>
    <cellStyle name="Input 3 6 2 3 5 3" xfId="39846" xr:uid="{00000000-0005-0000-0000-00004A590000}"/>
    <cellStyle name="Input 3 6 2 3 5 4" xfId="39847" xr:uid="{00000000-0005-0000-0000-00004B590000}"/>
    <cellStyle name="Input 3 6 2 3 5 5" xfId="39848" xr:uid="{00000000-0005-0000-0000-00004C590000}"/>
    <cellStyle name="Input 3 6 2 3 5 6" xfId="39849" xr:uid="{00000000-0005-0000-0000-00004D590000}"/>
    <cellStyle name="Input 3 6 2 3 5 7" xfId="39850" xr:uid="{00000000-0005-0000-0000-00004E590000}"/>
    <cellStyle name="Input 3 6 2 3 6" xfId="6837" xr:uid="{00000000-0005-0000-0000-00004F590000}"/>
    <cellStyle name="Input 3 6 2 3 6 2" xfId="6838" xr:uid="{00000000-0005-0000-0000-000050590000}"/>
    <cellStyle name="Input 3 6 2 3 6 3" xfId="39851" xr:uid="{00000000-0005-0000-0000-000051590000}"/>
    <cellStyle name="Input 3 6 2 3 6 4" xfId="39852" xr:uid="{00000000-0005-0000-0000-000052590000}"/>
    <cellStyle name="Input 3 6 2 3 6 5" xfId="39853" xr:uid="{00000000-0005-0000-0000-000053590000}"/>
    <cellStyle name="Input 3 6 2 3 6 6" xfId="39854" xr:uid="{00000000-0005-0000-0000-000054590000}"/>
    <cellStyle name="Input 3 6 2 3 6 7" xfId="39855" xr:uid="{00000000-0005-0000-0000-000055590000}"/>
    <cellStyle name="Input 3 6 2 3 7" xfId="6839" xr:uid="{00000000-0005-0000-0000-000056590000}"/>
    <cellStyle name="Input 3 6 2 3 7 2" xfId="6840" xr:uid="{00000000-0005-0000-0000-000057590000}"/>
    <cellStyle name="Input 3 6 2 3 7 3" xfId="39856" xr:uid="{00000000-0005-0000-0000-000058590000}"/>
    <cellStyle name="Input 3 6 2 3 7 4" xfId="39857" xr:uid="{00000000-0005-0000-0000-000059590000}"/>
    <cellStyle name="Input 3 6 2 3 7 5" xfId="39858" xr:uid="{00000000-0005-0000-0000-00005A590000}"/>
    <cellStyle name="Input 3 6 2 3 7 6" xfId="39859" xr:uid="{00000000-0005-0000-0000-00005B590000}"/>
    <cellStyle name="Input 3 6 2 3 7 7" xfId="39860" xr:uid="{00000000-0005-0000-0000-00005C590000}"/>
    <cellStyle name="Input 3 6 2 3 8" xfId="6841" xr:uid="{00000000-0005-0000-0000-00005D590000}"/>
    <cellStyle name="Input 3 6 2 3 8 2" xfId="6842" xr:uid="{00000000-0005-0000-0000-00005E590000}"/>
    <cellStyle name="Input 3 6 2 3 8 3" xfId="39861" xr:uid="{00000000-0005-0000-0000-00005F590000}"/>
    <cellStyle name="Input 3 6 2 3 8 4" xfId="39862" xr:uid="{00000000-0005-0000-0000-000060590000}"/>
    <cellStyle name="Input 3 6 2 3 8 5" xfId="39863" xr:uid="{00000000-0005-0000-0000-000061590000}"/>
    <cellStyle name="Input 3 6 2 3 8 6" xfId="39864" xr:uid="{00000000-0005-0000-0000-000062590000}"/>
    <cellStyle name="Input 3 6 2 3 8 7" xfId="39865" xr:uid="{00000000-0005-0000-0000-000063590000}"/>
    <cellStyle name="Input 3 6 2 3 9" xfId="6843" xr:uid="{00000000-0005-0000-0000-000064590000}"/>
    <cellStyle name="Input 3 6 2 3 9 2" xfId="6844" xr:uid="{00000000-0005-0000-0000-000065590000}"/>
    <cellStyle name="Input 3 6 2 3 9 3" xfId="39866" xr:uid="{00000000-0005-0000-0000-000066590000}"/>
    <cellStyle name="Input 3 6 2 3 9 4" xfId="39867" xr:uid="{00000000-0005-0000-0000-000067590000}"/>
    <cellStyle name="Input 3 6 2 3 9 5" xfId="39868" xr:uid="{00000000-0005-0000-0000-000068590000}"/>
    <cellStyle name="Input 3 6 2 3 9 6" xfId="39869" xr:uid="{00000000-0005-0000-0000-000069590000}"/>
    <cellStyle name="Input 3 6 2 3 9 7" xfId="39870" xr:uid="{00000000-0005-0000-0000-00006A590000}"/>
    <cellStyle name="Input 3 6 2 4" xfId="6845" xr:uid="{00000000-0005-0000-0000-00006B590000}"/>
    <cellStyle name="Input 3 6 2 4 2" xfId="6846" xr:uid="{00000000-0005-0000-0000-00006C590000}"/>
    <cellStyle name="Input 3 6 2 4 3" xfId="39871" xr:uid="{00000000-0005-0000-0000-00006D590000}"/>
    <cellStyle name="Input 3 6 2 4 4" xfId="39872" xr:uid="{00000000-0005-0000-0000-00006E590000}"/>
    <cellStyle name="Input 3 6 2 4 5" xfId="39873" xr:uid="{00000000-0005-0000-0000-00006F590000}"/>
    <cellStyle name="Input 3 6 2 4 6" xfId="39874" xr:uid="{00000000-0005-0000-0000-000070590000}"/>
    <cellStyle name="Input 3 6 2 4 7" xfId="39875" xr:uid="{00000000-0005-0000-0000-000071590000}"/>
    <cellStyle name="Input 3 6 2 5" xfId="6847" xr:uid="{00000000-0005-0000-0000-000072590000}"/>
    <cellStyle name="Input 3 6 2 5 2" xfId="6848" xr:uid="{00000000-0005-0000-0000-000073590000}"/>
    <cellStyle name="Input 3 6 2 6" xfId="39876" xr:uid="{00000000-0005-0000-0000-000074590000}"/>
    <cellStyle name="Input 3 6 2 7" xfId="39877" xr:uid="{00000000-0005-0000-0000-000075590000}"/>
    <cellStyle name="Input 3 6 2 8" xfId="39878" xr:uid="{00000000-0005-0000-0000-000076590000}"/>
    <cellStyle name="Input 3 6 3" xfId="6849" xr:uid="{00000000-0005-0000-0000-000077590000}"/>
    <cellStyle name="Input 3 6 3 10" xfId="39879" xr:uid="{00000000-0005-0000-0000-000078590000}"/>
    <cellStyle name="Input 3 6 3 2" xfId="6850" xr:uid="{00000000-0005-0000-0000-000079590000}"/>
    <cellStyle name="Input 3 6 3 2 2" xfId="6851" xr:uid="{00000000-0005-0000-0000-00007A590000}"/>
    <cellStyle name="Input 3 6 3 2 3" xfId="39880" xr:uid="{00000000-0005-0000-0000-00007B590000}"/>
    <cellStyle name="Input 3 6 3 2 4" xfId="39881" xr:uid="{00000000-0005-0000-0000-00007C590000}"/>
    <cellStyle name="Input 3 6 3 2 5" xfId="39882" xr:uid="{00000000-0005-0000-0000-00007D590000}"/>
    <cellStyle name="Input 3 6 3 2 6" xfId="39883" xr:uid="{00000000-0005-0000-0000-00007E590000}"/>
    <cellStyle name="Input 3 6 3 2 7" xfId="39884" xr:uid="{00000000-0005-0000-0000-00007F590000}"/>
    <cellStyle name="Input 3 6 3 3" xfId="6852" xr:uid="{00000000-0005-0000-0000-000080590000}"/>
    <cellStyle name="Input 3 6 3 3 2" xfId="6853" xr:uid="{00000000-0005-0000-0000-000081590000}"/>
    <cellStyle name="Input 3 6 3 3 3" xfId="39885" xr:uid="{00000000-0005-0000-0000-000082590000}"/>
    <cellStyle name="Input 3 6 3 3 4" xfId="39886" xr:uid="{00000000-0005-0000-0000-000083590000}"/>
    <cellStyle name="Input 3 6 3 3 5" xfId="39887" xr:uid="{00000000-0005-0000-0000-000084590000}"/>
    <cellStyle name="Input 3 6 3 3 6" xfId="39888" xr:uid="{00000000-0005-0000-0000-000085590000}"/>
    <cellStyle name="Input 3 6 3 3 7" xfId="39889" xr:uid="{00000000-0005-0000-0000-000086590000}"/>
    <cellStyle name="Input 3 6 3 4" xfId="6854" xr:uid="{00000000-0005-0000-0000-000087590000}"/>
    <cellStyle name="Input 3 6 3 4 2" xfId="6855" xr:uid="{00000000-0005-0000-0000-000088590000}"/>
    <cellStyle name="Input 3 6 3 4 3" xfId="39890" xr:uid="{00000000-0005-0000-0000-000089590000}"/>
    <cellStyle name="Input 3 6 3 4 4" xfId="39891" xr:uid="{00000000-0005-0000-0000-00008A590000}"/>
    <cellStyle name="Input 3 6 3 4 5" xfId="39892" xr:uid="{00000000-0005-0000-0000-00008B590000}"/>
    <cellStyle name="Input 3 6 3 4 6" xfId="39893" xr:uid="{00000000-0005-0000-0000-00008C590000}"/>
    <cellStyle name="Input 3 6 3 4 7" xfId="39894" xr:uid="{00000000-0005-0000-0000-00008D590000}"/>
    <cellStyle name="Input 3 6 3 5" xfId="6856" xr:uid="{00000000-0005-0000-0000-00008E590000}"/>
    <cellStyle name="Input 3 6 3 5 2" xfId="6857" xr:uid="{00000000-0005-0000-0000-00008F590000}"/>
    <cellStyle name="Input 3 6 3 5 3" xfId="39895" xr:uid="{00000000-0005-0000-0000-000090590000}"/>
    <cellStyle name="Input 3 6 3 5 4" xfId="39896" xr:uid="{00000000-0005-0000-0000-000091590000}"/>
    <cellStyle name="Input 3 6 3 5 5" xfId="39897" xr:uid="{00000000-0005-0000-0000-000092590000}"/>
    <cellStyle name="Input 3 6 3 5 6" xfId="39898" xr:uid="{00000000-0005-0000-0000-000093590000}"/>
    <cellStyle name="Input 3 6 3 5 7" xfId="39899" xr:uid="{00000000-0005-0000-0000-000094590000}"/>
    <cellStyle name="Input 3 6 3 6" xfId="6858" xr:uid="{00000000-0005-0000-0000-000095590000}"/>
    <cellStyle name="Input 3 6 3 6 2" xfId="6859" xr:uid="{00000000-0005-0000-0000-000096590000}"/>
    <cellStyle name="Input 3 6 3 6 3" xfId="39900" xr:uid="{00000000-0005-0000-0000-000097590000}"/>
    <cellStyle name="Input 3 6 3 6 4" xfId="39901" xr:uid="{00000000-0005-0000-0000-000098590000}"/>
    <cellStyle name="Input 3 6 3 6 5" xfId="39902" xr:uid="{00000000-0005-0000-0000-000099590000}"/>
    <cellStyle name="Input 3 6 3 6 6" xfId="39903" xr:uid="{00000000-0005-0000-0000-00009A590000}"/>
    <cellStyle name="Input 3 6 3 6 7" xfId="39904" xr:uid="{00000000-0005-0000-0000-00009B590000}"/>
    <cellStyle name="Input 3 6 3 7" xfId="39905" xr:uid="{00000000-0005-0000-0000-00009C590000}"/>
    <cellStyle name="Input 3 6 3 8" xfId="39906" xr:uid="{00000000-0005-0000-0000-00009D590000}"/>
    <cellStyle name="Input 3 6 3 9" xfId="39907" xr:uid="{00000000-0005-0000-0000-00009E590000}"/>
    <cellStyle name="Input 3 6 4" xfId="6860" xr:uid="{00000000-0005-0000-0000-00009F590000}"/>
    <cellStyle name="Input 3 6 4 10" xfId="6861" xr:uid="{00000000-0005-0000-0000-0000A0590000}"/>
    <cellStyle name="Input 3 6 4 11" xfId="39908" xr:uid="{00000000-0005-0000-0000-0000A1590000}"/>
    <cellStyle name="Input 3 6 4 12" xfId="39909" xr:uid="{00000000-0005-0000-0000-0000A2590000}"/>
    <cellStyle name="Input 3 6 4 2" xfId="6862" xr:uid="{00000000-0005-0000-0000-0000A3590000}"/>
    <cellStyle name="Input 3 6 4 2 2" xfId="6863" xr:uid="{00000000-0005-0000-0000-0000A4590000}"/>
    <cellStyle name="Input 3 6 4 2 3" xfId="39910" xr:uid="{00000000-0005-0000-0000-0000A5590000}"/>
    <cellStyle name="Input 3 6 4 2 4" xfId="39911" xr:uid="{00000000-0005-0000-0000-0000A6590000}"/>
    <cellStyle name="Input 3 6 4 2 5" xfId="39912" xr:uid="{00000000-0005-0000-0000-0000A7590000}"/>
    <cellStyle name="Input 3 6 4 2 6" xfId="39913" xr:uid="{00000000-0005-0000-0000-0000A8590000}"/>
    <cellStyle name="Input 3 6 4 2 7" xfId="39914" xr:uid="{00000000-0005-0000-0000-0000A9590000}"/>
    <cellStyle name="Input 3 6 4 3" xfId="6864" xr:uid="{00000000-0005-0000-0000-0000AA590000}"/>
    <cellStyle name="Input 3 6 4 3 2" xfId="6865" xr:uid="{00000000-0005-0000-0000-0000AB590000}"/>
    <cellStyle name="Input 3 6 4 3 3" xfId="39915" xr:uid="{00000000-0005-0000-0000-0000AC590000}"/>
    <cellStyle name="Input 3 6 4 3 4" xfId="39916" xr:uid="{00000000-0005-0000-0000-0000AD590000}"/>
    <cellStyle name="Input 3 6 4 3 5" xfId="39917" xr:uid="{00000000-0005-0000-0000-0000AE590000}"/>
    <cellStyle name="Input 3 6 4 3 6" xfId="39918" xr:uid="{00000000-0005-0000-0000-0000AF590000}"/>
    <cellStyle name="Input 3 6 4 3 7" xfId="39919" xr:uid="{00000000-0005-0000-0000-0000B0590000}"/>
    <cellStyle name="Input 3 6 4 4" xfId="6866" xr:uid="{00000000-0005-0000-0000-0000B1590000}"/>
    <cellStyle name="Input 3 6 4 4 2" xfId="6867" xr:uid="{00000000-0005-0000-0000-0000B2590000}"/>
    <cellStyle name="Input 3 6 4 4 3" xfId="39920" xr:uid="{00000000-0005-0000-0000-0000B3590000}"/>
    <cellStyle name="Input 3 6 4 4 4" xfId="39921" xr:uid="{00000000-0005-0000-0000-0000B4590000}"/>
    <cellStyle name="Input 3 6 4 4 5" xfId="39922" xr:uid="{00000000-0005-0000-0000-0000B5590000}"/>
    <cellStyle name="Input 3 6 4 4 6" xfId="39923" xr:uid="{00000000-0005-0000-0000-0000B6590000}"/>
    <cellStyle name="Input 3 6 4 4 7" xfId="39924" xr:uid="{00000000-0005-0000-0000-0000B7590000}"/>
    <cellStyle name="Input 3 6 4 5" xfId="6868" xr:uid="{00000000-0005-0000-0000-0000B8590000}"/>
    <cellStyle name="Input 3 6 4 5 2" xfId="6869" xr:uid="{00000000-0005-0000-0000-0000B9590000}"/>
    <cellStyle name="Input 3 6 4 5 3" xfId="39925" xr:uid="{00000000-0005-0000-0000-0000BA590000}"/>
    <cellStyle name="Input 3 6 4 5 4" xfId="39926" xr:uid="{00000000-0005-0000-0000-0000BB590000}"/>
    <cellStyle name="Input 3 6 4 5 5" xfId="39927" xr:uid="{00000000-0005-0000-0000-0000BC590000}"/>
    <cellStyle name="Input 3 6 4 5 6" xfId="39928" xr:uid="{00000000-0005-0000-0000-0000BD590000}"/>
    <cellStyle name="Input 3 6 4 5 7" xfId="39929" xr:uid="{00000000-0005-0000-0000-0000BE590000}"/>
    <cellStyle name="Input 3 6 4 6" xfId="6870" xr:uid="{00000000-0005-0000-0000-0000BF590000}"/>
    <cellStyle name="Input 3 6 4 6 2" xfId="6871" xr:uid="{00000000-0005-0000-0000-0000C0590000}"/>
    <cellStyle name="Input 3 6 4 6 3" xfId="39930" xr:uid="{00000000-0005-0000-0000-0000C1590000}"/>
    <cellStyle name="Input 3 6 4 6 4" xfId="39931" xr:uid="{00000000-0005-0000-0000-0000C2590000}"/>
    <cellStyle name="Input 3 6 4 6 5" xfId="39932" xr:uid="{00000000-0005-0000-0000-0000C3590000}"/>
    <cellStyle name="Input 3 6 4 6 6" xfId="39933" xr:uid="{00000000-0005-0000-0000-0000C4590000}"/>
    <cellStyle name="Input 3 6 4 6 7" xfId="39934" xr:uid="{00000000-0005-0000-0000-0000C5590000}"/>
    <cellStyle name="Input 3 6 4 7" xfId="6872" xr:uid="{00000000-0005-0000-0000-0000C6590000}"/>
    <cellStyle name="Input 3 6 4 7 2" xfId="6873" xr:uid="{00000000-0005-0000-0000-0000C7590000}"/>
    <cellStyle name="Input 3 6 4 7 3" xfId="39935" xr:uid="{00000000-0005-0000-0000-0000C8590000}"/>
    <cellStyle name="Input 3 6 4 7 4" xfId="39936" xr:uid="{00000000-0005-0000-0000-0000C9590000}"/>
    <cellStyle name="Input 3 6 4 7 5" xfId="39937" xr:uid="{00000000-0005-0000-0000-0000CA590000}"/>
    <cellStyle name="Input 3 6 4 7 6" xfId="39938" xr:uid="{00000000-0005-0000-0000-0000CB590000}"/>
    <cellStyle name="Input 3 6 4 7 7" xfId="39939" xr:uid="{00000000-0005-0000-0000-0000CC590000}"/>
    <cellStyle name="Input 3 6 4 8" xfId="6874" xr:uid="{00000000-0005-0000-0000-0000CD590000}"/>
    <cellStyle name="Input 3 6 4 8 2" xfId="6875" xr:uid="{00000000-0005-0000-0000-0000CE590000}"/>
    <cellStyle name="Input 3 6 4 8 3" xfId="39940" xr:uid="{00000000-0005-0000-0000-0000CF590000}"/>
    <cellStyle name="Input 3 6 4 8 4" xfId="39941" xr:uid="{00000000-0005-0000-0000-0000D0590000}"/>
    <cellStyle name="Input 3 6 4 8 5" xfId="39942" xr:uid="{00000000-0005-0000-0000-0000D1590000}"/>
    <cellStyle name="Input 3 6 4 8 6" xfId="39943" xr:uid="{00000000-0005-0000-0000-0000D2590000}"/>
    <cellStyle name="Input 3 6 4 8 7" xfId="39944" xr:uid="{00000000-0005-0000-0000-0000D3590000}"/>
    <cellStyle name="Input 3 6 4 9" xfId="6876" xr:uid="{00000000-0005-0000-0000-0000D4590000}"/>
    <cellStyle name="Input 3 6 4 9 2" xfId="6877" xr:uid="{00000000-0005-0000-0000-0000D5590000}"/>
    <cellStyle name="Input 3 6 4 9 3" xfId="39945" xr:uid="{00000000-0005-0000-0000-0000D6590000}"/>
    <cellStyle name="Input 3 6 4 9 4" xfId="39946" xr:uid="{00000000-0005-0000-0000-0000D7590000}"/>
    <cellStyle name="Input 3 6 4 9 5" xfId="39947" xr:uid="{00000000-0005-0000-0000-0000D8590000}"/>
    <cellStyle name="Input 3 6 4 9 6" xfId="39948" xr:uid="{00000000-0005-0000-0000-0000D9590000}"/>
    <cellStyle name="Input 3 6 4 9 7" xfId="39949" xr:uid="{00000000-0005-0000-0000-0000DA590000}"/>
    <cellStyle name="Input 3 6 5" xfId="6878" xr:uid="{00000000-0005-0000-0000-0000DB590000}"/>
    <cellStyle name="Input 3 6 5 10" xfId="39950" xr:uid="{00000000-0005-0000-0000-0000DC590000}"/>
    <cellStyle name="Input 3 6 5 11" xfId="39951" xr:uid="{00000000-0005-0000-0000-0000DD590000}"/>
    <cellStyle name="Input 3 6 5 12" xfId="39952" xr:uid="{00000000-0005-0000-0000-0000DE590000}"/>
    <cellStyle name="Input 3 6 5 2" xfId="6879" xr:uid="{00000000-0005-0000-0000-0000DF590000}"/>
    <cellStyle name="Input 3 6 5 2 2" xfId="6880" xr:uid="{00000000-0005-0000-0000-0000E0590000}"/>
    <cellStyle name="Input 3 6 5 2 3" xfId="39953" xr:uid="{00000000-0005-0000-0000-0000E1590000}"/>
    <cellStyle name="Input 3 6 5 2 4" xfId="39954" xr:uid="{00000000-0005-0000-0000-0000E2590000}"/>
    <cellStyle name="Input 3 6 5 2 5" xfId="39955" xr:uid="{00000000-0005-0000-0000-0000E3590000}"/>
    <cellStyle name="Input 3 6 5 2 6" xfId="39956" xr:uid="{00000000-0005-0000-0000-0000E4590000}"/>
    <cellStyle name="Input 3 6 5 2 7" xfId="39957" xr:uid="{00000000-0005-0000-0000-0000E5590000}"/>
    <cellStyle name="Input 3 6 5 3" xfId="6881" xr:uid="{00000000-0005-0000-0000-0000E6590000}"/>
    <cellStyle name="Input 3 6 5 3 2" xfId="6882" xr:uid="{00000000-0005-0000-0000-0000E7590000}"/>
    <cellStyle name="Input 3 6 5 3 3" xfId="39958" xr:uid="{00000000-0005-0000-0000-0000E8590000}"/>
    <cellStyle name="Input 3 6 5 3 4" xfId="39959" xr:uid="{00000000-0005-0000-0000-0000E9590000}"/>
    <cellStyle name="Input 3 6 5 3 5" xfId="39960" xr:uid="{00000000-0005-0000-0000-0000EA590000}"/>
    <cellStyle name="Input 3 6 5 3 6" xfId="39961" xr:uid="{00000000-0005-0000-0000-0000EB590000}"/>
    <cellStyle name="Input 3 6 5 3 7" xfId="39962" xr:uid="{00000000-0005-0000-0000-0000EC590000}"/>
    <cellStyle name="Input 3 6 5 4" xfId="6883" xr:uid="{00000000-0005-0000-0000-0000ED590000}"/>
    <cellStyle name="Input 3 6 5 4 2" xfId="6884" xr:uid="{00000000-0005-0000-0000-0000EE590000}"/>
    <cellStyle name="Input 3 6 5 4 3" xfId="39963" xr:uid="{00000000-0005-0000-0000-0000EF590000}"/>
    <cellStyle name="Input 3 6 5 4 4" xfId="39964" xr:uid="{00000000-0005-0000-0000-0000F0590000}"/>
    <cellStyle name="Input 3 6 5 4 5" xfId="39965" xr:uid="{00000000-0005-0000-0000-0000F1590000}"/>
    <cellStyle name="Input 3 6 5 4 6" xfId="39966" xr:uid="{00000000-0005-0000-0000-0000F2590000}"/>
    <cellStyle name="Input 3 6 5 4 7" xfId="39967" xr:uid="{00000000-0005-0000-0000-0000F3590000}"/>
    <cellStyle name="Input 3 6 5 5" xfId="6885" xr:uid="{00000000-0005-0000-0000-0000F4590000}"/>
    <cellStyle name="Input 3 6 5 5 2" xfId="6886" xr:uid="{00000000-0005-0000-0000-0000F5590000}"/>
    <cellStyle name="Input 3 6 5 5 3" xfId="39968" xr:uid="{00000000-0005-0000-0000-0000F6590000}"/>
    <cellStyle name="Input 3 6 5 5 4" xfId="39969" xr:uid="{00000000-0005-0000-0000-0000F7590000}"/>
    <cellStyle name="Input 3 6 5 5 5" xfId="39970" xr:uid="{00000000-0005-0000-0000-0000F8590000}"/>
    <cellStyle name="Input 3 6 5 5 6" xfId="39971" xr:uid="{00000000-0005-0000-0000-0000F9590000}"/>
    <cellStyle name="Input 3 6 5 5 7" xfId="39972" xr:uid="{00000000-0005-0000-0000-0000FA590000}"/>
    <cellStyle name="Input 3 6 5 6" xfId="6887" xr:uid="{00000000-0005-0000-0000-0000FB590000}"/>
    <cellStyle name="Input 3 6 5 6 2" xfId="6888" xr:uid="{00000000-0005-0000-0000-0000FC590000}"/>
    <cellStyle name="Input 3 6 5 6 3" xfId="39973" xr:uid="{00000000-0005-0000-0000-0000FD590000}"/>
    <cellStyle name="Input 3 6 5 6 4" xfId="39974" xr:uid="{00000000-0005-0000-0000-0000FE590000}"/>
    <cellStyle name="Input 3 6 5 6 5" xfId="39975" xr:uid="{00000000-0005-0000-0000-0000FF590000}"/>
    <cellStyle name="Input 3 6 5 6 6" xfId="39976" xr:uid="{00000000-0005-0000-0000-0000005A0000}"/>
    <cellStyle name="Input 3 6 5 6 7" xfId="39977" xr:uid="{00000000-0005-0000-0000-0000015A0000}"/>
    <cellStyle name="Input 3 6 5 7" xfId="6889" xr:uid="{00000000-0005-0000-0000-0000025A0000}"/>
    <cellStyle name="Input 3 6 5 7 2" xfId="6890" xr:uid="{00000000-0005-0000-0000-0000035A0000}"/>
    <cellStyle name="Input 3 6 5 7 3" xfId="39978" xr:uid="{00000000-0005-0000-0000-0000045A0000}"/>
    <cellStyle name="Input 3 6 5 7 4" xfId="39979" xr:uid="{00000000-0005-0000-0000-0000055A0000}"/>
    <cellStyle name="Input 3 6 5 7 5" xfId="39980" xr:uid="{00000000-0005-0000-0000-0000065A0000}"/>
    <cellStyle name="Input 3 6 5 7 6" xfId="39981" xr:uid="{00000000-0005-0000-0000-0000075A0000}"/>
    <cellStyle name="Input 3 6 5 7 7" xfId="39982" xr:uid="{00000000-0005-0000-0000-0000085A0000}"/>
    <cellStyle name="Input 3 6 5 8" xfId="6891" xr:uid="{00000000-0005-0000-0000-0000095A0000}"/>
    <cellStyle name="Input 3 6 5 8 2" xfId="6892" xr:uid="{00000000-0005-0000-0000-00000A5A0000}"/>
    <cellStyle name="Input 3 6 5 8 3" xfId="39983" xr:uid="{00000000-0005-0000-0000-00000B5A0000}"/>
    <cellStyle name="Input 3 6 5 8 4" xfId="39984" xr:uid="{00000000-0005-0000-0000-00000C5A0000}"/>
    <cellStyle name="Input 3 6 5 8 5" xfId="39985" xr:uid="{00000000-0005-0000-0000-00000D5A0000}"/>
    <cellStyle name="Input 3 6 5 8 6" xfId="39986" xr:uid="{00000000-0005-0000-0000-00000E5A0000}"/>
    <cellStyle name="Input 3 6 5 8 7" xfId="39987" xr:uid="{00000000-0005-0000-0000-00000F5A0000}"/>
    <cellStyle name="Input 3 6 5 9" xfId="6893" xr:uid="{00000000-0005-0000-0000-0000105A0000}"/>
    <cellStyle name="Input 3 6 5 9 2" xfId="6894" xr:uid="{00000000-0005-0000-0000-0000115A0000}"/>
    <cellStyle name="Input 3 6 5 9 3" xfId="39988" xr:uid="{00000000-0005-0000-0000-0000125A0000}"/>
    <cellStyle name="Input 3 6 5 9 4" xfId="39989" xr:uid="{00000000-0005-0000-0000-0000135A0000}"/>
    <cellStyle name="Input 3 6 5 9 5" xfId="39990" xr:uid="{00000000-0005-0000-0000-0000145A0000}"/>
    <cellStyle name="Input 3 6 5 9 6" xfId="39991" xr:uid="{00000000-0005-0000-0000-0000155A0000}"/>
    <cellStyle name="Input 3 6 5 9 7" xfId="39992" xr:uid="{00000000-0005-0000-0000-0000165A0000}"/>
    <cellStyle name="Input 3 6 6" xfId="6895" xr:uid="{00000000-0005-0000-0000-0000175A0000}"/>
    <cellStyle name="Input 3 6 6 10" xfId="6896" xr:uid="{00000000-0005-0000-0000-0000185A0000}"/>
    <cellStyle name="Input 3 6 6 11" xfId="39993" xr:uid="{00000000-0005-0000-0000-0000195A0000}"/>
    <cellStyle name="Input 3 6 6 12" xfId="39994" xr:uid="{00000000-0005-0000-0000-00001A5A0000}"/>
    <cellStyle name="Input 3 6 6 13" xfId="39995" xr:uid="{00000000-0005-0000-0000-00001B5A0000}"/>
    <cellStyle name="Input 3 6 6 14" xfId="39996" xr:uid="{00000000-0005-0000-0000-00001C5A0000}"/>
    <cellStyle name="Input 3 6 6 15" xfId="39997" xr:uid="{00000000-0005-0000-0000-00001D5A0000}"/>
    <cellStyle name="Input 3 6 6 2" xfId="6897" xr:uid="{00000000-0005-0000-0000-00001E5A0000}"/>
    <cellStyle name="Input 3 6 6 2 2" xfId="6898" xr:uid="{00000000-0005-0000-0000-00001F5A0000}"/>
    <cellStyle name="Input 3 6 6 2 3" xfId="39998" xr:uid="{00000000-0005-0000-0000-0000205A0000}"/>
    <cellStyle name="Input 3 6 6 2 4" xfId="39999" xr:uid="{00000000-0005-0000-0000-0000215A0000}"/>
    <cellStyle name="Input 3 6 6 2 5" xfId="40000" xr:uid="{00000000-0005-0000-0000-0000225A0000}"/>
    <cellStyle name="Input 3 6 6 2 6" xfId="40001" xr:uid="{00000000-0005-0000-0000-0000235A0000}"/>
    <cellStyle name="Input 3 6 6 2 7" xfId="40002" xr:uid="{00000000-0005-0000-0000-0000245A0000}"/>
    <cellStyle name="Input 3 6 6 3" xfId="6899" xr:uid="{00000000-0005-0000-0000-0000255A0000}"/>
    <cellStyle name="Input 3 6 6 3 2" xfId="6900" xr:uid="{00000000-0005-0000-0000-0000265A0000}"/>
    <cellStyle name="Input 3 6 6 3 3" xfId="40003" xr:uid="{00000000-0005-0000-0000-0000275A0000}"/>
    <cellStyle name="Input 3 6 6 3 4" xfId="40004" xr:uid="{00000000-0005-0000-0000-0000285A0000}"/>
    <cellStyle name="Input 3 6 6 3 5" xfId="40005" xr:uid="{00000000-0005-0000-0000-0000295A0000}"/>
    <cellStyle name="Input 3 6 6 3 6" xfId="40006" xr:uid="{00000000-0005-0000-0000-00002A5A0000}"/>
    <cellStyle name="Input 3 6 6 3 7" xfId="40007" xr:uid="{00000000-0005-0000-0000-00002B5A0000}"/>
    <cellStyle name="Input 3 6 6 4" xfId="6901" xr:uid="{00000000-0005-0000-0000-00002C5A0000}"/>
    <cellStyle name="Input 3 6 6 4 2" xfId="6902" xr:uid="{00000000-0005-0000-0000-00002D5A0000}"/>
    <cellStyle name="Input 3 6 6 4 3" xfId="40008" xr:uid="{00000000-0005-0000-0000-00002E5A0000}"/>
    <cellStyle name="Input 3 6 6 4 4" xfId="40009" xr:uid="{00000000-0005-0000-0000-00002F5A0000}"/>
    <cellStyle name="Input 3 6 6 4 5" xfId="40010" xr:uid="{00000000-0005-0000-0000-0000305A0000}"/>
    <cellStyle name="Input 3 6 6 4 6" xfId="40011" xr:uid="{00000000-0005-0000-0000-0000315A0000}"/>
    <cellStyle name="Input 3 6 6 4 7" xfId="40012" xr:uid="{00000000-0005-0000-0000-0000325A0000}"/>
    <cellStyle name="Input 3 6 6 5" xfId="6903" xr:uid="{00000000-0005-0000-0000-0000335A0000}"/>
    <cellStyle name="Input 3 6 6 5 2" xfId="6904" xr:uid="{00000000-0005-0000-0000-0000345A0000}"/>
    <cellStyle name="Input 3 6 6 5 3" xfId="40013" xr:uid="{00000000-0005-0000-0000-0000355A0000}"/>
    <cellStyle name="Input 3 6 6 5 4" xfId="40014" xr:uid="{00000000-0005-0000-0000-0000365A0000}"/>
    <cellStyle name="Input 3 6 6 5 5" xfId="40015" xr:uid="{00000000-0005-0000-0000-0000375A0000}"/>
    <cellStyle name="Input 3 6 6 5 6" xfId="40016" xr:uid="{00000000-0005-0000-0000-0000385A0000}"/>
    <cellStyle name="Input 3 6 6 5 7" xfId="40017" xr:uid="{00000000-0005-0000-0000-0000395A0000}"/>
    <cellStyle name="Input 3 6 6 6" xfId="6905" xr:uid="{00000000-0005-0000-0000-00003A5A0000}"/>
    <cellStyle name="Input 3 6 6 6 2" xfId="6906" xr:uid="{00000000-0005-0000-0000-00003B5A0000}"/>
    <cellStyle name="Input 3 6 6 6 3" xfId="40018" xr:uid="{00000000-0005-0000-0000-00003C5A0000}"/>
    <cellStyle name="Input 3 6 6 6 4" xfId="40019" xr:uid="{00000000-0005-0000-0000-00003D5A0000}"/>
    <cellStyle name="Input 3 6 6 6 5" xfId="40020" xr:uid="{00000000-0005-0000-0000-00003E5A0000}"/>
    <cellStyle name="Input 3 6 6 6 6" xfId="40021" xr:uid="{00000000-0005-0000-0000-00003F5A0000}"/>
    <cellStyle name="Input 3 6 6 6 7" xfId="40022" xr:uid="{00000000-0005-0000-0000-0000405A0000}"/>
    <cellStyle name="Input 3 6 6 7" xfId="6907" xr:uid="{00000000-0005-0000-0000-0000415A0000}"/>
    <cellStyle name="Input 3 6 6 7 2" xfId="6908" xr:uid="{00000000-0005-0000-0000-0000425A0000}"/>
    <cellStyle name="Input 3 6 6 7 3" xfId="40023" xr:uid="{00000000-0005-0000-0000-0000435A0000}"/>
    <cellStyle name="Input 3 6 6 7 4" xfId="40024" xr:uid="{00000000-0005-0000-0000-0000445A0000}"/>
    <cellStyle name="Input 3 6 6 7 5" xfId="40025" xr:uid="{00000000-0005-0000-0000-0000455A0000}"/>
    <cellStyle name="Input 3 6 6 7 6" xfId="40026" xr:uid="{00000000-0005-0000-0000-0000465A0000}"/>
    <cellStyle name="Input 3 6 6 7 7" xfId="40027" xr:uid="{00000000-0005-0000-0000-0000475A0000}"/>
    <cellStyle name="Input 3 6 6 8" xfId="6909" xr:uid="{00000000-0005-0000-0000-0000485A0000}"/>
    <cellStyle name="Input 3 6 6 8 2" xfId="6910" xr:uid="{00000000-0005-0000-0000-0000495A0000}"/>
    <cellStyle name="Input 3 6 6 8 3" xfId="40028" xr:uid="{00000000-0005-0000-0000-00004A5A0000}"/>
    <cellStyle name="Input 3 6 6 8 4" xfId="40029" xr:uid="{00000000-0005-0000-0000-00004B5A0000}"/>
    <cellStyle name="Input 3 6 6 8 5" xfId="40030" xr:uid="{00000000-0005-0000-0000-00004C5A0000}"/>
    <cellStyle name="Input 3 6 6 8 6" xfId="40031" xr:uid="{00000000-0005-0000-0000-00004D5A0000}"/>
    <cellStyle name="Input 3 6 6 8 7" xfId="40032" xr:uid="{00000000-0005-0000-0000-00004E5A0000}"/>
    <cellStyle name="Input 3 6 6 9" xfId="6911" xr:uid="{00000000-0005-0000-0000-00004F5A0000}"/>
    <cellStyle name="Input 3 6 6 9 2" xfId="6912" xr:uid="{00000000-0005-0000-0000-0000505A0000}"/>
    <cellStyle name="Input 3 6 6 9 3" xfId="40033" xr:uid="{00000000-0005-0000-0000-0000515A0000}"/>
    <cellStyle name="Input 3 6 6 9 4" xfId="40034" xr:uid="{00000000-0005-0000-0000-0000525A0000}"/>
    <cellStyle name="Input 3 6 6 9 5" xfId="40035" xr:uid="{00000000-0005-0000-0000-0000535A0000}"/>
    <cellStyle name="Input 3 6 6 9 6" xfId="40036" xr:uid="{00000000-0005-0000-0000-0000545A0000}"/>
    <cellStyle name="Input 3 6 6 9 7" xfId="40037" xr:uid="{00000000-0005-0000-0000-0000555A0000}"/>
    <cellStyle name="Input 3 6 7" xfId="40038" xr:uid="{00000000-0005-0000-0000-0000565A0000}"/>
    <cellStyle name="Input 3 7" xfId="6913" xr:uid="{00000000-0005-0000-0000-0000575A0000}"/>
    <cellStyle name="Input 3 7 2" xfId="6914" xr:uid="{00000000-0005-0000-0000-0000585A0000}"/>
    <cellStyle name="Input 3 7 2 2" xfId="6915" xr:uid="{00000000-0005-0000-0000-0000595A0000}"/>
    <cellStyle name="Input 3 7 2 2 10" xfId="40039" xr:uid="{00000000-0005-0000-0000-00005A5A0000}"/>
    <cellStyle name="Input 3 7 2 2 2" xfId="6916" xr:uid="{00000000-0005-0000-0000-00005B5A0000}"/>
    <cellStyle name="Input 3 7 2 2 2 2" xfId="6917" xr:uid="{00000000-0005-0000-0000-00005C5A0000}"/>
    <cellStyle name="Input 3 7 2 2 2 3" xfId="40040" xr:uid="{00000000-0005-0000-0000-00005D5A0000}"/>
    <cellStyle name="Input 3 7 2 2 2 4" xfId="40041" xr:uid="{00000000-0005-0000-0000-00005E5A0000}"/>
    <cellStyle name="Input 3 7 2 2 2 5" xfId="40042" xr:uid="{00000000-0005-0000-0000-00005F5A0000}"/>
    <cellStyle name="Input 3 7 2 2 2 6" xfId="40043" xr:uid="{00000000-0005-0000-0000-0000605A0000}"/>
    <cellStyle name="Input 3 7 2 2 2 7" xfId="40044" xr:uid="{00000000-0005-0000-0000-0000615A0000}"/>
    <cellStyle name="Input 3 7 2 2 3" xfId="6918" xr:uid="{00000000-0005-0000-0000-0000625A0000}"/>
    <cellStyle name="Input 3 7 2 2 3 2" xfId="6919" xr:uid="{00000000-0005-0000-0000-0000635A0000}"/>
    <cellStyle name="Input 3 7 2 2 3 3" xfId="40045" xr:uid="{00000000-0005-0000-0000-0000645A0000}"/>
    <cellStyle name="Input 3 7 2 2 3 4" xfId="40046" xr:uid="{00000000-0005-0000-0000-0000655A0000}"/>
    <cellStyle name="Input 3 7 2 2 3 5" xfId="40047" xr:uid="{00000000-0005-0000-0000-0000665A0000}"/>
    <cellStyle name="Input 3 7 2 2 3 6" xfId="40048" xr:uid="{00000000-0005-0000-0000-0000675A0000}"/>
    <cellStyle name="Input 3 7 2 2 3 7" xfId="40049" xr:uid="{00000000-0005-0000-0000-0000685A0000}"/>
    <cellStyle name="Input 3 7 2 2 4" xfId="6920" xr:uid="{00000000-0005-0000-0000-0000695A0000}"/>
    <cellStyle name="Input 3 7 2 2 4 2" xfId="6921" xr:uid="{00000000-0005-0000-0000-00006A5A0000}"/>
    <cellStyle name="Input 3 7 2 2 4 3" xfId="40050" xr:uid="{00000000-0005-0000-0000-00006B5A0000}"/>
    <cellStyle name="Input 3 7 2 2 4 4" xfId="40051" xr:uid="{00000000-0005-0000-0000-00006C5A0000}"/>
    <cellStyle name="Input 3 7 2 2 4 5" xfId="40052" xr:uid="{00000000-0005-0000-0000-00006D5A0000}"/>
    <cellStyle name="Input 3 7 2 2 4 6" xfId="40053" xr:uid="{00000000-0005-0000-0000-00006E5A0000}"/>
    <cellStyle name="Input 3 7 2 2 4 7" xfId="40054" xr:uid="{00000000-0005-0000-0000-00006F5A0000}"/>
    <cellStyle name="Input 3 7 2 2 5" xfId="6922" xr:uid="{00000000-0005-0000-0000-0000705A0000}"/>
    <cellStyle name="Input 3 7 2 2 5 2" xfId="6923" xr:uid="{00000000-0005-0000-0000-0000715A0000}"/>
    <cellStyle name="Input 3 7 2 2 5 3" xfId="40055" xr:uid="{00000000-0005-0000-0000-0000725A0000}"/>
    <cellStyle name="Input 3 7 2 2 5 4" xfId="40056" xr:uid="{00000000-0005-0000-0000-0000735A0000}"/>
    <cellStyle name="Input 3 7 2 2 5 5" xfId="40057" xr:uid="{00000000-0005-0000-0000-0000745A0000}"/>
    <cellStyle name="Input 3 7 2 2 5 6" xfId="40058" xr:uid="{00000000-0005-0000-0000-0000755A0000}"/>
    <cellStyle name="Input 3 7 2 2 5 7" xfId="40059" xr:uid="{00000000-0005-0000-0000-0000765A0000}"/>
    <cellStyle name="Input 3 7 2 2 6" xfId="6924" xr:uid="{00000000-0005-0000-0000-0000775A0000}"/>
    <cellStyle name="Input 3 7 2 2 6 2" xfId="6925" xr:uid="{00000000-0005-0000-0000-0000785A0000}"/>
    <cellStyle name="Input 3 7 2 2 6 3" xfId="40060" xr:uid="{00000000-0005-0000-0000-0000795A0000}"/>
    <cellStyle name="Input 3 7 2 2 6 4" xfId="40061" xr:uid="{00000000-0005-0000-0000-00007A5A0000}"/>
    <cellStyle name="Input 3 7 2 2 6 5" xfId="40062" xr:uid="{00000000-0005-0000-0000-00007B5A0000}"/>
    <cellStyle name="Input 3 7 2 2 6 6" xfId="40063" xr:uid="{00000000-0005-0000-0000-00007C5A0000}"/>
    <cellStyle name="Input 3 7 2 2 6 7" xfId="40064" xr:uid="{00000000-0005-0000-0000-00007D5A0000}"/>
    <cellStyle name="Input 3 7 2 2 7" xfId="40065" xr:uid="{00000000-0005-0000-0000-00007E5A0000}"/>
    <cellStyle name="Input 3 7 2 2 8" xfId="40066" xr:uid="{00000000-0005-0000-0000-00007F5A0000}"/>
    <cellStyle name="Input 3 7 2 2 9" xfId="40067" xr:uid="{00000000-0005-0000-0000-0000805A0000}"/>
    <cellStyle name="Input 3 7 2 3" xfId="6926" xr:uid="{00000000-0005-0000-0000-0000815A0000}"/>
    <cellStyle name="Input 3 7 2 3 10" xfId="6927" xr:uid="{00000000-0005-0000-0000-0000825A0000}"/>
    <cellStyle name="Input 3 7 2 3 11" xfId="40068" xr:uid="{00000000-0005-0000-0000-0000835A0000}"/>
    <cellStyle name="Input 3 7 2 3 12" xfId="40069" xr:uid="{00000000-0005-0000-0000-0000845A0000}"/>
    <cellStyle name="Input 3 7 2 3 13" xfId="40070" xr:uid="{00000000-0005-0000-0000-0000855A0000}"/>
    <cellStyle name="Input 3 7 2 3 14" xfId="40071" xr:uid="{00000000-0005-0000-0000-0000865A0000}"/>
    <cellStyle name="Input 3 7 2 3 15" xfId="40072" xr:uid="{00000000-0005-0000-0000-0000875A0000}"/>
    <cellStyle name="Input 3 7 2 3 2" xfId="6928" xr:uid="{00000000-0005-0000-0000-0000885A0000}"/>
    <cellStyle name="Input 3 7 2 3 2 2" xfId="6929" xr:uid="{00000000-0005-0000-0000-0000895A0000}"/>
    <cellStyle name="Input 3 7 2 3 2 3" xfId="40073" xr:uid="{00000000-0005-0000-0000-00008A5A0000}"/>
    <cellStyle name="Input 3 7 2 3 2 4" xfId="40074" xr:uid="{00000000-0005-0000-0000-00008B5A0000}"/>
    <cellStyle name="Input 3 7 2 3 2 5" xfId="40075" xr:uid="{00000000-0005-0000-0000-00008C5A0000}"/>
    <cellStyle name="Input 3 7 2 3 2 6" xfId="40076" xr:uid="{00000000-0005-0000-0000-00008D5A0000}"/>
    <cellStyle name="Input 3 7 2 3 2 7" xfId="40077" xr:uid="{00000000-0005-0000-0000-00008E5A0000}"/>
    <cellStyle name="Input 3 7 2 3 3" xfId="6930" xr:uid="{00000000-0005-0000-0000-00008F5A0000}"/>
    <cellStyle name="Input 3 7 2 3 3 2" xfId="6931" xr:uid="{00000000-0005-0000-0000-0000905A0000}"/>
    <cellStyle name="Input 3 7 2 3 3 3" xfId="40078" xr:uid="{00000000-0005-0000-0000-0000915A0000}"/>
    <cellStyle name="Input 3 7 2 3 3 4" xfId="40079" xr:uid="{00000000-0005-0000-0000-0000925A0000}"/>
    <cellStyle name="Input 3 7 2 3 3 5" xfId="40080" xr:uid="{00000000-0005-0000-0000-0000935A0000}"/>
    <cellStyle name="Input 3 7 2 3 3 6" xfId="40081" xr:uid="{00000000-0005-0000-0000-0000945A0000}"/>
    <cellStyle name="Input 3 7 2 3 3 7" xfId="40082" xr:uid="{00000000-0005-0000-0000-0000955A0000}"/>
    <cellStyle name="Input 3 7 2 3 4" xfId="6932" xr:uid="{00000000-0005-0000-0000-0000965A0000}"/>
    <cellStyle name="Input 3 7 2 3 4 2" xfId="6933" xr:uid="{00000000-0005-0000-0000-0000975A0000}"/>
    <cellStyle name="Input 3 7 2 3 4 3" xfId="40083" xr:uid="{00000000-0005-0000-0000-0000985A0000}"/>
    <cellStyle name="Input 3 7 2 3 4 4" xfId="40084" xr:uid="{00000000-0005-0000-0000-0000995A0000}"/>
    <cellStyle name="Input 3 7 2 3 4 5" xfId="40085" xr:uid="{00000000-0005-0000-0000-00009A5A0000}"/>
    <cellStyle name="Input 3 7 2 3 4 6" xfId="40086" xr:uid="{00000000-0005-0000-0000-00009B5A0000}"/>
    <cellStyle name="Input 3 7 2 3 4 7" xfId="40087" xr:uid="{00000000-0005-0000-0000-00009C5A0000}"/>
    <cellStyle name="Input 3 7 2 3 5" xfId="6934" xr:uid="{00000000-0005-0000-0000-00009D5A0000}"/>
    <cellStyle name="Input 3 7 2 3 5 2" xfId="6935" xr:uid="{00000000-0005-0000-0000-00009E5A0000}"/>
    <cellStyle name="Input 3 7 2 3 5 3" xfId="40088" xr:uid="{00000000-0005-0000-0000-00009F5A0000}"/>
    <cellStyle name="Input 3 7 2 3 5 4" xfId="40089" xr:uid="{00000000-0005-0000-0000-0000A05A0000}"/>
    <cellStyle name="Input 3 7 2 3 5 5" xfId="40090" xr:uid="{00000000-0005-0000-0000-0000A15A0000}"/>
    <cellStyle name="Input 3 7 2 3 5 6" xfId="40091" xr:uid="{00000000-0005-0000-0000-0000A25A0000}"/>
    <cellStyle name="Input 3 7 2 3 5 7" xfId="40092" xr:uid="{00000000-0005-0000-0000-0000A35A0000}"/>
    <cellStyle name="Input 3 7 2 3 6" xfId="6936" xr:uid="{00000000-0005-0000-0000-0000A45A0000}"/>
    <cellStyle name="Input 3 7 2 3 6 2" xfId="6937" xr:uid="{00000000-0005-0000-0000-0000A55A0000}"/>
    <cellStyle name="Input 3 7 2 3 6 3" xfId="40093" xr:uid="{00000000-0005-0000-0000-0000A65A0000}"/>
    <cellStyle name="Input 3 7 2 3 6 4" xfId="40094" xr:uid="{00000000-0005-0000-0000-0000A75A0000}"/>
    <cellStyle name="Input 3 7 2 3 6 5" xfId="40095" xr:uid="{00000000-0005-0000-0000-0000A85A0000}"/>
    <cellStyle name="Input 3 7 2 3 6 6" xfId="40096" xr:uid="{00000000-0005-0000-0000-0000A95A0000}"/>
    <cellStyle name="Input 3 7 2 3 6 7" xfId="40097" xr:uid="{00000000-0005-0000-0000-0000AA5A0000}"/>
    <cellStyle name="Input 3 7 2 3 7" xfId="6938" xr:uid="{00000000-0005-0000-0000-0000AB5A0000}"/>
    <cellStyle name="Input 3 7 2 3 7 2" xfId="6939" xr:uid="{00000000-0005-0000-0000-0000AC5A0000}"/>
    <cellStyle name="Input 3 7 2 3 7 3" xfId="40098" xr:uid="{00000000-0005-0000-0000-0000AD5A0000}"/>
    <cellStyle name="Input 3 7 2 3 7 4" xfId="40099" xr:uid="{00000000-0005-0000-0000-0000AE5A0000}"/>
    <cellStyle name="Input 3 7 2 3 7 5" xfId="40100" xr:uid="{00000000-0005-0000-0000-0000AF5A0000}"/>
    <cellStyle name="Input 3 7 2 3 7 6" xfId="40101" xr:uid="{00000000-0005-0000-0000-0000B05A0000}"/>
    <cellStyle name="Input 3 7 2 3 7 7" xfId="40102" xr:uid="{00000000-0005-0000-0000-0000B15A0000}"/>
    <cellStyle name="Input 3 7 2 3 8" xfId="6940" xr:uid="{00000000-0005-0000-0000-0000B25A0000}"/>
    <cellStyle name="Input 3 7 2 3 8 2" xfId="6941" xr:uid="{00000000-0005-0000-0000-0000B35A0000}"/>
    <cellStyle name="Input 3 7 2 3 8 3" xfId="40103" xr:uid="{00000000-0005-0000-0000-0000B45A0000}"/>
    <cellStyle name="Input 3 7 2 3 8 4" xfId="40104" xr:uid="{00000000-0005-0000-0000-0000B55A0000}"/>
    <cellStyle name="Input 3 7 2 3 8 5" xfId="40105" xr:uid="{00000000-0005-0000-0000-0000B65A0000}"/>
    <cellStyle name="Input 3 7 2 3 8 6" xfId="40106" xr:uid="{00000000-0005-0000-0000-0000B75A0000}"/>
    <cellStyle name="Input 3 7 2 3 8 7" xfId="40107" xr:uid="{00000000-0005-0000-0000-0000B85A0000}"/>
    <cellStyle name="Input 3 7 2 3 9" xfId="6942" xr:uid="{00000000-0005-0000-0000-0000B95A0000}"/>
    <cellStyle name="Input 3 7 2 3 9 2" xfId="6943" xr:uid="{00000000-0005-0000-0000-0000BA5A0000}"/>
    <cellStyle name="Input 3 7 2 3 9 3" xfId="40108" xr:uid="{00000000-0005-0000-0000-0000BB5A0000}"/>
    <cellStyle name="Input 3 7 2 3 9 4" xfId="40109" xr:uid="{00000000-0005-0000-0000-0000BC5A0000}"/>
    <cellStyle name="Input 3 7 2 3 9 5" xfId="40110" xr:uid="{00000000-0005-0000-0000-0000BD5A0000}"/>
    <cellStyle name="Input 3 7 2 3 9 6" xfId="40111" xr:uid="{00000000-0005-0000-0000-0000BE5A0000}"/>
    <cellStyle name="Input 3 7 2 3 9 7" xfId="40112" xr:uid="{00000000-0005-0000-0000-0000BF5A0000}"/>
    <cellStyle name="Input 3 7 2 4" xfId="6944" xr:uid="{00000000-0005-0000-0000-0000C05A0000}"/>
    <cellStyle name="Input 3 7 2 4 2" xfId="6945" xr:uid="{00000000-0005-0000-0000-0000C15A0000}"/>
    <cellStyle name="Input 3 7 2 4 3" xfId="40113" xr:uid="{00000000-0005-0000-0000-0000C25A0000}"/>
    <cellStyle name="Input 3 7 2 4 4" xfId="40114" xr:uid="{00000000-0005-0000-0000-0000C35A0000}"/>
    <cellStyle name="Input 3 7 2 4 5" xfId="40115" xr:uid="{00000000-0005-0000-0000-0000C45A0000}"/>
    <cellStyle name="Input 3 7 2 4 6" xfId="40116" xr:uid="{00000000-0005-0000-0000-0000C55A0000}"/>
    <cellStyle name="Input 3 7 2 4 7" xfId="40117" xr:uid="{00000000-0005-0000-0000-0000C65A0000}"/>
    <cellStyle name="Input 3 7 2 5" xfId="6946" xr:uid="{00000000-0005-0000-0000-0000C75A0000}"/>
    <cellStyle name="Input 3 7 2 5 2" xfId="6947" xr:uid="{00000000-0005-0000-0000-0000C85A0000}"/>
    <cellStyle name="Input 3 7 2 6" xfId="40118" xr:uid="{00000000-0005-0000-0000-0000C95A0000}"/>
    <cellStyle name="Input 3 7 2 7" xfId="40119" xr:uid="{00000000-0005-0000-0000-0000CA5A0000}"/>
    <cellStyle name="Input 3 7 2 8" xfId="40120" xr:uid="{00000000-0005-0000-0000-0000CB5A0000}"/>
    <cellStyle name="Input 3 7 3" xfId="6948" xr:uid="{00000000-0005-0000-0000-0000CC5A0000}"/>
    <cellStyle name="Input 3 7 3 10" xfId="40121" xr:uid="{00000000-0005-0000-0000-0000CD5A0000}"/>
    <cellStyle name="Input 3 7 3 2" xfId="6949" xr:uid="{00000000-0005-0000-0000-0000CE5A0000}"/>
    <cellStyle name="Input 3 7 3 2 2" xfId="6950" xr:uid="{00000000-0005-0000-0000-0000CF5A0000}"/>
    <cellStyle name="Input 3 7 3 2 3" xfId="40122" xr:uid="{00000000-0005-0000-0000-0000D05A0000}"/>
    <cellStyle name="Input 3 7 3 2 4" xfId="40123" xr:uid="{00000000-0005-0000-0000-0000D15A0000}"/>
    <cellStyle name="Input 3 7 3 2 5" xfId="40124" xr:uid="{00000000-0005-0000-0000-0000D25A0000}"/>
    <cellStyle name="Input 3 7 3 2 6" xfId="40125" xr:uid="{00000000-0005-0000-0000-0000D35A0000}"/>
    <cellStyle name="Input 3 7 3 2 7" xfId="40126" xr:uid="{00000000-0005-0000-0000-0000D45A0000}"/>
    <cellStyle name="Input 3 7 3 3" xfId="6951" xr:uid="{00000000-0005-0000-0000-0000D55A0000}"/>
    <cellStyle name="Input 3 7 3 3 2" xfId="6952" xr:uid="{00000000-0005-0000-0000-0000D65A0000}"/>
    <cellStyle name="Input 3 7 3 3 3" xfId="40127" xr:uid="{00000000-0005-0000-0000-0000D75A0000}"/>
    <cellStyle name="Input 3 7 3 3 4" xfId="40128" xr:uid="{00000000-0005-0000-0000-0000D85A0000}"/>
    <cellStyle name="Input 3 7 3 3 5" xfId="40129" xr:uid="{00000000-0005-0000-0000-0000D95A0000}"/>
    <cellStyle name="Input 3 7 3 3 6" xfId="40130" xr:uid="{00000000-0005-0000-0000-0000DA5A0000}"/>
    <cellStyle name="Input 3 7 3 3 7" xfId="40131" xr:uid="{00000000-0005-0000-0000-0000DB5A0000}"/>
    <cellStyle name="Input 3 7 3 4" xfId="6953" xr:uid="{00000000-0005-0000-0000-0000DC5A0000}"/>
    <cellStyle name="Input 3 7 3 4 2" xfId="6954" xr:uid="{00000000-0005-0000-0000-0000DD5A0000}"/>
    <cellStyle name="Input 3 7 3 4 3" xfId="40132" xr:uid="{00000000-0005-0000-0000-0000DE5A0000}"/>
    <cellStyle name="Input 3 7 3 4 4" xfId="40133" xr:uid="{00000000-0005-0000-0000-0000DF5A0000}"/>
    <cellStyle name="Input 3 7 3 4 5" xfId="40134" xr:uid="{00000000-0005-0000-0000-0000E05A0000}"/>
    <cellStyle name="Input 3 7 3 4 6" xfId="40135" xr:uid="{00000000-0005-0000-0000-0000E15A0000}"/>
    <cellStyle name="Input 3 7 3 4 7" xfId="40136" xr:uid="{00000000-0005-0000-0000-0000E25A0000}"/>
    <cellStyle name="Input 3 7 3 5" xfId="6955" xr:uid="{00000000-0005-0000-0000-0000E35A0000}"/>
    <cellStyle name="Input 3 7 3 5 2" xfId="6956" xr:uid="{00000000-0005-0000-0000-0000E45A0000}"/>
    <cellStyle name="Input 3 7 3 5 3" xfId="40137" xr:uid="{00000000-0005-0000-0000-0000E55A0000}"/>
    <cellStyle name="Input 3 7 3 5 4" xfId="40138" xr:uid="{00000000-0005-0000-0000-0000E65A0000}"/>
    <cellStyle name="Input 3 7 3 5 5" xfId="40139" xr:uid="{00000000-0005-0000-0000-0000E75A0000}"/>
    <cellStyle name="Input 3 7 3 5 6" xfId="40140" xr:uid="{00000000-0005-0000-0000-0000E85A0000}"/>
    <cellStyle name="Input 3 7 3 5 7" xfId="40141" xr:uid="{00000000-0005-0000-0000-0000E95A0000}"/>
    <cellStyle name="Input 3 7 3 6" xfId="6957" xr:uid="{00000000-0005-0000-0000-0000EA5A0000}"/>
    <cellStyle name="Input 3 7 3 6 2" xfId="6958" xr:uid="{00000000-0005-0000-0000-0000EB5A0000}"/>
    <cellStyle name="Input 3 7 3 6 3" xfId="40142" xr:uid="{00000000-0005-0000-0000-0000EC5A0000}"/>
    <cellStyle name="Input 3 7 3 6 4" xfId="40143" xr:uid="{00000000-0005-0000-0000-0000ED5A0000}"/>
    <cellStyle name="Input 3 7 3 6 5" xfId="40144" xr:uid="{00000000-0005-0000-0000-0000EE5A0000}"/>
    <cellStyle name="Input 3 7 3 6 6" xfId="40145" xr:uid="{00000000-0005-0000-0000-0000EF5A0000}"/>
    <cellStyle name="Input 3 7 3 6 7" xfId="40146" xr:uid="{00000000-0005-0000-0000-0000F05A0000}"/>
    <cellStyle name="Input 3 7 3 7" xfId="40147" xr:uid="{00000000-0005-0000-0000-0000F15A0000}"/>
    <cellStyle name="Input 3 7 3 8" xfId="40148" xr:uid="{00000000-0005-0000-0000-0000F25A0000}"/>
    <cellStyle name="Input 3 7 3 9" xfId="40149" xr:uid="{00000000-0005-0000-0000-0000F35A0000}"/>
    <cellStyle name="Input 3 7 4" xfId="6959" xr:uid="{00000000-0005-0000-0000-0000F45A0000}"/>
    <cellStyle name="Input 3 7 4 10" xfId="6960" xr:uid="{00000000-0005-0000-0000-0000F55A0000}"/>
    <cellStyle name="Input 3 7 4 11" xfId="40150" xr:uid="{00000000-0005-0000-0000-0000F65A0000}"/>
    <cellStyle name="Input 3 7 4 12" xfId="40151" xr:uid="{00000000-0005-0000-0000-0000F75A0000}"/>
    <cellStyle name="Input 3 7 4 2" xfId="6961" xr:uid="{00000000-0005-0000-0000-0000F85A0000}"/>
    <cellStyle name="Input 3 7 4 2 2" xfId="6962" xr:uid="{00000000-0005-0000-0000-0000F95A0000}"/>
    <cellStyle name="Input 3 7 4 2 3" xfId="40152" xr:uid="{00000000-0005-0000-0000-0000FA5A0000}"/>
    <cellStyle name="Input 3 7 4 2 4" xfId="40153" xr:uid="{00000000-0005-0000-0000-0000FB5A0000}"/>
    <cellStyle name="Input 3 7 4 2 5" xfId="40154" xr:uid="{00000000-0005-0000-0000-0000FC5A0000}"/>
    <cellStyle name="Input 3 7 4 2 6" xfId="40155" xr:uid="{00000000-0005-0000-0000-0000FD5A0000}"/>
    <cellStyle name="Input 3 7 4 2 7" xfId="40156" xr:uid="{00000000-0005-0000-0000-0000FE5A0000}"/>
    <cellStyle name="Input 3 7 4 3" xfId="6963" xr:uid="{00000000-0005-0000-0000-0000FF5A0000}"/>
    <cellStyle name="Input 3 7 4 3 2" xfId="6964" xr:uid="{00000000-0005-0000-0000-0000005B0000}"/>
    <cellStyle name="Input 3 7 4 3 3" xfId="40157" xr:uid="{00000000-0005-0000-0000-0000015B0000}"/>
    <cellStyle name="Input 3 7 4 3 4" xfId="40158" xr:uid="{00000000-0005-0000-0000-0000025B0000}"/>
    <cellStyle name="Input 3 7 4 3 5" xfId="40159" xr:uid="{00000000-0005-0000-0000-0000035B0000}"/>
    <cellStyle name="Input 3 7 4 3 6" xfId="40160" xr:uid="{00000000-0005-0000-0000-0000045B0000}"/>
    <cellStyle name="Input 3 7 4 3 7" xfId="40161" xr:uid="{00000000-0005-0000-0000-0000055B0000}"/>
    <cellStyle name="Input 3 7 4 4" xfId="6965" xr:uid="{00000000-0005-0000-0000-0000065B0000}"/>
    <cellStyle name="Input 3 7 4 4 2" xfId="6966" xr:uid="{00000000-0005-0000-0000-0000075B0000}"/>
    <cellStyle name="Input 3 7 4 4 3" xfId="40162" xr:uid="{00000000-0005-0000-0000-0000085B0000}"/>
    <cellStyle name="Input 3 7 4 4 4" xfId="40163" xr:uid="{00000000-0005-0000-0000-0000095B0000}"/>
    <cellStyle name="Input 3 7 4 4 5" xfId="40164" xr:uid="{00000000-0005-0000-0000-00000A5B0000}"/>
    <cellStyle name="Input 3 7 4 4 6" xfId="40165" xr:uid="{00000000-0005-0000-0000-00000B5B0000}"/>
    <cellStyle name="Input 3 7 4 4 7" xfId="40166" xr:uid="{00000000-0005-0000-0000-00000C5B0000}"/>
    <cellStyle name="Input 3 7 4 5" xfId="6967" xr:uid="{00000000-0005-0000-0000-00000D5B0000}"/>
    <cellStyle name="Input 3 7 4 5 2" xfId="6968" xr:uid="{00000000-0005-0000-0000-00000E5B0000}"/>
    <cellStyle name="Input 3 7 4 5 3" xfId="40167" xr:uid="{00000000-0005-0000-0000-00000F5B0000}"/>
    <cellStyle name="Input 3 7 4 5 4" xfId="40168" xr:uid="{00000000-0005-0000-0000-0000105B0000}"/>
    <cellStyle name="Input 3 7 4 5 5" xfId="40169" xr:uid="{00000000-0005-0000-0000-0000115B0000}"/>
    <cellStyle name="Input 3 7 4 5 6" xfId="40170" xr:uid="{00000000-0005-0000-0000-0000125B0000}"/>
    <cellStyle name="Input 3 7 4 5 7" xfId="40171" xr:uid="{00000000-0005-0000-0000-0000135B0000}"/>
    <cellStyle name="Input 3 7 4 6" xfId="6969" xr:uid="{00000000-0005-0000-0000-0000145B0000}"/>
    <cellStyle name="Input 3 7 4 6 2" xfId="6970" xr:uid="{00000000-0005-0000-0000-0000155B0000}"/>
    <cellStyle name="Input 3 7 4 6 3" xfId="40172" xr:uid="{00000000-0005-0000-0000-0000165B0000}"/>
    <cellStyle name="Input 3 7 4 6 4" xfId="40173" xr:uid="{00000000-0005-0000-0000-0000175B0000}"/>
    <cellStyle name="Input 3 7 4 6 5" xfId="40174" xr:uid="{00000000-0005-0000-0000-0000185B0000}"/>
    <cellStyle name="Input 3 7 4 6 6" xfId="40175" xr:uid="{00000000-0005-0000-0000-0000195B0000}"/>
    <cellStyle name="Input 3 7 4 6 7" xfId="40176" xr:uid="{00000000-0005-0000-0000-00001A5B0000}"/>
    <cellStyle name="Input 3 7 4 7" xfId="6971" xr:uid="{00000000-0005-0000-0000-00001B5B0000}"/>
    <cellStyle name="Input 3 7 4 7 2" xfId="6972" xr:uid="{00000000-0005-0000-0000-00001C5B0000}"/>
    <cellStyle name="Input 3 7 4 7 3" xfId="40177" xr:uid="{00000000-0005-0000-0000-00001D5B0000}"/>
    <cellStyle name="Input 3 7 4 7 4" xfId="40178" xr:uid="{00000000-0005-0000-0000-00001E5B0000}"/>
    <cellStyle name="Input 3 7 4 7 5" xfId="40179" xr:uid="{00000000-0005-0000-0000-00001F5B0000}"/>
    <cellStyle name="Input 3 7 4 7 6" xfId="40180" xr:uid="{00000000-0005-0000-0000-0000205B0000}"/>
    <cellStyle name="Input 3 7 4 7 7" xfId="40181" xr:uid="{00000000-0005-0000-0000-0000215B0000}"/>
    <cellStyle name="Input 3 7 4 8" xfId="6973" xr:uid="{00000000-0005-0000-0000-0000225B0000}"/>
    <cellStyle name="Input 3 7 4 8 2" xfId="6974" xr:uid="{00000000-0005-0000-0000-0000235B0000}"/>
    <cellStyle name="Input 3 7 4 8 3" xfId="40182" xr:uid="{00000000-0005-0000-0000-0000245B0000}"/>
    <cellStyle name="Input 3 7 4 8 4" xfId="40183" xr:uid="{00000000-0005-0000-0000-0000255B0000}"/>
    <cellStyle name="Input 3 7 4 8 5" xfId="40184" xr:uid="{00000000-0005-0000-0000-0000265B0000}"/>
    <cellStyle name="Input 3 7 4 8 6" xfId="40185" xr:uid="{00000000-0005-0000-0000-0000275B0000}"/>
    <cellStyle name="Input 3 7 4 8 7" xfId="40186" xr:uid="{00000000-0005-0000-0000-0000285B0000}"/>
    <cellStyle name="Input 3 7 4 9" xfId="6975" xr:uid="{00000000-0005-0000-0000-0000295B0000}"/>
    <cellStyle name="Input 3 7 4 9 2" xfId="6976" xr:uid="{00000000-0005-0000-0000-00002A5B0000}"/>
    <cellStyle name="Input 3 7 4 9 3" xfId="40187" xr:uid="{00000000-0005-0000-0000-00002B5B0000}"/>
    <cellStyle name="Input 3 7 4 9 4" xfId="40188" xr:uid="{00000000-0005-0000-0000-00002C5B0000}"/>
    <cellStyle name="Input 3 7 4 9 5" xfId="40189" xr:uid="{00000000-0005-0000-0000-00002D5B0000}"/>
    <cellStyle name="Input 3 7 4 9 6" xfId="40190" xr:uid="{00000000-0005-0000-0000-00002E5B0000}"/>
    <cellStyle name="Input 3 7 4 9 7" xfId="40191" xr:uid="{00000000-0005-0000-0000-00002F5B0000}"/>
    <cellStyle name="Input 3 7 5" xfId="6977" xr:uid="{00000000-0005-0000-0000-0000305B0000}"/>
    <cellStyle name="Input 3 7 5 10" xfId="40192" xr:uid="{00000000-0005-0000-0000-0000315B0000}"/>
    <cellStyle name="Input 3 7 5 11" xfId="40193" xr:uid="{00000000-0005-0000-0000-0000325B0000}"/>
    <cellStyle name="Input 3 7 5 12" xfId="40194" xr:uid="{00000000-0005-0000-0000-0000335B0000}"/>
    <cellStyle name="Input 3 7 5 2" xfId="6978" xr:uid="{00000000-0005-0000-0000-0000345B0000}"/>
    <cellStyle name="Input 3 7 5 2 2" xfId="6979" xr:uid="{00000000-0005-0000-0000-0000355B0000}"/>
    <cellStyle name="Input 3 7 5 2 3" xfId="40195" xr:uid="{00000000-0005-0000-0000-0000365B0000}"/>
    <cellStyle name="Input 3 7 5 2 4" xfId="40196" xr:uid="{00000000-0005-0000-0000-0000375B0000}"/>
    <cellStyle name="Input 3 7 5 2 5" xfId="40197" xr:uid="{00000000-0005-0000-0000-0000385B0000}"/>
    <cellStyle name="Input 3 7 5 2 6" xfId="40198" xr:uid="{00000000-0005-0000-0000-0000395B0000}"/>
    <cellStyle name="Input 3 7 5 2 7" xfId="40199" xr:uid="{00000000-0005-0000-0000-00003A5B0000}"/>
    <cellStyle name="Input 3 7 5 3" xfId="6980" xr:uid="{00000000-0005-0000-0000-00003B5B0000}"/>
    <cellStyle name="Input 3 7 5 3 2" xfId="6981" xr:uid="{00000000-0005-0000-0000-00003C5B0000}"/>
    <cellStyle name="Input 3 7 5 3 3" xfId="40200" xr:uid="{00000000-0005-0000-0000-00003D5B0000}"/>
    <cellStyle name="Input 3 7 5 3 4" xfId="40201" xr:uid="{00000000-0005-0000-0000-00003E5B0000}"/>
    <cellStyle name="Input 3 7 5 3 5" xfId="40202" xr:uid="{00000000-0005-0000-0000-00003F5B0000}"/>
    <cellStyle name="Input 3 7 5 3 6" xfId="40203" xr:uid="{00000000-0005-0000-0000-0000405B0000}"/>
    <cellStyle name="Input 3 7 5 3 7" xfId="40204" xr:uid="{00000000-0005-0000-0000-0000415B0000}"/>
    <cellStyle name="Input 3 7 5 4" xfId="6982" xr:uid="{00000000-0005-0000-0000-0000425B0000}"/>
    <cellStyle name="Input 3 7 5 4 2" xfId="6983" xr:uid="{00000000-0005-0000-0000-0000435B0000}"/>
    <cellStyle name="Input 3 7 5 4 3" xfId="40205" xr:uid="{00000000-0005-0000-0000-0000445B0000}"/>
    <cellStyle name="Input 3 7 5 4 4" xfId="40206" xr:uid="{00000000-0005-0000-0000-0000455B0000}"/>
    <cellStyle name="Input 3 7 5 4 5" xfId="40207" xr:uid="{00000000-0005-0000-0000-0000465B0000}"/>
    <cellStyle name="Input 3 7 5 4 6" xfId="40208" xr:uid="{00000000-0005-0000-0000-0000475B0000}"/>
    <cellStyle name="Input 3 7 5 4 7" xfId="40209" xr:uid="{00000000-0005-0000-0000-0000485B0000}"/>
    <cellStyle name="Input 3 7 5 5" xfId="6984" xr:uid="{00000000-0005-0000-0000-0000495B0000}"/>
    <cellStyle name="Input 3 7 5 5 2" xfId="6985" xr:uid="{00000000-0005-0000-0000-00004A5B0000}"/>
    <cellStyle name="Input 3 7 5 5 3" xfId="40210" xr:uid="{00000000-0005-0000-0000-00004B5B0000}"/>
    <cellStyle name="Input 3 7 5 5 4" xfId="40211" xr:uid="{00000000-0005-0000-0000-00004C5B0000}"/>
    <cellStyle name="Input 3 7 5 5 5" xfId="40212" xr:uid="{00000000-0005-0000-0000-00004D5B0000}"/>
    <cellStyle name="Input 3 7 5 5 6" xfId="40213" xr:uid="{00000000-0005-0000-0000-00004E5B0000}"/>
    <cellStyle name="Input 3 7 5 5 7" xfId="40214" xr:uid="{00000000-0005-0000-0000-00004F5B0000}"/>
    <cellStyle name="Input 3 7 5 6" xfId="6986" xr:uid="{00000000-0005-0000-0000-0000505B0000}"/>
    <cellStyle name="Input 3 7 5 6 2" xfId="6987" xr:uid="{00000000-0005-0000-0000-0000515B0000}"/>
    <cellStyle name="Input 3 7 5 6 3" xfId="40215" xr:uid="{00000000-0005-0000-0000-0000525B0000}"/>
    <cellStyle name="Input 3 7 5 6 4" xfId="40216" xr:uid="{00000000-0005-0000-0000-0000535B0000}"/>
    <cellStyle name="Input 3 7 5 6 5" xfId="40217" xr:uid="{00000000-0005-0000-0000-0000545B0000}"/>
    <cellStyle name="Input 3 7 5 6 6" xfId="40218" xr:uid="{00000000-0005-0000-0000-0000555B0000}"/>
    <cellStyle name="Input 3 7 5 6 7" xfId="40219" xr:uid="{00000000-0005-0000-0000-0000565B0000}"/>
    <cellStyle name="Input 3 7 5 7" xfId="6988" xr:uid="{00000000-0005-0000-0000-0000575B0000}"/>
    <cellStyle name="Input 3 7 5 7 2" xfId="6989" xr:uid="{00000000-0005-0000-0000-0000585B0000}"/>
    <cellStyle name="Input 3 7 5 7 3" xfId="40220" xr:uid="{00000000-0005-0000-0000-0000595B0000}"/>
    <cellStyle name="Input 3 7 5 7 4" xfId="40221" xr:uid="{00000000-0005-0000-0000-00005A5B0000}"/>
    <cellStyle name="Input 3 7 5 7 5" xfId="40222" xr:uid="{00000000-0005-0000-0000-00005B5B0000}"/>
    <cellStyle name="Input 3 7 5 7 6" xfId="40223" xr:uid="{00000000-0005-0000-0000-00005C5B0000}"/>
    <cellStyle name="Input 3 7 5 7 7" xfId="40224" xr:uid="{00000000-0005-0000-0000-00005D5B0000}"/>
    <cellStyle name="Input 3 7 5 8" xfId="6990" xr:uid="{00000000-0005-0000-0000-00005E5B0000}"/>
    <cellStyle name="Input 3 7 5 8 2" xfId="6991" xr:uid="{00000000-0005-0000-0000-00005F5B0000}"/>
    <cellStyle name="Input 3 7 5 8 3" xfId="40225" xr:uid="{00000000-0005-0000-0000-0000605B0000}"/>
    <cellStyle name="Input 3 7 5 8 4" xfId="40226" xr:uid="{00000000-0005-0000-0000-0000615B0000}"/>
    <cellStyle name="Input 3 7 5 8 5" xfId="40227" xr:uid="{00000000-0005-0000-0000-0000625B0000}"/>
    <cellStyle name="Input 3 7 5 8 6" xfId="40228" xr:uid="{00000000-0005-0000-0000-0000635B0000}"/>
    <cellStyle name="Input 3 7 5 8 7" xfId="40229" xr:uid="{00000000-0005-0000-0000-0000645B0000}"/>
    <cellStyle name="Input 3 7 5 9" xfId="6992" xr:uid="{00000000-0005-0000-0000-0000655B0000}"/>
    <cellStyle name="Input 3 7 5 9 2" xfId="6993" xr:uid="{00000000-0005-0000-0000-0000665B0000}"/>
    <cellStyle name="Input 3 7 5 9 3" xfId="40230" xr:uid="{00000000-0005-0000-0000-0000675B0000}"/>
    <cellStyle name="Input 3 7 5 9 4" xfId="40231" xr:uid="{00000000-0005-0000-0000-0000685B0000}"/>
    <cellStyle name="Input 3 7 5 9 5" xfId="40232" xr:uid="{00000000-0005-0000-0000-0000695B0000}"/>
    <cellStyle name="Input 3 7 5 9 6" xfId="40233" xr:uid="{00000000-0005-0000-0000-00006A5B0000}"/>
    <cellStyle name="Input 3 7 5 9 7" xfId="40234" xr:uid="{00000000-0005-0000-0000-00006B5B0000}"/>
    <cellStyle name="Input 3 7 6" xfId="6994" xr:uid="{00000000-0005-0000-0000-00006C5B0000}"/>
    <cellStyle name="Input 3 7 6 10" xfId="6995" xr:uid="{00000000-0005-0000-0000-00006D5B0000}"/>
    <cellStyle name="Input 3 7 6 11" xfId="40235" xr:uid="{00000000-0005-0000-0000-00006E5B0000}"/>
    <cellStyle name="Input 3 7 6 12" xfId="40236" xr:uid="{00000000-0005-0000-0000-00006F5B0000}"/>
    <cellStyle name="Input 3 7 6 13" xfId="40237" xr:uid="{00000000-0005-0000-0000-0000705B0000}"/>
    <cellStyle name="Input 3 7 6 14" xfId="40238" xr:uid="{00000000-0005-0000-0000-0000715B0000}"/>
    <cellStyle name="Input 3 7 6 15" xfId="40239" xr:uid="{00000000-0005-0000-0000-0000725B0000}"/>
    <cellStyle name="Input 3 7 6 2" xfId="6996" xr:uid="{00000000-0005-0000-0000-0000735B0000}"/>
    <cellStyle name="Input 3 7 6 2 2" xfId="6997" xr:uid="{00000000-0005-0000-0000-0000745B0000}"/>
    <cellStyle name="Input 3 7 6 2 3" xfId="40240" xr:uid="{00000000-0005-0000-0000-0000755B0000}"/>
    <cellStyle name="Input 3 7 6 2 4" xfId="40241" xr:uid="{00000000-0005-0000-0000-0000765B0000}"/>
    <cellStyle name="Input 3 7 6 2 5" xfId="40242" xr:uid="{00000000-0005-0000-0000-0000775B0000}"/>
    <cellStyle name="Input 3 7 6 2 6" xfId="40243" xr:uid="{00000000-0005-0000-0000-0000785B0000}"/>
    <cellStyle name="Input 3 7 6 2 7" xfId="40244" xr:uid="{00000000-0005-0000-0000-0000795B0000}"/>
    <cellStyle name="Input 3 7 6 3" xfId="6998" xr:uid="{00000000-0005-0000-0000-00007A5B0000}"/>
    <cellStyle name="Input 3 7 6 3 2" xfId="6999" xr:uid="{00000000-0005-0000-0000-00007B5B0000}"/>
    <cellStyle name="Input 3 7 6 3 3" xfId="40245" xr:uid="{00000000-0005-0000-0000-00007C5B0000}"/>
    <cellStyle name="Input 3 7 6 3 4" xfId="40246" xr:uid="{00000000-0005-0000-0000-00007D5B0000}"/>
    <cellStyle name="Input 3 7 6 3 5" xfId="40247" xr:uid="{00000000-0005-0000-0000-00007E5B0000}"/>
    <cellStyle name="Input 3 7 6 3 6" xfId="40248" xr:uid="{00000000-0005-0000-0000-00007F5B0000}"/>
    <cellStyle name="Input 3 7 6 3 7" xfId="40249" xr:uid="{00000000-0005-0000-0000-0000805B0000}"/>
    <cellStyle name="Input 3 7 6 4" xfId="7000" xr:uid="{00000000-0005-0000-0000-0000815B0000}"/>
    <cellStyle name="Input 3 7 6 4 2" xfId="7001" xr:uid="{00000000-0005-0000-0000-0000825B0000}"/>
    <cellStyle name="Input 3 7 6 4 3" xfId="40250" xr:uid="{00000000-0005-0000-0000-0000835B0000}"/>
    <cellStyle name="Input 3 7 6 4 4" xfId="40251" xr:uid="{00000000-0005-0000-0000-0000845B0000}"/>
    <cellStyle name="Input 3 7 6 4 5" xfId="40252" xr:uid="{00000000-0005-0000-0000-0000855B0000}"/>
    <cellStyle name="Input 3 7 6 4 6" xfId="40253" xr:uid="{00000000-0005-0000-0000-0000865B0000}"/>
    <cellStyle name="Input 3 7 6 4 7" xfId="40254" xr:uid="{00000000-0005-0000-0000-0000875B0000}"/>
    <cellStyle name="Input 3 7 6 5" xfId="7002" xr:uid="{00000000-0005-0000-0000-0000885B0000}"/>
    <cellStyle name="Input 3 7 6 5 2" xfId="7003" xr:uid="{00000000-0005-0000-0000-0000895B0000}"/>
    <cellStyle name="Input 3 7 6 5 3" xfId="40255" xr:uid="{00000000-0005-0000-0000-00008A5B0000}"/>
    <cellStyle name="Input 3 7 6 5 4" xfId="40256" xr:uid="{00000000-0005-0000-0000-00008B5B0000}"/>
    <cellStyle name="Input 3 7 6 5 5" xfId="40257" xr:uid="{00000000-0005-0000-0000-00008C5B0000}"/>
    <cellStyle name="Input 3 7 6 5 6" xfId="40258" xr:uid="{00000000-0005-0000-0000-00008D5B0000}"/>
    <cellStyle name="Input 3 7 6 5 7" xfId="40259" xr:uid="{00000000-0005-0000-0000-00008E5B0000}"/>
    <cellStyle name="Input 3 7 6 6" xfId="7004" xr:uid="{00000000-0005-0000-0000-00008F5B0000}"/>
    <cellStyle name="Input 3 7 6 6 2" xfId="7005" xr:uid="{00000000-0005-0000-0000-0000905B0000}"/>
    <cellStyle name="Input 3 7 6 6 3" xfId="40260" xr:uid="{00000000-0005-0000-0000-0000915B0000}"/>
    <cellStyle name="Input 3 7 6 6 4" xfId="40261" xr:uid="{00000000-0005-0000-0000-0000925B0000}"/>
    <cellStyle name="Input 3 7 6 6 5" xfId="40262" xr:uid="{00000000-0005-0000-0000-0000935B0000}"/>
    <cellStyle name="Input 3 7 6 6 6" xfId="40263" xr:uid="{00000000-0005-0000-0000-0000945B0000}"/>
    <cellStyle name="Input 3 7 6 6 7" xfId="40264" xr:uid="{00000000-0005-0000-0000-0000955B0000}"/>
    <cellStyle name="Input 3 7 6 7" xfId="7006" xr:uid="{00000000-0005-0000-0000-0000965B0000}"/>
    <cellStyle name="Input 3 7 6 7 2" xfId="7007" xr:uid="{00000000-0005-0000-0000-0000975B0000}"/>
    <cellStyle name="Input 3 7 6 7 3" xfId="40265" xr:uid="{00000000-0005-0000-0000-0000985B0000}"/>
    <cellStyle name="Input 3 7 6 7 4" xfId="40266" xr:uid="{00000000-0005-0000-0000-0000995B0000}"/>
    <cellStyle name="Input 3 7 6 7 5" xfId="40267" xr:uid="{00000000-0005-0000-0000-00009A5B0000}"/>
    <cellStyle name="Input 3 7 6 7 6" xfId="40268" xr:uid="{00000000-0005-0000-0000-00009B5B0000}"/>
    <cellStyle name="Input 3 7 6 7 7" xfId="40269" xr:uid="{00000000-0005-0000-0000-00009C5B0000}"/>
    <cellStyle name="Input 3 7 6 8" xfId="7008" xr:uid="{00000000-0005-0000-0000-00009D5B0000}"/>
    <cellStyle name="Input 3 7 6 8 2" xfId="7009" xr:uid="{00000000-0005-0000-0000-00009E5B0000}"/>
    <cellStyle name="Input 3 7 6 8 3" xfId="40270" xr:uid="{00000000-0005-0000-0000-00009F5B0000}"/>
    <cellStyle name="Input 3 7 6 8 4" xfId="40271" xr:uid="{00000000-0005-0000-0000-0000A05B0000}"/>
    <cellStyle name="Input 3 7 6 8 5" xfId="40272" xr:uid="{00000000-0005-0000-0000-0000A15B0000}"/>
    <cellStyle name="Input 3 7 6 8 6" xfId="40273" xr:uid="{00000000-0005-0000-0000-0000A25B0000}"/>
    <cellStyle name="Input 3 7 6 8 7" xfId="40274" xr:uid="{00000000-0005-0000-0000-0000A35B0000}"/>
    <cellStyle name="Input 3 7 6 9" xfId="7010" xr:uid="{00000000-0005-0000-0000-0000A45B0000}"/>
    <cellStyle name="Input 3 7 6 9 2" xfId="7011" xr:uid="{00000000-0005-0000-0000-0000A55B0000}"/>
    <cellStyle name="Input 3 7 6 9 3" xfId="40275" xr:uid="{00000000-0005-0000-0000-0000A65B0000}"/>
    <cellStyle name="Input 3 7 6 9 4" xfId="40276" xr:uid="{00000000-0005-0000-0000-0000A75B0000}"/>
    <cellStyle name="Input 3 7 6 9 5" xfId="40277" xr:uid="{00000000-0005-0000-0000-0000A85B0000}"/>
    <cellStyle name="Input 3 7 6 9 6" xfId="40278" xr:uid="{00000000-0005-0000-0000-0000A95B0000}"/>
    <cellStyle name="Input 3 7 6 9 7" xfId="40279" xr:uid="{00000000-0005-0000-0000-0000AA5B0000}"/>
    <cellStyle name="Input 3 7 7" xfId="40280" xr:uid="{00000000-0005-0000-0000-0000AB5B0000}"/>
    <cellStyle name="Input 3 8" xfId="7012" xr:uid="{00000000-0005-0000-0000-0000AC5B0000}"/>
    <cellStyle name="Input 3 8 2" xfId="7013" xr:uid="{00000000-0005-0000-0000-0000AD5B0000}"/>
    <cellStyle name="Input 3 8 2 2" xfId="7014" xr:uid="{00000000-0005-0000-0000-0000AE5B0000}"/>
    <cellStyle name="Input 3 8 2 2 10" xfId="40281" xr:uid="{00000000-0005-0000-0000-0000AF5B0000}"/>
    <cellStyle name="Input 3 8 2 2 2" xfId="7015" xr:uid="{00000000-0005-0000-0000-0000B05B0000}"/>
    <cellStyle name="Input 3 8 2 2 2 2" xfId="7016" xr:uid="{00000000-0005-0000-0000-0000B15B0000}"/>
    <cellStyle name="Input 3 8 2 2 2 3" xfId="40282" xr:uid="{00000000-0005-0000-0000-0000B25B0000}"/>
    <cellStyle name="Input 3 8 2 2 2 4" xfId="40283" xr:uid="{00000000-0005-0000-0000-0000B35B0000}"/>
    <cellStyle name="Input 3 8 2 2 2 5" xfId="40284" xr:uid="{00000000-0005-0000-0000-0000B45B0000}"/>
    <cellStyle name="Input 3 8 2 2 2 6" xfId="40285" xr:uid="{00000000-0005-0000-0000-0000B55B0000}"/>
    <cellStyle name="Input 3 8 2 2 2 7" xfId="40286" xr:uid="{00000000-0005-0000-0000-0000B65B0000}"/>
    <cellStyle name="Input 3 8 2 2 3" xfId="7017" xr:uid="{00000000-0005-0000-0000-0000B75B0000}"/>
    <cellStyle name="Input 3 8 2 2 3 2" xfId="7018" xr:uid="{00000000-0005-0000-0000-0000B85B0000}"/>
    <cellStyle name="Input 3 8 2 2 3 3" xfId="40287" xr:uid="{00000000-0005-0000-0000-0000B95B0000}"/>
    <cellStyle name="Input 3 8 2 2 3 4" xfId="40288" xr:uid="{00000000-0005-0000-0000-0000BA5B0000}"/>
    <cellStyle name="Input 3 8 2 2 3 5" xfId="40289" xr:uid="{00000000-0005-0000-0000-0000BB5B0000}"/>
    <cellStyle name="Input 3 8 2 2 3 6" xfId="40290" xr:uid="{00000000-0005-0000-0000-0000BC5B0000}"/>
    <cellStyle name="Input 3 8 2 2 3 7" xfId="40291" xr:uid="{00000000-0005-0000-0000-0000BD5B0000}"/>
    <cellStyle name="Input 3 8 2 2 4" xfId="7019" xr:uid="{00000000-0005-0000-0000-0000BE5B0000}"/>
    <cellStyle name="Input 3 8 2 2 4 2" xfId="7020" xr:uid="{00000000-0005-0000-0000-0000BF5B0000}"/>
    <cellStyle name="Input 3 8 2 2 4 3" xfId="40292" xr:uid="{00000000-0005-0000-0000-0000C05B0000}"/>
    <cellStyle name="Input 3 8 2 2 4 4" xfId="40293" xr:uid="{00000000-0005-0000-0000-0000C15B0000}"/>
    <cellStyle name="Input 3 8 2 2 4 5" xfId="40294" xr:uid="{00000000-0005-0000-0000-0000C25B0000}"/>
    <cellStyle name="Input 3 8 2 2 4 6" xfId="40295" xr:uid="{00000000-0005-0000-0000-0000C35B0000}"/>
    <cellStyle name="Input 3 8 2 2 4 7" xfId="40296" xr:uid="{00000000-0005-0000-0000-0000C45B0000}"/>
    <cellStyle name="Input 3 8 2 2 5" xfId="7021" xr:uid="{00000000-0005-0000-0000-0000C55B0000}"/>
    <cellStyle name="Input 3 8 2 2 5 2" xfId="7022" xr:uid="{00000000-0005-0000-0000-0000C65B0000}"/>
    <cellStyle name="Input 3 8 2 2 5 3" xfId="40297" xr:uid="{00000000-0005-0000-0000-0000C75B0000}"/>
    <cellStyle name="Input 3 8 2 2 5 4" xfId="40298" xr:uid="{00000000-0005-0000-0000-0000C85B0000}"/>
    <cellStyle name="Input 3 8 2 2 5 5" xfId="40299" xr:uid="{00000000-0005-0000-0000-0000C95B0000}"/>
    <cellStyle name="Input 3 8 2 2 5 6" xfId="40300" xr:uid="{00000000-0005-0000-0000-0000CA5B0000}"/>
    <cellStyle name="Input 3 8 2 2 5 7" xfId="40301" xr:uid="{00000000-0005-0000-0000-0000CB5B0000}"/>
    <cellStyle name="Input 3 8 2 2 6" xfId="7023" xr:uid="{00000000-0005-0000-0000-0000CC5B0000}"/>
    <cellStyle name="Input 3 8 2 2 6 2" xfId="7024" xr:uid="{00000000-0005-0000-0000-0000CD5B0000}"/>
    <cellStyle name="Input 3 8 2 2 6 3" xfId="40302" xr:uid="{00000000-0005-0000-0000-0000CE5B0000}"/>
    <cellStyle name="Input 3 8 2 2 6 4" xfId="40303" xr:uid="{00000000-0005-0000-0000-0000CF5B0000}"/>
    <cellStyle name="Input 3 8 2 2 6 5" xfId="40304" xr:uid="{00000000-0005-0000-0000-0000D05B0000}"/>
    <cellStyle name="Input 3 8 2 2 6 6" xfId="40305" xr:uid="{00000000-0005-0000-0000-0000D15B0000}"/>
    <cellStyle name="Input 3 8 2 2 6 7" xfId="40306" xr:uid="{00000000-0005-0000-0000-0000D25B0000}"/>
    <cellStyle name="Input 3 8 2 2 7" xfId="40307" xr:uid="{00000000-0005-0000-0000-0000D35B0000}"/>
    <cellStyle name="Input 3 8 2 2 8" xfId="40308" xr:uid="{00000000-0005-0000-0000-0000D45B0000}"/>
    <cellStyle name="Input 3 8 2 2 9" xfId="40309" xr:uid="{00000000-0005-0000-0000-0000D55B0000}"/>
    <cellStyle name="Input 3 8 2 3" xfId="7025" xr:uid="{00000000-0005-0000-0000-0000D65B0000}"/>
    <cellStyle name="Input 3 8 2 3 10" xfId="7026" xr:uid="{00000000-0005-0000-0000-0000D75B0000}"/>
    <cellStyle name="Input 3 8 2 3 11" xfId="40310" xr:uid="{00000000-0005-0000-0000-0000D85B0000}"/>
    <cellStyle name="Input 3 8 2 3 12" xfId="40311" xr:uid="{00000000-0005-0000-0000-0000D95B0000}"/>
    <cellStyle name="Input 3 8 2 3 13" xfId="40312" xr:uid="{00000000-0005-0000-0000-0000DA5B0000}"/>
    <cellStyle name="Input 3 8 2 3 14" xfId="40313" xr:uid="{00000000-0005-0000-0000-0000DB5B0000}"/>
    <cellStyle name="Input 3 8 2 3 15" xfId="40314" xr:uid="{00000000-0005-0000-0000-0000DC5B0000}"/>
    <cellStyle name="Input 3 8 2 3 2" xfId="7027" xr:uid="{00000000-0005-0000-0000-0000DD5B0000}"/>
    <cellStyle name="Input 3 8 2 3 2 2" xfId="7028" xr:uid="{00000000-0005-0000-0000-0000DE5B0000}"/>
    <cellStyle name="Input 3 8 2 3 2 3" xfId="40315" xr:uid="{00000000-0005-0000-0000-0000DF5B0000}"/>
    <cellStyle name="Input 3 8 2 3 2 4" xfId="40316" xr:uid="{00000000-0005-0000-0000-0000E05B0000}"/>
    <cellStyle name="Input 3 8 2 3 2 5" xfId="40317" xr:uid="{00000000-0005-0000-0000-0000E15B0000}"/>
    <cellStyle name="Input 3 8 2 3 2 6" xfId="40318" xr:uid="{00000000-0005-0000-0000-0000E25B0000}"/>
    <cellStyle name="Input 3 8 2 3 2 7" xfId="40319" xr:uid="{00000000-0005-0000-0000-0000E35B0000}"/>
    <cellStyle name="Input 3 8 2 3 3" xfId="7029" xr:uid="{00000000-0005-0000-0000-0000E45B0000}"/>
    <cellStyle name="Input 3 8 2 3 3 2" xfId="7030" xr:uid="{00000000-0005-0000-0000-0000E55B0000}"/>
    <cellStyle name="Input 3 8 2 3 3 3" xfId="40320" xr:uid="{00000000-0005-0000-0000-0000E65B0000}"/>
    <cellStyle name="Input 3 8 2 3 3 4" xfId="40321" xr:uid="{00000000-0005-0000-0000-0000E75B0000}"/>
    <cellStyle name="Input 3 8 2 3 3 5" xfId="40322" xr:uid="{00000000-0005-0000-0000-0000E85B0000}"/>
    <cellStyle name="Input 3 8 2 3 3 6" xfId="40323" xr:uid="{00000000-0005-0000-0000-0000E95B0000}"/>
    <cellStyle name="Input 3 8 2 3 3 7" xfId="40324" xr:uid="{00000000-0005-0000-0000-0000EA5B0000}"/>
    <cellStyle name="Input 3 8 2 3 4" xfId="7031" xr:uid="{00000000-0005-0000-0000-0000EB5B0000}"/>
    <cellStyle name="Input 3 8 2 3 4 2" xfId="7032" xr:uid="{00000000-0005-0000-0000-0000EC5B0000}"/>
    <cellStyle name="Input 3 8 2 3 4 3" xfId="40325" xr:uid="{00000000-0005-0000-0000-0000ED5B0000}"/>
    <cellStyle name="Input 3 8 2 3 4 4" xfId="40326" xr:uid="{00000000-0005-0000-0000-0000EE5B0000}"/>
    <cellStyle name="Input 3 8 2 3 4 5" xfId="40327" xr:uid="{00000000-0005-0000-0000-0000EF5B0000}"/>
    <cellStyle name="Input 3 8 2 3 4 6" xfId="40328" xr:uid="{00000000-0005-0000-0000-0000F05B0000}"/>
    <cellStyle name="Input 3 8 2 3 4 7" xfId="40329" xr:uid="{00000000-0005-0000-0000-0000F15B0000}"/>
    <cellStyle name="Input 3 8 2 3 5" xfId="7033" xr:uid="{00000000-0005-0000-0000-0000F25B0000}"/>
    <cellStyle name="Input 3 8 2 3 5 2" xfId="7034" xr:uid="{00000000-0005-0000-0000-0000F35B0000}"/>
    <cellStyle name="Input 3 8 2 3 5 3" xfId="40330" xr:uid="{00000000-0005-0000-0000-0000F45B0000}"/>
    <cellStyle name="Input 3 8 2 3 5 4" xfId="40331" xr:uid="{00000000-0005-0000-0000-0000F55B0000}"/>
    <cellStyle name="Input 3 8 2 3 5 5" xfId="40332" xr:uid="{00000000-0005-0000-0000-0000F65B0000}"/>
    <cellStyle name="Input 3 8 2 3 5 6" xfId="40333" xr:uid="{00000000-0005-0000-0000-0000F75B0000}"/>
    <cellStyle name="Input 3 8 2 3 5 7" xfId="40334" xr:uid="{00000000-0005-0000-0000-0000F85B0000}"/>
    <cellStyle name="Input 3 8 2 3 6" xfId="7035" xr:uid="{00000000-0005-0000-0000-0000F95B0000}"/>
    <cellStyle name="Input 3 8 2 3 6 2" xfId="7036" xr:uid="{00000000-0005-0000-0000-0000FA5B0000}"/>
    <cellStyle name="Input 3 8 2 3 6 3" xfId="40335" xr:uid="{00000000-0005-0000-0000-0000FB5B0000}"/>
    <cellStyle name="Input 3 8 2 3 6 4" xfId="40336" xr:uid="{00000000-0005-0000-0000-0000FC5B0000}"/>
    <cellStyle name="Input 3 8 2 3 6 5" xfId="40337" xr:uid="{00000000-0005-0000-0000-0000FD5B0000}"/>
    <cellStyle name="Input 3 8 2 3 6 6" xfId="40338" xr:uid="{00000000-0005-0000-0000-0000FE5B0000}"/>
    <cellStyle name="Input 3 8 2 3 6 7" xfId="40339" xr:uid="{00000000-0005-0000-0000-0000FF5B0000}"/>
    <cellStyle name="Input 3 8 2 3 7" xfId="7037" xr:uid="{00000000-0005-0000-0000-0000005C0000}"/>
    <cellStyle name="Input 3 8 2 3 7 2" xfId="7038" xr:uid="{00000000-0005-0000-0000-0000015C0000}"/>
    <cellStyle name="Input 3 8 2 3 7 3" xfId="40340" xr:uid="{00000000-0005-0000-0000-0000025C0000}"/>
    <cellStyle name="Input 3 8 2 3 7 4" xfId="40341" xr:uid="{00000000-0005-0000-0000-0000035C0000}"/>
    <cellStyle name="Input 3 8 2 3 7 5" xfId="40342" xr:uid="{00000000-0005-0000-0000-0000045C0000}"/>
    <cellStyle name="Input 3 8 2 3 7 6" xfId="40343" xr:uid="{00000000-0005-0000-0000-0000055C0000}"/>
    <cellStyle name="Input 3 8 2 3 7 7" xfId="40344" xr:uid="{00000000-0005-0000-0000-0000065C0000}"/>
    <cellStyle name="Input 3 8 2 3 8" xfId="7039" xr:uid="{00000000-0005-0000-0000-0000075C0000}"/>
    <cellStyle name="Input 3 8 2 3 8 2" xfId="7040" xr:uid="{00000000-0005-0000-0000-0000085C0000}"/>
    <cellStyle name="Input 3 8 2 3 8 3" xfId="40345" xr:uid="{00000000-0005-0000-0000-0000095C0000}"/>
    <cellStyle name="Input 3 8 2 3 8 4" xfId="40346" xr:uid="{00000000-0005-0000-0000-00000A5C0000}"/>
    <cellStyle name="Input 3 8 2 3 8 5" xfId="40347" xr:uid="{00000000-0005-0000-0000-00000B5C0000}"/>
    <cellStyle name="Input 3 8 2 3 8 6" xfId="40348" xr:uid="{00000000-0005-0000-0000-00000C5C0000}"/>
    <cellStyle name="Input 3 8 2 3 8 7" xfId="40349" xr:uid="{00000000-0005-0000-0000-00000D5C0000}"/>
    <cellStyle name="Input 3 8 2 3 9" xfId="7041" xr:uid="{00000000-0005-0000-0000-00000E5C0000}"/>
    <cellStyle name="Input 3 8 2 3 9 2" xfId="7042" xr:uid="{00000000-0005-0000-0000-00000F5C0000}"/>
    <cellStyle name="Input 3 8 2 3 9 3" xfId="40350" xr:uid="{00000000-0005-0000-0000-0000105C0000}"/>
    <cellStyle name="Input 3 8 2 3 9 4" xfId="40351" xr:uid="{00000000-0005-0000-0000-0000115C0000}"/>
    <cellStyle name="Input 3 8 2 3 9 5" xfId="40352" xr:uid="{00000000-0005-0000-0000-0000125C0000}"/>
    <cellStyle name="Input 3 8 2 3 9 6" xfId="40353" xr:uid="{00000000-0005-0000-0000-0000135C0000}"/>
    <cellStyle name="Input 3 8 2 3 9 7" xfId="40354" xr:uid="{00000000-0005-0000-0000-0000145C0000}"/>
    <cellStyle name="Input 3 8 2 4" xfId="7043" xr:uid="{00000000-0005-0000-0000-0000155C0000}"/>
    <cellStyle name="Input 3 8 2 4 2" xfId="7044" xr:uid="{00000000-0005-0000-0000-0000165C0000}"/>
    <cellStyle name="Input 3 8 2 4 3" xfId="40355" xr:uid="{00000000-0005-0000-0000-0000175C0000}"/>
    <cellStyle name="Input 3 8 2 4 4" xfId="40356" xr:uid="{00000000-0005-0000-0000-0000185C0000}"/>
    <cellStyle name="Input 3 8 2 4 5" xfId="40357" xr:uid="{00000000-0005-0000-0000-0000195C0000}"/>
    <cellStyle name="Input 3 8 2 4 6" xfId="40358" xr:uid="{00000000-0005-0000-0000-00001A5C0000}"/>
    <cellStyle name="Input 3 8 2 4 7" xfId="40359" xr:uid="{00000000-0005-0000-0000-00001B5C0000}"/>
    <cellStyle name="Input 3 8 2 5" xfId="7045" xr:uid="{00000000-0005-0000-0000-00001C5C0000}"/>
    <cellStyle name="Input 3 8 2 5 2" xfId="7046" xr:uid="{00000000-0005-0000-0000-00001D5C0000}"/>
    <cellStyle name="Input 3 8 2 6" xfId="40360" xr:uid="{00000000-0005-0000-0000-00001E5C0000}"/>
    <cellStyle name="Input 3 8 2 7" xfId="40361" xr:uid="{00000000-0005-0000-0000-00001F5C0000}"/>
    <cellStyle name="Input 3 8 2 8" xfId="40362" xr:uid="{00000000-0005-0000-0000-0000205C0000}"/>
    <cellStyle name="Input 3 8 3" xfId="7047" xr:uid="{00000000-0005-0000-0000-0000215C0000}"/>
    <cellStyle name="Input 3 8 3 10" xfId="40363" xr:uid="{00000000-0005-0000-0000-0000225C0000}"/>
    <cellStyle name="Input 3 8 3 2" xfId="7048" xr:uid="{00000000-0005-0000-0000-0000235C0000}"/>
    <cellStyle name="Input 3 8 3 2 2" xfId="7049" xr:uid="{00000000-0005-0000-0000-0000245C0000}"/>
    <cellStyle name="Input 3 8 3 2 3" xfId="40364" xr:uid="{00000000-0005-0000-0000-0000255C0000}"/>
    <cellStyle name="Input 3 8 3 2 4" xfId="40365" xr:uid="{00000000-0005-0000-0000-0000265C0000}"/>
    <cellStyle name="Input 3 8 3 2 5" xfId="40366" xr:uid="{00000000-0005-0000-0000-0000275C0000}"/>
    <cellStyle name="Input 3 8 3 2 6" xfId="40367" xr:uid="{00000000-0005-0000-0000-0000285C0000}"/>
    <cellStyle name="Input 3 8 3 2 7" xfId="40368" xr:uid="{00000000-0005-0000-0000-0000295C0000}"/>
    <cellStyle name="Input 3 8 3 3" xfId="7050" xr:uid="{00000000-0005-0000-0000-00002A5C0000}"/>
    <cellStyle name="Input 3 8 3 3 2" xfId="7051" xr:uid="{00000000-0005-0000-0000-00002B5C0000}"/>
    <cellStyle name="Input 3 8 3 3 3" xfId="40369" xr:uid="{00000000-0005-0000-0000-00002C5C0000}"/>
    <cellStyle name="Input 3 8 3 3 4" xfId="40370" xr:uid="{00000000-0005-0000-0000-00002D5C0000}"/>
    <cellStyle name="Input 3 8 3 3 5" xfId="40371" xr:uid="{00000000-0005-0000-0000-00002E5C0000}"/>
    <cellStyle name="Input 3 8 3 3 6" xfId="40372" xr:uid="{00000000-0005-0000-0000-00002F5C0000}"/>
    <cellStyle name="Input 3 8 3 3 7" xfId="40373" xr:uid="{00000000-0005-0000-0000-0000305C0000}"/>
    <cellStyle name="Input 3 8 3 4" xfId="7052" xr:uid="{00000000-0005-0000-0000-0000315C0000}"/>
    <cellStyle name="Input 3 8 3 4 2" xfId="7053" xr:uid="{00000000-0005-0000-0000-0000325C0000}"/>
    <cellStyle name="Input 3 8 3 4 3" xfId="40374" xr:uid="{00000000-0005-0000-0000-0000335C0000}"/>
    <cellStyle name="Input 3 8 3 4 4" xfId="40375" xr:uid="{00000000-0005-0000-0000-0000345C0000}"/>
    <cellStyle name="Input 3 8 3 4 5" xfId="40376" xr:uid="{00000000-0005-0000-0000-0000355C0000}"/>
    <cellStyle name="Input 3 8 3 4 6" xfId="40377" xr:uid="{00000000-0005-0000-0000-0000365C0000}"/>
    <cellStyle name="Input 3 8 3 4 7" xfId="40378" xr:uid="{00000000-0005-0000-0000-0000375C0000}"/>
    <cellStyle name="Input 3 8 3 5" xfId="7054" xr:uid="{00000000-0005-0000-0000-0000385C0000}"/>
    <cellStyle name="Input 3 8 3 5 2" xfId="7055" xr:uid="{00000000-0005-0000-0000-0000395C0000}"/>
    <cellStyle name="Input 3 8 3 5 3" xfId="40379" xr:uid="{00000000-0005-0000-0000-00003A5C0000}"/>
    <cellStyle name="Input 3 8 3 5 4" xfId="40380" xr:uid="{00000000-0005-0000-0000-00003B5C0000}"/>
    <cellStyle name="Input 3 8 3 5 5" xfId="40381" xr:uid="{00000000-0005-0000-0000-00003C5C0000}"/>
    <cellStyle name="Input 3 8 3 5 6" xfId="40382" xr:uid="{00000000-0005-0000-0000-00003D5C0000}"/>
    <cellStyle name="Input 3 8 3 5 7" xfId="40383" xr:uid="{00000000-0005-0000-0000-00003E5C0000}"/>
    <cellStyle name="Input 3 8 3 6" xfId="7056" xr:uid="{00000000-0005-0000-0000-00003F5C0000}"/>
    <cellStyle name="Input 3 8 3 6 2" xfId="7057" xr:uid="{00000000-0005-0000-0000-0000405C0000}"/>
    <cellStyle name="Input 3 8 3 6 3" xfId="40384" xr:uid="{00000000-0005-0000-0000-0000415C0000}"/>
    <cellStyle name="Input 3 8 3 6 4" xfId="40385" xr:uid="{00000000-0005-0000-0000-0000425C0000}"/>
    <cellStyle name="Input 3 8 3 6 5" xfId="40386" xr:uid="{00000000-0005-0000-0000-0000435C0000}"/>
    <cellStyle name="Input 3 8 3 6 6" xfId="40387" xr:uid="{00000000-0005-0000-0000-0000445C0000}"/>
    <cellStyle name="Input 3 8 3 6 7" xfId="40388" xr:uid="{00000000-0005-0000-0000-0000455C0000}"/>
    <cellStyle name="Input 3 8 3 7" xfId="40389" xr:uid="{00000000-0005-0000-0000-0000465C0000}"/>
    <cellStyle name="Input 3 8 3 8" xfId="40390" xr:uid="{00000000-0005-0000-0000-0000475C0000}"/>
    <cellStyle name="Input 3 8 3 9" xfId="40391" xr:uid="{00000000-0005-0000-0000-0000485C0000}"/>
    <cellStyle name="Input 3 8 4" xfId="7058" xr:uid="{00000000-0005-0000-0000-0000495C0000}"/>
    <cellStyle name="Input 3 8 4 10" xfId="7059" xr:uid="{00000000-0005-0000-0000-00004A5C0000}"/>
    <cellStyle name="Input 3 8 4 11" xfId="40392" xr:uid="{00000000-0005-0000-0000-00004B5C0000}"/>
    <cellStyle name="Input 3 8 4 12" xfId="40393" xr:uid="{00000000-0005-0000-0000-00004C5C0000}"/>
    <cellStyle name="Input 3 8 4 2" xfId="7060" xr:uid="{00000000-0005-0000-0000-00004D5C0000}"/>
    <cellStyle name="Input 3 8 4 2 2" xfId="7061" xr:uid="{00000000-0005-0000-0000-00004E5C0000}"/>
    <cellStyle name="Input 3 8 4 2 3" xfId="40394" xr:uid="{00000000-0005-0000-0000-00004F5C0000}"/>
    <cellStyle name="Input 3 8 4 2 4" xfId="40395" xr:uid="{00000000-0005-0000-0000-0000505C0000}"/>
    <cellStyle name="Input 3 8 4 2 5" xfId="40396" xr:uid="{00000000-0005-0000-0000-0000515C0000}"/>
    <cellStyle name="Input 3 8 4 2 6" xfId="40397" xr:uid="{00000000-0005-0000-0000-0000525C0000}"/>
    <cellStyle name="Input 3 8 4 2 7" xfId="40398" xr:uid="{00000000-0005-0000-0000-0000535C0000}"/>
    <cellStyle name="Input 3 8 4 3" xfId="7062" xr:uid="{00000000-0005-0000-0000-0000545C0000}"/>
    <cellStyle name="Input 3 8 4 3 2" xfId="7063" xr:uid="{00000000-0005-0000-0000-0000555C0000}"/>
    <cellStyle name="Input 3 8 4 3 3" xfId="40399" xr:uid="{00000000-0005-0000-0000-0000565C0000}"/>
    <cellStyle name="Input 3 8 4 3 4" xfId="40400" xr:uid="{00000000-0005-0000-0000-0000575C0000}"/>
    <cellStyle name="Input 3 8 4 3 5" xfId="40401" xr:uid="{00000000-0005-0000-0000-0000585C0000}"/>
    <cellStyle name="Input 3 8 4 3 6" xfId="40402" xr:uid="{00000000-0005-0000-0000-0000595C0000}"/>
    <cellStyle name="Input 3 8 4 3 7" xfId="40403" xr:uid="{00000000-0005-0000-0000-00005A5C0000}"/>
    <cellStyle name="Input 3 8 4 4" xfId="7064" xr:uid="{00000000-0005-0000-0000-00005B5C0000}"/>
    <cellStyle name="Input 3 8 4 4 2" xfId="7065" xr:uid="{00000000-0005-0000-0000-00005C5C0000}"/>
    <cellStyle name="Input 3 8 4 4 3" xfId="40404" xr:uid="{00000000-0005-0000-0000-00005D5C0000}"/>
    <cellStyle name="Input 3 8 4 4 4" xfId="40405" xr:uid="{00000000-0005-0000-0000-00005E5C0000}"/>
    <cellStyle name="Input 3 8 4 4 5" xfId="40406" xr:uid="{00000000-0005-0000-0000-00005F5C0000}"/>
    <cellStyle name="Input 3 8 4 4 6" xfId="40407" xr:uid="{00000000-0005-0000-0000-0000605C0000}"/>
    <cellStyle name="Input 3 8 4 4 7" xfId="40408" xr:uid="{00000000-0005-0000-0000-0000615C0000}"/>
    <cellStyle name="Input 3 8 4 5" xfId="7066" xr:uid="{00000000-0005-0000-0000-0000625C0000}"/>
    <cellStyle name="Input 3 8 4 5 2" xfId="7067" xr:uid="{00000000-0005-0000-0000-0000635C0000}"/>
    <cellStyle name="Input 3 8 4 5 3" xfId="40409" xr:uid="{00000000-0005-0000-0000-0000645C0000}"/>
    <cellStyle name="Input 3 8 4 5 4" xfId="40410" xr:uid="{00000000-0005-0000-0000-0000655C0000}"/>
    <cellStyle name="Input 3 8 4 5 5" xfId="40411" xr:uid="{00000000-0005-0000-0000-0000665C0000}"/>
    <cellStyle name="Input 3 8 4 5 6" xfId="40412" xr:uid="{00000000-0005-0000-0000-0000675C0000}"/>
    <cellStyle name="Input 3 8 4 5 7" xfId="40413" xr:uid="{00000000-0005-0000-0000-0000685C0000}"/>
    <cellStyle name="Input 3 8 4 6" xfId="7068" xr:uid="{00000000-0005-0000-0000-0000695C0000}"/>
    <cellStyle name="Input 3 8 4 6 2" xfId="7069" xr:uid="{00000000-0005-0000-0000-00006A5C0000}"/>
    <cellStyle name="Input 3 8 4 6 3" xfId="40414" xr:uid="{00000000-0005-0000-0000-00006B5C0000}"/>
    <cellStyle name="Input 3 8 4 6 4" xfId="40415" xr:uid="{00000000-0005-0000-0000-00006C5C0000}"/>
    <cellStyle name="Input 3 8 4 6 5" xfId="40416" xr:uid="{00000000-0005-0000-0000-00006D5C0000}"/>
    <cellStyle name="Input 3 8 4 6 6" xfId="40417" xr:uid="{00000000-0005-0000-0000-00006E5C0000}"/>
    <cellStyle name="Input 3 8 4 6 7" xfId="40418" xr:uid="{00000000-0005-0000-0000-00006F5C0000}"/>
    <cellStyle name="Input 3 8 4 7" xfId="7070" xr:uid="{00000000-0005-0000-0000-0000705C0000}"/>
    <cellStyle name="Input 3 8 4 7 2" xfId="7071" xr:uid="{00000000-0005-0000-0000-0000715C0000}"/>
    <cellStyle name="Input 3 8 4 7 3" xfId="40419" xr:uid="{00000000-0005-0000-0000-0000725C0000}"/>
    <cellStyle name="Input 3 8 4 7 4" xfId="40420" xr:uid="{00000000-0005-0000-0000-0000735C0000}"/>
    <cellStyle name="Input 3 8 4 7 5" xfId="40421" xr:uid="{00000000-0005-0000-0000-0000745C0000}"/>
    <cellStyle name="Input 3 8 4 7 6" xfId="40422" xr:uid="{00000000-0005-0000-0000-0000755C0000}"/>
    <cellStyle name="Input 3 8 4 7 7" xfId="40423" xr:uid="{00000000-0005-0000-0000-0000765C0000}"/>
    <cellStyle name="Input 3 8 4 8" xfId="7072" xr:uid="{00000000-0005-0000-0000-0000775C0000}"/>
    <cellStyle name="Input 3 8 4 8 2" xfId="7073" xr:uid="{00000000-0005-0000-0000-0000785C0000}"/>
    <cellStyle name="Input 3 8 4 8 3" xfId="40424" xr:uid="{00000000-0005-0000-0000-0000795C0000}"/>
    <cellStyle name="Input 3 8 4 8 4" xfId="40425" xr:uid="{00000000-0005-0000-0000-00007A5C0000}"/>
    <cellStyle name="Input 3 8 4 8 5" xfId="40426" xr:uid="{00000000-0005-0000-0000-00007B5C0000}"/>
    <cellStyle name="Input 3 8 4 8 6" xfId="40427" xr:uid="{00000000-0005-0000-0000-00007C5C0000}"/>
    <cellStyle name="Input 3 8 4 8 7" xfId="40428" xr:uid="{00000000-0005-0000-0000-00007D5C0000}"/>
    <cellStyle name="Input 3 8 4 9" xfId="7074" xr:uid="{00000000-0005-0000-0000-00007E5C0000}"/>
    <cellStyle name="Input 3 8 4 9 2" xfId="7075" xr:uid="{00000000-0005-0000-0000-00007F5C0000}"/>
    <cellStyle name="Input 3 8 4 9 3" xfId="40429" xr:uid="{00000000-0005-0000-0000-0000805C0000}"/>
    <cellStyle name="Input 3 8 4 9 4" xfId="40430" xr:uid="{00000000-0005-0000-0000-0000815C0000}"/>
    <cellStyle name="Input 3 8 4 9 5" xfId="40431" xr:uid="{00000000-0005-0000-0000-0000825C0000}"/>
    <cellStyle name="Input 3 8 4 9 6" xfId="40432" xr:uid="{00000000-0005-0000-0000-0000835C0000}"/>
    <cellStyle name="Input 3 8 4 9 7" xfId="40433" xr:uid="{00000000-0005-0000-0000-0000845C0000}"/>
    <cellStyle name="Input 3 8 5" xfId="7076" xr:uid="{00000000-0005-0000-0000-0000855C0000}"/>
    <cellStyle name="Input 3 8 5 10" xfId="40434" xr:uid="{00000000-0005-0000-0000-0000865C0000}"/>
    <cellStyle name="Input 3 8 5 11" xfId="40435" xr:uid="{00000000-0005-0000-0000-0000875C0000}"/>
    <cellStyle name="Input 3 8 5 12" xfId="40436" xr:uid="{00000000-0005-0000-0000-0000885C0000}"/>
    <cellStyle name="Input 3 8 5 2" xfId="7077" xr:uid="{00000000-0005-0000-0000-0000895C0000}"/>
    <cellStyle name="Input 3 8 5 2 2" xfId="7078" xr:uid="{00000000-0005-0000-0000-00008A5C0000}"/>
    <cellStyle name="Input 3 8 5 2 3" xfId="40437" xr:uid="{00000000-0005-0000-0000-00008B5C0000}"/>
    <cellStyle name="Input 3 8 5 2 4" xfId="40438" xr:uid="{00000000-0005-0000-0000-00008C5C0000}"/>
    <cellStyle name="Input 3 8 5 2 5" xfId="40439" xr:uid="{00000000-0005-0000-0000-00008D5C0000}"/>
    <cellStyle name="Input 3 8 5 2 6" xfId="40440" xr:uid="{00000000-0005-0000-0000-00008E5C0000}"/>
    <cellStyle name="Input 3 8 5 2 7" xfId="40441" xr:uid="{00000000-0005-0000-0000-00008F5C0000}"/>
    <cellStyle name="Input 3 8 5 3" xfId="7079" xr:uid="{00000000-0005-0000-0000-0000905C0000}"/>
    <cellStyle name="Input 3 8 5 3 2" xfId="7080" xr:uid="{00000000-0005-0000-0000-0000915C0000}"/>
    <cellStyle name="Input 3 8 5 3 3" xfId="40442" xr:uid="{00000000-0005-0000-0000-0000925C0000}"/>
    <cellStyle name="Input 3 8 5 3 4" xfId="40443" xr:uid="{00000000-0005-0000-0000-0000935C0000}"/>
    <cellStyle name="Input 3 8 5 3 5" xfId="40444" xr:uid="{00000000-0005-0000-0000-0000945C0000}"/>
    <cellStyle name="Input 3 8 5 3 6" xfId="40445" xr:uid="{00000000-0005-0000-0000-0000955C0000}"/>
    <cellStyle name="Input 3 8 5 3 7" xfId="40446" xr:uid="{00000000-0005-0000-0000-0000965C0000}"/>
    <cellStyle name="Input 3 8 5 4" xfId="7081" xr:uid="{00000000-0005-0000-0000-0000975C0000}"/>
    <cellStyle name="Input 3 8 5 4 2" xfId="7082" xr:uid="{00000000-0005-0000-0000-0000985C0000}"/>
    <cellStyle name="Input 3 8 5 4 3" xfId="40447" xr:uid="{00000000-0005-0000-0000-0000995C0000}"/>
    <cellStyle name="Input 3 8 5 4 4" xfId="40448" xr:uid="{00000000-0005-0000-0000-00009A5C0000}"/>
    <cellStyle name="Input 3 8 5 4 5" xfId="40449" xr:uid="{00000000-0005-0000-0000-00009B5C0000}"/>
    <cellStyle name="Input 3 8 5 4 6" xfId="40450" xr:uid="{00000000-0005-0000-0000-00009C5C0000}"/>
    <cellStyle name="Input 3 8 5 4 7" xfId="40451" xr:uid="{00000000-0005-0000-0000-00009D5C0000}"/>
    <cellStyle name="Input 3 8 5 5" xfId="7083" xr:uid="{00000000-0005-0000-0000-00009E5C0000}"/>
    <cellStyle name="Input 3 8 5 5 2" xfId="7084" xr:uid="{00000000-0005-0000-0000-00009F5C0000}"/>
    <cellStyle name="Input 3 8 5 5 3" xfId="40452" xr:uid="{00000000-0005-0000-0000-0000A05C0000}"/>
    <cellStyle name="Input 3 8 5 5 4" xfId="40453" xr:uid="{00000000-0005-0000-0000-0000A15C0000}"/>
    <cellStyle name="Input 3 8 5 5 5" xfId="40454" xr:uid="{00000000-0005-0000-0000-0000A25C0000}"/>
    <cellStyle name="Input 3 8 5 5 6" xfId="40455" xr:uid="{00000000-0005-0000-0000-0000A35C0000}"/>
    <cellStyle name="Input 3 8 5 5 7" xfId="40456" xr:uid="{00000000-0005-0000-0000-0000A45C0000}"/>
    <cellStyle name="Input 3 8 5 6" xfId="7085" xr:uid="{00000000-0005-0000-0000-0000A55C0000}"/>
    <cellStyle name="Input 3 8 5 6 2" xfId="7086" xr:uid="{00000000-0005-0000-0000-0000A65C0000}"/>
    <cellStyle name="Input 3 8 5 6 3" xfId="40457" xr:uid="{00000000-0005-0000-0000-0000A75C0000}"/>
    <cellStyle name="Input 3 8 5 6 4" xfId="40458" xr:uid="{00000000-0005-0000-0000-0000A85C0000}"/>
    <cellStyle name="Input 3 8 5 6 5" xfId="40459" xr:uid="{00000000-0005-0000-0000-0000A95C0000}"/>
    <cellStyle name="Input 3 8 5 6 6" xfId="40460" xr:uid="{00000000-0005-0000-0000-0000AA5C0000}"/>
    <cellStyle name="Input 3 8 5 6 7" xfId="40461" xr:uid="{00000000-0005-0000-0000-0000AB5C0000}"/>
    <cellStyle name="Input 3 8 5 7" xfId="7087" xr:uid="{00000000-0005-0000-0000-0000AC5C0000}"/>
    <cellStyle name="Input 3 8 5 7 2" xfId="7088" xr:uid="{00000000-0005-0000-0000-0000AD5C0000}"/>
    <cellStyle name="Input 3 8 5 7 3" xfId="40462" xr:uid="{00000000-0005-0000-0000-0000AE5C0000}"/>
    <cellStyle name="Input 3 8 5 7 4" xfId="40463" xr:uid="{00000000-0005-0000-0000-0000AF5C0000}"/>
    <cellStyle name="Input 3 8 5 7 5" xfId="40464" xr:uid="{00000000-0005-0000-0000-0000B05C0000}"/>
    <cellStyle name="Input 3 8 5 7 6" xfId="40465" xr:uid="{00000000-0005-0000-0000-0000B15C0000}"/>
    <cellStyle name="Input 3 8 5 7 7" xfId="40466" xr:uid="{00000000-0005-0000-0000-0000B25C0000}"/>
    <cellStyle name="Input 3 8 5 8" xfId="7089" xr:uid="{00000000-0005-0000-0000-0000B35C0000}"/>
    <cellStyle name="Input 3 8 5 8 2" xfId="7090" xr:uid="{00000000-0005-0000-0000-0000B45C0000}"/>
    <cellStyle name="Input 3 8 5 8 3" xfId="40467" xr:uid="{00000000-0005-0000-0000-0000B55C0000}"/>
    <cellStyle name="Input 3 8 5 8 4" xfId="40468" xr:uid="{00000000-0005-0000-0000-0000B65C0000}"/>
    <cellStyle name="Input 3 8 5 8 5" xfId="40469" xr:uid="{00000000-0005-0000-0000-0000B75C0000}"/>
    <cellStyle name="Input 3 8 5 8 6" xfId="40470" xr:uid="{00000000-0005-0000-0000-0000B85C0000}"/>
    <cellStyle name="Input 3 8 5 8 7" xfId="40471" xr:uid="{00000000-0005-0000-0000-0000B95C0000}"/>
    <cellStyle name="Input 3 8 5 9" xfId="7091" xr:uid="{00000000-0005-0000-0000-0000BA5C0000}"/>
    <cellStyle name="Input 3 8 5 9 2" xfId="7092" xr:uid="{00000000-0005-0000-0000-0000BB5C0000}"/>
    <cellStyle name="Input 3 8 5 9 3" xfId="40472" xr:uid="{00000000-0005-0000-0000-0000BC5C0000}"/>
    <cellStyle name="Input 3 8 5 9 4" xfId="40473" xr:uid="{00000000-0005-0000-0000-0000BD5C0000}"/>
    <cellStyle name="Input 3 8 5 9 5" xfId="40474" xr:uid="{00000000-0005-0000-0000-0000BE5C0000}"/>
    <cellStyle name="Input 3 8 5 9 6" xfId="40475" xr:uid="{00000000-0005-0000-0000-0000BF5C0000}"/>
    <cellStyle name="Input 3 8 5 9 7" xfId="40476" xr:uid="{00000000-0005-0000-0000-0000C05C0000}"/>
    <cellStyle name="Input 3 8 6" xfId="7093" xr:uid="{00000000-0005-0000-0000-0000C15C0000}"/>
    <cellStyle name="Input 3 8 6 10" xfId="7094" xr:uid="{00000000-0005-0000-0000-0000C25C0000}"/>
    <cellStyle name="Input 3 8 6 11" xfId="40477" xr:uid="{00000000-0005-0000-0000-0000C35C0000}"/>
    <cellStyle name="Input 3 8 6 12" xfId="40478" xr:uid="{00000000-0005-0000-0000-0000C45C0000}"/>
    <cellStyle name="Input 3 8 6 13" xfId="40479" xr:uid="{00000000-0005-0000-0000-0000C55C0000}"/>
    <cellStyle name="Input 3 8 6 14" xfId="40480" xr:uid="{00000000-0005-0000-0000-0000C65C0000}"/>
    <cellStyle name="Input 3 8 6 15" xfId="40481" xr:uid="{00000000-0005-0000-0000-0000C75C0000}"/>
    <cellStyle name="Input 3 8 6 2" xfId="7095" xr:uid="{00000000-0005-0000-0000-0000C85C0000}"/>
    <cellStyle name="Input 3 8 6 2 2" xfId="7096" xr:uid="{00000000-0005-0000-0000-0000C95C0000}"/>
    <cellStyle name="Input 3 8 6 2 3" xfId="40482" xr:uid="{00000000-0005-0000-0000-0000CA5C0000}"/>
    <cellStyle name="Input 3 8 6 2 4" xfId="40483" xr:uid="{00000000-0005-0000-0000-0000CB5C0000}"/>
    <cellStyle name="Input 3 8 6 2 5" xfId="40484" xr:uid="{00000000-0005-0000-0000-0000CC5C0000}"/>
    <cellStyle name="Input 3 8 6 2 6" xfId="40485" xr:uid="{00000000-0005-0000-0000-0000CD5C0000}"/>
    <cellStyle name="Input 3 8 6 2 7" xfId="40486" xr:uid="{00000000-0005-0000-0000-0000CE5C0000}"/>
    <cellStyle name="Input 3 8 6 3" xfId="7097" xr:uid="{00000000-0005-0000-0000-0000CF5C0000}"/>
    <cellStyle name="Input 3 8 6 3 2" xfId="7098" xr:uid="{00000000-0005-0000-0000-0000D05C0000}"/>
    <cellStyle name="Input 3 8 6 3 3" xfId="40487" xr:uid="{00000000-0005-0000-0000-0000D15C0000}"/>
    <cellStyle name="Input 3 8 6 3 4" xfId="40488" xr:uid="{00000000-0005-0000-0000-0000D25C0000}"/>
    <cellStyle name="Input 3 8 6 3 5" xfId="40489" xr:uid="{00000000-0005-0000-0000-0000D35C0000}"/>
    <cellStyle name="Input 3 8 6 3 6" xfId="40490" xr:uid="{00000000-0005-0000-0000-0000D45C0000}"/>
    <cellStyle name="Input 3 8 6 3 7" xfId="40491" xr:uid="{00000000-0005-0000-0000-0000D55C0000}"/>
    <cellStyle name="Input 3 8 6 4" xfId="7099" xr:uid="{00000000-0005-0000-0000-0000D65C0000}"/>
    <cellStyle name="Input 3 8 6 4 2" xfId="7100" xr:uid="{00000000-0005-0000-0000-0000D75C0000}"/>
    <cellStyle name="Input 3 8 6 4 3" xfId="40492" xr:uid="{00000000-0005-0000-0000-0000D85C0000}"/>
    <cellStyle name="Input 3 8 6 4 4" xfId="40493" xr:uid="{00000000-0005-0000-0000-0000D95C0000}"/>
    <cellStyle name="Input 3 8 6 4 5" xfId="40494" xr:uid="{00000000-0005-0000-0000-0000DA5C0000}"/>
    <cellStyle name="Input 3 8 6 4 6" xfId="40495" xr:uid="{00000000-0005-0000-0000-0000DB5C0000}"/>
    <cellStyle name="Input 3 8 6 4 7" xfId="40496" xr:uid="{00000000-0005-0000-0000-0000DC5C0000}"/>
    <cellStyle name="Input 3 8 6 5" xfId="7101" xr:uid="{00000000-0005-0000-0000-0000DD5C0000}"/>
    <cellStyle name="Input 3 8 6 5 2" xfId="7102" xr:uid="{00000000-0005-0000-0000-0000DE5C0000}"/>
    <cellStyle name="Input 3 8 6 5 3" xfId="40497" xr:uid="{00000000-0005-0000-0000-0000DF5C0000}"/>
    <cellStyle name="Input 3 8 6 5 4" xfId="40498" xr:uid="{00000000-0005-0000-0000-0000E05C0000}"/>
    <cellStyle name="Input 3 8 6 5 5" xfId="40499" xr:uid="{00000000-0005-0000-0000-0000E15C0000}"/>
    <cellStyle name="Input 3 8 6 5 6" xfId="40500" xr:uid="{00000000-0005-0000-0000-0000E25C0000}"/>
    <cellStyle name="Input 3 8 6 5 7" xfId="40501" xr:uid="{00000000-0005-0000-0000-0000E35C0000}"/>
    <cellStyle name="Input 3 8 6 6" xfId="7103" xr:uid="{00000000-0005-0000-0000-0000E45C0000}"/>
    <cellStyle name="Input 3 8 6 6 2" xfId="7104" xr:uid="{00000000-0005-0000-0000-0000E55C0000}"/>
    <cellStyle name="Input 3 8 6 6 3" xfId="40502" xr:uid="{00000000-0005-0000-0000-0000E65C0000}"/>
    <cellStyle name="Input 3 8 6 6 4" xfId="40503" xr:uid="{00000000-0005-0000-0000-0000E75C0000}"/>
    <cellStyle name="Input 3 8 6 6 5" xfId="40504" xr:uid="{00000000-0005-0000-0000-0000E85C0000}"/>
    <cellStyle name="Input 3 8 6 6 6" xfId="40505" xr:uid="{00000000-0005-0000-0000-0000E95C0000}"/>
    <cellStyle name="Input 3 8 6 6 7" xfId="40506" xr:uid="{00000000-0005-0000-0000-0000EA5C0000}"/>
    <cellStyle name="Input 3 8 6 7" xfId="7105" xr:uid="{00000000-0005-0000-0000-0000EB5C0000}"/>
    <cellStyle name="Input 3 8 6 7 2" xfId="7106" xr:uid="{00000000-0005-0000-0000-0000EC5C0000}"/>
    <cellStyle name="Input 3 8 6 7 3" xfId="40507" xr:uid="{00000000-0005-0000-0000-0000ED5C0000}"/>
    <cellStyle name="Input 3 8 6 7 4" xfId="40508" xr:uid="{00000000-0005-0000-0000-0000EE5C0000}"/>
    <cellStyle name="Input 3 8 6 7 5" xfId="40509" xr:uid="{00000000-0005-0000-0000-0000EF5C0000}"/>
    <cellStyle name="Input 3 8 6 7 6" xfId="40510" xr:uid="{00000000-0005-0000-0000-0000F05C0000}"/>
    <cellStyle name="Input 3 8 6 7 7" xfId="40511" xr:uid="{00000000-0005-0000-0000-0000F15C0000}"/>
    <cellStyle name="Input 3 8 6 8" xfId="7107" xr:uid="{00000000-0005-0000-0000-0000F25C0000}"/>
    <cellStyle name="Input 3 8 6 8 2" xfId="7108" xr:uid="{00000000-0005-0000-0000-0000F35C0000}"/>
    <cellStyle name="Input 3 8 6 8 3" xfId="40512" xr:uid="{00000000-0005-0000-0000-0000F45C0000}"/>
    <cellStyle name="Input 3 8 6 8 4" xfId="40513" xr:uid="{00000000-0005-0000-0000-0000F55C0000}"/>
    <cellStyle name="Input 3 8 6 8 5" xfId="40514" xr:uid="{00000000-0005-0000-0000-0000F65C0000}"/>
    <cellStyle name="Input 3 8 6 8 6" xfId="40515" xr:uid="{00000000-0005-0000-0000-0000F75C0000}"/>
    <cellStyle name="Input 3 8 6 8 7" xfId="40516" xr:uid="{00000000-0005-0000-0000-0000F85C0000}"/>
    <cellStyle name="Input 3 8 6 9" xfId="7109" xr:uid="{00000000-0005-0000-0000-0000F95C0000}"/>
    <cellStyle name="Input 3 8 6 9 2" xfId="7110" xr:uid="{00000000-0005-0000-0000-0000FA5C0000}"/>
    <cellStyle name="Input 3 8 6 9 3" xfId="40517" xr:uid="{00000000-0005-0000-0000-0000FB5C0000}"/>
    <cellStyle name="Input 3 8 6 9 4" xfId="40518" xr:uid="{00000000-0005-0000-0000-0000FC5C0000}"/>
    <cellStyle name="Input 3 8 6 9 5" xfId="40519" xr:uid="{00000000-0005-0000-0000-0000FD5C0000}"/>
    <cellStyle name="Input 3 8 6 9 6" xfId="40520" xr:uid="{00000000-0005-0000-0000-0000FE5C0000}"/>
    <cellStyle name="Input 3 8 6 9 7" xfId="40521" xr:uid="{00000000-0005-0000-0000-0000FF5C0000}"/>
    <cellStyle name="Input 3 8 7" xfId="40522" xr:uid="{00000000-0005-0000-0000-0000005D0000}"/>
    <cellStyle name="Input 3 9" xfId="7111" xr:uid="{00000000-0005-0000-0000-0000015D0000}"/>
    <cellStyle name="Input 3 9 2" xfId="7112" xr:uid="{00000000-0005-0000-0000-0000025D0000}"/>
    <cellStyle name="Input 3 9 2 2" xfId="7113" xr:uid="{00000000-0005-0000-0000-0000035D0000}"/>
    <cellStyle name="Input 3 9 2 2 10" xfId="40523" xr:uid="{00000000-0005-0000-0000-0000045D0000}"/>
    <cellStyle name="Input 3 9 2 2 2" xfId="7114" xr:uid="{00000000-0005-0000-0000-0000055D0000}"/>
    <cellStyle name="Input 3 9 2 2 2 2" xfId="7115" xr:uid="{00000000-0005-0000-0000-0000065D0000}"/>
    <cellStyle name="Input 3 9 2 2 2 3" xfId="40524" xr:uid="{00000000-0005-0000-0000-0000075D0000}"/>
    <cellStyle name="Input 3 9 2 2 2 4" xfId="40525" xr:uid="{00000000-0005-0000-0000-0000085D0000}"/>
    <cellStyle name="Input 3 9 2 2 2 5" xfId="40526" xr:uid="{00000000-0005-0000-0000-0000095D0000}"/>
    <cellStyle name="Input 3 9 2 2 2 6" xfId="40527" xr:uid="{00000000-0005-0000-0000-00000A5D0000}"/>
    <cellStyle name="Input 3 9 2 2 2 7" xfId="40528" xr:uid="{00000000-0005-0000-0000-00000B5D0000}"/>
    <cellStyle name="Input 3 9 2 2 3" xfId="7116" xr:uid="{00000000-0005-0000-0000-00000C5D0000}"/>
    <cellStyle name="Input 3 9 2 2 3 2" xfId="7117" xr:uid="{00000000-0005-0000-0000-00000D5D0000}"/>
    <cellStyle name="Input 3 9 2 2 3 3" xfId="40529" xr:uid="{00000000-0005-0000-0000-00000E5D0000}"/>
    <cellStyle name="Input 3 9 2 2 3 4" xfId="40530" xr:uid="{00000000-0005-0000-0000-00000F5D0000}"/>
    <cellStyle name="Input 3 9 2 2 3 5" xfId="40531" xr:uid="{00000000-0005-0000-0000-0000105D0000}"/>
    <cellStyle name="Input 3 9 2 2 3 6" xfId="40532" xr:uid="{00000000-0005-0000-0000-0000115D0000}"/>
    <cellStyle name="Input 3 9 2 2 3 7" xfId="40533" xr:uid="{00000000-0005-0000-0000-0000125D0000}"/>
    <cellStyle name="Input 3 9 2 2 4" xfId="7118" xr:uid="{00000000-0005-0000-0000-0000135D0000}"/>
    <cellStyle name="Input 3 9 2 2 4 2" xfId="7119" xr:uid="{00000000-0005-0000-0000-0000145D0000}"/>
    <cellStyle name="Input 3 9 2 2 4 3" xfId="40534" xr:uid="{00000000-0005-0000-0000-0000155D0000}"/>
    <cellStyle name="Input 3 9 2 2 4 4" xfId="40535" xr:uid="{00000000-0005-0000-0000-0000165D0000}"/>
    <cellStyle name="Input 3 9 2 2 4 5" xfId="40536" xr:uid="{00000000-0005-0000-0000-0000175D0000}"/>
    <cellStyle name="Input 3 9 2 2 4 6" xfId="40537" xr:uid="{00000000-0005-0000-0000-0000185D0000}"/>
    <cellStyle name="Input 3 9 2 2 4 7" xfId="40538" xr:uid="{00000000-0005-0000-0000-0000195D0000}"/>
    <cellStyle name="Input 3 9 2 2 5" xfId="7120" xr:uid="{00000000-0005-0000-0000-00001A5D0000}"/>
    <cellStyle name="Input 3 9 2 2 5 2" xfId="7121" xr:uid="{00000000-0005-0000-0000-00001B5D0000}"/>
    <cellStyle name="Input 3 9 2 2 5 3" xfId="40539" xr:uid="{00000000-0005-0000-0000-00001C5D0000}"/>
    <cellStyle name="Input 3 9 2 2 5 4" xfId="40540" xr:uid="{00000000-0005-0000-0000-00001D5D0000}"/>
    <cellStyle name="Input 3 9 2 2 5 5" xfId="40541" xr:uid="{00000000-0005-0000-0000-00001E5D0000}"/>
    <cellStyle name="Input 3 9 2 2 5 6" xfId="40542" xr:uid="{00000000-0005-0000-0000-00001F5D0000}"/>
    <cellStyle name="Input 3 9 2 2 5 7" xfId="40543" xr:uid="{00000000-0005-0000-0000-0000205D0000}"/>
    <cellStyle name="Input 3 9 2 2 6" xfId="7122" xr:uid="{00000000-0005-0000-0000-0000215D0000}"/>
    <cellStyle name="Input 3 9 2 2 6 2" xfId="7123" xr:uid="{00000000-0005-0000-0000-0000225D0000}"/>
    <cellStyle name="Input 3 9 2 2 6 3" xfId="40544" xr:uid="{00000000-0005-0000-0000-0000235D0000}"/>
    <cellStyle name="Input 3 9 2 2 6 4" xfId="40545" xr:uid="{00000000-0005-0000-0000-0000245D0000}"/>
    <cellStyle name="Input 3 9 2 2 6 5" xfId="40546" xr:uid="{00000000-0005-0000-0000-0000255D0000}"/>
    <cellStyle name="Input 3 9 2 2 6 6" xfId="40547" xr:uid="{00000000-0005-0000-0000-0000265D0000}"/>
    <cellStyle name="Input 3 9 2 2 6 7" xfId="40548" xr:uid="{00000000-0005-0000-0000-0000275D0000}"/>
    <cellStyle name="Input 3 9 2 2 7" xfId="40549" xr:uid="{00000000-0005-0000-0000-0000285D0000}"/>
    <cellStyle name="Input 3 9 2 2 8" xfId="40550" xr:uid="{00000000-0005-0000-0000-0000295D0000}"/>
    <cellStyle name="Input 3 9 2 2 9" xfId="40551" xr:uid="{00000000-0005-0000-0000-00002A5D0000}"/>
    <cellStyle name="Input 3 9 2 3" xfId="7124" xr:uid="{00000000-0005-0000-0000-00002B5D0000}"/>
    <cellStyle name="Input 3 9 2 3 10" xfId="7125" xr:uid="{00000000-0005-0000-0000-00002C5D0000}"/>
    <cellStyle name="Input 3 9 2 3 11" xfId="40552" xr:uid="{00000000-0005-0000-0000-00002D5D0000}"/>
    <cellStyle name="Input 3 9 2 3 12" xfId="40553" xr:uid="{00000000-0005-0000-0000-00002E5D0000}"/>
    <cellStyle name="Input 3 9 2 3 13" xfId="40554" xr:uid="{00000000-0005-0000-0000-00002F5D0000}"/>
    <cellStyle name="Input 3 9 2 3 14" xfId="40555" xr:uid="{00000000-0005-0000-0000-0000305D0000}"/>
    <cellStyle name="Input 3 9 2 3 15" xfId="40556" xr:uid="{00000000-0005-0000-0000-0000315D0000}"/>
    <cellStyle name="Input 3 9 2 3 2" xfId="7126" xr:uid="{00000000-0005-0000-0000-0000325D0000}"/>
    <cellStyle name="Input 3 9 2 3 2 2" xfId="7127" xr:uid="{00000000-0005-0000-0000-0000335D0000}"/>
    <cellStyle name="Input 3 9 2 3 2 3" xfId="40557" xr:uid="{00000000-0005-0000-0000-0000345D0000}"/>
    <cellStyle name="Input 3 9 2 3 2 4" xfId="40558" xr:uid="{00000000-0005-0000-0000-0000355D0000}"/>
    <cellStyle name="Input 3 9 2 3 2 5" xfId="40559" xr:uid="{00000000-0005-0000-0000-0000365D0000}"/>
    <cellStyle name="Input 3 9 2 3 2 6" xfId="40560" xr:uid="{00000000-0005-0000-0000-0000375D0000}"/>
    <cellStyle name="Input 3 9 2 3 2 7" xfId="40561" xr:uid="{00000000-0005-0000-0000-0000385D0000}"/>
    <cellStyle name="Input 3 9 2 3 3" xfId="7128" xr:uid="{00000000-0005-0000-0000-0000395D0000}"/>
    <cellStyle name="Input 3 9 2 3 3 2" xfId="7129" xr:uid="{00000000-0005-0000-0000-00003A5D0000}"/>
    <cellStyle name="Input 3 9 2 3 3 3" xfId="40562" xr:uid="{00000000-0005-0000-0000-00003B5D0000}"/>
    <cellStyle name="Input 3 9 2 3 3 4" xfId="40563" xr:uid="{00000000-0005-0000-0000-00003C5D0000}"/>
    <cellStyle name="Input 3 9 2 3 3 5" xfId="40564" xr:uid="{00000000-0005-0000-0000-00003D5D0000}"/>
    <cellStyle name="Input 3 9 2 3 3 6" xfId="40565" xr:uid="{00000000-0005-0000-0000-00003E5D0000}"/>
    <cellStyle name="Input 3 9 2 3 3 7" xfId="40566" xr:uid="{00000000-0005-0000-0000-00003F5D0000}"/>
    <cellStyle name="Input 3 9 2 3 4" xfId="7130" xr:uid="{00000000-0005-0000-0000-0000405D0000}"/>
    <cellStyle name="Input 3 9 2 3 4 2" xfId="7131" xr:uid="{00000000-0005-0000-0000-0000415D0000}"/>
    <cellStyle name="Input 3 9 2 3 4 3" xfId="40567" xr:uid="{00000000-0005-0000-0000-0000425D0000}"/>
    <cellStyle name="Input 3 9 2 3 4 4" xfId="40568" xr:uid="{00000000-0005-0000-0000-0000435D0000}"/>
    <cellStyle name="Input 3 9 2 3 4 5" xfId="40569" xr:uid="{00000000-0005-0000-0000-0000445D0000}"/>
    <cellStyle name="Input 3 9 2 3 4 6" xfId="40570" xr:uid="{00000000-0005-0000-0000-0000455D0000}"/>
    <cellStyle name="Input 3 9 2 3 4 7" xfId="40571" xr:uid="{00000000-0005-0000-0000-0000465D0000}"/>
    <cellStyle name="Input 3 9 2 3 5" xfId="7132" xr:uid="{00000000-0005-0000-0000-0000475D0000}"/>
    <cellStyle name="Input 3 9 2 3 5 2" xfId="7133" xr:uid="{00000000-0005-0000-0000-0000485D0000}"/>
    <cellStyle name="Input 3 9 2 3 5 3" xfId="40572" xr:uid="{00000000-0005-0000-0000-0000495D0000}"/>
    <cellStyle name="Input 3 9 2 3 5 4" xfId="40573" xr:uid="{00000000-0005-0000-0000-00004A5D0000}"/>
    <cellStyle name="Input 3 9 2 3 5 5" xfId="40574" xr:uid="{00000000-0005-0000-0000-00004B5D0000}"/>
    <cellStyle name="Input 3 9 2 3 5 6" xfId="40575" xr:uid="{00000000-0005-0000-0000-00004C5D0000}"/>
    <cellStyle name="Input 3 9 2 3 5 7" xfId="40576" xr:uid="{00000000-0005-0000-0000-00004D5D0000}"/>
    <cellStyle name="Input 3 9 2 3 6" xfId="7134" xr:uid="{00000000-0005-0000-0000-00004E5D0000}"/>
    <cellStyle name="Input 3 9 2 3 6 2" xfId="7135" xr:uid="{00000000-0005-0000-0000-00004F5D0000}"/>
    <cellStyle name="Input 3 9 2 3 6 3" xfId="40577" xr:uid="{00000000-0005-0000-0000-0000505D0000}"/>
    <cellStyle name="Input 3 9 2 3 6 4" xfId="40578" xr:uid="{00000000-0005-0000-0000-0000515D0000}"/>
    <cellStyle name="Input 3 9 2 3 6 5" xfId="40579" xr:uid="{00000000-0005-0000-0000-0000525D0000}"/>
    <cellStyle name="Input 3 9 2 3 6 6" xfId="40580" xr:uid="{00000000-0005-0000-0000-0000535D0000}"/>
    <cellStyle name="Input 3 9 2 3 6 7" xfId="40581" xr:uid="{00000000-0005-0000-0000-0000545D0000}"/>
    <cellStyle name="Input 3 9 2 3 7" xfId="7136" xr:uid="{00000000-0005-0000-0000-0000555D0000}"/>
    <cellStyle name="Input 3 9 2 3 7 2" xfId="7137" xr:uid="{00000000-0005-0000-0000-0000565D0000}"/>
    <cellStyle name="Input 3 9 2 3 7 3" xfId="40582" xr:uid="{00000000-0005-0000-0000-0000575D0000}"/>
    <cellStyle name="Input 3 9 2 3 7 4" xfId="40583" xr:uid="{00000000-0005-0000-0000-0000585D0000}"/>
    <cellStyle name="Input 3 9 2 3 7 5" xfId="40584" xr:uid="{00000000-0005-0000-0000-0000595D0000}"/>
    <cellStyle name="Input 3 9 2 3 7 6" xfId="40585" xr:uid="{00000000-0005-0000-0000-00005A5D0000}"/>
    <cellStyle name="Input 3 9 2 3 7 7" xfId="40586" xr:uid="{00000000-0005-0000-0000-00005B5D0000}"/>
    <cellStyle name="Input 3 9 2 3 8" xfId="7138" xr:uid="{00000000-0005-0000-0000-00005C5D0000}"/>
    <cellStyle name="Input 3 9 2 3 8 2" xfId="7139" xr:uid="{00000000-0005-0000-0000-00005D5D0000}"/>
    <cellStyle name="Input 3 9 2 3 8 3" xfId="40587" xr:uid="{00000000-0005-0000-0000-00005E5D0000}"/>
    <cellStyle name="Input 3 9 2 3 8 4" xfId="40588" xr:uid="{00000000-0005-0000-0000-00005F5D0000}"/>
    <cellStyle name="Input 3 9 2 3 8 5" xfId="40589" xr:uid="{00000000-0005-0000-0000-0000605D0000}"/>
    <cellStyle name="Input 3 9 2 3 8 6" xfId="40590" xr:uid="{00000000-0005-0000-0000-0000615D0000}"/>
    <cellStyle name="Input 3 9 2 3 8 7" xfId="40591" xr:uid="{00000000-0005-0000-0000-0000625D0000}"/>
    <cellStyle name="Input 3 9 2 3 9" xfId="7140" xr:uid="{00000000-0005-0000-0000-0000635D0000}"/>
    <cellStyle name="Input 3 9 2 3 9 2" xfId="7141" xr:uid="{00000000-0005-0000-0000-0000645D0000}"/>
    <cellStyle name="Input 3 9 2 3 9 3" xfId="40592" xr:uid="{00000000-0005-0000-0000-0000655D0000}"/>
    <cellStyle name="Input 3 9 2 3 9 4" xfId="40593" xr:uid="{00000000-0005-0000-0000-0000665D0000}"/>
    <cellStyle name="Input 3 9 2 3 9 5" xfId="40594" xr:uid="{00000000-0005-0000-0000-0000675D0000}"/>
    <cellStyle name="Input 3 9 2 3 9 6" xfId="40595" xr:uid="{00000000-0005-0000-0000-0000685D0000}"/>
    <cellStyle name="Input 3 9 2 3 9 7" xfId="40596" xr:uid="{00000000-0005-0000-0000-0000695D0000}"/>
    <cellStyle name="Input 3 9 2 4" xfId="7142" xr:uid="{00000000-0005-0000-0000-00006A5D0000}"/>
    <cellStyle name="Input 3 9 2 4 2" xfId="7143" xr:uid="{00000000-0005-0000-0000-00006B5D0000}"/>
    <cellStyle name="Input 3 9 2 4 3" xfId="40597" xr:uid="{00000000-0005-0000-0000-00006C5D0000}"/>
    <cellStyle name="Input 3 9 2 4 4" xfId="40598" xr:uid="{00000000-0005-0000-0000-00006D5D0000}"/>
    <cellStyle name="Input 3 9 2 4 5" xfId="40599" xr:uid="{00000000-0005-0000-0000-00006E5D0000}"/>
    <cellStyle name="Input 3 9 2 4 6" xfId="40600" xr:uid="{00000000-0005-0000-0000-00006F5D0000}"/>
    <cellStyle name="Input 3 9 2 4 7" xfId="40601" xr:uid="{00000000-0005-0000-0000-0000705D0000}"/>
    <cellStyle name="Input 3 9 2 5" xfId="40602" xr:uid="{00000000-0005-0000-0000-0000715D0000}"/>
    <cellStyle name="Input 3 9 2 6" xfId="40603" xr:uid="{00000000-0005-0000-0000-0000725D0000}"/>
    <cellStyle name="Input 3 9 2 7" xfId="40604" xr:uid="{00000000-0005-0000-0000-0000735D0000}"/>
    <cellStyle name="Input 3 9 2 8" xfId="40605" xr:uid="{00000000-0005-0000-0000-0000745D0000}"/>
    <cellStyle name="Input 3 9 3" xfId="7144" xr:uid="{00000000-0005-0000-0000-0000755D0000}"/>
    <cellStyle name="Input 3 9 3 10" xfId="40606" xr:uid="{00000000-0005-0000-0000-0000765D0000}"/>
    <cellStyle name="Input 3 9 3 2" xfId="7145" xr:uid="{00000000-0005-0000-0000-0000775D0000}"/>
    <cellStyle name="Input 3 9 3 2 2" xfId="7146" xr:uid="{00000000-0005-0000-0000-0000785D0000}"/>
    <cellStyle name="Input 3 9 3 2 3" xfId="40607" xr:uid="{00000000-0005-0000-0000-0000795D0000}"/>
    <cellStyle name="Input 3 9 3 2 4" xfId="40608" xr:uid="{00000000-0005-0000-0000-00007A5D0000}"/>
    <cellStyle name="Input 3 9 3 2 5" xfId="40609" xr:uid="{00000000-0005-0000-0000-00007B5D0000}"/>
    <cellStyle name="Input 3 9 3 2 6" xfId="40610" xr:uid="{00000000-0005-0000-0000-00007C5D0000}"/>
    <cellStyle name="Input 3 9 3 2 7" xfId="40611" xr:uid="{00000000-0005-0000-0000-00007D5D0000}"/>
    <cellStyle name="Input 3 9 3 3" xfId="7147" xr:uid="{00000000-0005-0000-0000-00007E5D0000}"/>
    <cellStyle name="Input 3 9 3 3 2" xfId="7148" xr:uid="{00000000-0005-0000-0000-00007F5D0000}"/>
    <cellStyle name="Input 3 9 3 3 3" xfId="40612" xr:uid="{00000000-0005-0000-0000-0000805D0000}"/>
    <cellStyle name="Input 3 9 3 3 4" xfId="40613" xr:uid="{00000000-0005-0000-0000-0000815D0000}"/>
    <cellStyle name="Input 3 9 3 3 5" xfId="40614" xr:uid="{00000000-0005-0000-0000-0000825D0000}"/>
    <cellStyle name="Input 3 9 3 3 6" xfId="40615" xr:uid="{00000000-0005-0000-0000-0000835D0000}"/>
    <cellStyle name="Input 3 9 3 3 7" xfId="40616" xr:uid="{00000000-0005-0000-0000-0000845D0000}"/>
    <cellStyle name="Input 3 9 3 4" xfId="7149" xr:uid="{00000000-0005-0000-0000-0000855D0000}"/>
    <cellStyle name="Input 3 9 3 4 2" xfId="7150" xr:uid="{00000000-0005-0000-0000-0000865D0000}"/>
    <cellStyle name="Input 3 9 3 4 3" xfId="40617" xr:uid="{00000000-0005-0000-0000-0000875D0000}"/>
    <cellStyle name="Input 3 9 3 4 4" xfId="40618" xr:uid="{00000000-0005-0000-0000-0000885D0000}"/>
    <cellStyle name="Input 3 9 3 4 5" xfId="40619" xr:uid="{00000000-0005-0000-0000-0000895D0000}"/>
    <cellStyle name="Input 3 9 3 4 6" xfId="40620" xr:uid="{00000000-0005-0000-0000-00008A5D0000}"/>
    <cellStyle name="Input 3 9 3 4 7" xfId="40621" xr:uid="{00000000-0005-0000-0000-00008B5D0000}"/>
    <cellStyle name="Input 3 9 3 5" xfId="7151" xr:uid="{00000000-0005-0000-0000-00008C5D0000}"/>
    <cellStyle name="Input 3 9 3 5 2" xfId="7152" xr:uid="{00000000-0005-0000-0000-00008D5D0000}"/>
    <cellStyle name="Input 3 9 3 5 3" xfId="40622" xr:uid="{00000000-0005-0000-0000-00008E5D0000}"/>
    <cellStyle name="Input 3 9 3 5 4" xfId="40623" xr:uid="{00000000-0005-0000-0000-00008F5D0000}"/>
    <cellStyle name="Input 3 9 3 5 5" xfId="40624" xr:uid="{00000000-0005-0000-0000-0000905D0000}"/>
    <cellStyle name="Input 3 9 3 5 6" xfId="40625" xr:uid="{00000000-0005-0000-0000-0000915D0000}"/>
    <cellStyle name="Input 3 9 3 5 7" xfId="40626" xr:uid="{00000000-0005-0000-0000-0000925D0000}"/>
    <cellStyle name="Input 3 9 3 6" xfId="7153" xr:uid="{00000000-0005-0000-0000-0000935D0000}"/>
    <cellStyle name="Input 3 9 3 6 2" xfId="7154" xr:uid="{00000000-0005-0000-0000-0000945D0000}"/>
    <cellStyle name="Input 3 9 3 6 3" xfId="40627" xr:uid="{00000000-0005-0000-0000-0000955D0000}"/>
    <cellStyle name="Input 3 9 3 6 4" xfId="40628" xr:uid="{00000000-0005-0000-0000-0000965D0000}"/>
    <cellStyle name="Input 3 9 3 6 5" xfId="40629" xr:uid="{00000000-0005-0000-0000-0000975D0000}"/>
    <cellStyle name="Input 3 9 3 6 6" xfId="40630" xr:uid="{00000000-0005-0000-0000-0000985D0000}"/>
    <cellStyle name="Input 3 9 3 6 7" xfId="40631" xr:uid="{00000000-0005-0000-0000-0000995D0000}"/>
    <cellStyle name="Input 3 9 3 7" xfId="40632" xr:uid="{00000000-0005-0000-0000-00009A5D0000}"/>
    <cellStyle name="Input 3 9 3 8" xfId="40633" xr:uid="{00000000-0005-0000-0000-00009B5D0000}"/>
    <cellStyle name="Input 3 9 3 9" xfId="40634" xr:uid="{00000000-0005-0000-0000-00009C5D0000}"/>
    <cellStyle name="Input 3 9 4" xfId="7155" xr:uid="{00000000-0005-0000-0000-00009D5D0000}"/>
    <cellStyle name="Input 3 9 4 10" xfId="7156" xr:uid="{00000000-0005-0000-0000-00009E5D0000}"/>
    <cellStyle name="Input 3 9 4 11" xfId="40635" xr:uid="{00000000-0005-0000-0000-00009F5D0000}"/>
    <cellStyle name="Input 3 9 4 12" xfId="40636" xr:uid="{00000000-0005-0000-0000-0000A05D0000}"/>
    <cellStyle name="Input 3 9 4 2" xfId="7157" xr:uid="{00000000-0005-0000-0000-0000A15D0000}"/>
    <cellStyle name="Input 3 9 4 2 2" xfId="7158" xr:uid="{00000000-0005-0000-0000-0000A25D0000}"/>
    <cellStyle name="Input 3 9 4 2 3" xfId="40637" xr:uid="{00000000-0005-0000-0000-0000A35D0000}"/>
    <cellStyle name="Input 3 9 4 2 4" xfId="40638" xr:uid="{00000000-0005-0000-0000-0000A45D0000}"/>
    <cellStyle name="Input 3 9 4 2 5" xfId="40639" xr:uid="{00000000-0005-0000-0000-0000A55D0000}"/>
    <cellStyle name="Input 3 9 4 2 6" xfId="40640" xr:uid="{00000000-0005-0000-0000-0000A65D0000}"/>
    <cellStyle name="Input 3 9 4 2 7" xfId="40641" xr:uid="{00000000-0005-0000-0000-0000A75D0000}"/>
    <cellStyle name="Input 3 9 4 3" xfId="7159" xr:uid="{00000000-0005-0000-0000-0000A85D0000}"/>
    <cellStyle name="Input 3 9 4 3 2" xfId="7160" xr:uid="{00000000-0005-0000-0000-0000A95D0000}"/>
    <cellStyle name="Input 3 9 4 3 3" xfId="40642" xr:uid="{00000000-0005-0000-0000-0000AA5D0000}"/>
    <cellStyle name="Input 3 9 4 3 4" xfId="40643" xr:uid="{00000000-0005-0000-0000-0000AB5D0000}"/>
    <cellStyle name="Input 3 9 4 3 5" xfId="40644" xr:uid="{00000000-0005-0000-0000-0000AC5D0000}"/>
    <cellStyle name="Input 3 9 4 3 6" xfId="40645" xr:uid="{00000000-0005-0000-0000-0000AD5D0000}"/>
    <cellStyle name="Input 3 9 4 3 7" xfId="40646" xr:uid="{00000000-0005-0000-0000-0000AE5D0000}"/>
    <cellStyle name="Input 3 9 4 4" xfId="7161" xr:uid="{00000000-0005-0000-0000-0000AF5D0000}"/>
    <cellStyle name="Input 3 9 4 4 2" xfId="7162" xr:uid="{00000000-0005-0000-0000-0000B05D0000}"/>
    <cellStyle name="Input 3 9 4 4 3" xfId="40647" xr:uid="{00000000-0005-0000-0000-0000B15D0000}"/>
    <cellStyle name="Input 3 9 4 4 4" xfId="40648" xr:uid="{00000000-0005-0000-0000-0000B25D0000}"/>
    <cellStyle name="Input 3 9 4 4 5" xfId="40649" xr:uid="{00000000-0005-0000-0000-0000B35D0000}"/>
    <cellStyle name="Input 3 9 4 4 6" xfId="40650" xr:uid="{00000000-0005-0000-0000-0000B45D0000}"/>
    <cellStyle name="Input 3 9 4 4 7" xfId="40651" xr:uid="{00000000-0005-0000-0000-0000B55D0000}"/>
    <cellStyle name="Input 3 9 4 5" xfId="7163" xr:uid="{00000000-0005-0000-0000-0000B65D0000}"/>
    <cellStyle name="Input 3 9 4 5 2" xfId="7164" xr:uid="{00000000-0005-0000-0000-0000B75D0000}"/>
    <cellStyle name="Input 3 9 4 5 3" xfId="40652" xr:uid="{00000000-0005-0000-0000-0000B85D0000}"/>
    <cellStyle name="Input 3 9 4 5 4" xfId="40653" xr:uid="{00000000-0005-0000-0000-0000B95D0000}"/>
    <cellStyle name="Input 3 9 4 5 5" xfId="40654" xr:uid="{00000000-0005-0000-0000-0000BA5D0000}"/>
    <cellStyle name="Input 3 9 4 5 6" xfId="40655" xr:uid="{00000000-0005-0000-0000-0000BB5D0000}"/>
    <cellStyle name="Input 3 9 4 5 7" xfId="40656" xr:uid="{00000000-0005-0000-0000-0000BC5D0000}"/>
    <cellStyle name="Input 3 9 4 6" xfId="7165" xr:uid="{00000000-0005-0000-0000-0000BD5D0000}"/>
    <cellStyle name="Input 3 9 4 6 2" xfId="7166" xr:uid="{00000000-0005-0000-0000-0000BE5D0000}"/>
    <cellStyle name="Input 3 9 4 6 3" xfId="40657" xr:uid="{00000000-0005-0000-0000-0000BF5D0000}"/>
    <cellStyle name="Input 3 9 4 6 4" xfId="40658" xr:uid="{00000000-0005-0000-0000-0000C05D0000}"/>
    <cellStyle name="Input 3 9 4 6 5" xfId="40659" xr:uid="{00000000-0005-0000-0000-0000C15D0000}"/>
    <cellStyle name="Input 3 9 4 6 6" xfId="40660" xr:uid="{00000000-0005-0000-0000-0000C25D0000}"/>
    <cellStyle name="Input 3 9 4 6 7" xfId="40661" xr:uid="{00000000-0005-0000-0000-0000C35D0000}"/>
    <cellStyle name="Input 3 9 4 7" xfId="7167" xr:uid="{00000000-0005-0000-0000-0000C45D0000}"/>
    <cellStyle name="Input 3 9 4 7 2" xfId="7168" xr:uid="{00000000-0005-0000-0000-0000C55D0000}"/>
    <cellStyle name="Input 3 9 4 7 3" xfId="40662" xr:uid="{00000000-0005-0000-0000-0000C65D0000}"/>
    <cellStyle name="Input 3 9 4 7 4" xfId="40663" xr:uid="{00000000-0005-0000-0000-0000C75D0000}"/>
    <cellStyle name="Input 3 9 4 7 5" xfId="40664" xr:uid="{00000000-0005-0000-0000-0000C85D0000}"/>
    <cellStyle name="Input 3 9 4 7 6" xfId="40665" xr:uid="{00000000-0005-0000-0000-0000C95D0000}"/>
    <cellStyle name="Input 3 9 4 7 7" xfId="40666" xr:uid="{00000000-0005-0000-0000-0000CA5D0000}"/>
    <cellStyle name="Input 3 9 4 8" xfId="7169" xr:uid="{00000000-0005-0000-0000-0000CB5D0000}"/>
    <cellStyle name="Input 3 9 4 8 2" xfId="7170" xr:uid="{00000000-0005-0000-0000-0000CC5D0000}"/>
    <cellStyle name="Input 3 9 4 8 3" xfId="40667" xr:uid="{00000000-0005-0000-0000-0000CD5D0000}"/>
    <cellStyle name="Input 3 9 4 8 4" xfId="40668" xr:uid="{00000000-0005-0000-0000-0000CE5D0000}"/>
    <cellStyle name="Input 3 9 4 8 5" xfId="40669" xr:uid="{00000000-0005-0000-0000-0000CF5D0000}"/>
    <cellStyle name="Input 3 9 4 8 6" xfId="40670" xr:uid="{00000000-0005-0000-0000-0000D05D0000}"/>
    <cellStyle name="Input 3 9 4 8 7" xfId="40671" xr:uid="{00000000-0005-0000-0000-0000D15D0000}"/>
    <cellStyle name="Input 3 9 4 9" xfId="7171" xr:uid="{00000000-0005-0000-0000-0000D25D0000}"/>
    <cellStyle name="Input 3 9 4 9 2" xfId="7172" xr:uid="{00000000-0005-0000-0000-0000D35D0000}"/>
    <cellStyle name="Input 3 9 4 9 3" xfId="40672" xr:uid="{00000000-0005-0000-0000-0000D45D0000}"/>
    <cellStyle name="Input 3 9 4 9 4" xfId="40673" xr:uid="{00000000-0005-0000-0000-0000D55D0000}"/>
    <cellStyle name="Input 3 9 4 9 5" xfId="40674" xr:uid="{00000000-0005-0000-0000-0000D65D0000}"/>
    <cellStyle name="Input 3 9 4 9 6" xfId="40675" xr:uid="{00000000-0005-0000-0000-0000D75D0000}"/>
    <cellStyle name="Input 3 9 4 9 7" xfId="40676" xr:uid="{00000000-0005-0000-0000-0000D85D0000}"/>
    <cellStyle name="Input 3 9 5" xfId="7173" xr:uid="{00000000-0005-0000-0000-0000D95D0000}"/>
    <cellStyle name="Input 3 9 5 10" xfId="40677" xr:uid="{00000000-0005-0000-0000-0000DA5D0000}"/>
    <cellStyle name="Input 3 9 5 11" xfId="40678" xr:uid="{00000000-0005-0000-0000-0000DB5D0000}"/>
    <cellStyle name="Input 3 9 5 12" xfId="40679" xr:uid="{00000000-0005-0000-0000-0000DC5D0000}"/>
    <cellStyle name="Input 3 9 5 2" xfId="7174" xr:uid="{00000000-0005-0000-0000-0000DD5D0000}"/>
    <cellStyle name="Input 3 9 5 2 2" xfId="7175" xr:uid="{00000000-0005-0000-0000-0000DE5D0000}"/>
    <cellStyle name="Input 3 9 5 2 3" xfId="40680" xr:uid="{00000000-0005-0000-0000-0000DF5D0000}"/>
    <cellStyle name="Input 3 9 5 2 4" xfId="40681" xr:uid="{00000000-0005-0000-0000-0000E05D0000}"/>
    <cellStyle name="Input 3 9 5 2 5" xfId="40682" xr:uid="{00000000-0005-0000-0000-0000E15D0000}"/>
    <cellStyle name="Input 3 9 5 2 6" xfId="40683" xr:uid="{00000000-0005-0000-0000-0000E25D0000}"/>
    <cellStyle name="Input 3 9 5 2 7" xfId="40684" xr:uid="{00000000-0005-0000-0000-0000E35D0000}"/>
    <cellStyle name="Input 3 9 5 3" xfId="7176" xr:uid="{00000000-0005-0000-0000-0000E45D0000}"/>
    <cellStyle name="Input 3 9 5 3 2" xfId="7177" xr:uid="{00000000-0005-0000-0000-0000E55D0000}"/>
    <cellStyle name="Input 3 9 5 3 3" xfId="40685" xr:uid="{00000000-0005-0000-0000-0000E65D0000}"/>
    <cellStyle name="Input 3 9 5 3 4" xfId="40686" xr:uid="{00000000-0005-0000-0000-0000E75D0000}"/>
    <cellStyle name="Input 3 9 5 3 5" xfId="40687" xr:uid="{00000000-0005-0000-0000-0000E85D0000}"/>
    <cellStyle name="Input 3 9 5 3 6" xfId="40688" xr:uid="{00000000-0005-0000-0000-0000E95D0000}"/>
    <cellStyle name="Input 3 9 5 3 7" xfId="40689" xr:uid="{00000000-0005-0000-0000-0000EA5D0000}"/>
    <cellStyle name="Input 3 9 5 4" xfId="7178" xr:uid="{00000000-0005-0000-0000-0000EB5D0000}"/>
    <cellStyle name="Input 3 9 5 4 2" xfId="7179" xr:uid="{00000000-0005-0000-0000-0000EC5D0000}"/>
    <cellStyle name="Input 3 9 5 4 3" xfId="40690" xr:uid="{00000000-0005-0000-0000-0000ED5D0000}"/>
    <cellStyle name="Input 3 9 5 4 4" xfId="40691" xr:uid="{00000000-0005-0000-0000-0000EE5D0000}"/>
    <cellStyle name="Input 3 9 5 4 5" xfId="40692" xr:uid="{00000000-0005-0000-0000-0000EF5D0000}"/>
    <cellStyle name="Input 3 9 5 4 6" xfId="40693" xr:uid="{00000000-0005-0000-0000-0000F05D0000}"/>
    <cellStyle name="Input 3 9 5 4 7" xfId="40694" xr:uid="{00000000-0005-0000-0000-0000F15D0000}"/>
    <cellStyle name="Input 3 9 5 5" xfId="7180" xr:uid="{00000000-0005-0000-0000-0000F25D0000}"/>
    <cellStyle name="Input 3 9 5 5 2" xfId="7181" xr:uid="{00000000-0005-0000-0000-0000F35D0000}"/>
    <cellStyle name="Input 3 9 5 5 3" xfId="40695" xr:uid="{00000000-0005-0000-0000-0000F45D0000}"/>
    <cellStyle name="Input 3 9 5 5 4" xfId="40696" xr:uid="{00000000-0005-0000-0000-0000F55D0000}"/>
    <cellStyle name="Input 3 9 5 5 5" xfId="40697" xr:uid="{00000000-0005-0000-0000-0000F65D0000}"/>
    <cellStyle name="Input 3 9 5 5 6" xfId="40698" xr:uid="{00000000-0005-0000-0000-0000F75D0000}"/>
    <cellStyle name="Input 3 9 5 5 7" xfId="40699" xr:uid="{00000000-0005-0000-0000-0000F85D0000}"/>
    <cellStyle name="Input 3 9 5 6" xfId="7182" xr:uid="{00000000-0005-0000-0000-0000F95D0000}"/>
    <cellStyle name="Input 3 9 5 6 2" xfId="7183" xr:uid="{00000000-0005-0000-0000-0000FA5D0000}"/>
    <cellStyle name="Input 3 9 5 6 3" xfId="40700" xr:uid="{00000000-0005-0000-0000-0000FB5D0000}"/>
    <cellStyle name="Input 3 9 5 6 4" xfId="40701" xr:uid="{00000000-0005-0000-0000-0000FC5D0000}"/>
    <cellStyle name="Input 3 9 5 6 5" xfId="40702" xr:uid="{00000000-0005-0000-0000-0000FD5D0000}"/>
    <cellStyle name="Input 3 9 5 6 6" xfId="40703" xr:uid="{00000000-0005-0000-0000-0000FE5D0000}"/>
    <cellStyle name="Input 3 9 5 6 7" xfId="40704" xr:uid="{00000000-0005-0000-0000-0000FF5D0000}"/>
    <cellStyle name="Input 3 9 5 7" xfId="7184" xr:uid="{00000000-0005-0000-0000-0000005E0000}"/>
    <cellStyle name="Input 3 9 5 7 2" xfId="7185" xr:uid="{00000000-0005-0000-0000-0000015E0000}"/>
    <cellStyle name="Input 3 9 5 7 3" xfId="40705" xr:uid="{00000000-0005-0000-0000-0000025E0000}"/>
    <cellStyle name="Input 3 9 5 7 4" xfId="40706" xr:uid="{00000000-0005-0000-0000-0000035E0000}"/>
    <cellStyle name="Input 3 9 5 7 5" xfId="40707" xr:uid="{00000000-0005-0000-0000-0000045E0000}"/>
    <cellStyle name="Input 3 9 5 7 6" xfId="40708" xr:uid="{00000000-0005-0000-0000-0000055E0000}"/>
    <cellStyle name="Input 3 9 5 7 7" xfId="40709" xr:uid="{00000000-0005-0000-0000-0000065E0000}"/>
    <cellStyle name="Input 3 9 5 8" xfId="7186" xr:uid="{00000000-0005-0000-0000-0000075E0000}"/>
    <cellStyle name="Input 3 9 5 8 2" xfId="7187" xr:uid="{00000000-0005-0000-0000-0000085E0000}"/>
    <cellStyle name="Input 3 9 5 8 3" xfId="40710" xr:uid="{00000000-0005-0000-0000-0000095E0000}"/>
    <cellStyle name="Input 3 9 5 8 4" xfId="40711" xr:uid="{00000000-0005-0000-0000-00000A5E0000}"/>
    <cellStyle name="Input 3 9 5 8 5" xfId="40712" xr:uid="{00000000-0005-0000-0000-00000B5E0000}"/>
    <cellStyle name="Input 3 9 5 8 6" xfId="40713" xr:uid="{00000000-0005-0000-0000-00000C5E0000}"/>
    <cellStyle name="Input 3 9 5 8 7" xfId="40714" xr:uid="{00000000-0005-0000-0000-00000D5E0000}"/>
    <cellStyle name="Input 3 9 5 9" xfId="7188" xr:uid="{00000000-0005-0000-0000-00000E5E0000}"/>
    <cellStyle name="Input 3 9 5 9 2" xfId="7189" xr:uid="{00000000-0005-0000-0000-00000F5E0000}"/>
    <cellStyle name="Input 3 9 5 9 3" xfId="40715" xr:uid="{00000000-0005-0000-0000-0000105E0000}"/>
    <cellStyle name="Input 3 9 5 9 4" xfId="40716" xr:uid="{00000000-0005-0000-0000-0000115E0000}"/>
    <cellStyle name="Input 3 9 5 9 5" xfId="40717" xr:uid="{00000000-0005-0000-0000-0000125E0000}"/>
    <cellStyle name="Input 3 9 5 9 6" xfId="40718" xr:uid="{00000000-0005-0000-0000-0000135E0000}"/>
    <cellStyle name="Input 3 9 5 9 7" xfId="40719" xr:uid="{00000000-0005-0000-0000-0000145E0000}"/>
    <cellStyle name="Input 3 9 6" xfId="7190" xr:uid="{00000000-0005-0000-0000-0000155E0000}"/>
    <cellStyle name="Input 3 9 6 10" xfId="7191" xr:uid="{00000000-0005-0000-0000-0000165E0000}"/>
    <cellStyle name="Input 3 9 6 11" xfId="40720" xr:uid="{00000000-0005-0000-0000-0000175E0000}"/>
    <cellStyle name="Input 3 9 6 12" xfId="40721" xr:uid="{00000000-0005-0000-0000-0000185E0000}"/>
    <cellStyle name="Input 3 9 6 13" xfId="40722" xr:uid="{00000000-0005-0000-0000-0000195E0000}"/>
    <cellStyle name="Input 3 9 6 14" xfId="40723" xr:uid="{00000000-0005-0000-0000-00001A5E0000}"/>
    <cellStyle name="Input 3 9 6 15" xfId="40724" xr:uid="{00000000-0005-0000-0000-00001B5E0000}"/>
    <cellStyle name="Input 3 9 6 2" xfId="7192" xr:uid="{00000000-0005-0000-0000-00001C5E0000}"/>
    <cellStyle name="Input 3 9 6 2 2" xfId="7193" xr:uid="{00000000-0005-0000-0000-00001D5E0000}"/>
    <cellStyle name="Input 3 9 6 2 3" xfId="40725" xr:uid="{00000000-0005-0000-0000-00001E5E0000}"/>
    <cellStyle name="Input 3 9 6 2 4" xfId="40726" xr:uid="{00000000-0005-0000-0000-00001F5E0000}"/>
    <cellStyle name="Input 3 9 6 2 5" xfId="40727" xr:uid="{00000000-0005-0000-0000-0000205E0000}"/>
    <cellStyle name="Input 3 9 6 2 6" xfId="40728" xr:uid="{00000000-0005-0000-0000-0000215E0000}"/>
    <cellStyle name="Input 3 9 6 2 7" xfId="40729" xr:uid="{00000000-0005-0000-0000-0000225E0000}"/>
    <cellStyle name="Input 3 9 6 3" xfId="7194" xr:uid="{00000000-0005-0000-0000-0000235E0000}"/>
    <cellStyle name="Input 3 9 6 3 2" xfId="7195" xr:uid="{00000000-0005-0000-0000-0000245E0000}"/>
    <cellStyle name="Input 3 9 6 3 3" xfId="40730" xr:uid="{00000000-0005-0000-0000-0000255E0000}"/>
    <cellStyle name="Input 3 9 6 3 4" xfId="40731" xr:uid="{00000000-0005-0000-0000-0000265E0000}"/>
    <cellStyle name="Input 3 9 6 3 5" xfId="40732" xr:uid="{00000000-0005-0000-0000-0000275E0000}"/>
    <cellStyle name="Input 3 9 6 3 6" xfId="40733" xr:uid="{00000000-0005-0000-0000-0000285E0000}"/>
    <cellStyle name="Input 3 9 6 3 7" xfId="40734" xr:uid="{00000000-0005-0000-0000-0000295E0000}"/>
    <cellStyle name="Input 3 9 6 4" xfId="7196" xr:uid="{00000000-0005-0000-0000-00002A5E0000}"/>
    <cellStyle name="Input 3 9 6 4 2" xfId="7197" xr:uid="{00000000-0005-0000-0000-00002B5E0000}"/>
    <cellStyle name="Input 3 9 6 4 3" xfId="40735" xr:uid="{00000000-0005-0000-0000-00002C5E0000}"/>
    <cellStyle name="Input 3 9 6 4 4" xfId="40736" xr:uid="{00000000-0005-0000-0000-00002D5E0000}"/>
    <cellStyle name="Input 3 9 6 4 5" xfId="40737" xr:uid="{00000000-0005-0000-0000-00002E5E0000}"/>
    <cellStyle name="Input 3 9 6 4 6" xfId="40738" xr:uid="{00000000-0005-0000-0000-00002F5E0000}"/>
    <cellStyle name="Input 3 9 6 4 7" xfId="40739" xr:uid="{00000000-0005-0000-0000-0000305E0000}"/>
    <cellStyle name="Input 3 9 6 5" xfId="7198" xr:uid="{00000000-0005-0000-0000-0000315E0000}"/>
    <cellStyle name="Input 3 9 6 5 2" xfId="7199" xr:uid="{00000000-0005-0000-0000-0000325E0000}"/>
    <cellStyle name="Input 3 9 6 5 3" xfId="40740" xr:uid="{00000000-0005-0000-0000-0000335E0000}"/>
    <cellStyle name="Input 3 9 6 5 4" xfId="40741" xr:uid="{00000000-0005-0000-0000-0000345E0000}"/>
    <cellStyle name="Input 3 9 6 5 5" xfId="40742" xr:uid="{00000000-0005-0000-0000-0000355E0000}"/>
    <cellStyle name="Input 3 9 6 5 6" xfId="40743" xr:uid="{00000000-0005-0000-0000-0000365E0000}"/>
    <cellStyle name="Input 3 9 6 5 7" xfId="40744" xr:uid="{00000000-0005-0000-0000-0000375E0000}"/>
    <cellStyle name="Input 3 9 6 6" xfId="7200" xr:uid="{00000000-0005-0000-0000-0000385E0000}"/>
    <cellStyle name="Input 3 9 6 6 2" xfId="7201" xr:uid="{00000000-0005-0000-0000-0000395E0000}"/>
    <cellStyle name="Input 3 9 6 6 3" xfId="40745" xr:uid="{00000000-0005-0000-0000-00003A5E0000}"/>
    <cellStyle name="Input 3 9 6 6 4" xfId="40746" xr:uid="{00000000-0005-0000-0000-00003B5E0000}"/>
    <cellStyle name="Input 3 9 6 6 5" xfId="40747" xr:uid="{00000000-0005-0000-0000-00003C5E0000}"/>
    <cellStyle name="Input 3 9 6 6 6" xfId="40748" xr:uid="{00000000-0005-0000-0000-00003D5E0000}"/>
    <cellStyle name="Input 3 9 6 6 7" xfId="40749" xr:uid="{00000000-0005-0000-0000-00003E5E0000}"/>
    <cellStyle name="Input 3 9 6 7" xfId="7202" xr:uid="{00000000-0005-0000-0000-00003F5E0000}"/>
    <cellStyle name="Input 3 9 6 7 2" xfId="7203" xr:uid="{00000000-0005-0000-0000-0000405E0000}"/>
    <cellStyle name="Input 3 9 6 7 3" xfId="40750" xr:uid="{00000000-0005-0000-0000-0000415E0000}"/>
    <cellStyle name="Input 3 9 6 7 4" xfId="40751" xr:uid="{00000000-0005-0000-0000-0000425E0000}"/>
    <cellStyle name="Input 3 9 6 7 5" xfId="40752" xr:uid="{00000000-0005-0000-0000-0000435E0000}"/>
    <cellStyle name="Input 3 9 6 7 6" xfId="40753" xr:uid="{00000000-0005-0000-0000-0000445E0000}"/>
    <cellStyle name="Input 3 9 6 7 7" xfId="40754" xr:uid="{00000000-0005-0000-0000-0000455E0000}"/>
    <cellStyle name="Input 3 9 6 8" xfId="7204" xr:uid="{00000000-0005-0000-0000-0000465E0000}"/>
    <cellStyle name="Input 3 9 6 8 2" xfId="7205" xr:uid="{00000000-0005-0000-0000-0000475E0000}"/>
    <cellStyle name="Input 3 9 6 8 3" xfId="40755" xr:uid="{00000000-0005-0000-0000-0000485E0000}"/>
    <cellStyle name="Input 3 9 6 8 4" xfId="40756" xr:uid="{00000000-0005-0000-0000-0000495E0000}"/>
    <cellStyle name="Input 3 9 6 8 5" xfId="40757" xr:uid="{00000000-0005-0000-0000-00004A5E0000}"/>
    <cellStyle name="Input 3 9 6 8 6" xfId="40758" xr:uid="{00000000-0005-0000-0000-00004B5E0000}"/>
    <cellStyle name="Input 3 9 6 8 7" xfId="40759" xr:uid="{00000000-0005-0000-0000-00004C5E0000}"/>
    <cellStyle name="Input 3 9 6 9" xfId="7206" xr:uid="{00000000-0005-0000-0000-00004D5E0000}"/>
    <cellStyle name="Input 3 9 6 9 2" xfId="7207" xr:uid="{00000000-0005-0000-0000-00004E5E0000}"/>
    <cellStyle name="Input 3 9 6 9 3" xfId="40760" xr:uid="{00000000-0005-0000-0000-00004F5E0000}"/>
    <cellStyle name="Input 3 9 6 9 4" xfId="40761" xr:uid="{00000000-0005-0000-0000-0000505E0000}"/>
    <cellStyle name="Input 3 9 6 9 5" xfId="40762" xr:uid="{00000000-0005-0000-0000-0000515E0000}"/>
    <cellStyle name="Input 3 9 6 9 6" xfId="40763" xr:uid="{00000000-0005-0000-0000-0000525E0000}"/>
    <cellStyle name="Input 3 9 6 9 7" xfId="40764" xr:uid="{00000000-0005-0000-0000-0000535E0000}"/>
    <cellStyle name="Input 3 9 7" xfId="40765" xr:uid="{00000000-0005-0000-0000-0000545E0000}"/>
    <cellStyle name="Input 4" xfId="7208" xr:uid="{00000000-0005-0000-0000-0000555E0000}"/>
    <cellStyle name="Input 4 10" xfId="7209" xr:uid="{00000000-0005-0000-0000-0000565E0000}"/>
    <cellStyle name="Input 4 10 10" xfId="7210" xr:uid="{00000000-0005-0000-0000-0000575E0000}"/>
    <cellStyle name="Input 4 10 11" xfId="40766" xr:uid="{00000000-0005-0000-0000-0000585E0000}"/>
    <cellStyle name="Input 4 10 12" xfId="40767" xr:uid="{00000000-0005-0000-0000-0000595E0000}"/>
    <cellStyle name="Input 4 10 13" xfId="40768" xr:uid="{00000000-0005-0000-0000-00005A5E0000}"/>
    <cellStyle name="Input 4 10 14" xfId="40769" xr:uid="{00000000-0005-0000-0000-00005B5E0000}"/>
    <cellStyle name="Input 4 10 15" xfId="40770" xr:uid="{00000000-0005-0000-0000-00005C5E0000}"/>
    <cellStyle name="Input 4 10 2" xfId="7211" xr:uid="{00000000-0005-0000-0000-00005D5E0000}"/>
    <cellStyle name="Input 4 10 2 2" xfId="7212" xr:uid="{00000000-0005-0000-0000-00005E5E0000}"/>
    <cellStyle name="Input 4 10 2 3" xfId="40771" xr:uid="{00000000-0005-0000-0000-00005F5E0000}"/>
    <cellStyle name="Input 4 10 2 4" xfId="40772" xr:uid="{00000000-0005-0000-0000-0000605E0000}"/>
    <cellStyle name="Input 4 10 2 5" xfId="40773" xr:uid="{00000000-0005-0000-0000-0000615E0000}"/>
    <cellStyle name="Input 4 10 2 6" xfId="40774" xr:uid="{00000000-0005-0000-0000-0000625E0000}"/>
    <cellStyle name="Input 4 10 2 7" xfId="40775" xr:uid="{00000000-0005-0000-0000-0000635E0000}"/>
    <cellStyle name="Input 4 10 3" xfId="7213" xr:uid="{00000000-0005-0000-0000-0000645E0000}"/>
    <cellStyle name="Input 4 10 3 2" xfId="7214" xr:uid="{00000000-0005-0000-0000-0000655E0000}"/>
    <cellStyle name="Input 4 10 3 3" xfId="40776" xr:uid="{00000000-0005-0000-0000-0000665E0000}"/>
    <cellStyle name="Input 4 10 3 4" xfId="40777" xr:uid="{00000000-0005-0000-0000-0000675E0000}"/>
    <cellStyle name="Input 4 10 3 5" xfId="40778" xr:uid="{00000000-0005-0000-0000-0000685E0000}"/>
    <cellStyle name="Input 4 10 3 6" xfId="40779" xr:uid="{00000000-0005-0000-0000-0000695E0000}"/>
    <cellStyle name="Input 4 10 3 7" xfId="40780" xr:uid="{00000000-0005-0000-0000-00006A5E0000}"/>
    <cellStyle name="Input 4 10 4" xfId="7215" xr:uid="{00000000-0005-0000-0000-00006B5E0000}"/>
    <cellStyle name="Input 4 10 4 2" xfId="7216" xr:uid="{00000000-0005-0000-0000-00006C5E0000}"/>
    <cellStyle name="Input 4 10 4 3" xfId="40781" xr:uid="{00000000-0005-0000-0000-00006D5E0000}"/>
    <cellStyle name="Input 4 10 4 4" xfId="40782" xr:uid="{00000000-0005-0000-0000-00006E5E0000}"/>
    <cellStyle name="Input 4 10 4 5" xfId="40783" xr:uid="{00000000-0005-0000-0000-00006F5E0000}"/>
    <cellStyle name="Input 4 10 4 6" xfId="40784" xr:uid="{00000000-0005-0000-0000-0000705E0000}"/>
    <cellStyle name="Input 4 10 4 7" xfId="40785" xr:uid="{00000000-0005-0000-0000-0000715E0000}"/>
    <cellStyle name="Input 4 10 5" xfId="7217" xr:uid="{00000000-0005-0000-0000-0000725E0000}"/>
    <cellStyle name="Input 4 10 5 2" xfId="7218" xr:uid="{00000000-0005-0000-0000-0000735E0000}"/>
    <cellStyle name="Input 4 10 5 3" xfId="40786" xr:uid="{00000000-0005-0000-0000-0000745E0000}"/>
    <cellStyle name="Input 4 10 5 4" xfId="40787" xr:uid="{00000000-0005-0000-0000-0000755E0000}"/>
    <cellStyle name="Input 4 10 5 5" xfId="40788" xr:uid="{00000000-0005-0000-0000-0000765E0000}"/>
    <cellStyle name="Input 4 10 5 6" xfId="40789" xr:uid="{00000000-0005-0000-0000-0000775E0000}"/>
    <cellStyle name="Input 4 10 5 7" xfId="40790" xr:uid="{00000000-0005-0000-0000-0000785E0000}"/>
    <cellStyle name="Input 4 10 6" xfId="7219" xr:uid="{00000000-0005-0000-0000-0000795E0000}"/>
    <cellStyle name="Input 4 10 6 2" xfId="7220" xr:uid="{00000000-0005-0000-0000-00007A5E0000}"/>
    <cellStyle name="Input 4 10 6 3" xfId="40791" xr:uid="{00000000-0005-0000-0000-00007B5E0000}"/>
    <cellStyle name="Input 4 10 6 4" xfId="40792" xr:uid="{00000000-0005-0000-0000-00007C5E0000}"/>
    <cellStyle name="Input 4 10 6 5" xfId="40793" xr:uid="{00000000-0005-0000-0000-00007D5E0000}"/>
    <cellStyle name="Input 4 10 6 6" xfId="40794" xr:uid="{00000000-0005-0000-0000-00007E5E0000}"/>
    <cellStyle name="Input 4 10 6 7" xfId="40795" xr:uid="{00000000-0005-0000-0000-00007F5E0000}"/>
    <cellStyle name="Input 4 10 7" xfId="7221" xr:uid="{00000000-0005-0000-0000-0000805E0000}"/>
    <cellStyle name="Input 4 10 7 2" xfId="7222" xr:uid="{00000000-0005-0000-0000-0000815E0000}"/>
    <cellStyle name="Input 4 10 7 3" xfId="40796" xr:uid="{00000000-0005-0000-0000-0000825E0000}"/>
    <cellStyle name="Input 4 10 7 4" xfId="40797" xr:uid="{00000000-0005-0000-0000-0000835E0000}"/>
    <cellStyle name="Input 4 10 7 5" xfId="40798" xr:uid="{00000000-0005-0000-0000-0000845E0000}"/>
    <cellStyle name="Input 4 10 7 6" xfId="40799" xr:uid="{00000000-0005-0000-0000-0000855E0000}"/>
    <cellStyle name="Input 4 10 7 7" xfId="40800" xr:uid="{00000000-0005-0000-0000-0000865E0000}"/>
    <cellStyle name="Input 4 10 8" xfId="7223" xr:uid="{00000000-0005-0000-0000-0000875E0000}"/>
    <cellStyle name="Input 4 10 8 2" xfId="7224" xr:uid="{00000000-0005-0000-0000-0000885E0000}"/>
    <cellStyle name="Input 4 10 8 3" xfId="40801" xr:uid="{00000000-0005-0000-0000-0000895E0000}"/>
    <cellStyle name="Input 4 10 8 4" xfId="40802" xr:uid="{00000000-0005-0000-0000-00008A5E0000}"/>
    <cellStyle name="Input 4 10 8 5" xfId="40803" xr:uid="{00000000-0005-0000-0000-00008B5E0000}"/>
    <cellStyle name="Input 4 10 8 6" xfId="40804" xr:uid="{00000000-0005-0000-0000-00008C5E0000}"/>
    <cellStyle name="Input 4 10 8 7" xfId="40805" xr:uid="{00000000-0005-0000-0000-00008D5E0000}"/>
    <cellStyle name="Input 4 10 9" xfId="7225" xr:uid="{00000000-0005-0000-0000-00008E5E0000}"/>
    <cellStyle name="Input 4 10 9 2" xfId="7226" xr:uid="{00000000-0005-0000-0000-00008F5E0000}"/>
    <cellStyle name="Input 4 10 9 3" xfId="40806" xr:uid="{00000000-0005-0000-0000-0000905E0000}"/>
    <cellStyle name="Input 4 10 9 4" xfId="40807" xr:uid="{00000000-0005-0000-0000-0000915E0000}"/>
    <cellStyle name="Input 4 10 9 5" xfId="40808" xr:uid="{00000000-0005-0000-0000-0000925E0000}"/>
    <cellStyle name="Input 4 10 9 6" xfId="40809" xr:uid="{00000000-0005-0000-0000-0000935E0000}"/>
    <cellStyle name="Input 4 10 9 7" xfId="40810" xr:uid="{00000000-0005-0000-0000-0000945E0000}"/>
    <cellStyle name="Input 4 11" xfId="7227" xr:uid="{00000000-0005-0000-0000-0000955E0000}"/>
    <cellStyle name="Input 4 11 10" xfId="7228" xr:uid="{00000000-0005-0000-0000-0000965E0000}"/>
    <cellStyle name="Input 4 11 11" xfId="40811" xr:uid="{00000000-0005-0000-0000-0000975E0000}"/>
    <cellStyle name="Input 4 11 12" xfId="40812" xr:uid="{00000000-0005-0000-0000-0000985E0000}"/>
    <cellStyle name="Input 4 11 2" xfId="7229" xr:uid="{00000000-0005-0000-0000-0000995E0000}"/>
    <cellStyle name="Input 4 11 2 2" xfId="7230" xr:uid="{00000000-0005-0000-0000-00009A5E0000}"/>
    <cellStyle name="Input 4 11 2 3" xfId="40813" xr:uid="{00000000-0005-0000-0000-00009B5E0000}"/>
    <cellStyle name="Input 4 11 2 4" xfId="40814" xr:uid="{00000000-0005-0000-0000-00009C5E0000}"/>
    <cellStyle name="Input 4 11 2 5" xfId="40815" xr:uid="{00000000-0005-0000-0000-00009D5E0000}"/>
    <cellStyle name="Input 4 11 2 6" xfId="40816" xr:uid="{00000000-0005-0000-0000-00009E5E0000}"/>
    <cellStyle name="Input 4 11 2 7" xfId="40817" xr:uid="{00000000-0005-0000-0000-00009F5E0000}"/>
    <cellStyle name="Input 4 11 3" xfId="7231" xr:uid="{00000000-0005-0000-0000-0000A05E0000}"/>
    <cellStyle name="Input 4 11 3 2" xfId="7232" xr:uid="{00000000-0005-0000-0000-0000A15E0000}"/>
    <cellStyle name="Input 4 11 3 3" xfId="40818" xr:uid="{00000000-0005-0000-0000-0000A25E0000}"/>
    <cellStyle name="Input 4 11 3 4" xfId="40819" xr:uid="{00000000-0005-0000-0000-0000A35E0000}"/>
    <cellStyle name="Input 4 11 3 5" xfId="40820" xr:uid="{00000000-0005-0000-0000-0000A45E0000}"/>
    <cellStyle name="Input 4 11 3 6" xfId="40821" xr:uid="{00000000-0005-0000-0000-0000A55E0000}"/>
    <cellStyle name="Input 4 11 3 7" xfId="40822" xr:uid="{00000000-0005-0000-0000-0000A65E0000}"/>
    <cellStyle name="Input 4 11 4" xfId="7233" xr:uid="{00000000-0005-0000-0000-0000A75E0000}"/>
    <cellStyle name="Input 4 11 4 2" xfId="7234" xr:uid="{00000000-0005-0000-0000-0000A85E0000}"/>
    <cellStyle name="Input 4 11 4 3" xfId="40823" xr:uid="{00000000-0005-0000-0000-0000A95E0000}"/>
    <cellStyle name="Input 4 11 4 4" xfId="40824" xr:uid="{00000000-0005-0000-0000-0000AA5E0000}"/>
    <cellStyle name="Input 4 11 4 5" xfId="40825" xr:uid="{00000000-0005-0000-0000-0000AB5E0000}"/>
    <cellStyle name="Input 4 11 4 6" xfId="40826" xr:uid="{00000000-0005-0000-0000-0000AC5E0000}"/>
    <cellStyle name="Input 4 11 4 7" xfId="40827" xr:uid="{00000000-0005-0000-0000-0000AD5E0000}"/>
    <cellStyle name="Input 4 11 5" xfId="7235" xr:uid="{00000000-0005-0000-0000-0000AE5E0000}"/>
    <cellStyle name="Input 4 11 5 2" xfId="7236" xr:uid="{00000000-0005-0000-0000-0000AF5E0000}"/>
    <cellStyle name="Input 4 11 5 3" xfId="40828" xr:uid="{00000000-0005-0000-0000-0000B05E0000}"/>
    <cellStyle name="Input 4 11 5 4" xfId="40829" xr:uid="{00000000-0005-0000-0000-0000B15E0000}"/>
    <cellStyle name="Input 4 11 5 5" xfId="40830" xr:uid="{00000000-0005-0000-0000-0000B25E0000}"/>
    <cellStyle name="Input 4 11 5 6" xfId="40831" xr:uid="{00000000-0005-0000-0000-0000B35E0000}"/>
    <cellStyle name="Input 4 11 5 7" xfId="40832" xr:uid="{00000000-0005-0000-0000-0000B45E0000}"/>
    <cellStyle name="Input 4 11 6" xfId="7237" xr:uid="{00000000-0005-0000-0000-0000B55E0000}"/>
    <cellStyle name="Input 4 11 6 2" xfId="7238" xr:uid="{00000000-0005-0000-0000-0000B65E0000}"/>
    <cellStyle name="Input 4 11 6 3" xfId="40833" xr:uid="{00000000-0005-0000-0000-0000B75E0000}"/>
    <cellStyle name="Input 4 11 6 4" xfId="40834" xr:uid="{00000000-0005-0000-0000-0000B85E0000}"/>
    <cellStyle name="Input 4 11 6 5" xfId="40835" xr:uid="{00000000-0005-0000-0000-0000B95E0000}"/>
    <cellStyle name="Input 4 11 6 6" xfId="40836" xr:uid="{00000000-0005-0000-0000-0000BA5E0000}"/>
    <cellStyle name="Input 4 11 6 7" xfId="40837" xr:uid="{00000000-0005-0000-0000-0000BB5E0000}"/>
    <cellStyle name="Input 4 11 7" xfId="7239" xr:uid="{00000000-0005-0000-0000-0000BC5E0000}"/>
    <cellStyle name="Input 4 11 7 2" xfId="7240" xr:uid="{00000000-0005-0000-0000-0000BD5E0000}"/>
    <cellStyle name="Input 4 11 7 3" xfId="40838" xr:uid="{00000000-0005-0000-0000-0000BE5E0000}"/>
    <cellStyle name="Input 4 11 7 4" xfId="40839" xr:uid="{00000000-0005-0000-0000-0000BF5E0000}"/>
    <cellStyle name="Input 4 11 7 5" xfId="40840" xr:uid="{00000000-0005-0000-0000-0000C05E0000}"/>
    <cellStyle name="Input 4 11 7 6" xfId="40841" xr:uid="{00000000-0005-0000-0000-0000C15E0000}"/>
    <cellStyle name="Input 4 11 7 7" xfId="40842" xr:uid="{00000000-0005-0000-0000-0000C25E0000}"/>
    <cellStyle name="Input 4 11 8" xfId="7241" xr:uid="{00000000-0005-0000-0000-0000C35E0000}"/>
    <cellStyle name="Input 4 11 8 2" xfId="7242" xr:uid="{00000000-0005-0000-0000-0000C45E0000}"/>
    <cellStyle name="Input 4 11 8 3" xfId="40843" xr:uid="{00000000-0005-0000-0000-0000C55E0000}"/>
    <cellStyle name="Input 4 11 8 4" xfId="40844" xr:uid="{00000000-0005-0000-0000-0000C65E0000}"/>
    <cellStyle name="Input 4 11 8 5" xfId="40845" xr:uid="{00000000-0005-0000-0000-0000C75E0000}"/>
    <cellStyle name="Input 4 11 8 6" xfId="40846" xr:uid="{00000000-0005-0000-0000-0000C85E0000}"/>
    <cellStyle name="Input 4 11 8 7" xfId="40847" xr:uid="{00000000-0005-0000-0000-0000C95E0000}"/>
    <cellStyle name="Input 4 11 9" xfId="7243" xr:uid="{00000000-0005-0000-0000-0000CA5E0000}"/>
    <cellStyle name="Input 4 11 9 2" xfId="7244" xr:uid="{00000000-0005-0000-0000-0000CB5E0000}"/>
    <cellStyle name="Input 4 11 9 3" xfId="40848" xr:uid="{00000000-0005-0000-0000-0000CC5E0000}"/>
    <cellStyle name="Input 4 11 9 4" xfId="40849" xr:uid="{00000000-0005-0000-0000-0000CD5E0000}"/>
    <cellStyle name="Input 4 11 9 5" xfId="40850" xr:uid="{00000000-0005-0000-0000-0000CE5E0000}"/>
    <cellStyle name="Input 4 11 9 6" xfId="40851" xr:uid="{00000000-0005-0000-0000-0000CF5E0000}"/>
    <cellStyle name="Input 4 11 9 7" xfId="40852" xr:uid="{00000000-0005-0000-0000-0000D05E0000}"/>
    <cellStyle name="Input 4 12" xfId="7245" xr:uid="{00000000-0005-0000-0000-0000D15E0000}"/>
    <cellStyle name="Input 4 12 10" xfId="40853" xr:uid="{00000000-0005-0000-0000-0000D25E0000}"/>
    <cellStyle name="Input 4 12 11" xfId="40854" xr:uid="{00000000-0005-0000-0000-0000D35E0000}"/>
    <cellStyle name="Input 4 12 12" xfId="40855" xr:uid="{00000000-0005-0000-0000-0000D45E0000}"/>
    <cellStyle name="Input 4 12 2" xfId="7246" xr:uid="{00000000-0005-0000-0000-0000D55E0000}"/>
    <cellStyle name="Input 4 12 2 2" xfId="7247" xr:uid="{00000000-0005-0000-0000-0000D65E0000}"/>
    <cellStyle name="Input 4 12 2 3" xfId="40856" xr:uid="{00000000-0005-0000-0000-0000D75E0000}"/>
    <cellStyle name="Input 4 12 2 4" xfId="40857" xr:uid="{00000000-0005-0000-0000-0000D85E0000}"/>
    <cellStyle name="Input 4 12 2 5" xfId="40858" xr:uid="{00000000-0005-0000-0000-0000D95E0000}"/>
    <cellStyle name="Input 4 12 2 6" xfId="40859" xr:uid="{00000000-0005-0000-0000-0000DA5E0000}"/>
    <cellStyle name="Input 4 12 2 7" xfId="40860" xr:uid="{00000000-0005-0000-0000-0000DB5E0000}"/>
    <cellStyle name="Input 4 12 3" xfId="7248" xr:uid="{00000000-0005-0000-0000-0000DC5E0000}"/>
    <cellStyle name="Input 4 12 3 2" xfId="7249" xr:uid="{00000000-0005-0000-0000-0000DD5E0000}"/>
    <cellStyle name="Input 4 12 3 3" xfId="40861" xr:uid="{00000000-0005-0000-0000-0000DE5E0000}"/>
    <cellStyle name="Input 4 12 3 4" xfId="40862" xr:uid="{00000000-0005-0000-0000-0000DF5E0000}"/>
    <cellStyle name="Input 4 12 3 5" xfId="40863" xr:uid="{00000000-0005-0000-0000-0000E05E0000}"/>
    <cellStyle name="Input 4 12 3 6" xfId="40864" xr:uid="{00000000-0005-0000-0000-0000E15E0000}"/>
    <cellStyle name="Input 4 12 3 7" xfId="40865" xr:uid="{00000000-0005-0000-0000-0000E25E0000}"/>
    <cellStyle name="Input 4 12 4" xfId="7250" xr:uid="{00000000-0005-0000-0000-0000E35E0000}"/>
    <cellStyle name="Input 4 12 4 2" xfId="7251" xr:uid="{00000000-0005-0000-0000-0000E45E0000}"/>
    <cellStyle name="Input 4 12 4 3" xfId="40866" xr:uid="{00000000-0005-0000-0000-0000E55E0000}"/>
    <cellStyle name="Input 4 12 4 4" xfId="40867" xr:uid="{00000000-0005-0000-0000-0000E65E0000}"/>
    <cellStyle name="Input 4 12 4 5" xfId="40868" xr:uid="{00000000-0005-0000-0000-0000E75E0000}"/>
    <cellStyle name="Input 4 12 4 6" xfId="40869" xr:uid="{00000000-0005-0000-0000-0000E85E0000}"/>
    <cellStyle name="Input 4 12 4 7" xfId="40870" xr:uid="{00000000-0005-0000-0000-0000E95E0000}"/>
    <cellStyle name="Input 4 12 5" xfId="7252" xr:uid="{00000000-0005-0000-0000-0000EA5E0000}"/>
    <cellStyle name="Input 4 12 5 2" xfId="7253" xr:uid="{00000000-0005-0000-0000-0000EB5E0000}"/>
    <cellStyle name="Input 4 12 5 3" xfId="40871" xr:uid="{00000000-0005-0000-0000-0000EC5E0000}"/>
    <cellStyle name="Input 4 12 5 4" xfId="40872" xr:uid="{00000000-0005-0000-0000-0000ED5E0000}"/>
    <cellStyle name="Input 4 12 5 5" xfId="40873" xr:uid="{00000000-0005-0000-0000-0000EE5E0000}"/>
    <cellStyle name="Input 4 12 5 6" xfId="40874" xr:uid="{00000000-0005-0000-0000-0000EF5E0000}"/>
    <cellStyle name="Input 4 12 5 7" xfId="40875" xr:uid="{00000000-0005-0000-0000-0000F05E0000}"/>
    <cellStyle name="Input 4 12 6" xfId="7254" xr:uid="{00000000-0005-0000-0000-0000F15E0000}"/>
    <cellStyle name="Input 4 12 6 2" xfId="7255" xr:uid="{00000000-0005-0000-0000-0000F25E0000}"/>
    <cellStyle name="Input 4 12 6 3" xfId="40876" xr:uid="{00000000-0005-0000-0000-0000F35E0000}"/>
    <cellStyle name="Input 4 12 6 4" xfId="40877" xr:uid="{00000000-0005-0000-0000-0000F45E0000}"/>
    <cellStyle name="Input 4 12 6 5" xfId="40878" xr:uid="{00000000-0005-0000-0000-0000F55E0000}"/>
    <cellStyle name="Input 4 12 6 6" xfId="40879" xr:uid="{00000000-0005-0000-0000-0000F65E0000}"/>
    <cellStyle name="Input 4 12 6 7" xfId="40880" xr:uid="{00000000-0005-0000-0000-0000F75E0000}"/>
    <cellStyle name="Input 4 12 7" xfId="7256" xr:uid="{00000000-0005-0000-0000-0000F85E0000}"/>
    <cellStyle name="Input 4 12 7 2" xfId="7257" xr:uid="{00000000-0005-0000-0000-0000F95E0000}"/>
    <cellStyle name="Input 4 12 7 3" xfId="40881" xr:uid="{00000000-0005-0000-0000-0000FA5E0000}"/>
    <cellStyle name="Input 4 12 7 4" xfId="40882" xr:uid="{00000000-0005-0000-0000-0000FB5E0000}"/>
    <cellStyle name="Input 4 12 7 5" xfId="40883" xr:uid="{00000000-0005-0000-0000-0000FC5E0000}"/>
    <cellStyle name="Input 4 12 7 6" xfId="40884" xr:uid="{00000000-0005-0000-0000-0000FD5E0000}"/>
    <cellStyle name="Input 4 12 7 7" xfId="40885" xr:uid="{00000000-0005-0000-0000-0000FE5E0000}"/>
    <cellStyle name="Input 4 12 8" xfId="7258" xr:uid="{00000000-0005-0000-0000-0000FF5E0000}"/>
    <cellStyle name="Input 4 12 8 2" xfId="7259" xr:uid="{00000000-0005-0000-0000-0000005F0000}"/>
    <cellStyle name="Input 4 12 8 3" xfId="40886" xr:uid="{00000000-0005-0000-0000-0000015F0000}"/>
    <cellStyle name="Input 4 12 8 4" xfId="40887" xr:uid="{00000000-0005-0000-0000-0000025F0000}"/>
    <cellStyle name="Input 4 12 8 5" xfId="40888" xr:uid="{00000000-0005-0000-0000-0000035F0000}"/>
    <cellStyle name="Input 4 12 8 6" xfId="40889" xr:uid="{00000000-0005-0000-0000-0000045F0000}"/>
    <cellStyle name="Input 4 12 8 7" xfId="40890" xr:uid="{00000000-0005-0000-0000-0000055F0000}"/>
    <cellStyle name="Input 4 12 9" xfId="7260" xr:uid="{00000000-0005-0000-0000-0000065F0000}"/>
    <cellStyle name="Input 4 12 9 2" xfId="7261" xr:uid="{00000000-0005-0000-0000-0000075F0000}"/>
    <cellStyle name="Input 4 12 9 3" xfId="40891" xr:uid="{00000000-0005-0000-0000-0000085F0000}"/>
    <cellStyle name="Input 4 12 9 4" xfId="40892" xr:uid="{00000000-0005-0000-0000-0000095F0000}"/>
    <cellStyle name="Input 4 12 9 5" xfId="40893" xr:uid="{00000000-0005-0000-0000-00000A5F0000}"/>
    <cellStyle name="Input 4 12 9 6" xfId="40894" xr:uid="{00000000-0005-0000-0000-00000B5F0000}"/>
    <cellStyle name="Input 4 12 9 7" xfId="40895" xr:uid="{00000000-0005-0000-0000-00000C5F0000}"/>
    <cellStyle name="Input 4 13" xfId="40896" xr:uid="{00000000-0005-0000-0000-00000D5F0000}"/>
    <cellStyle name="Input 4 2" xfId="7262" xr:uid="{00000000-0005-0000-0000-00000E5F0000}"/>
    <cellStyle name="Input 4 2 2" xfId="7263" xr:uid="{00000000-0005-0000-0000-00000F5F0000}"/>
    <cellStyle name="Input 4 2 2 2" xfId="7264" xr:uid="{00000000-0005-0000-0000-0000105F0000}"/>
    <cellStyle name="Input 4 2 2 2 10" xfId="40897" xr:uid="{00000000-0005-0000-0000-0000115F0000}"/>
    <cellStyle name="Input 4 2 2 2 2" xfId="7265" xr:uid="{00000000-0005-0000-0000-0000125F0000}"/>
    <cellStyle name="Input 4 2 2 2 2 2" xfId="7266" xr:uid="{00000000-0005-0000-0000-0000135F0000}"/>
    <cellStyle name="Input 4 2 2 2 2 3" xfId="40898" xr:uid="{00000000-0005-0000-0000-0000145F0000}"/>
    <cellStyle name="Input 4 2 2 2 2 4" xfId="40899" xr:uid="{00000000-0005-0000-0000-0000155F0000}"/>
    <cellStyle name="Input 4 2 2 2 2 5" xfId="40900" xr:uid="{00000000-0005-0000-0000-0000165F0000}"/>
    <cellStyle name="Input 4 2 2 2 2 6" xfId="40901" xr:uid="{00000000-0005-0000-0000-0000175F0000}"/>
    <cellStyle name="Input 4 2 2 2 2 7" xfId="40902" xr:uid="{00000000-0005-0000-0000-0000185F0000}"/>
    <cellStyle name="Input 4 2 2 2 3" xfId="7267" xr:uid="{00000000-0005-0000-0000-0000195F0000}"/>
    <cellStyle name="Input 4 2 2 2 3 2" xfId="7268" xr:uid="{00000000-0005-0000-0000-00001A5F0000}"/>
    <cellStyle name="Input 4 2 2 2 3 3" xfId="40903" xr:uid="{00000000-0005-0000-0000-00001B5F0000}"/>
    <cellStyle name="Input 4 2 2 2 3 4" xfId="40904" xr:uid="{00000000-0005-0000-0000-00001C5F0000}"/>
    <cellStyle name="Input 4 2 2 2 3 5" xfId="40905" xr:uid="{00000000-0005-0000-0000-00001D5F0000}"/>
    <cellStyle name="Input 4 2 2 2 3 6" xfId="40906" xr:uid="{00000000-0005-0000-0000-00001E5F0000}"/>
    <cellStyle name="Input 4 2 2 2 3 7" xfId="40907" xr:uid="{00000000-0005-0000-0000-00001F5F0000}"/>
    <cellStyle name="Input 4 2 2 2 4" xfId="7269" xr:uid="{00000000-0005-0000-0000-0000205F0000}"/>
    <cellStyle name="Input 4 2 2 2 4 2" xfId="7270" xr:uid="{00000000-0005-0000-0000-0000215F0000}"/>
    <cellStyle name="Input 4 2 2 2 4 3" xfId="40908" xr:uid="{00000000-0005-0000-0000-0000225F0000}"/>
    <cellStyle name="Input 4 2 2 2 4 4" xfId="40909" xr:uid="{00000000-0005-0000-0000-0000235F0000}"/>
    <cellStyle name="Input 4 2 2 2 4 5" xfId="40910" xr:uid="{00000000-0005-0000-0000-0000245F0000}"/>
    <cellStyle name="Input 4 2 2 2 4 6" xfId="40911" xr:uid="{00000000-0005-0000-0000-0000255F0000}"/>
    <cellStyle name="Input 4 2 2 2 4 7" xfId="40912" xr:uid="{00000000-0005-0000-0000-0000265F0000}"/>
    <cellStyle name="Input 4 2 2 2 5" xfId="7271" xr:uid="{00000000-0005-0000-0000-0000275F0000}"/>
    <cellStyle name="Input 4 2 2 2 5 2" xfId="7272" xr:uid="{00000000-0005-0000-0000-0000285F0000}"/>
    <cellStyle name="Input 4 2 2 2 5 3" xfId="40913" xr:uid="{00000000-0005-0000-0000-0000295F0000}"/>
    <cellStyle name="Input 4 2 2 2 5 4" xfId="40914" xr:uid="{00000000-0005-0000-0000-00002A5F0000}"/>
    <cellStyle name="Input 4 2 2 2 5 5" xfId="40915" xr:uid="{00000000-0005-0000-0000-00002B5F0000}"/>
    <cellStyle name="Input 4 2 2 2 5 6" xfId="40916" xr:uid="{00000000-0005-0000-0000-00002C5F0000}"/>
    <cellStyle name="Input 4 2 2 2 5 7" xfId="40917" xr:uid="{00000000-0005-0000-0000-00002D5F0000}"/>
    <cellStyle name="Input 4 2 2 2 6" xfId="7273" xr:uid="{00000000-0005-0000-0000-00002E5F0000}"/>
    <cellStyle name="Input 4 2 2 2 6 2" xfId="7274" xr:uid="{00000000-0005-0000-0000-00002F5F0000}"/>
    <cellStyle name="Input 4 2 2 2 6 3" xfId="40918" xr:uid="{00000000-0005-0000-0000-0000305F0000}"/>
    <cellStyle name="Input 4 2 2 2 6 4" xfId="40919" xr:uid="{00000000-0005-0000-0000-0000315F0000}"/>
    <cellStyle name="Input 4 2 2 2 6 5" xfId="40920" xr:uid="{00000000-0005-0000-0000-0000325F0000}"/>
    <cellStyle name="Input 4 2 2 2 6 6" xfId="40921" xr:uid="{00000000-0005-0000-0000-0000335F0000}"/>
    <cellStyle name="Input 4 2 2 2 6 7" xfId="40922" xr:uid="{00000000-0005-0000-0000-0000345F0000}"/>
    <cellStyle name="Input 4 2 2 2 7" xfId="40923" xr:uid="{00000000-0005-0000-0000-0000355F0000}"/>
    <cellStyle name="Input 4 2 2 2 8" xfId="40924" xr:uid="{00000000-0005-0000-0000-0000365F0000}"/>
    <cellStyle name="Input 4 2 2 2 9" xfId="40925" xr:uid="{00000000-0005-0000-0000-0000375F0000}"/>
    <cellStyle name="Input 4 2 2 3" xfId="7275" xr:uid="{00000000-0005-0000-0000-0000385F0000}"/>
    <cellStyle name="Input 4 2 2 3 10" xfId="7276" xr:uid="{00000000-0005-0000-0000-0000395F0000}"/>
    <cellStyle name="Input 4 2 2 3 11" xfId="40926" xr:uid="{00000000-0005-0000-0000-00003A5F0000}"/>
    <cellStyle name="Input 4 2 2 3 12" xfId="40927" xr:uid="{00000000-0005-0000-0000-00003B5F0000}"/>
    <cellStyle name="Input 4 2 2 3 13" xfId="40928" xr:uid="{00000000-0005-0000-0000-00003C5F0000}"/>
    <cellStyle name="Input 4 2 2 3 14" xfId="40929" xr:uid="{00000000-0005-0000-0000-00003D5F0000}"/>
    <cellStyle name="Input 4 2 2 3 15" xfId="40930" xr:uid="{00000000-0005-0000-0000-00003E5F0000}"/>
    <cellStyle name="Input 4 2 2 3 2" xfId="7277" xr:uid="{00000000-0005-0000-0000-00003F5F0000}"/>
    <cellStyle name="Input 4 2 2 3 2 2" xfId="7278" xr:uid="{00000000-0005-0000-0000-0000405F0000}"/>
    <cellStyle name="Input 4 2 2 3 2 3" xfId="40931" xr:uid="{00000000-0005-0000-0000-0000415F0000}"/>
    <cellStyle name="Input 4 2 2 3 2 4" xfId="40932" xr:uid="{00000000-0005-0000-0000-0000425F0000}"/>
    <cellStyle name="Input 4 2 2 3 2 5" xfId="40933" xr:uid="{00000000-0005-0000-0000-0000435F0000}"/>
    <cellStyle name="Input 4 2 2 3 2 6" xfId="40934" xr:uid="{00000000-0005-0000-0000-0000445F0000}"/>
    <cellStyle name="Input 4 2 2 3 2 7" xfId="40935" xr:uid="{00000000-0005-0000-0000-0000455F0000}"/>
    <cellStyle name="Input 4 2 2 3 3" xfId="7279" xr:uid="{00000000-0005-0000-0000-0000465F0000}"/>
    <cellStyle name="Input 4 2 2 3 3 2" xfId="7280" xr:uid="{00000000-0005-0000-0000-0000475F0000}"/>
    <cellStyle name="Input 4 2 2 3 3 3" xfId="40936" xr:uid="{00000000-0005-0000-0000-0000485F0000}"/>
    <cellStyle name="Input 4 2 2 3 3 4" xfId="40937" xr:uid="{00000000-0005-0000-0000-0000495F0000}"/>
    <cellStyle name="Input 4 2 2 3 3 5" xfId="40938" xr:uid="{00000000-0005-0000-0000-00004A5F0000}"/>
    <cellStyle name="Input 4 2 2 3 3 6" xfId="40939" xr:uid="{00000000-0005-0000-0000-00004B5F0000}"/>
    <cellStyle name="Input 4 2 2 3 3 7" xfId="40940" xr:uid="{00000000-0005-0000-0000-00004C5F0000}"/>
    <cellStyle name="Input 4 2 2 3 4" xfId="7281" xr:uid="{00000000-0005-0000-0000-00004D5F0000}"/>
    <cellStyle name="Input 4 2 2 3 4 2" xfId="7282" xr:uid="{00000000-0005-0000-0000-00004E5F0000}"/>
    <cellStyle name="Input 4 2 2 3 4 3" xfId="40941" xr:uid="{00000000-0005-0000-0000-00004F5F0000}"/>
    <cellStyle name="Input 4 2 2 3 4 4" xfId="40942" xr:uid="{00000000-0005-0000-0000-0000505F0000}"/>
    <cellStyle name="Input 4 2 2 3 4 5" xfId="40943" xr:uid="{00000000-0005-0000-0000-0000515F0000}"/>
    <cellStyle name="Input 4 2 2 3 4 6" xfId="40944" xr:uid="{00000000-0005-0000-0000-0000525F0000}"/>
    <cellStyle name="Input 4 2 2 3 4 7" xfId="40945" xr:uid="{00000000-0005-0000-0000-0000535F0000}"/>
    <cellStyle name="Input 4 2 2 3 5" xfId="7283" xr:uid="{00000000-0005-0000-0000-0000545F0000}"/>
    <cellStyle name="Input 4 2 2 3 5 2" xfId="7284" xr:uid="{00000000-0005-0000-0000-0000555F0000}"/>
    <cellStyle name="Input 4 2 2 3 5 3" xfId="40946" xr:uid="{00000000-0005-0000-0000-0000565F0000}"/>
    <cellStyle name="Input 4 2 2 3 5 4" xfId="40947" xr:uid="{00000000-0005-0000-0000-0000575F0000}"/>
    <cellStyle name="Input 4 2 2 3 5 5" xfId="40948" xr:uid="{00000000-0005-0000-0000-0000585F0000}"/>
    <cellStyle name="Input 4 2 2 3 5 6" xfId="40949" xr:uid="{00000000-0005-0000-0000-0000595F0000}"/>
    <cellStyle name="Input 4 2 2 3 5 7" xfId="40950" xr:uid="{00000000-0005-0000-0000-00005A5F0000}"/>
    <cellStyle name="Input 4 2 2 3 6" xfId="7285" xr:uid="{00000000-0005-0000-0000-00005B5F0000}"/>
    <cellStyle name="Input 4 2 2 3 6 2" xfId="7286" xr:uid="{00000000-0005-0000-0000-00005C5F0000}"/>
    <cellStyle name="Input 4 2 2 3 6 3" xfId="40951" xr:uid="{00000000-0005-0000-0000-00005D5F0000}"/>
    <cellStyle name="Input 4 2 2 3 6 4" xfId="40952" xr:uid="{00000000-0005-0000-0000-00005E5F0000}"/>
    <cellStyle name="Input 4 2 2 3 6 5" xfId="40953" xr:uid="{00000000-0005-0000-0000-00005F5F0000}"/>
    <cellStyle name="Input 4 2 2 3 6 6" xfId="40954" xr:uid="{00000000-0005-0000-0000-0000605F0000}"/>
    <cellStyle name="Input 4 2 2 3 6 7" xfId="40955" xr:uid="{00000000-0005-0000-0000-0000615F0000}"/>
    <cellStyle name="Input 4 2 2 3 7" xfId="7287" xr:uid="{00000000-0005-0000-0000-0000625F0000}"/>
    <cellStyle name="Input 4 2 2 3 7 2" xfId="7288" xr:uid="{00000000-0005-0000-0000-0000635F0000}"/>
    <cellStyle name="Input 4 2 2 3 7 3" xfId="40956" xr:uid="{00000000-0005-0000-0000-0000645F0000}"/>
    <cellStyle name="Input 4 2 2 3 7 4" xfId="40957" xr:uid="{00000000-0005-0000-0000-0000655F0000}"/>
    <cellStyle name="Input 4 2 2 3 7 5" xfId="40958" xr:uid="{00000000-0005-0000-0000-0000665F0000}"/>
    <cellStyle name="Input 4 2 2 3 7 6" xfId="40959" xr:uid="{00000000-0005-0000-0000-0000675F0000}"/>
    <cellStyle name="Input 4 2 2 3 7 7" xfId="40960" xr:uid="{00000000-0005-0000-0000-0000685F0000}"/>
    <cellStyle name="Input 4 2 2 3 8" xfId="7289" xr:uid="{00000000-0005-0000-0000-0000695F0000}"/>
    <cellStyle name="Input 4 2 2 3 8 2" xfId="7290" xr:uid="{00000000-0005-0000-0000-00006A5F0000}"/>
    <cellStyle name="Input 4 2 2 3 8 3" xfId="40961" xr:uid="{00000000-0005-0000-0000-00006B5F0000}"/>
    <cellStyle name="Input 4 2 2 3 8 4" xfId="40962" xr:uid="{00000000-0005-0000-0000-00006C5F0000}"/>
    <cellStyle name="Input 4 2 2 3 8 5" xfId="40963" xr:uid="{00000000-0005-0000-0000-00006D5F0000}"/>
    <cellStyle name="Input 4 2 2 3 8 6" xfId="40964" xr:uid="{00000000-0005-0000-0000-00006E5F0000}"/>
    <cellStyle name="Input 4 2 2 3 8 7" xfId="40965" xr:uid="{00000000-0005-0000-0000-00006F5F0000}"/>
    <cellStyle name="Input 4 2 2 3 9" xfId="7291" xr:uid="{00000000-0005-0000-0000-0000705F0000}"/>
    <cellStyle name="Input 4 2 2 3 9 2" xfId="7292" xr:uid="{00000000-0005-0000-0000-0000715F0000}"/>
    <cellStyle name="Input 4 2 2 3 9 3" xfId="40966" xr:uid="{00000000-0005-0000-0000-0000725F0000}"/>
    <cellStyle name="Input 4 2 2 3 9 4" xfId="40967" xr:uid="{00000000-0005-0000-0000-0000735F0000}"/>
    <cellStyle name="Input 4 2 2 3 9 5" xfId="40968" xr:uid="{00000000-0005-0000-0000-0000745F0000}"/>
    <cellStyle name="Input 4 2 2 3 9 6" xfId="40969" xr:uid="{00000000-0005-0000-0000-0000755F0000}"/>
    <cellStyle name="Input 4 2 2 3 9 7" xfId="40970" xr:uid="{00000000-0005-0000-0000-0000765F0000}"/>
    <cellStyle name="Input 4 2 2 4" xfId="7293" xr:uid="{00000000-0005-0000-0000-0000775F0000}"/>
    <cellStyle name="Input 4 2 2 4 2" xfId="7294" xr:uid="{00000000-0005-0000-0000-0000785F0000}"/>
    <cellStyle name="Input 4 2 2 4 3" xfId="40971" xr:uid="{00000000-0005-0000-0000-0000795F0000}"/>
    <cellStyle name="Input 4 2 2 4 4" xfId="40972" xr:uid="{00000000-0005-0000-0000-00007A5F0000}"/>
    <cellStyle name="Input 4 2 2 4 5" xfId="40973" xr:uid="{00000000-0005-0000-0000-00007B5F0000}"/>
    <cellStyle name="Input 4 2 2 4 6" xfId="40974" xr:uid="{00000000-0005-0000-0000-00007C5F0000}"/>
    <cellStyle name="Input 4 2 2 4 7" xfId="40975" xr:uid="{00000000-0005-0000-0000-00007D5F0000}"/>
    <cellStyle name="Input 4 2 2 5" xfId="7295" xr:uid="{00000000-0005-0000-0000-00007E5F0000}"/>
    <cellStyle name="Input 4 2 2 5 2" xfId="7296" xr:uid="{00000000-0005-0000-0000-00007F5F0000}"/>
    <cellStyle name="Input 4 2 2 6" xfId="40976" xr:uid="{00000000-0005-0000-0000-0000805F0000}"/>
    <cellStyle name="Input 4 2 2 7" xfId="40977" xr:uid="{00000000-0005-0000-0000-0000815F0000}"/>
    <cellStyle name="Input 4 2 2 8" xfId="40978" xr:uid="{00000000-0005-0000-0000-0000825F0000}"/>
    <cellStyle name="Input 4 2 3" xfId="7297" xr:uid="{00000000-0005-0000-0000-0000835F0000}"/>
    <cellStyle name="Input 4 2 3 10" xfId="40979" xr:uid="{00000000-0005-0000-0000-0000845F0000}"/>
    <cellStyle name="Input 4 2 3 2" xfId="7298" xr:uid="{00000000-0005-0000-0000-0000855F0000}"/>
    <cellStyle name="Input 4 2 3 2 2" xfId="7299" xr:uid="{00000000-0005-0000-0000-0000865F0000}"/>
    <cellStyle name="Input 4 2 3 2 3" xfId="40980" xr:uid="{00000000-0005-0000-0000-0000875F0000}"/>
    <cellStyle name="Input 4 2 3 2 4" xfId="40981" xr:uid="{00000000-0005-0000-0000-0000885F0000}"/>
    <cellStyle name="Input 4 2 3 2 5" xfId="40982" xr:uid="{00000000-0005-0000-0000-0000895F0000}"/>
    <cellStyle name="Input 4 2 3 2 6" xfId="40983" xr:uid="{00000000-0005-0000-0000-00008A5F0000}"/>
    <cellStyle name="Input 4 2 3 2 7" xfId="40984" xr:uid="{00000000-0005-0000-0000-00008B5F0000}"/>
    <cellStyle name="Input 4 2 3 3" xfId="7300" xr:uid="{00000000-0005-0000-0000-00008C5F0000}"/>
    <cellStyle name="Input 4 2 3 3 2" xfId="7301" xr:uid="{00000000-0005-0000-0000-00008D5F0000}"/>
    <cellStyle name="Input 4 2 3 3 3" xfId="40985" xr:uid="{00000000-0005-0000-0000-00008E5F0000}"/>
    <cellStyle name="Input 4 2 3 3 4" xfId="40986" xr:uid="{00000000-0005-0000-0000-00008F5F0000}"/>
    <cellStyle name="Input 4 2 3 3 5" xfId="40987" xr:uid="{00000000-0005-0000-0000-0000905F0000}"/>
    <cellStyle name="Input 4 2 3 3 6" xfId="40988" xr:uid="{00000000-0005-0000-0000-0000915F0000}"/>
    <cellStyle name="Input 4 2 3 3 7" xfId="40989" xr:uid="{00000000-0005-0000-0000-0000925F0000}"/>
    <cellStyle name="Input 4 2 3 4" xfId="7302" xr:uid="{00000000-0005-0000-0000-0000935F0000}"/>
    <cellStyle name="Input 4 2 3 4 2" xfId="7303" xr:uid="{00000000-0005-0000-0000-0000945F0000}"/>
    <cellStyle name="Input 4 2 3 4 3" xfId="40990" xr:uid="{00000000-0005-0000-0000-0000955F0000}"/>
    <cellStyle name="Input 4 2 3 4 4" xfId="40991" xr:uid="{00000000-0005-0000-0000-0000965F0000}"/>
    <cellStyle name="Input 4 2 3 4 5" xfId="40992" xr:uid="{00000000-0005-0000-0000-0000975F0000}"/>
    <cellStyle name="Input 4 2 3 4 6" xfId="40993" xr:uid="{00000000-0005-0000-0000-0000985F0000}"/>
    <cellStyle name="Input 4 2 3 4 7" xfId="40994" xr:uid="{00000000-0005-0000-0000-0000995F0000}"/>
    <cellStyle name="Input 4 2 3 5" xfId="7304" xr:uid="{00000000-0005-0000-0000-00009A5F0000}"/>
    <cellStyle name="Input 4 2 3 5 2" xfId="7305" xr:uid="{00000000-0005-0000-0000-00009B5F0000}"/>
    <cellStyle name="Input 4 2 3 5 3" xfId="40995" xr:uid="{00000000-0005-0000-0000-00009C5F0000}"/>
    <cellStyle name="Input 4 2 3 5 4" xfId="40996" xr:uid="{00000000-0005-0000-0000-00009D5F0000}"/>
    <cellStyle name="Input 4 2 3 5 5" xfId="40997" xr:uid="{00000000-0005-0000-0000-00009E5F0000}"/>
    <cellStyle name="Input 4 2 3 5 6" xfId="40998" xr:uid="{00000000-0005-0000-0000-00009F5F0000}"/>
    <cellStyle name="Input 4 2 3 5 7" xfId="40999" xr:uid="{00000000-0005-0000-0000-0000A05F0000}"/>
    <cellStyle name="Input 4 2 3 6" xfId="7306" xr:uid="{00000000-0005-0000-0000-0000A15F0000}"/>
    <cellStyle name="Input 4 2 3 6 2" xfId="7307" xr:uid="{00000000-0005-0000-0000-0000A25F0000}"/>
    <cellStyle name="Input 4 2 3 6 3" xfId="41000" xr:uid="{00000000-0005-0000-0000-0000A35F0000}"/>
    <cellStyle name="Input 4 2 3 6 4" xfId="41001" xr:uid="{00000000-0005-0000-0000-0000A45F0000}"/>
    <cellStyle name="Input 4 2 3 6 5" xfId="41002" xr:uid="{00000000-0005-0000-0000-0000A55F0000}"/>
    <cellStyle name="Input 4 2 3 6 6" xfId="41003" xr:uid="{00000000-0005-0000-0000-0000A65F0000}"/>
    <cellStyle name="Input 4 2 3 6 7" xfId="41004" xr:uid="{00000000-0005-0000-0000-0000A75F0000}"/>
    <cellStyle name="Input 4 2 3 7" xfId="41005" xr:uid="{00000000-0005-0000-0000-0000A85F0000}"/>
    <cellStyle name="Input 4 2 3 8" xfId="41006" xr:uid="{00000000-0005-0000-0000-0000A95F0000}"/>
    <cellStyle name="Input 4 2 3 9" xfId="41007" xr:uid="{00000000-0005-0000-0000-0000AA5F0000}"/>
    <cellStyle name="Input 4 2 4" xfId="7308" xr:uid="{00000000-0005-0000-0000-0000AB5F0000}"/>
    <cellStyle name="Input 4 2 4 10" xfId="7309" xr:uid="{00000000-0005-0000-0000-0000AC5F0000}"/>
    <cellStyle name="Input 4 2 4 11" xfId="41008" xr:uid="{00000000-0005-0000-0000-0000AD5F0000}"/>
    <cellStyle name="Input 4 2 4 12" xfId="41009" xr:uid="{00000000-0005-0000-0000-0000AE5F0000}"/>
    <cellStyle name="Input 4 2 4 2" xfId="7310" xr:uid="{00000000-0005-0000-0000-0000AF5F0000}"/>
    <cellStyle name="Input 4 2 4 2 2" xfId="7311" xr:uid="{00000000-0005-0000-0000-0000B05F0000}"/>
    <cellStyle name="Input 4 2 4 2 3" xfId="41010" xr:uid="{00000000-0005-0000-0000-0000B15F0000}"/>
    <cellStyle name="Input 4 2 4 2 4" xfId="41011" xr:uid="{00000000-0005-0000-0000-0000B25F0000}"/>
    <cellStyle name="Input 4 2 4 2 5" xfId="41012" xr:uid="{00000000-0005-0000-0000-0000B35F0000}"/>
    <cellStyle name="Input 4 2 4 2 6" xfId="41013" xr:uid="{00000000-0005-0000-0000-0000B45F0000}"/>
    <cellStyle name="Input 4 2 4 2 7" xfId="41014" xr:uid="{00000000-0005-0000-0000-0000B55F0000}"/>
    <cellStyle name="Input 4 2 4 3" xfId="7312" xr:uid="{00000000-0005-0000-0000-0000B65F0000}"/>
    <cellStyle name="Input 4 2 4 3 2" xfId="7313" xr:uid="{00000000-0005-0000-0000-0000B75F0000}"/>
    <cellStyle name="Input 4 2 4 3 3" xfId="41015" xr:uid="{00000000-0005-0000-0000-0000B85F0000}"/>
    <cellStyle name="Input 4 2 4 3 4" xfId="41016" xr:uid="{00000000-0005-0000-0000-0000B95F0000}"/>
    <cellStyle name="Input 4 2 4 3 5" xfId="41017" xr:uid="{00000000-0005-0000-0000-0000BA5F0000}"/>
    <cellStyle name="Input 4 2 4 3 6" xfId="41018" xr:uid="{00000000-0005-0000-0000-0000BB5F0000}"/>
    <cellStyle name="Input 4 2 4 3 7" xfId="41019" xr:uid="{00000000-0005-0000-0000-0000BC5F0000}"/>
    <cellStyle name="Input 4 2 4 4" xfId="7314" xr:uid="{00000000-0005-0000-0000-0000BD5F0000}"/>
    <cellStyle name="Input 4 2 4 4 2" xfId="7315" xr:uid="{00000000-0005-0000-0000-0000BE5F0000}"/>
    <cellStyle name="Input 4 2 4 4 3" xfId="41020" xr:uid="{00000000-0005-0000-0000-0000BF5F0000}"/>
    <cellStyle name="Input 4 2 4 4 4" xfId="41021" xr:uid="{00000000-0005-0000-0000-0000C05F0000}"/>
    <cellStyle name="Input 4 2 4 4 5" xfId="41022" xr:uid="{00000000-0005-0000-0000-0000C15F0000}"/>
    <cellStyle name="Input 4 2 4 4 6" xfId="41023" xr:uid="{00000000-0005-0000-0000-0000C25F0000}"/>
    <cellStyle name="Input 4 2 4 4 7" xfId="41024" xr:uid="{00000000-0005-0000-0000-0000C35F0000}"/>
    <cellStyle name="Input 4 2 4 5" xfId="7316" xr:uid="{00000000-0005-0000-0000-0000C45F0000}"/>
    <cellStyle name="Input 4 2 4 5 2" xfId="7317" xr:uid="{00000000-0005-0000-0000-0000C55F0000}"/>
    <cellStyle name="Input 4 2 4 5 3" xfId="41025" xr:uid="{00000000-0005-0000-0000-0000C65F0000}"/>
    <cellStyle name="Input 4 2 4 5 4" xfId="41026" xr:uid="{00000000-0005-0000-0000-0000C75F0000}"/>
    <cellStyle name="Input 4 2 4 5 5" xfId="41027" xr:uid="{00000000-0005-0000-0000-0000C85F0000}"/>
    <cellStyle name="Input 4 2 4 5 6" xfId="41028" xr:uid="{00000000-0005-0000-0000-0000C95F0000}"/>
    <cellStyle name="Input 4 2 4 5 7" xfId="41029" xr:uid="{00000000-0005-0000-0000-0000CA5F0000}"/>
    <cellStyle name="Input 4 2 4 6" xfId="7318" xr:uid="{00000000-0005-0000-0000-0000CB5F0000}"/>
    <cellStyle name="Input 4 2 4 6 2" xfId="7319" xr:uid="{00000000-0005-0000-0000-0000CC5F0000}"/>
    <cellStyle name="Input 4 2 4 6 3" xfId="41030" xr:uid="{00000000-0005-0000-0000-0000CD5F0000}"/>
    <cellStyle name="Input 4 2 4 6 4" xfId="41031" xr:uid="{00000000-0005-0000-0000-0000CE5F0000}"/>
    <cellStyle name="Input 4 2 4 6 5" xfId="41032" xr:uid="{00000000-0005-0000-0000-0000CF5F0000}"/>
    <cellStyle name="Input 4 2 4 6 6" xfId="41033" xr:uid="{00000000-0005-0000-0000-0000D05F0000}"/>
    <cellStyle name="Input 4 2 4 6 7" xfId="41034" xr:uid="{00000000-0005-0000-0000-0000D15F0000}"/>
    <cellStyle name="Input 4 2 4 7" xfId="7320" xr:uid="{00000000-0005-0000-0000-0000D25F0000}"/>
    <cellStyle name="Input 4 2 4 7 2" xfId="7321" xr:uid="{00000000-0005-0000-0000-0000D35F0000}"/>
    <cellStyle name="Input 4 2 4 7 3" xfId="41035" xr:uid="{00000000-0005-0000-0000-0000D45F0000}"/>
    <cellStyle name="Input 4 2 4 7 4" xfId="41036" xr:uid="{00000000-0005-0000-0000-0000D55F0000}"/>
    <cellStyle name="Input 4 2 4 7 5" xfId="41037" xr:uid="{00000000-0005-0000-0000-0000D65F0000}"/>
    <cellStyle name="Input 4 2 4 7 6" xfId="41038" xr:uid="{00000000-0005-0000-0000-0000D75F0000}"/>
    <cellStyle name="Input 4 2 4 7 7" xfId="41039" xr:uid="{00000000-0005-0000-0000-0000D85F0000}"/>
    <cellStyle name="Input 4 2 4 8" xfId="7322" xr:uid="{00000000-0005-0000-0000-0000D95F0000}"/>
    <cellStyle name="Input 4 2 4 8 2" xfId="7323" xr:uid="{00000000-0005-0000-0000-0000DA5F0000}"/>
    <cellStyle name="Input 4 2 4 8 3" xfId="41040" xr:uid="{00000000-0005-0000-0000-0000DB5F0000}"/>
    <cellStyle name="Input 4 2 4 8 4" xfId="41041" xr:uid="{00000000-0005-0000-0000-0000DC5F0000}"/>
    <cellStyle name="Input 4 2 4 8 5" xfId="41042" xr:uid="{00000000-0005-0000-0000-0000DD5F0000}"/>
    <cellStyle name="Input 4 2 4 8 6" xfId="41043" xr:uid="{00000000-0005-0000-0000-0000DE5F0000}"/>
    <cellStyle name="Input 4 2 4 8 7" xfId="41044" xr:uid="{00000000-0005-0000-0000-0000DF5F0000}"/>
    <cellStyle name="Input 4 2 4 9" xfId="7324" xr:uid="{00000000-0005-0000-0000-0000E05F0000}"/>
    <cellStyle name="Input 4 2 4 9 2" xfId="7325" xr:uid="{00000000-0005-0000-0000-0000E15F0000}"/>
    <cellStyle name="Input 4 2 4 9 3" xfId="41045" xr:uid="{00000000-0005-0000-0000-0000E25F0000}"/>
    <cellStyle name="Input 4 2 4 9 4" xfId="41046" xr:uid="{00000000-0005-0000-0000-0000E35F0000}"/>
    <cellStyle name="Input 4 2 4 9 5" xfId="41047" xr:uid="{00000000-0005-0000-0000-0000E45F0000}"/>
    <cellStyle name="Input 4 2 4 9 6" xfId="41048" xr:uid="{00000000-0005-0000-0000-0000E55F0000}"/>
    <cellStyle name="Input 4 2 4 9 7" xfId="41049" xr:uid="{00000000-0005-0000-0000-0000E65F0000}"/>
    <cellStyle name="Input 4 2 5" xfId="7326" xr:uid="{00000000-0005-0000-0000-0000E75F0000}"/>
    <cellStyle name="Input 4 2 5 10" xfId="41050" xr:uid="{00000000-0005-0000-0000-0000E85F0000}"/>
    <cellStyle name="Input 4 2 5 11" xfId="41051" xr:uid="{00000000-0005-0000-0000-0000E95F0000}"/>
    <cellStyle name="Input 4 2 5 12" xfId="41052" xr:uid="{00000000-0005-0000-0000-0000EA5F0000}"/>
    <cellStyle name="Input 4 2 5 2" xfId="7327" xr:uid="{00000000-0005-0000-0000-0000EB5F0000}"/>
    <cellStyle name="Input 4 2 5 2 2" xfId="7328" xr:uid="{00000000-0005-0000-0000-0000EC5F0000}"/>
    <cellStyle name="Input 4 2 5 2 3" xfId="41053" xr:uid="{00000000-0005-0000-0000-0000ED5F0000}"/>
    <cellStyle name="Input 4 2 5 2 4" xfId="41054" xr:uid="{00000000-0005-0000-0000-0000EE5F0000}"/>
    <cellStyle name="Input 4 2 5 2 5" xfId="41055" xr:uid="{00000000-0005-0000-0000-0000EF5F0000}"/>
    <cellStyle name="Input 4 2 5 2 6" xfId="41056" xr:uid="{00000000-0005-0000-0000-0000F05F0000}"/>
    <cellStyle name="Input 4 2 5 2 7" xfId="41057" xr:uid="{00000000-0005-0000-0000-0000F15F0000}"/>
    <cellStyle name="Input 4 2 5 3" xfId="7329" xr:uid="{00000000-0005-0000-0000-0000F25F0000}"/>
    <cellStyle name="Input 4 2 5 3 2" xfId="7330" xr:uid="{00000000-0005-0000-0000-0000F35F0000}"/>
    <cellStyle name="Input 4 2 5 3 3" xfId="41058" xr:uid="{00000000-0005-0000-0000-0000F45F0000}"/>
    <cellStyle name="Input 4 2 5 3 4" xfId="41059" xr:uid="{00000000-0005-0000-0000-0000F55F0000}"/>
    <cellStyle name="Input 4 2 5 3 5" xfId="41060" xr:uid="{00000000-0005-0000-0000-0000F65F0000}"/>
    <cellStyle name="Input 4 2 5 3 6" xfId="41061" xr:uid="{00000000-0005-0000-0000-0000F75F0000}"/>
    <cellStyle name="Input 4 2 5 3 7" xfId="41062" xr:uid="{00000000-0005-0000-0000-0000F85F0000}"/>
    <cellStyle name="Input 4 2 5 4" xfId="7331" xr:uid="{00000000-0005-0000-0000-0000F95F0000}"/>
    <cellStyle name="Input 4 2 5 4 2" xfId="7332" xr:uid="{00000000-0005-0000-0000-0000FA5F0000}"/>
    <cellStyle name="Input 4 2 5 4 3" xfId="41063" xr:uid="{00000000-0005-0000-0000-0000FB5F0000}"/>
    <cellStyle name="Input 4 2 5 4 4" xfId="41064" xr:uid="{00000000-0005-0000-0000-0000FC5F0000}"/>
    <cellStyle name="Input 4 2 5 4 5" xfId="41065" xr:uid="{00000000-0005-0000-0000-0000FD5F0000}"/>
    <cellStyle name="Input 4 2 5 4 6" xfId="41066" xr:uid="{00000000-0005-0000-0000-0000FE5F0000}"/>
    <cellStyle name="Input 4 2 5 4 7" xfId="41067" xr:uid="{00000000-0005-0000-0000-0000FF5F0000}"/>
    <cellStyle name="Input 4 2 5 5" xfId="7333" xr:uid="{00000000-0005-0000-0000-000000600000}"/>
    <cellStyle name="Input 4 2 5 5 2" xfId="7334" xr:uid="{00000000-0005-0000-0000-000001600000}"/>
    <cellStyle name="Input 4 2 5 5 3" xfId="41068" xr:uid="{00000000-0005-0000-0000-000002600000}"/>
    <cellStyle name="Input 4 2 5 5 4" xfId="41069" xr:uid="{00000000-0005-0000-0000-000003600000}"/>
    <cellStyle name="Input 4 2 5 5 5" xfId="41070" xr:uid="{00000000-0005-0000-0000-000004600000}"/>
    <cellStyle name="Input 4 2 5 5 6" xfId="41071" xr:uid="{00000000-0005-0000-0000-000005600000}"/>
    <cellStyle name="Input 4 2 5 5 7" xfId="41072" xr:uid="{00000000-0005-0000-0000-000006600000}"/>
    <cellStyle name="Input 4 2 5 6" xfId="7335" xr:uid="{00000000-0005-0000-0000-000007600000}"/>
    <cellStyle name="Input 4 2 5 6 2" xfId="7336" xr:uid="{00000000-0005-0000-0000-000008600000}"/>
    <cellStyle name="Input 4 2 5 6 3" xfId="41073" xr:uid="{00000000-0005-0000-0000-000009600000}"/>
    <cellStyle name="Input 4 2 5 6 4" xfId="41074" xr:uid="{00000000-0005-0000-0000-00000A600000}"/>
    <cellStyle name="Input 4 2 5 6 5" xfId="41075" xr:uid="{00000000-0005-0000-0000-00000B600000}"/>
    <cellStyle name="Input 4 2 5 6 6" xfId="41076" xr:uid="{00000000-0005-0000-0000-00000C600000}"/>
    <cellStyle name="Input 4 2 5 6 7" xfId="41077" xr:uid="{00000000-0005-0000-0000-00000D600000}"/>
    <cellStyle name="Input 4 2 5 7" xfId="7337" xr:uid="{00000000-0005-0000-0000-00000E600000}"/>
    <cellStyle name="Input 4 2 5 7 2" xfId="7338" xr:uid="{00000000-0005-0000-0000-00000F600000}"/>
    <cellStyle name="Input 4 2 5 7 3" xfId="41078" xr:uid="{00000000-0005-0000-0000-000010600000}"/>
    <cellStyle name="Input 4 2 5 7 4" xfId="41079" xr:uid="{00000000-0005-0000-0000-000011600000}"/>
    <cellStyle name="Input 4 2 5 7 5" xfId="41080" xr:uid="{00000000-0005-0000-0000-000012600000}"/>
    <cellStyle name="Input 4 2 5 7 6" xfId="41081" xr:uid="{00000000-0005-0000-0000-000013600000}"/>
    <cellStyle name="Input 4 2 5 7 7" xfId="41082" xr:uid="{00000000-0005-0000-0000-000014600000}"/>
    <cellStyle name="Input 4 2 5 8" xfId="7339" xr:uid="{00000000-0005-0000-0000-000015600000}"/>
    <cellStyle name="Input 4 2 5 8 2" xfId="7340" xr:uid="{00000000-0005-0000-0000-000016600000}"/>
    <cellStyle name="Input 4 2 5 8 3" xfId="41083" xr:uid="{00000000-0005-0000-0000-000017600000}"/>
    <cellStyle name="Input 4 2 5 8 4" xfId="41084" xr:uid="{00000000-0005-0000-0000-000018600000}"/>
    <cellStyle name="Input 4 2 5 8 5" xfId="41085" xr:uid="{00000000-0005-0000-0000-000019600000}"/>
    <cellStyle name="Input 4 2 5 8 6" xfId="41086" xr:uid="{00000000-0005-0000-0000-00001A600000}"/>
    <cellStyle name="Input 4 2 5 8 7" xfId="41087" xr:uid="{00000000-0005-0000-0000-00001B600000}"/>
    <cellStyle name="Input 4 2 5 9" xfId="7341" xr:uid="{00000000-0005-0000-0000-00001C600000}"/>
    <cellStyle name="Input 4 2 5 9 2" xfId="7342" xr:uid="{00000000-0005-0000-0000-00001D600000}"/>
    <cellStyle name="Input 4 2 5 9 3" xfId="41088" xr:uid="{00000000-0005-0000-0000-00001E600000}"/>
    <cellStyle name="Input 4 2 5 9 4" xfId="41089" xr:uid="{00000000-0005-0000-0000-00001F600000}"/>
    <cellStyle name="Input 4 2 5 9 5" xfId="41090" xr:uid="{00000000-0005-0000-0000-000020600000}"/>
    <cellStyle name="Input 4 2 5 9 6" xfId="41091" xr:uid="{00000000-0005-0000-0000-000021600000}"/>
    <cellStyle name="Input 4 2 5 9 7" xfId="41092" xr:uid="{00000000-0005-0000-0000-000022600000}"/>
    <cellStyle name="Input 4 2 6" xfId="7343" xr:uid="{00000000-0005-0000-0000-000023600000}"/>
    <cellStyle name="Input 4 2 6 10" xfId="7344" xr:uid="{00000000-0005-0000-0000-000024600000}"/>
    <cellStyle name="Input 4 2 6 11" xfId="41093" xr:uid="{00000000-0005-0000-0000-000025600000}"/>
    <cellStyle name="Input 4 2 6 12" xfId="41094" xr:uid="{00000000-0005-0000-0000-000026600000}"/>
    <cellStyle name="Input 4 2 6 13" xfId="41095" xr:uid="{00000000-0005-0000-0000-000027600000}"/>
    <cellStyle name="Input 4 2 6 14" xfId="41096" xr:uid="{00000000-0005-0000-0000-000028600000}"/>
    <cellStyle name="Input 4 2 6 15" xfId="41097" xr:uid="{00000000-0005-0000-0000-000029600000}"/>
    <cellStyle name="Input 4 2 6 2" xfId="7345" xr:uid="{00000000-0005-0000-0000-00002A600000}"/>
    <cellStyle name="Input 4 2 6 2 2" xfId="7346" xr:uid="{00000000-0005-0000-0000-00002B600000}"/>
    <cellStyle name="Input 4 2 6 2 3" xfId="41098" xr:uid="{00000000-0005-0000-0000-00002C600000}"/>
    <cellStyle name="Input 4 2 6 2 4" xfId="41099" xr:uid="{00000000-0005-0000-0000-00002D600000}"/>
    <cellStyle name="Input 4 2 6 2 5" xfId="41100" xr:uid="{00000000-0005-0000-0000-00002E600000}"/>
    <cellStyle name="Input 4 2 6 2 6" xfId="41101" xr:uid="{00000000-0005-0000-0000-00002F600000}"/>
    <cellStyle name="Input 4 2 6 2 7" xfId="41102" xr:uid="{00000000-0005-0000-0000-000030600000}"/>
    <cellStyle name="Input 4 2 6 3" xfId="7347" xr:uid="{00000000-0005-0000-0000-000031600000}"/>
    <cellStyle name="Input 4 2 6 3 2" xfId="7348" xr:uid="{00000000-0005-0000-0000-000032600000}"/>
    <cellStyle name="Input 4 2 6 3 3" xfId="41103" xr:uid="{00000000-0005-0000-0000-000033600000}"/>
    <cellStyle name="Input 4 2 6 3 4" xfId="41104" xr:uid="{00000000-0005-0000-0000-000034600000}"/>
    <cellStyle name="Input 4 2 6 3 5" xfId="41105" xr:uid="{00000000-0005-0000-0000-000035600000}"/>
    <cellStyle name="Input 4 2 6 3 6" xfId="41106" xr:uid="{00000000-0005-0000-0000-000036600000}"/>
    <cellStyle name="Input 4 2 6 3 7" xfId="41107" xr:uid="{00000000-0005-0000-0000-000037600000}"/>
    <cellStyle name="Input 4 2 6 4" xfId="7349" xr:uid="{00000000-0005-0000-0000-000038600000}"/>
    <cellStyle name="Input 4 2 6 4 2" xfId="7350" xr:uid="{00000000-0005-0000-0000-000039600000}"/>
    <cellStyle name="Input 4 2 6 4 3" xfId="41108" xr:uid="{00000000-0005-0000-0000-00003A600000}"/>
    <cellStyle name="Input 4 2 6 4 4" xfId="41109" xr:uid="{00000000-0005-0000-0000-00003B600000}"/>
    <cellStyle name="Input 4 2 6 4 5" xfId="41110" xr:uid="{00000000-0005-0000-0000-00003C600000}"/>
    <cellStyle name="Input 4 2 6 4 6" xfId="41111" xr:uid="{00000000-0005-0000-0000-00003D600000}"/>
    <cellStyle name="Input 4 2 6 4 7" xfId="41112" xr:uid="{00000000-0005-0000-0000-00003E600000}"/>
    <cellStyle name="Input 4 2 6 5" xfId="7351" xr:uid="{00000000-0005-0000-0000-00003F600000}"/>
    <cellStyle name="Input 4 2 6 5 2" xfId="7352" xr:uid="{00000000-0005-0000-0000-000040600000}"/>
    <cellStyle name="Input 4 2 6 5 3" xfId="41113" xr:uid="{00000000-0005-0000-0000-000041600000}"/>
    <cellStyle name="Input 4 2 6 5 4" xfId="41114" xr:uid="{00000000-0005-0000-0000-000042600000}"/>
    <cellStyle name="Input 4 2 6 5 5" xfId="41115" xr:uid="{00000000-0005-0000-0000-000043600000}"/>
    <cellStyle name="Input 4 2 6 5 6" xfId="41116" xr:uid="{00000000-0005-0000-0000-000044600000}"/>
    <cellStyle name="Input 4 2 6 5 7" xfId="41117" xr:uid="{00000000-0005-0000-0000-000045600000}"/>
    <cellStyle name="Input 4 2 6 6" xfId="7353" xr:uid="{00000000-0005-0000-0000-000046600000}"/>
    <cellStyle name="Input 4 2 6 6 2" xfId="7354" xr:uid="{00000000-0005-0000-0000-000047600000}"/>
    <cellStyle name="Input 4 2 6 6 3" xfId="41118" xr:uid="{00000000-0005-0000-0000-000048600000}"/>
    <cellStyle name="Input 4 2 6 6 4" xfId="41119" xr:uid="{00000000-0005-0000-0000-000049600000}"/>
    <cellStyle name="Input 4 2 6 6 5" xfId="41120" xr:uid="{00000000-0005-0000-0000-00004A600000}"/>
    <cellStyle name="Input 4 2 6 6 6" xfId="41121" xr:uid="{00000000-0005-0000-0000-00004B600000}"/>
    <cellStyle name="Input 4 2 6 6 7" xfId="41122" xr:uid="{00000000-0005-0000-0000-00004C600000}"/>
    <cellStyle name="Input 4 2 6 7" xfId="7355" xr:uid="{00000000-0005-0000-0000-00004D600000}"/>
    <cellStyle name="Input 4 2 6 7 2" xfId="7356" xr:uid="{00000000-0005-0000-0000-00004E600000}"/>
    <cellStyle name="Input 4 2 6 7 3" xfId="41123" xr:uid="{00000000-0005-0000-0000-00004F600000}"/>
    <cellStyle name="Input 4 2 6 7 4" xfId="41124" xr:uid="{00000000-0005-0000-0000-000050600000}"/>
    <cellStyle name="Input 4 2 6 7 5" xfId="41125" xr:uid="{00000000-0005-0000-0000-000051600000}"/>
    <cellStyle name="Input 4 2 6 7 6" xfId="41126" xr:uid="{00000000-0005-0000-0000-000052600000}"/>
    <cellStyle name="Input 4 2 6 7 7" xfId="41127" xr:uid="{00000000-0005-0000-0000-000053600000}"/>
    <cellStyle name="Input 4 2 6 8" xfId="7357" xr:uid="{00000000-0005-0000-0000-000054600000}"/>
    <cellStyle name="Input 4 2 6 8 2" xfId="7358" xr:uid="{00000000-0005-0000-0000-000055600000}"/>
    <cellStyle name="Input 4 2 6 8 3" xfId="41128" xr:uid="{00000000-0005-0000-0000-000056600000}"/>
    <cellStyle name="Input 4 2 6 8 4" xfId="41129" xr:uid="{00000000-0005-0000-0000-000057600000}"/>
    <cellStyle name="Input 4 2 6 8 5" xfId="41130" xr:uid="{00000000-0005-0000-0000-000058600000}"/>
    <cellStyle name="Input 4 2 6 8 6" xfId="41131" xr:uid="{00000000-0005-0000-0000-000059600000}"/>
    <cellStyle name="Input 4 2 6 8 7" xfId="41132" xr:uid="{00000000-0005-0000-0000-00005A600000}"/>
    <cellStyle name="Input 4 2 6 9" xfId="7359" xr:uid="{00000000-0005-0000-0000-00005B600000}"/>
    <cellStyle name="Input 4 2 6 9 2" xfId="7360" xr:uid="{00000000-0005-0000-0000-00005C600000}"/>
    <cellStyle name="Input 4 2 6 9 3" xfId="41133" xr:uid="{00000000-0005-0000-0000-00005D600000}"/>
    <cellStyle name="Input 4 2 6 9 4" xfId="41134" xr:uid="{00000000-0005-0000-0000-00005E600000}"/>
    <cellStyle name="Input 4 2 6 9 5" xfId="41135" xr:uid="{00000000-0005-0000-0000-00005F600000}"/>
    <cellStyle name="Input 4 2 6 9 6" xfId="41136" xr:uid="{00000000-0005-0000-0000-000060600000}"/>
    <cellStyle name="Input 4 2 6 9 7" xfId="41137" xr:uid="{00000000-0005-0000-0000-000061600000}"/>
    <cellStyle name="Input 4 2 7" xfId="41138" xr:uid="{00000000-0005-0000-0000-000062600000}"/>
    <cellStyle name="Input 4 3" xfId="7361" xr:uid="{00000000-0005-0000-0000-000063600000}"/>
    <cellStyle name="Input 4 3 2" xfId="7362" xr:uid="{00000000-0005-0000-0000-000064600000}"/>
    <cellStyle name="Input 4 3 2 2" xfId="7363" xr:uid="{00000000-0005-0000-0000-000065600000}"/>
    <cellStyle name="Input 4 3 2 2 10" xfId="41139" xr:uid="{00000000-0005-0000-0000-000066600000}"/>
    <cellStyle name="Input 4 3 2 2 2" xfId="7364" xr:uid="{00000000-0005-0000-0000-000067600000}"/>
    <cellStyle name="Input 4 3 2 2 2 2" xfId="7365" xr:uid="{00000000-0005-0000-0000-000068600000}"/>
    <cellStyle name="Input 4 3 2 2 2 3" xfId="41140" xr:uid="{00000000-0005-0000-0000-000069600000}"/>
    <cellStyle name="Input 4 3 2 2 2 4" xfId="41141" xr:uid="{00000000-0005-0000-0000-00006A600000}"/>
    <cellStyle name="Input 4 3 2 2 2 5" xfId="41142" xr:uid="{00000000-0005-0000-0000-00006B600000}"/>
    <cellStyle name="Input 4 3 2 2 2 6" xfId="41143" xr:uid="{00000000-0005-0000-0000-00006C600000}"/>
    <cellStyle name="Input 4 3 2 2 2 7" xfId="41144" xr:uid="{00000000-0005-0000-0000-00006D600000}"/>
    <cellStyle name="Input 4 3 2 2 3" xfId="7366" xr:uid="{00000000-0005-0000-0000-00006E600000}"/>
    <cellStyle name="Input 4 3 2 2 3 2" xfId="7367" xr:uid="{00000000-0005-0000-0000-00006F600000}"/>
    <cellStyle name="Input 4 3 2 2 3 3" xfId="41145" xr:uid="{00000000-0005-0000-0000-000070600000}"/>
    <cellStyle name="Input 4 3 2 2 3 4" xfId="41146" xr:uid="{00000000-0005-0000-0000-000071600000}"/>
    <cellStyle name="Input 4 3 2 2 3 5" xfId="41147" xr:uid="{00000000-0005-0000-0000-000072600000}"/>
    <cellStyle name="Input 4 3 2 2 3 6" xfId="41148" xr:uid="{00000000-0005-0000-0000-000073600000}"/>
    <cellStyle name="Input 4 3 2 2 3 7" xfId="41149" xr:uid="{00000000-0005-0000-0000-000074600000}"/>
    <cellStyle name="Input 4 3 2 2 4" xfId="7368" xr:uid="{00000000-0005-0000-0000-000075600000}"/>
    <cellStyle name="Input 4 3 2 2 4 2" xfId="7369" xr:uid="{00000000-0005-0000-0000-000076600000}"/>
    <cellStyle name="Input 4 3 2 2 4 3" xfId="41150" xr:uid="{00000000-0005-0000-0000-000077600000}"/>
    <cellStyle name="Input 4 3 2 2 4 4" xfId="41151" xr:uid="{00000000-0005-0000-0000-000078600000}"/>
    <cellStyle name="Input 4 3 2 2 4 5" xfId="41152" xr:uid="{00000000-0005-0000-0000-000079600000}"/>
    <cellStyle name="Input 4 3 2 2 4 6" xfId="41153" xr:uid="{00000000-0005-0000-0000-00007A600000}"/>
    <cellStyle name="Input 4 3 2 2 4 7" xfId="41154" xr:uid="{00000000-0005-0000-0000-00007B600000}"/>
    <cellStyle name="Input 4 3 2 2 5" xfId="7370" xr:uid="{00000000-0005-0000-0000-00007C600000}"/>
    <cellStyle name="Input 4 3 2 2 5 2" xfId="7371" xr:uid="{00000000-0005-0000-0000-00007D600000}"/>
    <cellStyle name="Input 4 3 2 2 5 3" xfId="41155" xr:uid="{00000000-0005-0000-0000-00007E600000}"/>
    <cellStyle name="Input 4 3 2 2 5 4" xfId="41156" xr:uid="{00000000-0005-0000-0000-00007F600000}"/>
    <cellStyle name="Input 4 3 2 2 5 5" xfId="41157" xr:uid="{00000000-0005-0000-0000-000080600000}"/>
    <cellStyle name="Input 4 3 2 2 5 6" xfId="41158" xr:uid="{00000000-0005-0000-0000-000081600000}"/>
    <cellStyle name="Input 4 3 2 2 5 7" xfId="41159" xr:uid="{00000000-0005-0000-0000-000082600000}"/>
    <cellStyle name="Input 4 3 2 2 6" xfId="7372" xr:uid="{00000000-0005-0000-0000-000083600000}"/>
    <cellStyle name="Input 4 3 2 2 6 2" xfId="7373" xr:uid="{00000000-0005-0000-0000-000084600000}"/>
    <cellStyle name="Input 4 3 2 2 6 3" xfId="41160" xr:uid="{00000000-0005-0000-0000-000085600000}"/>
    <cellStyle name="Input 4 3 2 2 6 4" xfId="41161" xr:uid="{00000000-0005-0000-0000-000086600000}"/>
    <cellStyle name="Input 4 3 2 2 6 5" xfId="41162" xr:uid="{00000000-0005-0000-0000-000087600000}"/>
    <cellStyle name="Input 4 3 2 2 6 6" xfId="41163" xr:uid="{00000000-0005-0000-0000-000088600000}"/>
    <cellStyle name="Input 4 3 2 2 6 7" xfId="41164" xr:uid="{00000000-0005-0000-0000-000089600000}"/>
    <cellStyle name="Input 4 3 2 2 7" xfId="41165" xr:uid="{00000000-0005-0000-0000-00008A600000}"/>
    <cellStyle name="Input 4 3 2 2 8" xfId="41166" xr:uid="{00000000-0005-0000-0000-00008B600000}"/>
    <cellStyle name="Input 4 3 2 2 9" xfId="41167" xr:uid="{00000000-0005-0000-0000-00008C600000}"/>
    <cellStyle name="Input 4 3 2 3" xfId="7374" xr:uid="{00000000-0005-0000-0000-00008D600000}"/>
    <cellStyle name="Input 4 3 2 3 10" xfId="7375" xr:uid="{00000000-0005-0000-0000-00008E600000}"/>
    <cellStyle name="Input 4 3 2 3 11" xfId="41168" xr:uid="{00000000-0005-0000-0000-00008F600000}"/>
    <cellStyle name="Input 4 3 2 3 12" xfId="41169" xr:uid="{00000000-0005-0000-0000-000090600000}"/>
    <cellStyle name="Input 4 3 2 3 13" xfId="41170" xr:uid="{00000000-0005-0000-0000-000091600000}"/>
    <cellStyle name="Input 4 3 2 3 14" xfId="41171" xr:uid="{00000000-0005-0000-0000-000092600000}"/>
    <cellStyle name="Input 4 3 2 3 15" xfId="41172" xr:uid="{00000000-0005-0000-0000-000093600000}"/>
    <cellStyle name="Input 4 3 2 3 2" xfId="7376" xr:uid="{00000000-0005-0000-0000-000094600000}"/>
    <cellStyle name="Input 4 3 2 3 2 2" xfId="7377" xr:uid="{00000000-0005-0000-0000-000095600000}"/>
    <cellStyle name="Input 4 3 2 3 2 3" xfId="41173" xr:uid="{00000000-0005-0000-0000-000096600000}"/>
    <cellStyle name="Input 4 3 2 3 2 4" xfId="41174" xr:uid="{00000000-0005-0000-0000-000097600000}"/>
    <cellStyle name="Input 4 3 2 3 2 5" xfId="41175" xr:uid="{00000000-0005-0000-0000-000098600000}"/>
    <cellStyle name="Input 4 3 2 3 2 6" xfId="41176" xr:uid="{00000000-0005-0000-0000-000099600000}"/>
    <cellStyle name="Input 4 3 2 3 2 7" xfId="41177" xr:uid="{00000000-0005-0000-0000-00009A600000}"/>
    <cellStyle name="Input 4 3 2 3 3" xfId="7378" xr:uid="{00000000-0005-0000-0000-00009B600000}"/>
    <cellStyle name="Input 4 3 2 3 3 2" xfId="7379" xr:uid="{00000000-0005-0000-0000-00009C600000}"/>
    <cellStyle name="Input 4 3 2 3 3 3" xfId="41178" xr:uid="{00000000-0005-0000-0000-00009D600000}"/>
    <cellStyle name="Input 4 3 2 3 3 4" xfId="41179" xr:uid="{00000000-0005-0000-0000-00009E600000}"/>
    <cellStyle name="Input 4 3 2 3 3 5" xfId="41180" xr:uid="{00000000-0005-0000-0000-00009F600000}"/>
    <cellStyle name="Input 4 3 2 3 3 6" xfId="41181" xr:uid="{00000000-0005-0000-0000-0000A0600000}"/>
    <cellStyle name="Input 4 3 2 3 3 7" xfId="41182" xr:uid="{00000000-0005-0000-0000-0000A1600000}"/>
    <cellStyle name="Input 4 3 2 3 4" xfId="7380" xr:uid="{00000000-0005-0000-0000-0000A2600000}"/>
    <cellStyle name="Input 4 3 2 3 4 2" xfId="7381" xr:uid="{00000000-0005-0000-0000-0000A3600000}"/>
    <cellStyle name="Input 4 3 2 3 4 3" xfId="41183" xr:uid="{00000000-0005-0000-0000-0000A4600000}"/>
    <cellStyle name="Input 4 3 2 3 4 4" xfId="41184" xr:uid="{00000000-0005-0000-0000-0000A5600000}"/>
    <cellStyle name="Input 4 3 2 3 4 5" xfId="41185" xr:uid="{00000000-0005-0000-0000-0000A6600000}"/>
    <cellStyle name="Input 4 3 2 3 4 6" xfId="41186" xr:uid="{00000000-0005-0000-0000-0000A7600000}"/>
    <cellStyle name="Input 4 3 2 3 4 7" xfId="41187" xr:uid="{00000000-0005-0000-0000-0000A8600000}"/>
    <cellStyle name="Input 4 3 2 3 5" xfId="7382" xr:uid="{00000000-0005-0000-0000-0000A9600000}"/>
    <cellStyle name="Input 4 3 2 3 5 2" xfId="7383" xr:uid="{00000000-0005-0000-0000-0000AA600000}"/>
    <cellStyle name="Input 4 3 2 3 5 3" xfId="41188" xr:uid="{00000000-0005-0000-0000-0000AB600000}"/>
    <cellStyle name="Input 4 3 2 3 5 4" xfId="41189" xr:uid="{00000000-0005-0000-0000-0000AC600000}"/>
    <cellStyle name="Input 4 3 2 3 5 5" xfId="41190" xr:uid="{00000000-0005-0000-0000-0000AD600000}"/>
    <cellStyle name="Input 4 3 2 3 5 6" xfId="41191" xr:uid="{00000000-0005-0000-0000-0000AE600000}"/>
    <cellStyle name="Input 4 3 2 3 5 7" xfId="41192" xr:uid="{00000000-0005-0000-0000-0000AF600000}"/>
    <cellStyle name="Input 4 3 2 3 6" xfId="7384" xr:uid="{00000000-0005-0000-0000-0000B0600000}"/>
    <cellStyle name="Input 4 3 2 3 6 2" xfId="7385" xr:uid="{00000000-0005-0000-0000-0000B1600000}"/>
    <cellStyle name="Input 4 3 2 3 6 3" xfId="41193" xr:uid="{00000000-0005-0000-0000-0000B2600000}"/>
    <cellStyle name="Input 4 3 2 3 6 4" xfId="41194" xr:uid="{00000000-0005-0000-0000-0000B3600000}"/>
    <cellStyle name="Input 4 3 2 3 6 5" xfId="41195" xr:uid="{00000000-0005-0000-0000-0000B4600000}"/>
    <cellStyle name="Input 4 3 2 3 6 6" xfId="41196" xr:uid="{00000000-0005-0000-0000-0000B5600000}"/>
    <cellStyle name="Input 4 3 2 3 6 7" xfId="41197" xr:uid="{00000000-0005-0000-0000-0000B6600000}"/>
    <cellStyle name="Input 4 3 2 3 7" xfId="7386" xr:uid="{00000000-0005-0000-0000-0000B7600000}"/>
    <cellStyle name="Input 4 3 2 3 7 2" xfId="7387" xr:uid="{00000000-0005-0000-0000-0000B8600000}"/>
    <cellStyle name="Input 4 3 2 3 7 3" xfId="41198" xr:uid="{00000000-0005-0000-0000-0000B9600000}"/>
    <cellStyle name="Input 4 3 2 3 7 4" xfId="41199" xr:uid="{00000000-0005-0000-0000-0000BA600000}"/>
    <cellStyle name="Input 4 3 2 3 7 5" xfId="41200" xr:uid="{00000000-0005-0000-0000-0000BB600000}"/>
    <cellStyle name="Input 4 3 2 3 7 6" xfId="41201" xr:uid="{00000000-0005-0000-0000-0000BC600000}"/>
    <cellStyle name="Input 4 3 2 3 7 7" xfId="41202" xr:uid="{00000000-0005-0000-0000-0000BD600000}"/>
    <cellStyle name="Input 4 3 2 3 8" xfId="7388" xr:uid="{00000000-0005-0000-0000-0000BE600000}"/>
    <cellStyle name="Input 4 3 2 3 8 2" xfId="7389" xr:uid="{00000000-0005-0000-0000-0000BF600000}"/>
    <cellStyle name="Input 4 3 2 3 8 3" xfId="41203" xr:uid="{00000000-0005-0000-0000-0000C0600000}"/>
    <cellStyle name="Input 4 3 2 3 8 4" xfId="41204" xr:uid="{00000000-0005-0000-0000-0000C1600000}"/>
    <cellStyle name="Input 4 3 2 3 8 5" xfId="41205" xr:uid="{00000000-0005-0000-0000-0000C2600000}"/>
    <cellStyle name="Input 4 3 2 3 8 6" xfId="41206" xr:uid="{00000000-0005-0000-0000-0000C3600000}"/>
    <cellStyle name="Input 4 3 2 3 8 7" xfId="41207" xr:uid="{00000000-0005-0000-0000-0000C4600000}"/>
    <cellStyle name="Input 4 3 2 3 9" xfId="7390" xr:uid="{00000000-0005-0000-0000-0000C5600000}"/>
    <cellStyle name="Input 4 3 2 3 9 2" xfId="7391" xr:uid="{00000000-0005-0000-0000-0000C6600000}"/>
    <cellStyle name="Input 4 3 2 3 9 3" xfId="41208" xr:uid="{00000000-0005-0000-0000-0000C7600000}"/>
    <cellStyle name="Input 4 3 2 3 9 4" xfId="41209" xr:uid="{00000000-0005-0000-0000-0000C8600000}"/>
    <cellStyle name="Input 4 3 2 3 9 5" xfId="41210" xr:uid="{00000000-0005-0000-0000-0000C9600000}"/>
    <cellStyle name="Input 4 3 2 3 9 6" xfId="41211" xr:uid="{00000000-0005-0000-0000-0000CA600000}"/>
    <cellStyle name="Input 4 3 2 3 9 7" xfId="41212" xr:uid="{00000000-0005-0000-0000-0000CB600000}"/>
    <cellStyle name="Input 4 3 2 4" xfId="7392" xr:uid="{00000000-0005-0000-0000-0000CC600000}"/>
    <cellStyle name="Input 4 3 2 4 2" xfId="7393" xr:uid="{00000000-0005-0000-0000-0000CD600000}"/>
    <cellStyle name="Input 4 3 2 4 3" xfId="41213" xr:uid="{00000000-0005-0000-0000-0000CE600000}"/>
    <cellStyle name="Input 4 3 2 4 4" xfId="41214" xr:uid="{00000000-0005-0000-0000-0000CF600000}"/>
    <cellStyle name="Input 4 3 2 4 5" xfId="41215" xr:uid="{00000000-0005-0000-0000-0000D0600000}"/>
    <cellStyle name="Input 4 3 2 4 6" xfId="41216" xr:uid="{00000000-0005-0000-0000-0000D1600000}"/>
    <cellStyle name="Input 4 3 2 4 7" xfId="41217" xr:uid="{00000000-0005-0000-0000-0000D2600000}"/>
    <cellStyle name="Input 4 3 2 5" xfId="7394" xr:uid="{00000000-0005-0000-0000-0000D3600000}"/>
    <cellStyle name="Input 4 3 2 5 2" xfId="7395" xr:uid="{00000000-0005-0000-0000-0000D4600000}"/>
    <cellStyle name="Input 4 3 2 6" xfId="41218" xr:uid="{00000000-0005-0000-0000-0000D5600000}"/>
    <cellStyle name="Input 4 3 2 7" xfId="41219" xr:uid="{00000000-0005-0000-0000-0000D6600000}"/>
    <cellStyle name="Input 4 3 2 8" xfId="41220" xr:uid="{00000000-0005-0000-0000-0000D7600000}"/>
    <cellStyle name="Input 4 3 3" xfId="7396" xr:uid="{00000000-0005-0000-0000-0000D8600000}"/>
    <cellStyle name="Input 4 3 3 10" xfId="41221" xr:uid="{00000000-0005-0000-0000-0000D9600000}"/>
    <cellStyle name="Input 4 3 3 2" xfId="7397" xr:uid="{00000000-0005-0000-0000-0000DA600000}"/>
    <cellStyle name="Input 4 3 3 2 2" xfId="7398" xr:uid="{00000000-0005-0000-0000-0000DB600000}"/>
    <cellStyle name="Input 4 3 3 2 3" xfId="41222" xr:uid="{00000000-0005-0000-0000-0000DC600000}"/>
    <cellStyle name="Input 4 3 3 2 4" xfId="41223" xr:uid="{00000000-0005-0000-0000-0000DD600000}"/>
    <cellStyle name="Input 4 3 3 2 5" xfId="41224" xr:uid="{00000000-0005-0000-0000-0000DE600000}"/>
    <cellStyle name="Input 4 3 3 2 6" xfId="41225" xr:uid="{00000000-0005-0000-0000-0000DF600000}"/>
    <cellStyle name="Input 4 3 3 2 7" xfId="41226" xr:uid="{00000000-0005-0000-0000-0000E0600000}"/>
    <cellStyle name="Input 4 3 3 3" xfId="7399" xr:uid="{00000000-0005-0000-0000-0000E1600000}"/>
    <cellStyle name="Input 4 3 3 3 2" xfId="7400" xr:uid="{00000000-0005-0000-0000-0000E2600000}"/>
    <cellStyle name="Input 4 3 3 3 3" xfId="41227" xr:uid="{00000000-0005-0000-0000-0000E3600000}"/>
    <cellStyle name="Input 4 3 3 3 4" xfId="41228" xr:uid="{00000000-0005-0000-0000-0000E4600000}"/>
    <cellStyle name="Input 4 3 3 3 5" xfId="41229" xr:uid="{00000000-0005-0000-0000-0000E5600000}"/>
    <cellStyle name="Input 4 3 3 3 6" xfId="41230" xr:uid="{00000000-0005-0000-0000-0000E6600000}"/>
    <cellStyle name="Input 4 3 3 3 7" xfId="41231" xr:uid="{00000000-0005-0000-0000-0000E7600000}"/>
    <cellStyle name="Input 4 3 3 4" xfId="7401" xr:uid="{00000000-0005-0000-0000-0000E8600000}"/>
    <cellStyle name="Input 4 3 3 4 2" xfId="7402" xr:uid="{00000000-0005-0000-0000-0000E9600000}"/>
    <cellStyle name="Input 4 3 3 4 3" xfId="41232" xr:uid="{00000000-0005-0000-0000-0000EA600000}"/>
    <cellStyle name="Input 4 3 3 4 4" xfId="41233" xr:uid="{00000000-0005-0000-0000-0000EB600000}"/>
    <cellStyle name="Input 4 3 3 4 5" xfId="41234" xr:uid="{00000000-0005-0000-0000-0000EC600000}"/>
    <cellStyle name="Input 4 3 3 4 6" xfId="41235" xr:uid="{00000000-0005-0000-0000-0000ED600000}"/>
    <cellStyle name="Input 4 3 3 4 7" xfId="41236" xr:uid="{00000000-0005-0000-0000-0000EE600000}"/>
    <cellStyle name="Input 4 3 3 5" xfId="7403" xr:uid="{00000000-0005-0000-0000-0000EF600000}"/>
    <cellStyle name="Input 4 3 3 5 2" xfId="7404" xr:uid="{00000000-0005-0000-0000-0000F0600000}"/>
    <cellStyle name="Input 4 3 3 5 3" xfId="41237" xr:uid="{00000000-0005-0000-0000-0000F1600000}"/>
    <cellStyle name="Input 4 3 3 5 4" xfId="41238" xr:uid="{00000000-0005-0000-0000-0000F2600000}"/>
    <cellStyle name="Input 4 3 3 5 5" xfId="41239" xr:uid="{00000000-0005-0000-0000-0000F3600000}"/>
    <cellStyle name="Input 4 3 3 5 6" xfId="41240" xr:uid="{00000000-0005-0000-0000-0000F4600000}"/>
    <cellStyle name="Input 4 3 3 5 7" xfId="41241" xr:uid="{00000000-0005-0000-0000-0000F5600000}"/>
    <cellStyle name="Input 4 3 3 6" xfId="7405" xr:uid="{00000000-0005-0000-0000-0000F6600000}"/>
    <cellStyle name="Input 4 3 3 6 2" xfId="7406" xr:uid="{00000000-0005-0000-0000-0000F7600000}"/>
    <cellStyle name="Input 4 3 3 6 3" xfId="41242" xr:uid="{00000000-0005-0000-0000-0000F8600000}"/>
    <cellStyle name="Input 4 3 3 6 4" xfId="41243" xr:uid="{00000000-0005-0000-0000-0000F9600000}"/>
    <cellStyle name="Input 4 3 3 6 5" xfId="41244" xr:uid="{00000000-0005-0000-0000-0000FA600000}"/>
    <cellStyle name="Input 4 3 3 6 6" xfId="41245" xr:uid="{00000000-0005-0000-0000-0000FB600000}"/>
    <cellStyle name="Input 4 3 3 6 7" xfId="41246" xr:uid="{00000000-0005-0000-0000-0000FC600000}"/>
    <cellStyle name="Input 4 3 3 7" xfId="41247" xr:uid="{00000000-0005-0000-0000-0000FD600000}"/>
    <cellStyle name="Input 4 3 3 8" xfId="41248" xr:uid="{00000000-0005-0000-0000-0000FE600000}"/>
    <cellStyle name="Input 4 3 3 9" xfId="41249" xr:uid="{00000000-0005-0000-0000-0000FF600000}"/>
    <cellStyle name="Input 4 3 4" xfId="7407" xr:uid="{00000000-0005-0000-0000-000000610000}"/>
    <cellStyle name="Input 4 3 4 10" xfId="7408" xr:uid="{00000000-0005-0000-0000-000001610000}"/>
    <cellStyle name="Input 4 3 4 11" xfId="41250" xr:uid="{00000000-0005-0000-0000-000002610000}"/>
    <cellStyle name="Input 4 3 4 12" xfId="41251" xr:uid="{00000000-0005-0000-0000-000003610000}"/>
    <cellStyle name="Input 4 3 4 2" xfId="7409" xr:uid="{00000000-0005-0000-0000-000004610000}"/>
    <cellStyle name="Input 4 3 4 2 2" xfId="7410" xr:uid="{00000000-0005-0000-0000-000005610000}"/>
    <cellStyle name="Input 4 3 4 2 3" xfId="41252" xr:uid="{00000000-0005-0000-0000-000006610000}"/>
    <cellStyle name="Input 4 3 4 2 4" xfId="41253" xr:uid="{00000000-0005-0000-0000-000007610000}"/>
    <cellStyle name="Input 4 3 4 2 5" xfId="41254" xr:uid="{00000000-0005-0000-0000-000008610000}"/>
    <cellStyle name="Input 4 3 4 2 6" xfId="41255" xr:uid="{00000000-0005-0000-0000-000009610000}"/>
    <cellStyle name="Input 4 3 4 2 7" xfId="41256" xr:uid="{00000000-0005-0000-0000-00000A610000}"/>
    <cellStyle name="Input 4 3 4 3" xfId="7411" xr:uid="{00000000-0005-0000-0000-00000B610000}"/>
    <cellStyle name="Input 4 3 4 3 2" xfId="7412" xr:uid="{00000000-0005-0000-0000-00000C610000}"/>
    <cellStyle name="Input 4 3 4 3 3" xfId="41257" xr:uid="{00000000-0005-0000-0000-00000D610000}"/>
    <cellStyle name="Input 4 3 4 3 4" xfId="41258" xr:uid="{00000000-0005-0000-0000-00000E610000}"/>
    <cellStyle name="Input 4 3 4 3 5" xfId="41259" xr:uid="{00000000-0005-0000-0000-00000F610000}"/>
    <cellStyle name="Input 4 3 4 3 6" xfId="41260" xr:uid="{00000000-0005-0000-0000-000010610000}"/>
    <cellStyle name="Input 4 3 4 3 7" xfId="41261" xr:uid="{00000000-0005-0000-0000-000011610000}"/>
    <cellStyle name="Input 4 3 4 4" xfId="7413" xr:uid="{00000000-0005-0000-0000-000012610000}"/>
    <cellStyle name="Input 4 3 4 4 2" xfId="7414" xr:uid="{00000000-0005-0000-0000-000013610000}"/>
    <cellStyle name="Input 4 3 4 4 3" xfId="41262" xr:uid="{00000000-0005-0000-0000-000014610000}"/>
    <cellStyle name="Input 4 3 4 4 4" xfId="41263" xr:uid="{00000000-0005-0000-0000-000015610000}"/>
    <cellStyle name="Input 4 3 4 4 5" xfId="41264" xr:uid="{00000000-0005-0000-0000-000016610000}"/>
    <cellStyle name="Input 4 3 4 4 6" xfId="41265" xr:uid="{00000000-0005-0000-0000-000017610000}"/>
    <cellStyle name="Input 4 3 4 4 7" xfId="41266" xr:uid="{00000000-0005-0000-0000-000018610000}"/>
    <cellStyle name="Input 4 3 4 5" xfId="7415" xr:uid="{00000000-0005-0000-0000-000019610000}"/>
    <cellStyle name="Input 4 3 4 5 2" xfId="7416" xr:uid="{00000000-0005-0000-0000-00001A610000}"/>
    <cellStyle name="Input 4 3 4 5 3" xfId="41267" xr:uid="{00000000-0005-0000-0000-00001B610000}"/>
    <cellStyle name="Input 4 3 4 5 4" xfId="41268" xr:uid="{00000000-0005-0000-0000-00001C610000}"/>
    <cellStyle name="Input 4 3 4 5 5" xfId="41269" xr:uid="{00000000-0005-0000-0000-00001D610000}"/>
    <cellStyle name="Input 4 3 4 5 6" xfId="41270" xr:uid="{00000000-0005-0000-0000-00001E610000}"/>
    <cellStyle name="Input 4 3 4 5 7" xfId="41271" xr:uid="{00000000-0005-0000-0000-00001F610000}"/>
    <cellStyle name="Input 4 3 4 6" xfId="7417" xr:uid="{00000000-0005-0000-0000-000020610000}"/>
    <cellStyle name="Input 4 3 4 6 2" xfId="7418" xr:uid="{00000000-0005-0000-0000-000021610000}"/>
    <cellStyle name="Input 4 3 4 6 3" xfId="41272" xr:uid="{00000000-0005-0000-0000-000022610000}"/>
    <cellStyle name="Input 4 3 4 6 4" xfId="41273" xr:uid="{00000000-0005-0000-0000-000023610000}"/>
    <cellStyle name="Input 4 3 4 6 5" xfId="41274" xr:uid="{00000000-0005-0000-0000-000024610000}"/>
    <cellStyle name="Input 4 3 4 6 6" xfId="41275" xr:uid="{00000000-0005-0000-0000-000025610000}"/>
    <cellStyle name="Input 4 3 4 6 7" xfId="41276" xr:uid="{00000000-0005-0000-0000-000026610000}"/>
    <cellStyle name="Input 4 3 4 7" xfId="7419" xr:uid="{00000000-0005-0000-0000-000027610000}"/>
    <cellStyle name="Input 4 3 4 7 2" xfId="7420" xr:uid="{00000000-0005-0000-0000-000028610000}"/>
    <cellStyle name="Input 4 3 4 7 3" xfId="41277" xr:uid="{00000000-0005-0000-0000-000029610000}"/>
    <cellStyle name="Input 4 3 4 7 4" xfId="41278" xr:uid="{00000000-0005-0000-0000-00002A610000}"/>
    <cellStyle name="Input 4 3 4 7 5" xfId="41279" xr:uid="{00000000-0005-0000-0000-00002B610000}"/>
    <cellStyle name="Input 4 3 4 7 6" xfId="41280" xr:uid="{00000000-0005-0000-0000-00002C610000}"/>
    <cellStyle name="Input 4 3 4 7 7" xfId="41281" xr:uid="{00000000-0005-0000-0000-00002D610000}"/>
    <cellStyle name="Input 4 3 4 8" xfId="7421" xr:uid="{00000000-0005-0000-0000-00002E610000}"/>
    <cellStyle name="Input 4 3 4 8 2" xfId="7422" xr:uid="{00000000-0005-0000-0000-00002F610000}"/>
    <cellStyle name="Input 4 3 4 8 3" xfId="41282" xr:uid="{00000000-0005-0000-0000-000030610000}"/>
    <cellStyle name="Input 4 3 4 8 4" xfId="41283" xr:uid="{00000000-0005-0000-0000-000031610000}"/>
    <cellStyle name="Input 4 3 4 8 5" xfId="41284" xr:uid="{00000000-0005-0000-0000-000032610000}"/>
    <cellStyle name="Input 4 3 4 8 6" xfId="41285" xr:uid="{00000000-0005-0000-0000-000033610000}"/>
    <cellStyle name="Input 4 3 4 8 7" xfId="41286" xr:uid="{00000000-0005-0000-0000-000034610000}"/>
    <cellStyle name="Input 4 3 4 9" xfId="7423" xr:uid="{00000000-0005-0000-0000-000035610000}"/>
    <cellStyle name="Input 4 3 4 9 2" xfId="7424" xr:uid="{00000000-0005-0000-0000-000036610000}"/>
    <cellStyle name="Input 4 3 4 9 3" xfId="41287" xr:uid="{00000000-0005-0000-0000-000037610000}"/>
    <cellStyle name="Input 4 3 4 9 4" xfId="41288" xr:uid="{00000000-0005-0000-0000-000038610000}"/>
    <cellStyle name="Input 4 3 4 9 5" xfId="41289" xr:uid="{00000000-0005-0000-0000-000039610000}"/>
    <cellStyle name="Input 4 3 4 9 6" xfId="41290" xr:uid="{00000000-0005-0000-0000-00003A610000}"/>
    <cellStyle name="Input 4 3 4 9 7" xfId="41291" xr:uid="{00000000-0005-0000-0000-00003B610000}"/>
    <cellStyle name="Input 4 3 5" xfId="7425" xr:uid="{00000000-0005-0000-0000-00003C610000}"/>
    <cellStyle name="Input 4 3 5 10" xfId="41292" xr:uid="{00000000-0005-0000-0000-00003D610000}"/>
    <cellStyle name="Input 4 3 5 11" xfId="41293" xr:uid="{00000000-0005-0000-0000-00003E610000}"/>
    <cellStyle name="Input 4 3 5 12" xfId="41294" xr:uid="{00000000-0005-0000-0000-00003F610000}"/>
    <cellStyle name="Input 4 3 5 2" xfId="7426" xr:uid="{00000000-0005-0000-0000-000040610000}"/>
    <cellStyle name="Input 4 3 5 2 2" xfId="7427" xr:uid="{00000000-0005-0000-0000-000041610000}"/>
    <cellStyle name="Input 4 3 5 2 3" xfId="41295" xr:uid="{00000000-0005-0000-0000-000042610000}"/>
    <cellStyle name="Input 4 3 5 2 4" xfId="41296" xr:uid="{00000000-0005-0000-0000-000043610000}"/>
    <cellStyle name="Input 4 3 5 2 5" xfId="41297" xr:uid="{00000000-0005-0000-0000-000044610000}"/>
    <cellStyle name="Input 4 3 5 2 6" xfId="41298" xr:uid="{00000000-0005-0000-0000-000045610000}"/>
    <cellStyle name="Input 4 3 5 2 7" xfId="41299" xr:uid="{00000000-0005-0000-0000-000046610000}"/>
    <cellStyle name="Input 4 3 5 3" xfId="7428" xr:uid="{00000000-0005-0000-0000-000047610000}"/>
    <cellStyle name="Input 4 3 5 3 2" xfId="7429" xr:uid="{00000000-0005-0000-0000-000048610000}"/>
    <cellStyle name="Input 4 3 5 3 3" xfId="41300" xr:uid="{00000000-0005-0000-0000-000049610000}"/>
    <cellStyle name="Input 4 3 5 3 4" xfId="41301" xr:uid="{00000000-0005-0000-0000-00004A610000}"/>
    <cellStyle name="Input 4 3 5 3 5" xfId="41302" xr:uid="{00000000-0005-0000-0000-00004B610000}"/>
    <cellStyle name="Input 4 3 5 3 6" xfId="41303" xr:uid="{00000000-0005-0000-0000-00004C610000}"/>
    <cellStyle name="Input 4 3 5 3 7" xfId="41304" xr:uid="{00000000-0005-0000-0000-00004D610000}"/>
    <cellStyle name="Input 4 3 5 4" xfId="7430" xr:uid="{00000000-0005-0000-0000-00004E610000}"/>
    <cellStyle name="Input 4 3 5 4 2" xfId="7431" xr:uid="{00000000-0005-0000-0000-00004F610000}"/>
    <cellStyle name="Input 4 3 5 4 3" xfId="41305" xr:uid="{00000000-0005-0000-0000-000050610000}"/>
    <cellStyle name="Input 4 3 5 4 4" xfId="41306" xr:uid="{00000000-0005-0000-0000-000051610000}"/>
    <cellStyle name="Input 4 3 5 4 5" xfId="41307" xr:uid="{00000000-0005-0000-0000-000052610000}"/>
    <cellStyle name="Input 4 3 5 4 6" xfId="41308" xr:uid="{00000000-0005-0000-0000-000053610000}"/>
    <cellStyle name="Input 4 3 5 4 7" xfId="41309" xr:uid="{00000000-0005-0000-0000-000054610000}"/>
    <cellStyle name="Input 4 3 5 5" xfId="7432" xr:uid="{00000000-0005-0000-0000-000055610000}"/>
    <cellStyle name="Input 4 3 5 5 2" xfId="7433" xr:uid="{00000000-0005-0000-0000-000056610000}"/>
    <cellStyle name="Input 4 3 5 5 3" xfId="41310" xr:uid="{00000000-0005-0000-0000-000057610000}"/>
    <cellStyle name="Input 4 3 5 5 4" xfId="41311" xr:uid="{00000000-0005-0000-0000-000058610000}"/>
    <cellStyle name="Input 4 3 5 5 5" xfId="41312" xr:uid="{00000000-0005-0000-0000-000059610000}"/>
    <cellStyle name="Input 4 3 5 5 6" xfId="41313" xr:uid="{00000000-0005-0000-0000-00005A610000}"/>
    <cellStyle name="Input 4 3 5 5 7" xfId="41314" xr:uid="{00000000-0005-0000-0000-00005B610000}"/>
    <cellStyle name="Input 4 3 5 6" xfId="7434" xr:uid="{00000000-0005-0000-0000-00005C610000}"/>
    <cellStyle name="Input 4 3 5 6 2" xfId="7435" xr:uid="{00000000-0005-0000-0000-00005D610000}"/>
    <cellStyle name="Input 4 3 5 6 3" xfId="41315" xr:uid="{00000000-0005-0000-0000-00005E610000}"/>
    <cellStyle name="Input 4 3 5 6 4" xfId="41316" xr:uid="{00000000-0005-0000-0000-00005F610000}"/>
    <cellStyle name="Input 4 3 5 6 5" xfId="41317" xr:uid="{00000000-0005-0000-0000-000060610000}"/>
    <cellStyle name="Input 4 3 5 6 6" xfId="41318" xr:uid="{00000000-0005-0000-0000-000061610000}"/>
    <cellStyle name="Input 4 3 5 6 7" xfId="41319" xr:uid="{00000000-0005-0000-0000-000062610000}"/>
    <cellStyle name="Input 4 3 5 7" xfId="7436" xr:uid="{00000000-0005-0000-0000-000063610000}"/>
    <cellStyle name="Input 4 3 5 7 2" xfId="7437" xr:uid="{00000000-0005-0000-0000-000064610000}"/>
    <cellStyle name="Input 4 3 5 7 3" xfId="41320" xr:uid="{00000000-0005-0000-0000-000065610000}"/>
    <cellStyle name="Input 4 3 5 7 4" xfId="41321" xr:uid="{00000000-0005-0000-0000-000066610000}"/>
    <cellStyle name="Input 4 3 5 7 5" xfId="41322" xr:uid="{00000000-0005-0000-0000-000067610000}"/>
    <cellStyle name="Input 4 3 5 7 6" xfId="41323" xr:uid="{00000000-0005-0000-0000-000068610000}"/>
    <cellStyle name="Input 4 3 5 7 7" xfId="41324" xr:uid="{00000000-0005-0000-0000-000069610000}"/>
    <cellStyle name="Input 4 3 5 8" xfId="7438" xr:uid="{00000000-0005-0000-0000-00006A610000}"/>
    <cellStyle name="Input 4 3 5 8 2" xfId="7439" xr:uid="{00000000-0005-0000-0000-00006B610000}"/>
    <cellStyle name="Input 4 3 5 8 3" xfId="41325" xr:uid="{00000000-0005-0000-0000-00006C610000}"/>
    <cellStyle name="Input 4 3 5 8 4" xfId="41326" xr:uid="{00000000-0005-0000-0000-00006D610000}"/>
    <cellStyle name="Input 4 3 5 8 5" xfId="41327" xr:uid="{00000000-0005-0000-0000-00006E610000}"/>
    <cellStyle name="Input 4 3 5 8 6" xfId="41328" xr:uid="{00000000-0005-0000-0000-00006F610000}"/>
    <cellStyle name="Input 4 3 5 8 7" xfId="41329" xr:uid="{00000000-0005-0000-0000-000070610000}"/>
    <cellStyle name="Input 4 3 5 9" xfId="7440" xr:uid="{00000000-0005-0000-0000-000071610000}"/>
    <cellStyle name="Input 4 3 5 9 2" xfId="7441" xr:uid="{00000000-0005-0000-0000-000072610000}"/>
    <cellStyle name="Input 4 3 5 9 3" xfId="41330" xr:uid="{00000000-0005-0000-0000-000073610000}"/>
    <cellStyle name="Input 4 3 5 9 4" xfId="41331" xr:uid="{00000000-0005-0000-0000-000074610000}"/>
    <cellStyle name="Input 4 3 5 9 5" xfId="41332" xr:uid="{00000000-0005-0000-0000-000075610000}"/>
    <cellStyle name="Input 4 3 5 9 6" xfId="41333" xr:uid="{00000000-0005-0000-0000-000076610000}"/>
    <cellStyle name="Input 4 3 5 9 7" xfId="41334" xr:uid="{00000000-0005-0000-0000-000077610000}"/>
    <cellStyle name="Input 4 3 6" xfId="7442" xr:uid="{00000000-0005-0000-0000-000078610000}"/>
    <cellStyle name="Input 4 3 6 10" xfId="7443" xr:uid="{00000000-0005-0000-0000-000079610000}"/>
    <cellStyle name="Input 4 3 6 11" xfId="41335" xr:uid="{00000000-0005-0000-0000-00007A610000}"/>
    <cellStyle name="Input 4 3 6 12" xfId="41336" xr:uid="{00000000-0005-0000-0000-00007B610000}"/>
    <cellStyle name="Input 4 3 6 13" xfId="41337" xr:uid="{00000000-0005-0000-0000-00007C610000}"/>
    <cellStyle name="Input 4 3 6 14" xfId="41338" xr:uid="{00000000-0005-0000-0000-00007D610000}"/>
    <cellStyle name="Input 4 3 6 15" xfId="41339" xr:uid="{00000000-0005-0000-0000-00007E610000}"/>
    <cellStyle name="Input 4 3 6 2" xfId="7444" xr:uid="{00000000-0005-0000-0000-00007F610000}"/>
    <cellStyle name="Input 4 3 6 2 2" xfId="7445" xr:uid="{00000000-0005-0000-0000-000080610000}"/>
    <cellStyle name="Input 4 3 6 2 3" xfId="41340" xr:uid="{00000000-0005-0000-0000-000081610000}"/>
    <cellStyle name="Input 4 3 6 2 4" xfId="41341" xr:uid="{00000000-0005-0000-0000-000082610000}"/>
    <cellStyle name="Input 4 3 6 2 5" xfId="41342" xr:uid="{00000000-0005-0000-0000-000083610000}"/>
    <cellStyle name="Input 4 3 6 2 6" xfId="41343" xr:uid="{00000000-0005-0000-0000-000084610000}"/>
    <cellStyle name="Input 4 3 6 2 7" xfId="41344" xr:uid="{00000000-0005-0000-0000-000085610000}"/>
    <cellStyle name="Input 4 3 6 3" xfId="7446" xr:uid="{00000000-0005-0000-0000-000086610000}"/>
    <cellStyle name="Input 4 3 6 3 2" xfId="7447" xr:uid="{00000000-0005-0000-0000-000087610000}"/>
    <cellStyle name="Input 4 3 6 3 3" xfId="41345" xr:uid="{00000000-0005-0000-0000-000088610000}"/>
    <cellStyle name="Input 4 3 6 3 4" xfId="41346" xr:uid="{00000000-0005-0000-0000-000089610000}"/>
    <cellStyle name="Input 4 3 6 3 5" xfId="41347" xr:uid="{00000000-0005-0000-0000-00008A610000}"/>
    <cellStyle name="Input 4 3 6 3 6" xfId="41348" xr:uid="{00000000-0005-0000-0000-00008B610000}"/>
    <cellStyle name="Input 4 3 6 3 7" xfId="41349" xr:uid="{00000000-0005-0000-0000-00008C610000}"/>
    <cellStyle name="Input 4 3 6 4" xfId="7448" xr:uid="{00000000-0005-0000-0000-00008D610000}"/>
    <cellStyle name="Input 4 3 6 4 2" xfId="7449" xr:uid="{00000000-0005-0000-0000-00008E610000}"/>
    <cellStyle name="Input 4 3 6 4 3" xfId="41350" xr:uid="{00000000-0005-0000-0000-00008F610000}"/>
    <cellStyle name="Input 4 3 6 4 4" xfId="41351" xr:uid="{00000000-0005-0000-0000-000090610000}"/>
    <cellStyle name="Input 4 3 6 4 5" xfId="41352" xr:uid="{00000000-0005-0000-0000-000091610000}"/>
    <cellStyle name="Input 4 3 6 4 6" xfId="41353" xr:uid="{00000000-0005-0000-0000-000092610000}"/>
    <cellStyle name="Input 4 3 6 4 7" xfId="41354" xr:uid="{00000000-0005-0000-0000-000093610000}"/>
    <cellStyle name="Input 4 3 6 5" xfId="7450" xr:uid="{00000000-0005-0000-0000-000094610000}"/>
    <cellStyle name="Input 4 3 6 5 2" xfId="7451" xr:uid="{00000000-0005-0000-0000-000095610000}"/>
    <cellStyle name="Input 4 3 6 5 3" xfId="41355" xr:uid="{00000000-0005-0000-0000-000096610000}"/>
    <cellStyle name="Input 4 3 6 5 4" xfId="41356" xr:uid="{00000000-0005-0000-0000-000097610000}"/>
    <cellStyle name="Input 4 3 6 5 5" xfId="41357" xr:uid="{00000000-0005-0000-0000-000098610000}"/>
    <cellStyle name="Input 4 3 6 5 6" xfId="41358" xr:uid="{00000000-0005-0000-0000-000099610000}"/>
    <cellStyle name="Input 4 3 6 5 7" xfId="41359" xr:uid="{00000000-0005-0000-0000-00009A610000}"/>
    <cellStyle name="Input 4 3 6 6" xfId="7452" xr:uid="{00000000-0005-0000-0000-00009B610000}"/>
    <cellStyle name="Input 4 3 6 6 2" xfId="7453" xr:uid="{00000000-0005-0000-0000-00009C610000}"/>
    <cellStyle name="Input 4 3 6 6 3" xfId="41360" xr:uid="{00000000-0005-0000-0000-00009D610000}"/>
    <cellStyle name="Input 4 3 6 6 4" xfId="41361" xr:uid="{00000000-0005-0000-0000-00009E610000}"/>
    <cellStyle name="Input 4 3 6 6 5" xfId="41362" xr:uid="{00000000-0005-0000-0000-00009F610000}"/>
    <cellStyle name="Input 4 3 6 6 6" xfId="41363" xr:uid="{00000000-0005-0000-0000-0000A0610000}"/>
    <cellStyle name="Input 4 3 6 6 7" xfId="41364" xr:uid="{00000000-0005-0000-0000-0000A1610000}"/>
    <cellStyle name="Input 4 3 6 7" xfId="7454" xr:uid="{00000000-0005-0000-0000-0000A2610000}"/>
    <cellStyle name="Input 4 3 6 7 2" xfId="7455" xr:uid="{00000000-0005-0000-0000-0000A3610000}"/>
    <cellStyle name="Input 4 3 6 7 3" xfId="41365" xr:uid="{00000000-0005-0000-0000-0000A4610000}"/>
    <cellStyle name="Input 4 3 6 7 4" xfId="41366" xr:uid="{00000000-0005-0000-0000-0000A5610000}"/>
    <cellStyle name="Input 4 3 6 7 5" xfId="41367" xr:uid="{00000000-0005-0000-0000-0000A6610000}"/>
    <cellStyle name="Input 4 3 6 7 6" xfId="41368" xr:uid="{00000000-0005-0000-0000-0000A7610000}"/>
    <cellStyle name="Input 4 3 6 7 7" xfId="41369" xr:uid="{00000000-0005-0000-0000-0000A8610000}"/>
    <cellStyle name="Input 4 3 6 8" xfId="7456" xr:uid="{00000000-0005-0000-0000-0000A9610000}"/>
    <cellStyle name="Input 4 3 6 8 2" xfId="7457" xr:uid="{00000000-0005-0000-0000-0000AA610000}"/>
    <cellStyle name="Input 4 3 6 8 3" xfId="41370" xr:uid="{00000000-0005-0000-0000-0000AB610000}"/>
    <cellStyle name="Input 4 3 6 8 4" xfId="41371" xr:uid="{00000000-0005-0000-0000-0000AC610000}"/>
    <cellStyle name="Input 4 3 6 8 5" xfId="41372" xr:uid="{00000000-0005-0000-0000-0000AD610000}"/>
    <cellStyle name="Input 4 3 6 8 6" xfId="41373" xr:uid="{00000000-0005-0000-0000-0000AE610000}"/>
    <cellStyle name="Input 4 3 6 8 7" xfId="41374" xr:uid="{00000000-0005-0000-0000-0000AF610000}"/>
    <cellStyle name="Input 4 3 6 9" xfId="7458" xr:uid="{00000000-0005-0000-0000-0000B0610000}"/>
    <cellStyle name="Input 4 3 6 9 2" xfId="7459" xr:uid="{00000000-0005-0000-0000-0000B1610000}"/>
    <cellStyle name="Input 4 3 6 9 3" xfId="41375" xr:uid="{00000000-0005-0000-0000-0000B2610000}"/>
    <cellStyle name="Input 4 3 6 9 4" xfId="41376" xr:uid="{00000000-0005-0000-0000-0000B3610000}"/>
    <cellStyle name="Input 4 3 6 9 5" xfId="41377" xr:uid="{00000000-0005-0000-0000-0000B4610000}"/>
    <cellStyle name="Input 4 3 6 9 6" xfId="41378" xr:uid="{00000000-0005-0000-0000-0000B5610000}"/>
    <cellStyle name="Input 4 3 6 9 7" xfId="41379" xr:uid="{00000000-0005-0000-0000-0000B6610000}"/>
    <cellStyle name="Input 4 3 7" xfId="41380" xr:uid="{00000000-0005-0000-0000-0000B7610000}"/>
    <cellStyle name="Input 4 4" xfId="7460" xr:uid="{00000000-0005-0000-0000-0000B8610000}"/>
    <cellStyle name="Input 4 4 2" xfId="7461" xr:uid="{00000000-0005-0000-0000-0000B9610000}"/>
    <cellStyle name="Input 4 4 2 2" xfId="7462" xr:uid="{00000000-0005-0000-0000-0000BA610000}"/>
    <cellStyle name="Input 4 4 2 2 10" xfId="41381" xr:uid="{00000000-0005-0000-0000-0000BB610000}"/>
    <cellStyle name="Input 4 4 2 2 2" xfId="7463" xr:uid="{00000000-0005-0000-0000-0000BC610000}"/>
    <cellStyle name="Input 4 4 2 2 2 2" xfId="7464" xr:uid="{00000000-0005-0000-0000-0000BD610000}"/>
    <cellStyle name="Input 4 4 2 2 2 3" xfId="41382" xr:uid="{00000000-0005-0000-0000-0000BE610000}"/>
    <cellStyle name="Input 4 4 2 2 2 4" xfId="41383" xr:uid="{00000000-0005-0000-0000-0000BF610000}"/>
    <cellStyle name="Input 4 4 2 2 2 5" xfId="41384" xr:uid="{00000000-0005-0000-0000-0000C0610000}"/>
    <cellStyle name="Input 4 4 2 2 2 6" xfId="41385" xr:uid="{00000000-0005-0000-0000-0000C1610000}"/>
    <cellStyle name="Input 4 4 2 2 2 7" xfId="41386" xr:uid="{00000000-0005-0000-0000-0000C2610000}"/>
    <cellStyle name="Input 4 4 2 2 3" xfId="7465" xr:uid="{00000000-0005-0000-0000-0000C3610000}"/>
    <cellStyle name="Input 4 4 2 2 3 2" xfId="7466" xr:uid="{00000000-0005-0000-0000-0000C4610000}"/>
    <cellStyle name="Input 4 4 2 2 3 3" xfId="41387" xr:uid="{00000000-0005-0000-0000-0000C5610000}"/>
    <cellStyle name="Input 4 4 2 2 3 4" xfId="41388" xr:uid="{00000000-0005-0000-0000-0000C6610000}"/>
    <cellStyle name="Input 4 4 2 2 3 5" xfId="41389" xr:uid="{00000000-0005-0000-0000-0000C7610000}"/>
    <cellStyle name="Input 4 4 2 2 3 6" xfId="41390" xr:uid="{00000000-0005-0000-0000-0000C8610000}"/>
    <cellStyle name="Input 4 4 2 2 3 7" xfId="41391" xr:uid="{00000000-0005-0000-0000-0000C9610000}"/>
    <cellStyle name="Input 4 4 2 2 4" xfId="7467" xr:uid="{00000000-0005-0000-0000-0000CA610000}"/>
    <cellStyle name="Input 4 4 2 2 4 2" xfId="7468" xr:uid="{00000000-0005-0000-0000-0000CB610000}"/>
    <cellStyle name="Input 4 4 2 2 4 3" xfId="41392" xr:uid="{00000000-0005-0000-0000-0000CC610000}"/>
    <cellStyle name="Input 4 4 2 2 4 4" xfId="41393" xr:uid="{00000000-0005-0000-0000-0000CD610000}"/>
    <cellStyle name="Input 4 4 2 2 4 5" xfId="41394" xr:uid="{00000000-0005-0000-0000-0000CE610000}"/>
    <cellStyle name="Input 4 4 2 2 4 6" xfId="41395" xr:uid="{00000000-0005-0000-0000-0000CF610000}"/>
    <cellStyle name="Input 4 4 2 2 4 7" xfId="41396" xr:uid="{00000000-0005-0000-0000-0000D0610000}"/>
    <cellStyle name="Input 4 4 2 2 5" xfId="7469" xr:uid="{00000000-0005-0000-0000-0000D1610000}"/>
    <cellStyle name="Input 4 4 2 2 5 2" xfId="7470" xr:uid="{00000000-0005-0000-0000-0000D2610000}"/>
    <cellStyle name="Input 4 4 2 2 5 3" xfId="41397" xr:uid="{00000000-0005-0000-0000-0000D3610000}"/>
    <cellStyle name="Input 4 4 2 2 5 4" xfId="41398" xr:uid="{00000000-0005-0000-0000-0000D4610000}"/>
    <cellStyle name="Input 4 4 2 2 5 5" xfId="41399" xr:uid="{00000000-0005-0000-0000-0000D5610000}"/>
    <cellStyle name="Input 4 4 2 2 5 6" xfId="41400" xr:uid="{00000000-0005-0000-0000-0000D6610000}"/>
    <cellStyle name="Input 4 4 2 2 5 7" xfId="41401" xr:uid="{00000000-0005-0000-0000-0000D7610000}"/>
    <cellStyle name="Input 4 4 2 2 6" xfId="7471" xr:uid="{00000000-0005-0000-0000-0000D8610000}"/>
    <cellStyle name="Input 4 4 2 2 6 2" xfId="7472" xr:uid="{00000000-0005-0000-0000-0000D9610000}"/>
    <cellStyle name="Input 4 4 2 2 6 3" xfId="41402" xr:uid="{00000000-0005-0000-0000-0000DA610000}"/>
    <cellStyle name="Input 4 4 2 2 6 4" xfId="41403" xr:uid="{00000000-0005-0000-0000-0000DB610000}"/>
    <cellStyle name="Input 4 4 2 2 6 5" xfId="41404" xr:uid="{00000000-0005-0000-0000-0000DC610000}"/>
    <cellStyle name="Input 4 4 2 2 6 6" xfId="41405" xr:uid="{00000000-0005-0000-0000-0000DD610000}"/>
    <cellStyle name="Input 4 4 2 2 6 7" xfId="41406" xr:uid="{00000000-0005-0000-0000-0000DE610000}"/>
    <cellStyle name="Input 4 4 2 2 7" xfId="41407" xr:uid="{00000000-0005-0000-0000-0000DF610000}"/>
    <cellStyle name="Input 4 4 2 2 8" xfId="41408" xr:uid="{00000000-0005-0000-0000-0000E0610000}"/>
    <cellStyle name="Input 4 4 2 2 9" xfId="41409" xr:uid="{00000000-0005-0000-0000-0000E1610000}"/>
    <cellStyle name="Input 4 4 2 3" xfId="7473" xr:uid="{00000000-0005-0000-0000-0000E2610000}"/>
    <cellStyle name="Input 4 4 2 3 10" xfId="7474" xr:uid="{00000000-0005-0000-0000-0000E3610000}"/>
    <cellStyle name="Input 4 4 2 3 11" xfId="41410" xr:uid="{00000000-0005-0000-0000-0000E4610000}"/>
    <cellStyle name="Input 4 4 2 3 12" xfId="41411" xr:uid="{00000000-0005-0000-0000-0000E5610000}"/>
    <cellStyle name="Input 4 4 2 3 13" xfId="41412" xr:uid="{00000000-0005-0000-0000-0000E6610000}"/>
    <cellStyle name="Input 4 4 2 3 14" xfId="41413" xr:uid="{00000000-0005-0000-0000-0000E7610000}"/>
    <cellStyle name="Input 4 4 2 3 15" xfId="41414" xr:uid="{00000000-0005-0000-0000-0000E8610000}"/>
    <cellStyle name="Input 4 4 2 3 2" xfId="7475" xr:uid="{00000000-0005-0000-0000-0000E9610000}"/>
    <cellStyle name="Input 4 4 2 3 2 2" xfId="7476" xr:uid="{00000000-0005-0000-0000-0000EA610000}"/>
    <cellStyle name="Input 4 4 2 3 2 3" xfId="41415" xr:uid="{00000000-0005-0000-0000-0000EB610000}"/>
    <cellStyle name="Input 4 4 2 3 2 4" xfId="41416" xr:uid="{00000000-0005-0000-0000-0000EC610000}"/>
    <cellStyle name="Input 4 4 2 3 2 5" xfId="41417" xr:uid="{00000000-0005-0000-0000-0000ED610000}"/>
    <cellStyle name="Input 4 4 2 3 2 6" xfId="41418" xr:uid="{00000000-0005-0000-0000-0000EE610000}"/>
    <cellStyle name="Input 4 4 2 3 2 7" xfId="41419" xr:uid="{00000000-0005-0000-0000-0000EF610000}"/>
    <cellStyle name="Input 4 4 2 3 3" xfId="7477" xr:uid="{00000000-0005-0000-0000-0000F0610000}"/>
    <cellStyle name="Input 4 4 2 3 3 2" xfId="7478" xr:uid="{00000000-0005-0000-0000-0000F1610000}"/>
    <cellStyle name="Input 4 4 2 3 3 3" xfId="41420" xr:uid="{00000000-0005-0000-0000-0000F2610000}"/>
    <cellStyle name="Input 4 4 2 3 3 4" xfId="41421" xr:uid="{00000000-0005-0000-0000-0000F3610000}"/>
    <cellStyle name="Input 4 4 2 3 3 5" xfId="41422" xr:uid="{00000000-0005-0000-0000-0000F4610000}"/>
    <cellStyle name="Input 4 4 2 3 3 6" xfId="41423" xr:uid="{00000000-0005-0000-0000-0000F5610000}"/>
    <cellStyle name="Input 4 4 2 3 3 7" xfId="41424" xr:uid="{00000000-0005-0000-0000-0000F6610000}"/>
    <cellStyle name="Input 4 4 2 3 4" xfId="7479" xr:uid="{00000000-0005-0000-0000-0000F7610000}"/>
    <cellStyle name="Input 4 4 2 3 4 2" xfId="7480" xr:uid="{00000000-0005-0000-0000-0000F8610000}"/>
    <cellStyle name="Input 4 4 2 3 4 3" xfId="41425" xr:uid="{00000000-0005-0000-0000-0000F9610000}"/>
    <cellStyle name="Input 4 4 2 3 4 4" xfId="41426" xr:uid="{00000000-0005-0000-0000-0000FA610000}"/>
    <cellStyle name="Input 4 4 2 3 4 5" xfId="41427" xr:uid="{00000000-0005-0000-0000-0000FB610000}"/>
    <cellStyle name="Input 4 4 2 3 4 6" xfId="41428" xr:uid="{00000000-0005-0000-0000-0000FC610000}"/>
    <cellStyle name="Input 4 4 2 3 4 7" xfId="41429" xr:uid="{00000000-0005-0000-0000-0000FD610000}"/>
    <cellStyle name="Input 4 4 2 3 5" xfId="7481" xr:uid="{00000000-0005-0000-0000-0000FE610000}"/>
    <cellStyle name="Input 4 4 2 3 5 2" xfId="7482" xr:uid="{00000000-0005-0000-0000-0000FF610000}"/>
    <cellStyle name="Input 4 4 2 3 5 3" xfId="41430" xr:uid="{00000000-0005-0000-0000-000000620000}"/>
    <cellStyle name="Input 4 4 2 3 5 4" xfId="41431" xr:uid="{00000000-0005-0000-0000-000001620000}"/>
    <cellStyle name="Input 4 4 2 3 5 5" xfId="41432" xr:uid="{00000000-0005-0000-0000-000002620000}"/>
    <cellStyle name="Input 4 4 2 3 5 6" xfId="41433" xr:uid="{00000000-0005-0000-0000-000003620000}"/>
    <cellStyle name="Input 4 4 2 3 5 7" xfId="41434" xr:uid="{00000000-0005-0000-0000-000004620000}"/>
    <cellStyle name="Input 4 4 2 3 6" xfId="7483" xr:uid="{00000000-0005-0000-0000-000005620000}"/>
    <cellStyle name="Input 4 4 2 3 6 2" xfId="7484" xr:uid="{00000000-0005-0000-0000-000006620000}"/>
    <cellStyle name="Input 4 4 2 3 6 3" xfId="41435" xr:uid="{00000000-0005-0000-0000-000007620000}"/>
    <cellStyle name="Input 4 4 2 3 6 4" xfId="41436" xr:uid="{00000000-0005-0000-0000-000008620000}"/>
    <cellStyle name="Input 4 4 2 3 6 5" xfId="41437" xr:uid="{00000000-0005-0000-0000-000009620000}"/>
    <cellStyle name="Input 4 4 2 3 6 6" xfId="41438" xr:uid="{00000000-0005-0000-0000-00000A620000}"/>
    <cellStyle name="Input 4 4 2 3 6 7" xfId="41439" xr:uid="{00000000-0005-0000-0000-00000B620000}"/>
    <cellStyle name="Input 4 4 2 3 7" xfId="7485" xr:uid="{00000000-0005-0000-0000-00000C620000}"/>
    <cellStyle name="Input 4 4 2 3 7 2" xfId="7486" xr:uid="{00000000-0005-0000-0000-00000D620000}"/>
    <cellStyle name="Input 4 4 2 3 7 3" xfId="41440" xr:uid="{00000000-0005-0000-0000-00000E620000}"/>
    <cellStyle name="Input 4 4 2 3 7 4" xfId="41441" xr:uid="{00000000-0005-0000-0000-00000F620000}"/>
    <cellStyle name="Input 4 4 2 3 7 5" xfId="41442" xr:uid="{00000000-0005-0000-0000-000010620000}"/>
    <cellStyle name="Input 4 4 2 3 7 6" xfId="41443" xr:uid="{00000000-0005-0000-0000-000011620000}"/>
    <cellStyle name="Input 4 4 2 3 7 7" xfId="41444" xr:uid="{00000000-0005-0000-0000-000012620000}"/>
    <cellStyle name="Input 4 4 2 3 8" xfId="7487" xr:uid="{00000000-0005-0000-0000-000013620000}"/>
    <cellStyle name="Input 4 4 2 3 8 2" xfId="7488" xr:uid="{00000000-0005-0000-0000-000014620000}"/>
    <cellStyle name="Input 4 4 2 3 8 3" xfId="41445" xr:uid="{00000000-0005-0000-0000-000015620000}"/>
    <cellStyle name="Input 4 4 2 3 8 4" xfId="41446" xr:uid="{00000000-0005-0000-0000-000016620000}"/>
    <cellStyle name="Input 4 4 2 3 8 5" xfId="41447" xr:uid="{00000000-0005-0000-0000-000017620000}"/>
    <cellStyle name="Input 4 4 2 3 8 6" xfId="41448" xr:uid="{00000000-0005-0000-0000-000018620000}"/>
    <cellStyle name="Input 4 4 2 3 8 7" xfId="41449" xr:uid="{00000000-0005-0000-0000-000019620000}"/>
    <cellStyle name="Input 4 4 2 3 9" xfId="7489" xr:uid="{00000000-0005-0000-0000-00001A620000}"/>
    <cellStyle name="Input 4 4 2 3 9 2" xfId="7490" xr:uid="{00000000-0005-0000-0000-00001B620000}"/>
    <cellStyle name="Input 4 4 2 3 9 3" xfId="41450" xr:uid="{00000000-0005-0000-0000-00001C620000}"/>
    <cellStyle name="Input 4 4 2 3 9 4" xfId="41451" xr:uid="{00000000-0005-0000-0000-00001D620000}"/>
    <cellStyle name="Input 4 4 2 3 9 5" xfId="41452" xr:uid="{00000000-0005-0000-0000-00001E620000}"/>
    <cellStyle name="Input 4 4 2 3 9 6" xfId="41453" xr:uid="{00000000-0005-0000-0000-00001F620000}"/>
    <cellStyle name="Input 4 4 2 3 9 7" xfId="41454" xr:uid="{00000000-0005-0000-0000-000020620000}"/>
    <cellStyle name="Input 4 4 2 4" xfId="7491" xr:uid="{00000000-0005-0000-0000-000021620000}"/>
    <cellStyle name="Input 4 4 2 4 2" xfId="7492" xr:uid="{00000000-0005-0000-0000-000022620000}"/>
    <cellStyle name="Input 4 4 2 4 3" xfId="41455" xr:uid="{00000000-0005-0000-0000-000023620000}"/>
    <cellStyle name="Input 4 4 2 4 4" xfId="41456" xr:uid="{00000000-0005-0000-0000-000024620000}"/>
    <cellStyle name="Input 4 4 2 4 5" xfId="41457" xr:uid="{00000000-0005-0000-0000-000025620000}"/>
    <cellStyle name="Input 4 4 2 4 6" xfId="41458" xr:uid="{00000000-0005-0000-0000-000026620000}"/>
    <cellStyle name="Input 4 4 2 4 7" xfId="41459" xr:uid="{00000000-0005-0000-0000-000027620000}"/>
    <cellStyle name="Input 4 4 2 5" xfId="7493" xr:uid="{00000000-0005-0000-0000-000028620000}"/>
    <cellStyle name="Input 4 4 2 5 2" xfId="7494" xr:uid="{00000000-0005-0000-0000-000029620000}"/>
    <cellStyle name="Input 4 4 2 6" xfId="41460" xr:uid="{00000000-0005-0000-0000-00002A620000}"/>
    <cellStyle name="Input 4 4 2 7" xfId="41461" xr:uid="{00000000-0005-0000-0000-00002B620000}"/>
    <cellStyle name="Input 4 4 2 8" xfId="41462" xr:uid="{00000000-0005-0000-0000-00002C620000}"/>
    <cellStyle name="Input 4 4 3" xfId="7495" xr:uid="{00000000-0005-0000-0000-00002D620000}"/>
    <cellStyle name="Input 4 4 3 10" xfId="41463" xr:uid="{00000000-0005-0000-0000-00002E620000}"/>
    <cellStyle name="Input 4 4 3 2" xfId="7496" xr:uid="{00000000-0005-0000-0000-00002F620000}"/>
    <cellStyle name="Input 4 4 3 2 2" xfId="7497" xr:uid="{00000000-0005-0000-0000-000030620000}"/>
    <cellStyle name="Input 4 4 3 2 3" xfId="41464" xr:uid="{00000000-0005-0000-0000-000031620000}"/>
    <cellStyle name="Input 4 4 3 2 4" xfId="41465" xr:uid="{00000000-0005-0000-0000-000032620000}"/>
    <cellStyle name="Input 4 4 3 2 5" xfId="41466" xr:uid="{00000000-0005-0000-0000-000033620000}"/>
    <cellStyle name="Input 4 4 3 2 6" xfId="41467" xr:uid="{00000000-0005-0000-0000-000034620000}"/>
    <cellStyle name="Input 4 4 3 2 7" xfId="41468" xr:uid="{00000000-0005-0000-0000-000035620000}"/>
    <cellStyle name="Input 4 4 3 3" xfId="7498" xr:uid="{00000000-0005-0000-0000-000036620000}"/>
    <cellStyle name="Input 4 4 3 3 2" xfId="7499" xr:uid="{00000000-0005-0000-0000-000037620000}"/>
    <cellStyle name="Input 4 4 3 3 3" xfId="41469" xr:uid="{00000000-0005-0000-0000-000038620000}"/>
    <cellStyle name="Input 4 4 3 3 4" xfId="41470" xr:uid="{00000000-0005-0000-0000-000039620000}"/>
    <cellStyle name="Input 4 4 3 3 5" xfId="41471" xr:uid="{00000000-0005-0000-0000-00003A620000}"/>
    <cellStyle name="Input 4 4 3 3 6" xfId="41472" xr:uid="{00000000-0005-0000-0000-00003B620000}"/>
    <cellStyle name="Input 4 4 3 3 7" xfId="41473" xr:uid="{00000000-0005-0000-0000-00003C620000}"/>
    <cellStyle name="Input 4 4 3 4" xfId="7500" xr:uid="{00000000-0005-0000-0000-00003D620000}"/>
    <cellStyle name="Input 4 4 3 4 2" xfId="7501" xr:uid="{00000000-0005-0000-0000-00003E620000}"/>
    <cellStyle name="Input 4 4 3 4 3" xfId="41474" xr:uid="{00000000-0005-0000-0000-00003F620000}"/>
    <cellStyle name="Input 4 4 3 4 4" xfId="41475" xr:uid="{00000000-0005-0000-0000-000040620000}"/>
    <cellStyle name="Input 4 4 3 4 5" xfId="41476" xr:uid="{00000000-0005-0000-0000-000041620000}"/>
    <cellStyle name="Input 4 4 3 4 6" xfId="41477" xr:uid="{00000000-0005-0000-0000-000042620000}"/>
    <cellStyle name="Input 4 4 3 4 7" xfId="41478" xr:uid="{00000000-0005-0000-0000-000043620000}"/>
    <cellStyle name="Input 4 4 3 5" xfId="7502" xr:uid="{00000000-0005-0000-0000-000044620000}"/>
    <cellStyle name="Input 4 4 3 5 2" xfId="7503" xr:uid="{00000000-0005-0000-0000-000045620000}"/>
    <cellStyle name="Input 4 4 3 5 3" xfId="41479" xr:uid="{00000000-0005-0000-0000-000046620000}"/>
    <cellStyle name="Input 4 4 3 5 4" xfId="41480" xr:uid="{00000000-0005-0000-0000-000047620000}"/>
    <cellStyle name="Input 4 4 3 5 5" xfId="41481" xr:uid="{00000000-0005-0000-0000-000048620000}"/>
    <cellStyle name="Input 4 4 3 5 6" xfId="41482" xr:uid="{00000000-0005-0000-0000-000049620000}"/>
    <cellStyle name="Input 4 4 3 5 7" xfId="41483" xr:uid="{00000000-0005-0000-0000-00004A620000}"/>
    <cellStyle name="Input 4 4 3 6" xfId="7504" xr:uid="{00000000-0005-0000-0000-00004B620000}"/>
    <cellStyle name="Input 4 4 3 6 2" xfId="7505" xr:uid="{00000000-0005-0000-0000-00004C620000}"/>
    <cellStyle name="Input 4 4 3 6 3" xfId="41484" xr:uid="{00000000-0005-0000-0000-00004D620000}"/>
    <cellStyle name="Input 4 4 3 6 4" xfId="41485" xr:uid="{00000000-0005-0000-0000-00004E620000}"/>
    <cellStyle name="Input 4 4 3 6 5" xfId="41486" xr:uid="{00000000-0005-0000-0000-00004F620000}"/>
    <cellStyle name="Input 4 4 3 6 6" xfId="41487" xr:uid="{00000000-0005-0000-0000-000050620000}"/>
    <cellStyle name="Input 4 4 3 6 7" xfId="41488" xr:uid="{00000000-0005-0000-0000-000051620000}"/>
    <cellStyle name="Input 4 4 3 7" xfId="41489" xr:uid="{00000000-0005-0000-0000-000052620000}"/>
    <cellStyle name="Input 4 4 3 8" xfId="41490" xr:uid="{00000000-0005-0000-0000-000053620000}"/>
    <cellStyle name="Input 4 4 3 9" xfId="41491" xr:uid="{00000000-0005-0000-0000-000054620000}"/>
    <cellStyle name="Input 4 4 4" xfId="7506" xr:uid="{00000000-0005-0000-0000-000055620000}"/>
    <cellStyle name="Input 4 4 4 10" xfId="7507" xr:uid="{00000000-0005-0000-0000-000056620000}"/>
    <cellStyle name="Input 4 4 4 11" xfId="41492" xr:uid="{00000000-0005-0000-0000-000057620000}"/>
    <cellStyle name="Input 4 4 4 12" xfId="41493" xr:uid="{00000000-0005-0000-0000-000058620000}"/>
    <cellStyle name="Input 4 4 4 2" xfId="7508" xr:uid="{00000000-0005-0000-0000-000059620000}"/>
    <cellStyle name="Input 4 4 4 2 2" xfId="7509" xr:uid="{00000000-0005-0000-0000-00005A620000}"/>
    <cellStyle name="Input 4 4 4 2 3" xfId="41494" xr:uid="{00000000-0005-0000-0000-00005B620000}"/>
    <cellStyle name="Input 4 4 4 2 4" xfId="41495" xr:uid="{00000000-0005-0000-0000-00005C620000}"/>
    <cellStyle name="Input 4 4 4 2 5" xfId="41496" xr:uid="{00000000-0005-0000-0000-00005D620000}"/>
    <cellStyle name="Input 4 4 4 2 6" xfId="41497" xr:uid="{00000000-0005-0000-0000-00005E620000}"/>
    <cellStyle name="Input 4 4 4 2 7" xfId="41498" xr:uid="{00000000-0005-0000-0000-00005F620000}"/>
    <cellStyle name="Input 4 4 4 3" xfId="7510" xr:uid="{00000000-0005-0000-0000-000060620000}"/>
    <cellStyle name="Input 4 4 4 3 2" xfId="7511" xr:uid="{00000000-0005-0000-0000-000061620000}"/>
    <cellStyle name="Input 4 4 4 3 3" xfId="41499" xr:uid="{00000000-0005-0000-0000-000062620000}"/>
    <cellStyle name="Input 4 4 4 3 4" xfId="41500" xr:uid="{00000000-0005-0000-0000-000063620000}"/>
    <cellStyle name="Input 4 4 4 3 5" xfId="41501" xr:uid="{00000000-0005-0000-0000-000064620000}"/>
    <cellStyle name="Input 4 4 4 3 6" xfId="41502" xr:uid="{00000000-0005-0000-0000-000065620000}"/>
    <cellStyle name="Input 4 4 4 3 7" xfId="41503" xr:uid="{00000000-0005-0000-0000-000066620000}"/>
    <cellStyle name="Input 4 4 4 4" xfId="7512" xr:uid="{00000000-0005-0000-0000-000067620000}"/>
    <cellStyle name="Input 4 4 4 4 2" xfId="7513" xr:uid="{00000000-0005-0000-0000-000068620000}"/>
    <cellStyle name="Input 4 4 4 4 3" xfId="41504" xr:uid="{00000000-0005-0000-0000-000069620000}"/>
    <cellStyle name="Input 4 4 4 4 4" xfId="41505" xr:uid="{00000000-0005-0000-0000-00006A620000}"/>
    <cellStyle name="Input 4 4 4 4 5" xfId="41506" xr:uid="{00000000-0005-0000-0000-00006B620000}"/>
    <cellStyle name="Input 4 4 4 4 6" xfId="41507" xr:uid="{00000000-0005-0000-0000-00006C620000}"/>
    <cellStyle name="Input 4 4 4 4 7" xfId="41508" xr:uid="{00000000-0005-0000-0000-00006D620000}"/>
    <cellStyle name="Input 4 4 4 5" xfId="7514" xr:uid="{00000000-0005-0000-0000-00006E620000}"/>
    <cellStyle name="Input 4 4 4 5 2" xfId="7515" xr:uid="{00000000-0005-0000-0000-00006F620000}"/>
    <cellStyle name="Input 4 4 4 5 3" xfId="41509" xr:uid="{00000000-0005-0000-0000-000070620000}"/>
    <cellStyle name="Input 4 4 4 5 4" xfId="41510" xr:uid="{00000000-0005-0000-0000-000071620000}"/>
    <cellStyle name="Input 4 4 4 5 5" xfId="41511" xr:uid="{00000000-0005-0000-0000-000072620000}"/>
    <cellStyle name="Input 4 4 4 5 6" xfId="41512" xr:uid="{00000000-0005-0000-0000-000073620000}"/>
    <cellStyle name="Input 4 4 4 5 7" xfId="41513" xr:uid="{00000000-0005-0000-0000-000074620000}"/>
    <cellStyle name="Input 4 4 4 6" xfId="7516" xr:uid="{00000000-0005-0000-0000-000075620000}"/>
    <cellStyle name="Input 4 4 4 6 2" xfId="7517" xr:uid="{00000000-0005-0000-0000-000076620000}"/>
    <cellStyle name="Input 4 4 4 6 3" xfId="41514" xr:uid="{00000000-0005-0000-0000-000077620000}"/>
    <cellStyle name="Input 4 4 4 6 4" xfId="41515" xr:uid="{00000000-0005-0000-0000-000078620000}"/>
    <cellStyle name="Input 4 4 4 6 5" xfId="41516" xr:uid="{00000000-0005-0000-0000-000079620000}"/>
    <cellStyle name="Input 4 4 4 6 6" xfId="41517" xr:uid="{00000000-0005-0000-0000-00007A620000}"/>
    <cellStyle name="Input 4 4 4 6 7" xfId="41518" xr:uid="{00000000-0005-0000-0000-00007B620000}"/>
    <cellStyle name="Input 4 4 4 7" xfId="7518" xr:uid="{00000000-0005-0000-0000-00007C620000}"/>
    <cellStyle name="Input 4 4 4 7 2" xfId="7519" xr:uid="{00000000-0005-0000-0000-00007D620000}"/>
    <cellStyle name="Input 4 4 4 7 3" xfId="41519" xr:uid="{00000000-0005-0000-0000-00007E620000}"/>
    <cellStyle name="Input 4 4 4 7 4" xfId="41520" xr:uid="{00000000-0005-0000-0000-00007F620000}"/>
    <cellStyle name="Input 4 4 4 7 5" xfId="41521" xr:uid="{00000000-0005-0000-0000-000080620000}"/>
    <cellStyle name="Input 4 4 4 7 6" xfId="41522" xr:uid="{00000000-0005-0000-0000-000081620000}"/>
    <cellStyle name="Input 4 4 4 7 7" xfId="41523" xr:uid="{00000000-0005-0000-0000-000082620000}"/>
    <cellStyle name="Input 4 4 4 8" xfId="7520" xr:uid="{00000000-0005-0000-0000-000083620000}"/>
    <cellStyle name="Input 4 4 4 8 2" xfId="7521" xr:uid="{00000000-0005-0000-0000-000084620000}"/>
    <cellStyle name="Input 4 4 4 8 3" xfId="41524" xr:uid="{00000000-0005-0000-0000-000085620000}"/>
    <cellStyle name="Input 4 4 4 8 4" xfId="41525" xr:uid="{00000000-0005-0000-0000-000086620000}"/>
    <cellStyle name="Input 4 4 4 8 5" xfId="41526" xr:uid="{00000000-0005-0000-0000-000087620000}"/>
    <cellStyle name="Input 4 4 4 8 6" xfId="41527" xr:uid="{00000000-0005-0000-0000-000088620000}"/>
    <cellStyle name="Input 4 4 4 8 7" xfId="41528" xr:uid="{00000000-0005-0000-0000-000089620000}"/>
    <cellStyle name="Input 4 4 4 9" xfId="7522" xr:uid="{00000000-0005-0000-0000-00008A620000}"/>
    <cellStyle name="Input 4 4 4 9 2" xfId="7523" xr:uid="{00000000-0005-0000-0000-00008B620000}"/>
    <cellStyle name="Input 4 4 4 9 3" xfId="41529" xr:uid="{00000000-0005-0000-0000-00008C620000}"/>
    <cellStyle name="Input 4 4 4 9 4" xfId="41530" xr:uid="{00000000-0005-0000-0000-00008D620000}"/>
    <cellStyle name="Input 4 4 4 9 5" xfId="41531" xr:uid="{00000000-0005-0000-0000-00008E620000}"/>
    <cellStyle name="Input 4 4 4 9 6" xfId="41532" xr:uid="{00000000-0005-0000-0000-00008F620000}"/>
    <cellStyle name="Input 4 4 4 9 7" xfId="41533" xr:uid="{00000000-0005-0000-0000-000090620000}"/>
    <cellStyle name="Input 4 4 5" xfId="7524" xr:uid="{00000000-0005-0000-0000-000091620000}"/>
    <cellStyle name="Input 4 4 5 10" xfId="41534" xr:uid="{00000000-0005-0000-0000-000092620000}"/>
    <cellStyle name="Input 4 4 5 11" xfId="41535" xr:uid="{00000000-0005-0000-0000-000093620000}"/>
    <cellStyle name="Input 4 4 5 12" xfId="41536" xr:uid="{00000000-0005-0000-0000-000094620000}"/>
    <cellStyle name="Input 4 4 5 2" xfId="7525" xr:uid="{00000000-0005-0000-0000-000095620000}"/>
    <cellStyle name="Input 4 4 5 2 2" xfId="7526" xr:uid="{00000000-0005-0000-0000-000096620000}"/>
    <cellStyle name="Input 4 4 5 2 3" xfId="41537" xr:uid="{00000000-0005-0000-0000-000097620000}"/>
    <cellStyle name="Input 4 4 5 2 4" xfId="41538" xr:uid="{00000000-0005-0000-0000-000098620000}"/>
    <cellStyle name="Input 4 4 5 2 5" xfId="41539" xr:uid="{00000000-0005-0000-0000-000099620000}"/>
    <cellStyle name="Input 4 4 5 2 6" xfId="41540" xr:uid="{00000000-0005-0000-0000-00009A620000}"/>
    <cellStyle name="Input 4 4 5 2 7" xfId="41541" xr:uid="{00000000-0005-0000-0000-00009B620000}"/>
    <cellStyle name="Input 4 4 5 3" xfId="7527" xr:uid="{00000000-0005-0000-0000-00009C620000}"/>
    <cellStyle name="Input 4 4 5 3 2" xfId="7528" xr:uid="{00000000-0005-0000-0000-00009D620000}"/>
    <cellStyle name="Input 4 4 5 3 3" xfId="41542" xr:uid="{00000000-0005-0000-0000-00009E620000}"/>
    <cellStyle name="Input 4 4 5 3 4" xfId="41543" xr:uid="{00000000-0005-0000-0000-00009F620000}"/>
    <cellStyle name="Input 4 4 5 3 5" xfId="41544" xr:uid="{00000000-0005-0000-0000-0000A0620000}"/>
    <cellStyle name="Input 4 4 5 3 6" xfId="41545" xr:uid="{00000000-0005-0000-0000-0000A1620000}"/>
    <cellStyle name="Input 4 4 5 3 7" xfId="41546" xr:uid="{00000000-0005-0000-0000-0000A2620000}"/>
    <cellStyle name="Input 4 4 5 4" xfId="7529" xr:uid="{00000000-0005-0000-0000-0000A3620000}"/>
    <cellStyle name="Input 4 4 5 4 2" xfId="7530" xr:uid="{00000000-0005-0000-0000-0000A4620000}"/>
    <cellStyle name="Input 4 4 5 4 3" xfId="41547" xr:uid="{00000000-0005-0000-0000-0000A5620000}"/>
    <cellStyle name="Input 4 4 5 4 4" xfId="41548" xr:uid="{00000000-0005-0000-0000-0000A6620000}"/>
    <cellStyle name="Input 4 4 5 4 5" xfId="41549" xr:uid="{00000000-0005-0000-0000-0000A7620000}"/>
    <cellStyle name="Input 4 4 5 4 6" xfId="41550" xr:uid="{00000000-0005-0000-0000-0000A8620000}"/>
    <cellStyle name="Input 4 4 5 4 7" xfId="41551" xr:uid="{00000000-0005-0000-0000-0000A9620000}"/>
    <cellStyle name="Input 4 4 5 5" xfId="7531" xr:uid="{00000000-0005-0000-0000-0000AA620000}"/>
    <cellStyle name="Input 4 4 5 5 2" xfId="7532" xr:uid="{00000000-0005-0000-0000-0000AB620000}"/>
    <cellStyle name="Input 4 4 5 5 3" xfId="41552" xr:uid="{00000000-0005-0000-0000-0000AC620000}"/>
    <cellStyle name="Input 4 4 5 5 4" xfId="41553" xr:uid="{00000000-0005-0000-0000-0000AD620000}"/>
    <cellStyle name="Input 4 4 5 5 5" xfId="41554" xr:uid="{00000000-0005-0000-0000-0000AE620000}"/>
    <cellStyle name="Input 4 4 5 5 6" xfId="41555" xr:uid="{00000000-0005-0000-0000-0000AF620000}"/>
    <cellStyle name="Input 4 4 5 5 7" xfId="41556" xr:uid="{00000000-0005-0000-0000-0000B0620000}"/>
    <cellStyle name="Input 4 4 5 6" xfId="7533" xr:uid="{00000000-0005-0000-0000-0000B1620000}"/>
    <cellStyle name="Input 4 4 5 6 2" xfId="7534" xr:uid="{00000000-0005-0000-0000-0000B2620000}"/>
    <cellStyle name="Input 4 4 5 6 3" xfId="41557" xr:uid="{00000000-0005-0000-0000-0000B3620000}"/>
    <cellStyle name="Input 4 4 5 6 4" xfId="41558" xr:uid="{00000000-0005-0000-0000-0000B4620000}"/>
    <cellStyle name="Input 4 4 5 6 5" xfId="41559" xr:uid="{00000000-0005-0000-0000-0000B5620000}"/>
    <cellStyle name="Input 4 4 5 6 6" xfId="41560" xr:uid="{00000000-0005-0000-0000-0000B6620000}"/>
    <cellStyle name="Input 4 4 5 6 7" xfId="41561" xr:uid="{00000000-0005-0000-0000-0000B7620000}"/>
    <cellStyle name="Input 4 4 5 7" xfId="7535" xr:uid="{00000000-0005-0000-0000-0000B8620000}"/>
    <cellStyle name="Input 4 4 5 7 2" xfId="7536" xr:uid="{00000000-0005-0000-0000-0000B9620000}"/>
    <cellStyle name="Input 4 4 5 7 3" xfId="41562" xr:uid="{00000000-0005-0000-0000-0000BA620000}"/>
    <cellStyle name="Input 4 4 5 7 4" xfId="41563" xr:uid="{00000000-0005-0000-0000-0000BB620000}"/>
    <cellStyle name="Input 4 4 5 7 5" xfId="41564" xr:uid="{00000000-0005-0000-0000-0000BC620000}"/>
    <cellStyle name="Input 4 4 5 7 6" xfId="41565" xr:uid="{00000000-0005-0000-0000-0000BD620000}"/>
    <cellStyle name="Input 4 4 5 7 7" xfId="41566" xr:uid="{00000000-0005-0000-0000-0000BE620000}"/>
    <cellStyle name="Input 4 4 5 8" xfId="7537" xr:uid="{00000000-0005-0000-0000-0000BF620000}"/>
    <cellStyle name="Input 4 4 5 8 2" xfId="7538" xr:uid="{00000000-0005-0000-0000-0000C0620000}"/>
    <cellStyle name="Input 4 4 5 8 3" xfId="41567" xr:uid="{00000000-0005-0000-0000-0000C1620000}"/>
    <cellStyle name="Input 4 4 5 8 4" xfId="41568" xr:uid="{00000000-0005-0000-0000-0000C2620000}"/>
    <cellStyle name="Input 4 4 5 8 5" xfId="41569" xr:uid="{00000000-0005-0000-0000-0000C3620000}"/>
    <cellStyle name="Input 4 4 5 8 6" xfId="41570" xr:uid="{00000000-0005-0000-0000-0000C4620000}"/>
    <cellStyle name="Input 4 4 5 8 7" xfId="41571" xr:uid="{00000000-0005-0000-0000-0000C5620000}"/>
    <cellStyle name="Input 4 4 5 9" xfId="7539" xr:uid="{00000000-0005-0000-0000-0000C6620000}"/>
    <cellStyle name="Input 4 4 5 9 2" xfId="7540" xr:uid="{00000000-0005-0000-0000-0000C7620000}"/>
    <cellStyle name="Input 4 4 5 9 3" xfId="41572" xr:uid="{00000000-0005-0000-0000-0000C8620000}"/>
    <cellStyle name="Input 4 4 5 9 4" xfId="41573" xr:uid="{00000000-0005-0000-0000-0000C9620000}"/>
    <cellStyle name="Input 4 4 5 9 5" xfId="41574" xr:uid="{00000000-0005-0000-0000-0000CA620000}"/>
    <cellStyle name="Input 4 4 5 9 6" xfId="41575" xr:uid="{00000000-0005-0000-0000-0000CB620000}"/>
    <cellStyle name="Input 4 4 5 9 7" xfId="41576" xr:uid="{00000000-0005-0000-0000-0000CC620000}"/>
    <cellStyle name="Input 4 4 6" xfId="7541" xr:uid="{00000000-0005-0000-0000-0000CD620000}"/>
    <cellStyle name="Input 4 4 6 10" xfId="7542" xr:uid="{00000000-0005-0000-0000-0000CE620000}"/>
    <cellStyle name="Input 4 4 6 11" xfId="41577" xr:uid="{00000000-0005-0000-0000-0000CF620000}"/>
    <cellStyle name="Input 4 4 6 12" xfId="41578" xr:uid="{00000000-0005-0000-0000-0000D0620000}"/>
    <cellStyle name="Input 4 4 6 13" xfId="41579" xr:uid="{00000000-0005-0000-0000-0000D1620000}"/>
    <cellStyle name="Input 4 4 6 14" xfId="41580" xr:uid="{00000000-0005-0000-0000-0000D2620000}"/>
    <cellStyle name="Input 4 4 6 15" xfId="41581" xr:uid="{00000000-0005-0000-0000-0000D3620000}"/>
    <cellStyle name="Input 4 4 6 2" xfId="7543" xr:uid="{00000000-0005-0000-0000-0000D4620000}"/>
    <cellStyle name="Input 4 4 6 2 2" xfId="7544" xr:uid="{00000000-0005-0000-0000-0000D5620000}"/>
    <cellStyle name="Input 4 4 6 2 3" xfId="41582" xr:uid="{00000000-0005-0000-0000-0000D6620000}"/>
    <cellStyle name="Input 4 4 6 2 4" xfId="41583" xr:uid="{00000000-0005-0000-0000-0000D7620000}"/>
    <cellStyle name="Input 4 4 6 2 5" xfId="41584" xr:uid="{00000000-0005-0000-0000-0000D8620000}"/>
    <cellStyle name="Input 4 4 6 2 6" xfId="41585" xr:uid="{00000000-0005-0000-0000-0000D9620000}"/>
    <cellStyle name="Input 4 4 6 2 7" xfId="41586" xr:uid="{00000000-0005-0000-0000-0000DA620000}"/>
    <cellStyle name="Input 4 4 6 3" xfId="7545" xr:uid="{00000000-0005-0000-0000-0000DB620000}"/>
    <cellStyle name="Input 4 4 6 3 2" xfId="7546" xr:uid="{00000000-0005-0000-0000-0000DC620000}"/>
    <cellStyle name="Input 4 4 6 3 3" xfId="41587" xr:uid="{00000000-0005-0000-0000-0000DD620000}"/>
    <cellStyle name="Input 4 4 6 3 4" xfId="41588" xr:uid="{00000000-0005-0000-0000-0000DE620000}"/>
    <cellStyle name="Input 4 4 6 3 5" xfId="41589" xr:uid="{00000000-0005-0000-0000-0000DF620000}"/>
    <cellStyle name="Input 4 4 6 3 6" xfId="41590" xr:uid="{00000000-0005-0000-0000-0000E0620000}"/>
    <cellStyle name="Input 4 4 6 3 7" xfId="41591" xr:uid="{00000000-0005-0000-0000-0000E1620000}"/>
    <cellStyle name="Input 4 4 6 4" xfId="7547" xr:uid="{00000000-0005-0000-0000-0000E2620000}"/>
    <cellStyle name="Input 4 4 6 4 2" xfId="7548" xr:uid="{00000000-0005-0000-0000-0000E3620000}"/>
    <cellStyle name="Input 4 4 6 4 3" xfId="41592" xr:uid="{00000000-0005-0000-0000-0000E4620000}"/>
    <cellStyle name="Input 4 4 6 4 4" xfId="41593" xr:uid="{00000000-0005-0000-0000-0000E5620000}"/>
    <cellStyle name="Input 4 4 6 4 5" xfId="41594" xr:uid="{00000000-0005-0000-0000-0000E6620000}"/>
    <cellStyle name="Input 4 4 6 4 6" xfId="41595" xr:uid="{00000000-0005-0000-0000-0000E7620000}"/>
    <cellStyle name="Input 4 4 6 4 7" xfId="41596" xr:uid="{00000000-0005-0000-0000-0000E8620000}"/>
    <cellStyle name="Input 4 4 6 5" xfId="7549" xr:uid="{00000000-0005-0000-0000-0000E9620000}"/>
    <cellStyle name="Input 4 4 6 5 2" xfId="7550" xr:uid="{00000000-0005-0000-0000-0000EA620000}"/>
    <cellStyle name="Input 4 4 6 5 3" xfId="41597" xr:uid="{00000000-0005-0000-0000-0000EB620000}"/>
    <cellStyle name="Input 4 4 6 5 4" xfId="41598" xr:uid="{00000000-0005-0000-0000-0000EC620000}"/>
    <cellStyle name="Input 4 4 6 5 5" xfId="41599" xr:uid="{00000000-0005-0000-0000-0000ED620000}"/>
    <cellStyle name="Input 4 4 6 5 6" xfId="41600" xr:uid="{00000000-0005-0000-0000-0000EE620000}"/>
    <cellStyle name="Input 4 4 6 5 7" xfId="41601" xr:uid="{00000000-0005-0000-0000-0000EF620000}"/>
    <cellStyle name="Input 4 4 6 6" xfId="7551" xr:uid="{00000000-0005-0000-0000-0000F0620000}"/>
    <cellStyle name="Input 4 4 6 6 2" xfId="7552" xr:uid="{00000000-0005-0000-0000-0000F1620000}"/>
    <cellStyle name="Input 4 4 6 6 3" xfId="41602" xr:uid="{00000000-0005-0000-0000-0000F2620000}"/>
    <cellStyle name="Input 4 4 6 6 4" xfId="41603" xr:uid="{00000000-0005-0000-0000-0000F3620000}"/>
    <cellStyle name="Input 4 4 6 6 5" xfId="41604" xr:uid="{00000000-0005-0000-0000-0000F4620000}"/>
    <cellStyle name="Input 4 4 6 6 6" xfId="41605" xr:uid="{00000000-0005-0000-0000-0000F5620000}"/>
    <cellStyle name="Input 4 4 6 6 7" xfId="41606" xr:uid="{00000000-0005-0000-0000-0000F6620000}"/>
    <cellStyle name="Input 4 4 6 7" xfId="7553" xr:uid="{00000000-0005-0000-0000-0000F7620000}"/>
    <cellStyle name="Input 4 4 6 7 2" xfId="7554" xr:uid="{00000000-0005-0000-0000-0000F8620000}"/>
    <cellStyle name="Input 4 4 6 7 3" xfId="41607" xr:uid="{00000000-0005-0000-0000-0000F9620000}"/>
    <cellStyle name="Input 4 4 6 7 4" xfId="41608" xr:uid="{00000000-0005-0000-0000-0000FA620000}"/>
    <cellStyle name="Input 4 4 6 7 5" xfId="41609" xr:uid="{00000000-0005-0000-0000-0000FB620000}"/>
    <cellStyle name="Input 4 4 6 7 6" xfId="41610" xr:uid="{00000000-0005-0000-0000-0000FC620000}"/>
    <cellStyle name="Input 4 4 6 7 7" xfId="41611" xr:uid="{00000000-0005-0000-0000-0000FD620000}"/>
    <cellStyle name="Input 4 4 6 8" xfId="7555" xr:uid="{00000000-0005-0000-0000-0000FE620000}"/>
    <cellStyle name="Input 4 4 6 8 2" xfId="7556" xr:uid="{00000000-0005-0000-0000-0000FF620000}"/>
    <cellStyle name="Input 4 4 6 8 3" xfId="41612" xr:uid="{00000000-0005-0000-0000-000000630000}"/>
    <cellStyle name="Input 4 4 6 8 4" xfId="41613" xr:uid="{00000000-0005-0000-0000-000001630000}"/>
    <cellStyle name="Input 4 4 6 8 5" xfId="41614" xr:uid="{00000000-0005-0000-0000-000002630000}"/>
    <cellStyle name="Input 4 4 6 8 6" xfId="41615" xr:uid="{00000000-0005-0000-0000-000003630000}"/>
    <cellStyle name="Input 4 4 6 8 7" xfId="41616" xr:uid="{00000000-0005-0000-0000-000004630000}"/>
    <cellStyle name="Input 4 4 6 9" xfId="7557" xr:uid="{00000000-0005-0000-0000-000005630000}"/>
    <cellStyle name="Input 4 4 6 9 2" xfId="7558" xr:uid="{00000000-0005-0000-0000-000006630000}"/>
    <cellStyle name="Input 4 4 6 9 3" xfId="41617" xr:uid="{00000000-0005-0000-0000-000007630000}"/>
    <cellStyle name="Input 4 4 6 9 4" xfId="41618" xr:uid="{00000000-0005-0000-0000-000008630000}"/>
    <cellStyle name="Input 4 4 6 9 5" xfId="41619" xr:uid="{00000000-0005-0000-0000-000009630000}"/>
    <cellStyle name="Input 4 4 6 9 6" xfId="41620" xr:uid="{00000000-0005-0000-0000-00000A630000}"/>
    <cellStyle name="Input 4 4 6 9 7" xfId="41621" xr:uid="{00000000-0005-0000-0000-00000B630000}"/>
    <cellStyle name="Input 4 4 7" xfId="41622" xr:uid="{00000000-0005-0000-0000-00000C630000}"/>
    <cellStyle name="Input 4 5" xfId="7559" xr:uid="{00000000-0005-0000-0000-00000D630000}"/>
    <cellStyle name="Input 4 5 2" xfId="7560" xr:uid="{00000000-0005-0000-0000-00000E630000}"/>
    <cellStyle name="Input 4 5 2 2" xfId="7561" xr:uid="{00000000-0005-0000-0000-00000F630000}"/>
    <cellStyle name="Input 4 5 2 2 10" xfId="41623" xr:uid="{00000000-0005-0000-0000-000010630000}"/>
    <cellStyle name="Input 4 5 2 2 2" xfId="7562" xr:uid="{00000000-0005-0000-0000-000011630000}"/>
    <cellStyle name="Input 4 5 2 2 2 2" xfId="7563" xr:uid="{00000000-0005-0000-0000-000012630000}"/>
    <cellStyle name="Input 4 5 2 2 2 3" xfId="41624" xr:uid="{00000000-0005-0000-0000-000013630000}"/>
    <cellStyle name="Input 4 5 2 2 2 4" xfId="41625" xr:uid="{00000000-0005-0000-0000-000014630000}"/>
    <cellStyle name="Input 4 5 2 2 2 5" xfId="41626" xr:uid="{00000000-0005-0000-0000-000015630000}"/>
    <cellStyle name="Input 4 5 2 2 2 6" xfId="41627" xr:uid="{00000000-0005-0000-0000-000016630000}"/>
    <cellStyle name="Input 4 5 2 2 2 7" xfId="41628" xr:uid="{00000000-0005-0000-0000-000017630000}"/>
    <cellStyle name="Input 4 5 2 2 3" xfId="7564" xr:uid="{00000000-0005-0000-0000-000018630000}"/>
    <cellStyle name="Input 4 5 2 2 3 2" xfId="7565" xr:uid="{00000000-0005-0000-0000-000019630000}"/>
    <cellStyle name="Input 4 5 2 2 3 3" xfId="41629" xr:uid="{00000000-0005-0000-0000-00001A630000}"/>
    <cellStyle name="Input 4 5 2 2 3 4" xfId="41630" xr:uid="{00000000-0005-0000-0000-00001B630000}"/>
    <cellStyle name="Input 4 5 2 2 3 5" xfId="41631" xr:uid="{00000000-0005-0000-0000-00001C630000}"/>
    <cellStyle name="Input 4 5 2 2 3 6" xfId="41632" xr:uid="{00000000-0005-0000-0000-00001D630000}"/>
    <cellStyle name="Input 4 5 2 2 3 7" xfId="41633" xr:uid="{00000000-0005-0000-0000-00001E630000}"/>
    <cellStyle name="Input 4 5 2 2 4" xfId="7566" xr:uid="{00000000-0005-0000-0000-00001F630000}"/>
    <cellStyle name="Input 4 5 2 2 4 2" xfId="7567" xr:uid="{00000000-0005-0000-0000-000020630000}"/>
    <cellStyle name="Input 4 5 2 2 4 3" xfId="41634" xr:uid="{00000000-0005-0000-0000-000021630000}"/>
    <cellStyle name="Input 4 5 2 2 4 4" xfId="41635" xr:uid="{00000000-0005-0000-0000-000022630000}"/>
    <cellStyle name="Input 4 5 2 2 4 5" xfId="41636" xr:uid="{00000000-0005-0000-0000-000023630000}"/>
    <cellStyle name="Input 4 5 2 2 4 6" xfId="41637" xr:uid="{00000000-0005-0000-0000-000024630000}"/>
    <cellStyle name="Input 4 5 2 2 4 7" xfId="41638" xr:uid="{00000000-0005-0000-0000-000025630000}"/>
    <cellStyle name="Input 4 5 2 2 5" xfId="7568" xr:uid="{00000000-0005-0000-0000-000026630000}"/>
    <cellStyle name="Input 4 5 2 2 5 2" xfId="7569" xr:uid="{00000000-0005-0000-0000-000027630000}"/>
    <cellStyle name="Input 4 5 2 2 5 3" xfId="41639" xr:uid="{00000000-0005-0000-0000-000028630000}"/>
    <cellStyle name="Input 4 5 2 2 5 4" xfId="41640" xr:uid="{00000000-0005-0000-0000-000029630000}"/>
    <cellStyle name="Input 4 5 2 2 5 5" xfId="41641" xr:uid="{00000000-0005-0000-0000-00002A630000}"/>
    <cellStyle name="Input 4 5 2 2 5 6" xfId="41642" xr:uid="{00000000-0005-0000-0000-00002B630000}"/>
    <cellStyle name="Input 4 5 2 2 5 7" xfId="41643" xr:uid="{00000000-0005-0000-0000-00002C630000}"/>
    <cellStyle name="Input 4 5 2 2 6" xfId="7570" xr:uid="{00000000-0005-0000-0000-00002D630000}"/>
    <cellStyle name="Input 4 5 2 2 6 2" xfId="7571" xr:uid="{00000000-0005-0000-0000-00002E630000}"/>
    <cellStyle name="Input 4 5 2 2 6 3" xfId="41644" xr:uid="{00000000-0005-0000-0000-00002F630000}"/>
    <cellStyle name="Input 4 5 2 2 6 4" xfId="41645" xr:uid="{00000000-0005-0000-0000-000030630000}"/>
    <cellStyle name="Input 4 5 2 2 6 5" xfId="41646" xr:uid="{00000000-0005-0000-0000-000031630000}"/>
    <cellStyle name="Input 4 5 2 2 6 6" xfId="41647" xr:uid="{00000000-0005-0000-0000-000032630000}"/>
    <cellStyle name="Input 4 5 2 2 6 7" xfId="41648" xr:uid="{00000000-0005-0000-0000-000033630000}"/>
    <cellStyle name="Input 4 5 2 2 7" xfId="41649" xr:uid="{00000000-0005-0000-0000-000034630000}"/>
    <cellStyle name="Input 4 5 2 2 8" xfId="41650" xr:uid="{00000000-0005-0000-0000-000035630000}"/>
    <cellStyle name="Input 4 5 2 2 9" xfId="41651" xr:uid="{00000000-0005-0000-0000-000036630000}"/>
    <cellStyle name="Input 4 5 2 3" xfId="7572" xr:uid="{00000000-0005-0000-0000-000037630000}"/>
    <cellStyle name="Input 4 5 2 3 10" xfId="7573" xr:uid="{00000000-0005-0000-0000-000038630000}"/>
    <cellStyle name="Input 4 5 2 3 11" xfId="41652" xr:uid="{00000000-0005-0000-0000-000039630000}"/>
    <cellStyle name="Input 4 5 2 3 12" xfId="41653" xr:uid="{00000000-0005-0000-0000-00003A630000}"/>
    <cellStyle name="Input 4 5 2 3 13" xfId="41654" xr:uid="{00000000-0005-0000-0000-00003B630000}"/>
    <cellStyle name="Input 4 5 2 3 14" xfId="41655" xr:uid="{00000000-0005-0000-0000-00003C630000}"/>
    <cellStyle name="Input 4 5 2 3 15" xfId="41656" xr:uid="{00000000-0005-0000-0000-00003D630000}"/>
    <cellStyle name="Input 4 5 2 3 2" xfId="7574" xr:uid="{00000000-0005-0000-0000-00003E630000}"/>
    <cellStyle name="Input 4 5 2 3 2 2" xfId="7575" xr:uid="{00000000-0005-0000-0000-00003F630000}"/>
    <cellStyle name="Input 4 5 2 3 2 3" xfId="41657" xr:uid="{00000000-0005-0000-0000-000040630000}"/>
    <cellStyle name="Input 4 5 2 3 2 4" xfId="41658" xr:uid="{00000000-0005-0000-0000-000041630000}"/>
    <cellStyle name="Input 4 5 2 3 2 5" xfId="41659" xr:uid="{00000000-0005-0000-0000-000042630000}"/>
    <cellStyle name="Input 4 5 2 3 2 6" xfId="41660" xr:uid="{00000000-0005-0000-0000-000043630000}"/>
    <cellStyle name="Input 4 5 2 3 2 7" xfId="41661" xr:uid="{00000000-0005-0000-0000-000044630000}"/>
    <cellStyle name="Input 4 5 2 3 3" xfId="7576" xr:uid="{00000000-0005-0000-0000-000045630000}"/>
    <cellStyle name="Input 4 5 2 3 3 2" xfId="7577" xr:uid="{00000000-0005-0000-0000-000046630000}"/>
    <cellStyle name="Input 4 5 2 3 3 3" xfId="41662" xr:uid="{00000000-0005-0000-0000-000047630000}"/>
    <cellStyle name="Input 4 5 2 3 3 4" xfId="41663" xr:uid="{00000000-0005-0000-0000-000048630000}"/>
    <cellStyle name="Input 4 5 2 3 3 5" xfId="41664" xr:uid="{00000000-0005-0000-0000-000049630000}"/>
    <cellStyle name="Input 4 5 2 3 3 6" xfId="41665" xr:uid="{00000000-0005-0000-0000-00004A630000}"/>
    <cellStyle name="Input 4 5 2 3 3 7" xfId="41666" xr:uid="{00000000-0005-0000-0000-00004B630000}"/>
    <cellStyle name="Input 4 5 2 3 4" xfId="7578" xr:uid="{00000000-0005-0000-0000-00004C630000}"/>
    <cellStyle name="Input 4 5 2 3 4 2" xfId="7579" xr:uid="{00000000-0005-0000-0000-00004D630000}"/>
    <cellStyle name="Input 4 5 2 3 4 3" xfId="41667" xr:uid="{00000000-0005-0000-0000-00004E630000}"/>
    <cellStyle name="Input 4 5 2 3 4 4" xfId="41668" xr:uid="{00000000-0005-0000-0000-00004F630000}"/>
    <cellStyle name="Input 4 5 2 3 4 5" xfId="41669" xr:uid="{00000000-0005-0000-0000-000050630000}"/>
    <cellStyle name="Input 4 5 2 3 4 6" xfId="41670" xr:uid="{00000000-0005-0000-0000-000051630000}"/>
    <cellStyle name="Input 4 5 2 3 4 7" xfId="41671" xr:uid="{00000000-0005-0000-0000-000052630000}"/>
    <cellStyle name="Input 4 5 2 3 5" xfId="7580" xr:uid="{00000000-0005-0000-0000-000053630000}"/>
    <cellStyle name="Input 4 5 2 3 5 2" xfId="7581" xr:uid="{00000000-0005-0000-0000-000054630000}"/>
    <cellStyle name="Input 4 5 2 3 5 3" xfId="41672" xr:uid="{00000000-0005-0000-0000-000055630000}"/>
    <cellStyle name="Input 4 5 2 3 5 4" xfId="41673" xr:uid="{00000000-0005-0000-0000-000056630000}"/>
    <cellStyle name="Input 4 5 2 3 5 5" xfId="41674" xr:uid="{00000000-0005-0000-0000-000057630000}"/>
    <cellStyle name="Input 4 5 2 3 5 6" xfId="41675" xr:uid="{00000000-0005-0000-0000-000058630000}"/>
    <cellStyle name="Input 4 5 2 3 5 7" xfId="41676" xr:uid="{00000000-0005-0000-0000-000059630000}"/>
    <cellStyle name="Input 4 5 2 3 6" xfId="7582" xr:uid="{00000000-0005-0000-0000-00005A630000}"/>
    <cellStyle name="Input 4 5 2 3 6 2" xfId="7583" xr:uid="{00000000-0005-0000-0000-00005B630000}"/>
    <cellStyle name="Input 4 5 2 3 6 3" xfId="41677" xr:uid="{00000000-0005-0000-0000-00005C630000}"/>
    <cellStyle name="Input 4 5 2 3 6 4" xfId="41678" xr:uid="{00000000-0005-0000-0000-00005D630000}"/>
    <cellStyle name="Input 4 5 2 3 6 5" xfId="41679" xr:uid="{00000000-0005-0000-0000-00005E630000}"/>
    <cellStyle name="Input 4 5 2 3 6 6" xfId="41680" xr:uid="{00000000-0005-0000-0000-00005F630000}"/>
    <cellStyle name="Input 4 5 2 3 6 7" xfId="41681" xr:uid="{00000000-0005-0000-0000-000060630000}"/>
    <cellStyle name="Input 4 5 2 3 7" xfId="7584" xr:uid="{00000000-0005-0000-0000-000061630000}"/>
    <cellStyle name="Input 4 5 2 3 7 2" xfId="7585" xr:uid="{00000000-0005-0000-0000-000062630000}"/>
    <cellStyle name="Input 4 5 2 3 7 3" xfId="41682" xr:uid="{00000000-0005-0000-0000-000063630000}"/>
    <cellStyle name="Input 4 5 2 3 7 4" xfId="41683" xr:uid="{00000000-0005-0000-0000-000064630000}"/>
    <cellStyle name="Input 4 5 2 3 7 5" xfId="41684" xr:uid="{00000000-0005-0000-0000-000065630000}"/>
    <cellStyle name="Input 4 5 2 3 7 6" xfId="41685" xr:uid="{00000000-0005-0000-0000-000066630000}"/>
    <cellStyle name="Input 4 5 2 3 7 7" xfId="41686" xr:uid="{00000000-0005-0000-0000-000067630000}"/>
    <cellStyle name="Input 4 5 2 3 8" xfId="7586" xr:uid="{00000000-0005-0000-0000-000068630000}"/>
    <cellStyle name="Input 4 5 2 3 8 2" xfId="7587" xr:uid="{00000000-0005-0000-0000-000069630000}"/>
    <cellStyle name="Input 4 5 2 3 8 3" xfId="41687" xr:uid="{00000000-0005-0000-0000-00006A630000}"/>
    <cellStyle name="Input 4 5 2 3 8 4" xfId="41688" xr:uid="{00000000-0005-0000-0000-00006B630000}"/>
    <cellStyle name="Input 4 5 2 3 8 5" xfId="41689" xr:uid="{00000000-0005-0000-0000-00006C630000}"/>
    <cellStyle name="Input 4 5 2 3 8 6" xfId="41690" xr:uid="{00000000-0005-0000-0000-00006D630000}"/>
    <cellStyle name="Input 4 5 2 3 8 7" xfId="41691" xr:uid="{00000000-0005-0000-0000-00006E630000}"/>
    <cellStyle name="Input 4 5 2 3 9" xfId="7588" xr:uid="{00000000-0005-0000-0000-00006F630000}"/>
    <cellStyle name="Input 4 5 2 3 9 2" xfId="7589" xr:uid="{00000000-0005-0000-0000-000070630000}"/>
    <cellStyle name="Input 4 5 2 3 9 3" xfId="41692" xr:uid="{00000000-0005-0000-0000-000071630000}"/>
    <cellStyle name="Input 4 5 2 3 9 4" xfId="41693" xr:uid="{00000000-0005-0000-0000-000072630000}"/>
    <cellStyle name="Input 4 5 2 3 9 5" xfId="41694" xr:uid="{00000000-0005-0000-0000-000073630000}"/>
    <cellStyle name="Input 4 5 2 3 9 6" xfId="41695" xr:uid="{00000000-0005-0000-0000-000074630000}"/>
    <cellStyle name="Input 4 5 2 3 9 7" xfId="41696" xr:uid="{00000000-0005-0000-0000-000075630000}"/>
    <cellStyle name="Input 4 5 2 4" xfId="7590" xr:uid="{00000000-0005-0000-0000-000076630000}"/>
    <cellStyle name="Input 4 5 2 4 2" xfId="7591" xr:uid="{00000000-0005-0000-0000-000077630000}"/>
    <cellStyle name="Input 4 5 2 4 3" xfId="41697" xr:uid="{00000000-0005-0000-0000-000078630000}"/>
    <cellStyle name="Input 4 5 2 4 4" xfId="41698" xr:uid="{00000000-0005-0000-0000-000079630000}"/>
    <cellStyle name="Input 4 5 2 4 5" xfId="41699" xr:uid="{00000000-0005-0000-0000-00007A630000}"/>
    <cellStyle name="Input 4 5 2 4 6" xfId="41700" xr:uid="{00000000-0005-0000-0000-00007B630000}"/>
    <cellStyle name="Input 4 5 2 4 7" xfId="41701" xr:uid="{00000000-0005-0000-0000-00007C630000}"/>
    <cellStyle name="Input 4 5 2 5" xfId="7592" xr:uid="{00000000-0005-0000-0000-00007D630000}"/>
    <cellStyle name="Input 4 5 2 5 2" xfId="7593" xr:uid="{00000000-0005-0000-0000-00007E630000}"/>
    <cellStyle name="Input 4 5 2 6" xfId="41702" xr:uid="{00000000-0005-0000-0000-00007F630000}"/>
    <cellStyle name="Input 4 5 2 7" xfId="41703" xr:uid="{00000000-0005-0000-0000-000080630000}"/>
    <cellStyle name="Input 4 5 2 8" xfId="41704" xr:uid="{00000000-0005-0000-0000-000081630000}"/>
    <cellStyle name="Input 4 5 3" xfId="7594" xr:uid="{00000000-0005-0000-0000-000082630000}"/>
    <cellStyle name="Input 4 5 3 10" xfId="41705" xr:uid="{00000000-0005-0000-0000-000083630000}"/>
    <cellStyle name="Input 4 5 3 2" xfId="7595" xr:uid="{00000000-0005-0000-0000-000084630000}"/>
    <cellStyle name="Input 4 5 3 2 2" xfId="7596" xr:uid="{00000000-0005-0000-0000-000085630000}"/>
    <cellStyle name="Input 4 5 3 2 3" xfId="41706" xr:uid="{00000000-0005-0000-0000-000086630000}"/>
    <cellStyle name="Input 4 5 3 2 4" xfId="41707" xr:uid="{00000000-0005-0000-0000-000087630000}"/>
    <cellStyle name="Input 4 5 3 2 5" xfId="41708" xr:uid="{00000000-0005-0000-0000-000088630000}"/>
    <cellStyle name="Input 4 5 3 2 6" xfId="41709" xr:uid="{00000000-0005-0000-0000-000089630000}"/>
    <cellStyle name="Input 4 5 3 2 7" xfId="41710" xr:uid="{00000000-0005-0000-0000-00008A630000}"/>
    <cellStyle name="Input 4 5 3 3" xfId="7597" xr:uid="{00000000-0005-0000-0000-00008B630000}"/>
    <cellStyle name="Input 4 5 3 3 2" xfId="7598" xr:uid="{00000000-0005-0000-0000-00008C630000}"/>
    <cellStyle name="Input 4 5 3 3 3" xfId="41711" xr:uid="{00000000-0005-0000-0000-00008D630000}"/>
    <cellStyle name="Input 4 5 3 3 4" xfId="41712" xr:uid="{00000000-0005-0000-0000-00008E630000}"/>
    <cellStyle name="Input 4 5 3 3 5" xfId="41713" xr:uid="{00000000-0005-0000-0000-00008F630000}"/>
    <cellStyle name="Input 4 5 3 3 6" xfId="41714" xr:uid="{00000000-0005-0000-0000-000090630000}"/>
    <cellStyle name="Input 4 5 3 3 7" xfId="41715" xr:uid="{00000000-0005-0000-0000-000091630000}"/>
    <cellStyle name="Input 4 5 3 4" xfId="7599" xr:uid="{00000000-0005-0000-0000-000092630000}"/>
    <cellStyle name="Input 4 5 3 4 2" xfId="7600" xr:uid="{00000000-0005-0000-0000-000093630000}"/>
    <cellStyle name="Input 4 5 3 4 3" xfId="41716" xr:uid="{00000000-0005-0000-0000-000094630000}"/>
    <cellStyle name="Input 4 5 3 4 4" xfId="41717" xr:uid="{00000000-0005-0000-0000-000095630000}"/>
    <cellStyle name="Input 4 5 3 4 5" xfId="41718" xr:uid="{00000000-0005-0000-0000-000096630000}"/>
    <cellStyle name="Input 4 5 3 4 6" xfId="41719" xr:uid="{00000000-0005-0000-0000-000097630000}"/>
    <cellStyle name="Input 4 5 3 4 7" xfId="41720" xr:uid="{00000000-0005-0000-0000-000098630000}"/>
    <cellStyle name="Input 4 5 3 5" xfId="7601" xr:uid="{00000000-0005-0000-0000-000099630000}"/>
    <cellStyle name="Input 4 5 3 5 2" xfId="7602" xr:uid="{00000000-0005-0000-0000-00009A630000}"/>
    <cellStyle name="Input 4 5 3 5 3" xfId="41721" xr:uid="{00000000-0005-0000-0000-00009B630000}"/>
    <cellStyle name="Input 4 5 3 5 4" xfId="41722" xr:uid="{00000000-0005-0000-0000-00009C630000}"/>
    <cellStyle name="Input 4 5 3 5 5" xfId="41723" xr:uid="{00000000-0005-0000-0000-00009D630000}"/>
    <cellStyle name="Input 4 5 3 5 6" xfId="41724" xr:uid="{00000000-0005-0000-0000-00009E630000}"/>
    <cellStyle name="Input 4 5 3 5 7" xfId="41725" xr:uid="{00000000-0005-0000-0000-00009F630000}"/>
    <cellStyle name="Input 4 5 3 6" xfId="7603" xr:uid="{00000000-0005-0000-0000-0000A0630000}"/>
    <cellStyle name="Input 4 5 3 6 2" xfId="7604" xr:uid="{00000000-0005-0000-0000-0000A1630000}"/>
    <cellStyle name="Input 4 5 3 6 3" xfId="41726" xr:uid="{00000000-0005-0000-0000-0000A2630000}"/>
    <cellStyle name="Input 4 5 3 6 4" xfId="41727" xr:uid="{00000000-0005-0000-0000-0000A3630000}"/>
    <cellStyle name="Input 4 5 3 6 5" xfId="41728" xr:uid="{00000000-0005-0000-0000-0000A4630000}"/>
    <cellStyle name="Input 4 5 3 6 6" xfId="41729" xr:uid="{00000000-0005-0000-0000-0000A5630000}"/>
    <cellStyle name="Input 4 5 3 6 7" xfId="41730" xr:uid="{00000000-0005-0000-0000-0000A6630000}"/>
    <cellStyle name="Input 4 5 3 7" xfId="41731" xr:uid="{00000000-0005-0000-0000-0000A7630000}"/>
    <cellStyle name="Input 4 5 3 8" xfId="41732" xr:uid="{00000000-0005-0000-0000-0000A8630000}"/>
    <cellStyle name="Input 4 5 3 9" xfId="41733" xr:uid="{00000000-0005-0000-0000-0000A9630000}"/>
    <cellStyle name="Input 4 5 4" xfId="7605" xr:uid="{00000000-0005-0000-0000-0000AA630000}"/>
    <cellStyle name="Input 4 5 4 10" xfId="7606" xr:uid="{00000000-0005-0000-0000-0000AB630000}"/>
    <cellStyle name="Input 4 5 4 11" xfId="41734" xr:uid="{00000000-0005-0000-0000-0000AC630000}"/>
    <cellStyle name="Input 4 5 4 12" xfId="41735" xr:uid="{00000000-0005-0000-0000-0000AD630000}"/>
    <cellStyle name="Input 4 5 4 2" xfId="7607" xr:uid="{00000000-0005-0000-0000-0000AE630000}"/>
    <cellStyle name="Input 4 5 4 2 2" xfId="7608" xr:uid="{00000000-0005-0000-0000-0000AF630000}"/>
    <cellStyle name="Input 4 5 4 2 3" xfId="41736" xr:uid="{00000000-0005-0000-0000-0000B0630000}"/>
    <cellStyle name="Input 4 5 4 2 4" xfId="41737" xr:uid="{00000000-0005-0000-0000-0000B1630000}"/>
    <cellStyle name="Input 4 5 4 2 5" xfId="41738" xr:uid="{00000000-0005-0000-0000-0000B2630000}"/>
    <cellStyle name="Input 4 5 4 2 6" xfId="41739" xr:uid="{00000000-0005-0000-0000-0000B3630000}"/>
    <cellStyle name="Input 4 5 4 2 7" xfId="41740" xr:uid="{00000000-0005-0000-0000-0000B4630000}"/>
    <cellStyle name="Input 4 5 4 3" xfId="7609" xr:uid="{00000000-0005-0000-0000-0000B5630000}"/>
    <cellStyle name="Input 4 5 4 3 2" xfId="7610" xr:uid="{00000000-0005-0000-0000-0000B6630000}"/>
    <cellStyle name="Input 4 5 4 3 3" xfId="41741" xr:uid="{00000000-0005-0000-0000-0000B7630000}"/>
    <cellStyle name="Input 4 5 4 3 4" xfId="41742" xr:uid="{00000000-0005-0000-0000-0000B8630000}"/>
    <cellStyle name="Input 4 5 4 3 5" xfId="41743" xr:uid="{00000000-0005-0000-0000-0000B9630000}"/>
    <cellStyle name="Input 4 5 4 3 6" xfId="41744" xr:uid="{00000000-0005-0000-0000-0000BA630000}"/>
    <cellStyle name="Input 4 5 4 3 7" xfId="41745" xr:uid="{00000000-0005-0000-0000-0000BB630000}"/>
    <cellStyle name="Input 4 5 4 4" xfId="7611" xr:uid="{00000000-0005-0000-0000-0000BC630000}"/>
    <cellStyle name="Input 4 5 4 4 2" xfId="7612" xr:uid="{00000000-0005-0000-0000-0000BD630000}"/>
    <cellStyle name="Input 4 5 4 4 3" xfId="41746" xr:uid="{00000000-0005-0000-0000-0000BE630000}"/>
    <cellStyle name="Input 4 5 4 4 4" xfId="41747" xr:uid="{00000000-0005-0000-0000-0000BF630000}"/>
    <cellStyle name="Input 4 5 4 4 5" xfId="41748" xr:uid="{00000000-0005-0000-0000-0000C0630000}"/>
    <cellStyle name="Input 4 5 4 4 6" xfId="41749" xr:uid="{00000000-0005-0000-0000-0000C1630000}"/>
    <cellStyle name="Input 4 5 4 4 7" xfId="41750" xr:uid="{00000000-0005-0000-0000-0000C2630000}"/>
    <cellStyle name="Input 4 5 4 5" xfId="7613" xr:uid="{00000000-0005-0000-0000-0000C3630000}"/>
    <cellStyle name="Input 4 5 4 5 2" xfId="7614" xr:uid="{00000000-0005-0000-0000-0000C4630000}"/>
    <cellStyle name="Input 4 5 4 5 3" xfId="41751" xr:uid="{00000000-0005-0000-0000-0000C5630000}"/>
    <cellStyle name="Input 4 5 4 5 4" xfId="41752" xr:uid="{00000000-0005-0000-0000-0000C6630000}"/>
    <cellStyle name="Input 4 5 4 5 5" xfId="41753" xr:uid="{00000000-0005-0000-0000-0000C7630000}"/>
    <cellStyle name="Input 4 5 4 5 6" xfId="41754" xr:uid="{00000000-0005-0000-0000-0000C8630000}"/>
    <cellStyle name="Input 4 5 4 5 7" xfId="41755" xr:uid="{00000000-0005-0000-0000-0000C9630000}"/>
    <cellStyle name="Input 4 5 4 6" xfId="7615" xr:uid="{00000000-0005-0000-0000-0000CA630000}"/>
    <cellStyle name="Input 4 5 4 6 2" xfId="7616" xr:uid="{00000000-0005-0000-0000-0000CB630000}"/>
    <cellStyle name="Input 4 5 4 6 3" xfId="41756" xr:uid="{00000000-0005-0000-0000-0000CC630000}"/>
    <cellStyle name="Input 4 5 4 6 4" xfId="41757" xr:uid="{00000000-0005-0000-0000-0000CD630000}"/>
    <cellStyle name="Input 4 5 4 6 5" xfId="41758" xr:uid="{00000000-0005-0000-0000-0000CE630000}"/>
    <cellStyle name="Input 4 5 4 6 6" xfId="41759" xr:uid="{00000000-0005-0000-0000-0000CF630000}"/>
    <cellStyle name="Input 4 5 4 6 7" xfId="41760" xr:uid="{00000000-0005-0000-0000-0000D0630000}"/>
    <cellStyle name="Input 4 5 4 7" xfId="7617" xr:uid="{00000000-0005-0000-0000-0000D1630000}"/>
    <cellStyle name="Input 4 5 4 7 2" xfId="7618" xr:uid="{00000000-0005-0000-0000-0000D2630000}"/>
    <cellStyle name="Input 4 5 4 7 3" xfId="41761" xr:uid="{00000000-0005-0000-0000-0000D3630000}"/>
    <cellStyle name="Input 4 5 4 7 4" xfId="41762" xr:uid="{00000000-0005-0000-0000-0000D4630000}"/>
    <cellStyle name="Input 4 5 4 7 5" xfId="41763" xr:uid="{00000000-0005-0000-0000-0000D5630000}"/>
    <cellStyle name="Input 4 5 4 7 6" xfId="41764" xr:uid="{00000000-0005-0000-0000-0000D6630000}"/>
    <cellStyle name="Input 4 5 4 7 7" xfId="41765" xr:uid="{00000000-0005-0000-0000-0000D7630000}"/>
    <cellStyle name="Input 4 5 4 8" xfId="7619" xr:uid="{00000000-0005-0000-0000-0000D8630000}"/>
    <cellStyle name="Input 4 5 4 8 2" xfId="7620" xr:uid="{00000000-0005-0000-0000-0000D9630000}"/>
    <cellStyle name="Input 4 5 4 8 3" xfId="41766" xr:uid="{00000000-0005-0000-0000-0000DA630000}"/>
    <cellStyle name="Input 4 5 4 8 4" xfId="41767" xr:uid="{00000000-0005-0000-0000-0000DB630000}"/>
    <cellStyle name="Input 4 5 4 8 5" xfId="41768" xr:uid="{00000000-0005-0000-0000-0000DC630000}"/>
    <cellStyle name="Input 4 5 4 8 6" xfId="41769" xr:uid="{00000000-0005-0000-0000-0000DD630000}"/>
    <cellStyle name="Input 4 5 4 8 7" xfId="41770" xr:uid="{00000000-0005-0000-0000-0000DE630000}"/>
    <cellStyle name="Input 4 5 4 9" xfId="7621" xr:uid="{00000000-0005-0000-0000-0000DF630000}"/>
    <cellStyle name="Input 4 5 4 9 2" xfId="7622" xr:uid="{00000000-0005-0000-0000-0000E0630000}"/>
    <cellStyle name="Input 4 5 4 9 3" xfId="41771" xr:uid="{00000000-0005-0000-0000-0000E1630000}"/>
    <cellStyle name="Input 4 5 4 9 4" xfId="41772" xr:uid="{00000000-0005-0000-0000-0000E2630000}"/>
    <cellStyle name="Input 4 5 4 9 5" xfId="41773" xr:uid="{00000000-0005-0000-0000-0000E3630000}"/>
    <cellStyle name="Input 4 5 4 9 6" xfId="41774" xr:uid="{00000000-0005-0000-0000-0000E4630000}"/>
    <cellStyle name="Input 4 5 4 9 7" xfId="41775" xr:uid="{00000000-0005-0000-0000-0000E5630000}"/>
    <cellStyle name="Input 4 5 5" xfId="7623" xr:uid="{00000000-0005-0000-0000-0000E6630000}"/>
    <cellStyle name="Input 4 5 5 10" xfId="41776" xr:uid="{00000000-0005-0000-0000-0000E7630000}"/>
    <cellStyle name="Input 4 5 5 11" xfId="41777" xr:uid="{00000000-0005-0000-0000-0000E8630000}"/>
    <cellStyle name="Input 4 5 5 12" xfId="41778" xr:uid="{00000000-0005-0000-0000-0000E9630000}"/>
    <cellStyle name="Input 4 5 5 2" xfId="7624" xr:uid="{00000000-0005-0000-0000-0000EA630000}"/>
    <cellStyle name="Input 4 5 5 2 2" xfId="7625" xr:uid="{00000000-0005-0000-0000-0000EB630000}"/>
    <cellStyle name="Input 4 5 5 2 3" xfId="41779" xr:uid="{00000000-0005-0000-0000-0000EC630000}"/>
    <cellStyle name="Input 4 5 5 2 4" xfId="41780" xr:uid="{00000000-0005-0000-0000-0000ED630000}"/>
    <cellStyle name="Input 4 5 5 2 5" xfId="41781" xr:uid="{00000000-0005-0000-0000-0000EE630000}"/>
    <cellStyle name="Input 4 5 5 2 6" xfId="41782" xr:uid="{00000000-0005-0000-0000-0000EF630000}"/>
    <cellStyle name="Input 4 5 5 2 7" xfId="41783" xr:uid="{00000000-0005-0000-0000-0000F0630000}"/>
    <cellStyle name="Input 4 5 5 3" xfId="7626" xr:uid="{00000000-0005-0000-0000-0000F1630000}"/>
    <cellStyle name="Input 4 5 5 3 2" xfId="7627" xr:uid="{00000000-0005-0000-0000-0000F2630000}"/>
    <cellStyle name="Input 4 5 5 3 3" xfId="41784" xr:uid="{00000000-0005-0000-0000-0000F3630000}"/>
    <cellStyle name="Input 4 5 5 3 4" xfId="41785" xr:uid="{00000000-0005-0000-0000-0000F4630000}"/>
    <cellStyle name="Input 4 5 5 3 5" xfId="41786" xr:uid="{00000000-0005-0000-0000-0000F5630000}"/>
    <cellStyle name="Input 4 5 5 3 6" xfId="41787" xr:uid="{00000000-0005-0000-0000-0000F6630000}"/>
    <cellStyle name="Input 4 5 5 3 7" xfId="41788" xr:uid="{00000000-0005-0000-0000-0000F7630000}"/>
    <cellStyle name="Input 4 5 5 4" xfId="7628" xr:uid="{00000000-0005-0000-0000-0000F8630000}"/>
    <cellStyle name="Input 4 5 5 4 2" xfId="7629" xr:uid="{00000000-0005-0000-0000-0000F9630000}"/>
    <cellStyle name="Input 4 5 5 4 3" xfId="41789" xr:uid="{00000000-0005-0000-0000-0000FA630000}"/>
    <cellStyle name="Input 4 5 5 4 4" xfId="41790" xr:uid="{00000000-0005-0000-0000-0000FB630000}"/>
    <cellStyle name="Input 4 5 5 4 5" xfId="41791" xr:uid="{00000000-0005-0000-0000-0000FC630000}"/>
    <cellStyle name="Input 4 5 5 4 6" xfId="41792" xr:uid="{00000000-0005-0000-0000-0000FD630000}"/>
    <cellStyle name="Input 4 5 5 4 7" xfId="41793" xr:uid="{00000000-0005-0000-0000-0000FE630000}"/>
    <cellStyle name="Input 4 5 5 5" xfId="7630" xr:uid="{00000000-0005-0000-0000-0000FF630000}"/>
    <cellStyle name="Input 4 5 5 5 2" xfId="7631" xr:uid="{00000000-0005-0000-0000-000000640000}"/>
    <cellStyle name="Input 4 5 5 5 3" xfId="41794" xr:uid="{00000000-0005-0000-0000-000001640000}"/>
    <cellStyle name="Input 4 5 5 5 4" xfId="41795" xr:uid="{00000000-0005-0000-0000-000002640000}"/>
    <cellStyle name="Input 4 5 5 5 5" xfId="41796" xr:uid="{00000000-0005-0000-0000-000003640000}"/>
    <cellStyle name="Input 4 5 5 5 6" xfId="41797" xr:uid="{00000000-0005-0000-0000-000004640000}"/>
    <cellStyle name="Input 4 5 5 5 7" xfId="41798" xr:uid="{00000000-0005-0000-0000-000005640000}"/>
    <cellStyle name="Input 4 5 5 6" xfId="7632" xr:uid="{00000000-0005-0000-0000-000006640000}"/>
    <cellStyle name="Input 4 5 5 6 2" xfId="7633" xr:uid="{00000000-0005-0000-0000-000007640000}"/>
    <cellStyle name="Input 4 5 5 6 3" xfId="41799" xr:uid="{00000000-0005-0000-0000-000008640000}"/>
    <cellStyle name="Input 4 5 5 6 4" xfId="41800" xr:uid="{00000000-0005-0000-0000-000009640000}"/>
    <cellStyle name="Input 4 5 5 6 5" xfId="41801" xr:uid="{00000000-0005-0000-0000-00000A640000}"/>
    <cellStyle name="Input 4 5 5 6 6" xfId="41802" xr:uid="{00000000-0005-0000-0000-00000B640000}"/>
    <cellStyle name="Input 4 5 5 6 7" xfId="41803" xr:uid="{00000000-0005-0000-0000-00000C640000}"/>
    <cellStyle name="Input 4 5 5 7" xfId="7634" xr:uid="{00000000-0005-0000-0000-00000D640000}"/>
    <cellStyle name="Input 4 5 5 7 2" xfId="7635" xr:uid="{00000000-0005-0000-0000-00000E640000}"/>
    <cellStyle name="Input 4 5 5 7 3" xfId="41804" xr:uid="{00000000-0005-0000-0000-00000F640000}"/>
    <cellStyle name="Input 4 5 5 7 4" xfId="41805" xr:uid="{00000000-0005-0000-0000-000010640000}"/>
    <cellStyle name="Input 4 5 5 7 5" xfId="41806" xr:uid="{00000000-0005-0000-0000-000011640000}"/>
    <cellStyle name="Input 4 5 5 7 6" xfId="41807" xr:uid="{00000000-0005-0000-0000-000012640000}"/>
    <cellStyle name="Input 4 5 5 7 7" xfId="41808" xr:uid="{00000000-0005-0000-0000-000013640000}"/>
    <cellStyle name="Input 4 5 5 8" xfId="7636" xr:uid="{00000000-0005-0000-0000-000014640000}"/>
    <cellStyle name="Input 4 5 5 8 2" xfId="7637" xr:uid="{00000000-0005-0000-0000-000015640000}"/>
    <cellStyle name="Input 4 5 5 8 3" xfId="41809" xr:uid="{00000000-0005-0000-0000-000016640000}"/>
    <cellStyle name="Input 4 5 5 8 4" xfId="41810" xr:uid="{00000000-0005-0000-0000-000017640000}"/>
    <cellStyle name="Input 4 5 5 8 5" xfId="41811" xr:uid="{00000000-0005-0000-0000-000018640000}"/>
    <cellStyle name="Input 4 5 5 8 6" xfId="41812" xr:uid="{00000000-0005-0000-0000-000019640000}"/>
    <cellStyle name="Input 4 5 5 8 7" xfId="41813" xr:uid="{00000000-0005-0000-0000-00001A640000}"/>
    <cellStyle name="Input 4 5 5 9" xfId="7638" xr:uid="{00000000-0005-0000-0000-00001B640000}"/>
    <cellStyle name="Input 4 5 5 9 2" xfId="7639" xr:uid="{00000000-0005-0000-0000-00001C640000}"/>
    <cellStyle name="Input 4 5 5 9 3" xfId="41814" xr:uid="{00000000-0005-0000-0000-00001D640000}"/>
    <cellStyle name="Input 4 5 5 9 4" xfId="41815" xr:uid="{00000000-0005-0000-0000-00001E640000}"/>
    <cellStyle name="Input 4 5 5 9 5" xfId="41816" xr:uid="{00000000-0005-0000-0000-00001F640000}"/>
    <cellStyle name="Input 4 5 5 9 6" xfId="41817" xr:uid="{00000000-0005-0000-0000-000020640000}"/>
    <cellStyle name="Input 4 5 5 9 7" xfId="41818" xr:uid="{00000000-0005-0000-0000-000021640000}"/>
    <cellStyle name="Input 4 5 6" xfId="7640" xr:uid="{00000000-0005-0000-0000-000022640000}"/>
    <cellStyle name="Input 4 5 6 10" xfId="7641" xr:uid="{00000000-0005-0000-0000-000023640000}"/>
    <cellStyle name="Input 4 5 6 11" xfId="41819" xr:uid="{00000000-0005-0000-0000-000024640000}"/>
    <cellStyle name="Input 4 5 6 12" xfId="41820" xr:uid="{00000000-0005-0000-0000-000025640000}"/>
    <cellStyle name="Input 4 5 6 13" xfId="41821" xr:uid="{00000000-0005-0000-0000-000026640000}"/>
    <cellStyle name="Input 4 5 6 14" xfId="41822" xr:uid="{00000000-0005-0000-0000-000027640000}"/>
    <cellStyle name="Input 4 5 6 15" xfId="41823" xr:uid="{00000000-0005-0000-0000-000028640000}"/>
    <cellStyle name="Input 4 5 6 2" xfId="7642" xr:uid="{00000000-0005-0000-0000-000029640000}"/>
    <cellStyle name="Input 4 5 6 2 2" xfId="7643" xr:uid="{00000000-0005-0000-0000-00002A640000}"/>
    <cellStyle name="Input 4 5 6 2 3" xfId="41824" xr:uid="{00000000-0005-0000-0000-00002B640000}"/>
    <cellStyle name="Input 4 5 6 2 4" xfId="41825" xr:uid="{00000000-0005-0000-0000-00002C640000}"/>
    <cellStyle name="Input 4 5 6 2 5" xfId="41826" xr:uid="{00000000-0005-0000-0000-00002D640000}"/>
    <cellStyle name="Input 4 5 6 2 6" xfId="41827" xr:uid="{00000000-0005-0000-0000-00002E640000}"/>
    <cellStyle name="Input 4 5 6 2 7" xfId="41828" xr:uid="{00000000-0005-0000-0000-00002F640000}"/>
    <cellStyle name="Input 4 5 6 3" xfId="7644" xr:uid="{00000000-0005-0000-0000-000030640000}"/>
    <cellStyle name="Input 4 5 6 3 2" xfId="7645" xr:uid="{00000000-0005-0000-0000-000031640000}"/>
    <cellStyle name="Input 4 5 6 3 3" xfId="41829" xr:uid="{00000000-0005-0000-0000-000032640000}"/>
    <cellStyle name="Input 4 5 6 3 4" xfId="41830" xr:uid="{00000000-0005-0000-0000-000033640000}"/>
    <cellStyle name="Input 4 5 6 3 5" xfId="41831" xr:uid="{00000000-0005-0000-0000-000034640000}"/>
    <cellStyle name="Input 4 5 6 3 6" xfId="41832" xr:uid="{00000000-0005-0000-0000-000035640000}"/>
    <cellStyle name="Input 4 5 6 3 7" xfId="41833" xr:uid="{00000000-0005-0000-0000-000036640000}"/>
    <cellStyle name="Input 4 5 6 4" xfId="7646" xr:uid="{00000000-0005-0000-0000-000037640000}"/>
    <cellStyle name="Input 4 5 6 4 2" xfId="7647" xr:uid="{00000000-0005-0000-0000-000038640000}"/>
    <cellStyle name="Input 4 5 6 4 3" xfId="41834" xr:uid="{00000000-0005-0000-0000-000039640000}"/>
    <cellStyle name="Input 4 5 6 4 4" xfId="41835" xr:uid="{00000000-0005-0000-0000-00003A640000}"/>
    <cellStyle name="Input 4 5 6 4 5" xfId="41836" xr:uid="{00000000-0005-0000-0000-00003B640000}"/>
    <cellStyle name="Input 4 5 6 4 6" xfId="41837" xr:uid="{00000000-0005-0000-0000-00003C640000}"/>
    <cellStyle name="Input 4 5 6 4 7" xfId="41838" xr:uid="{00000000-0005-0000-0000-00003D640000}"/>
    <cellStyle name="Input 4 5 6 5" xfId="7648" xr:uid="{00000000-0005-0000-0000-00003E640000}"/>
    <cellStyle name="Input 4 5 6 5 2" xfId="7649" xr:uid="{00000000-0005-0000-0000-00003F640000}"/>
    <cellStyle name="Input 4 5 6 5 3" xfId="41839" xr:uid="{00000000-0005-0000-0000-000040640000}"/>
    <cellStyle name="Input 4 5 6 5 4" xfId="41840" xr:uid="{00000000-0005-0000-0000-000041640000}"/>
    <cellStyle name="Input 4 5 6 5 5" xfId="41841" xr:uid="{00000000-0005-0000-0000-000042640000}"/>
    <cellStyle name="Input 4 5 6 5 6" xfId="41842" xr:uid="{00000000-0005-0000-0000-000043640000}"/>
    <cellStyle name="Input 4 5 6 5 7" xfId="41843" xr:uid="{00000000-0005-0000-0000-000044640000}"/>
    <cellStyle name="Input 4 5 6 6" xfId="7650" xr:uid="{00000000-0005-0000-0000-000045640000}"/>
    <cellStyle name="Input 4 5 6 6 2" xfId="7651" xr:uid="{00000000-0005-0000-0000-000046640000}"/>
    <cellStyle name="Input 4 5 6 6 3" xfId="41844" xr:uid="{00000000-0005-0000-0000-000047640000}"/>
    <cellStyle name="Input 4 5 6 6 4" xfId="41845" xr:uid="{00000000-0005-0000-0000-000048640000}"/>
    <cellStyle name="Input 4 5 6 6 5" xfId="41846" xr:uid="{00000000-0005-0000-0000-000049640000}"/>
    <cellStyle name="Input 4 5 6 6 6" xfId="41847" xr:uid="{00000000-0005-0000-0000-00004A640000}"/>
    <cellStyle name="Input 4 5 6 6 7" xfId="41848" xr:uid="{00000000-0005-0000-0000-00004B640000}"/>
    <cellStyle name="Input 4 5 6 7" xfId="7652" xr:uid="{00000000-0005-0000-0000-00004C640000}"/>
    <cellStyle name="Input 4 5 6 7 2" xfId="7653" xr:uid="{00000000-0005-0000-0000-00004D640000}"/>
    <cellStyle name="Input 4 5 6 7 3" xfId="41849" xr:uid="{00000000-0005-0000-0000-00004E640000}"/>
    <cellStyle name="Input 4 5 6 7 4" xfId="41850" xr:uid="{00000000-0005-0000-0000-00004F640000}"/>
    <cellStyle name="Input 4 5 6 7 5" xfId="41851" xr:uid="{00000000-0005-0000-0000-000050640000}"/>
    <cellStyle name="Input 4 5 6 7 6" xfId="41852" xr:uid="{00000000-0005-0000-0000-000051640000}"/>
    <cellStyle name="Input 4 5 6 7 7" xfId="41853" xr:uid="{00000000-0005-0000-0000-000052640000}"/>
    <cellStyle name="Input 4 5 6 8" xfId="7654" xr:uid="{00000000-0005-0000-0000-000053640000}"/>
    <cellStyle name="Input 4 5 6 8 2" xfId="7655" xr:uid="{00000000-0005-0000-0000-000054640000}"/>
    <cellStyle name="Input 4 5 6 8 3" xfId="41854" xr:uid="{00000000-0005-0000-0000-000055640000}"/>
    <cellStyle name="Input 4 5 6 8 4" xfId="41855" xr:uid="{00000000-0005-0000-0000-000056640000}"/>
    <cellStyle name="Input 4 5 6 8 5" xfId="41856" xr:uid="{00000000-0005-0000-0000-000057640000}"/>
    <cellStyle name="Input 4 5 6 8 6" xfId="41857" xr:uid="{00000000-0005-0000-0000-000058640000}"/>
    <cellStyle name="Input 4 5 6 8 7" xfId="41858" xr:uid="{00000000-0005-0000-0000-000059640000}"/>
    <cellStyle name="Input 4 5 6 9" xfId="7656" xr:uid="{00000000-0005-0000-0000-00005A640000}"/>
    <cellStyle name="Input 4 5 6 9 2" xfId="7657" xr:uid="{00000000-0005-0000-0000-00005B640000}"/>
    <cellStyle name="Input 4 5 6 9 3" xfId="41859" xr:uid="{00000000-0005-0000-0000-00005C640000}"/>
    <cellStyle name="Input 4 5 6 9 4" xfId="41860" xr:uid="{00000000-0005-0000-0000-00005D640000}"/>
    <cellStyle name="Input 4 5 6 9 5" xfId="41861" xr:uid="{00000000-0005-0000-0000-00005E640000}"/>
    <cellStyle name="Input 4 5 6 9 6" xfId="41862" xr:uid="{00000000-0005-0000-0000-00005F640000}"/>
    <cellStyle name="Input 4 5 6 9 7" xfId="41863" xr:uid="{00000000-0005-0000-0000-000060640000}"/>
    <cellStyle name="Input 4 5 7" xfId="41864" xr:uid="{00000000-0005-0000-0000-000061640000}"/>
    <cellStyle name="Input 4 6" xfId="7658" xr:uid="{00000000-0005-0000-0000-000062640000}"/>
    <cellStyle name="Input 4 6 2" xfId="7659" xr:uid="{00000000-0005-0000-0000-000063640000}"/>
    <cellStyle name="Input 4 6 2 2" xfId="7660" xr:uid="{00000000-0005-0000-0000-000064640000}"/>
    <cellStyle name="Input 4 6 2 2 10" xfId="41865" xr:uid="{00000000-0005-0000-0000-000065640000}"/>
    <cellStyle name="Input 4 6 2 2 2" xfId="7661" xr:uid="{00000000-0005-0000-0000-000066640000}"/>
    <cellStyle name="Input 4 6 2 2 2 2" xfId="7662" xr:uid="{00000000-0005-0000-0000-000067640000}"/>
    <cellStyle name="Input 4 6 2 2 2 3" xfId="41866" xr:uid="{00000000-0005-0000-0000-000068640000}"/>
    <cellStyle name="Input 4 6 2 2 2 4" xfId="41867" xr:uid="{00000000-0005-0000-0000-000069640000}"/>
    <cellStyle name="Input 4 6 2 2 2 5" xfId="41868" xr:uid="{00000000-0005-0000-0000-00006A640000}"/>
    <cellStyle name="Input 4 6 2 2 2 6" xfId="41869" xr:uid="{00000000-0005-0000-0000-00006B640000}"/>
    <cellStyle name="Input 4 6 2 2 2 7" xfId="41870" xr:uid="{00000000-0005-0000-0000-00006C640000}"/>
    <cellStyle name="Input 4 6 2 2 3" xfId="7663" xr:uid="{00000000-0005-0000-0000-00006D640000}"/>
    <cellStyle name="Input 4 6 2 2 3 2" xfId="7664" xr:uid="{00000000-0005-0000-0000-00006E640000}"/>
    <cellStyle name="Input 4 6 2 2 3 3" xfId="41871" xr:uid="{00000000-0005-0000-0000-00006F640000}"/>
    <cellStyle name="Input 4 6 2 2 3 4" xfId="41872" xr:uid="{00000000-0005-0000-0000-000070640000}"/>
    <cellStyle name="Input 4 6 2 2 3 5" xfId="41873" xr:uid="{00000000-0005-0000-0000-000071640000}"/>
    <cellStyle name="Input 4 6 2 2 3 6" xfId="41874" xr:uid="{00000000-0005-0000-0000-000072640000}"/>
    <cellStyle name="Input 4 6 2 2 3 7" xfId="41875" xr:uid="{00000000-0005-0000-0000-000073640000}"/>
    <cellStyle name="Input 4 6 2 2 4" xfId="7665" xr:uid="{00000000-0005-0000-0000-000074640000}"/>
    <cellStyle name="Input 4 6 2 2 4 2" xfId="7666" xr:uid="{00000000-0005-0000-0000-000075640000}"/>
    <cellStyle name="Input 4 6 2 2 4 3" xfId="41876" xr:uid="{00000000-0005-0000-0000-000076640000}"/>
    <cellStyle name="Input 4 6 2 2 4 4" xfId="41877" xr:uid="{00000000-0005-0000-0000-000077640000}"/>
    <cellStyle name="Input 4 6 2 2 4 5" xfId="41878" xr:uid="{00000000-0005-0000-0000-000078640000}"/>
    <cellStyle name="Input 4 6 2 2 4 6" xfId="41879" xr:uid="{00000000-0005-0000-0000-000079640000}"/>
    <cellStyle name="Input 4 6 2 2 4 7" xfId="41880" xr:uid="{00000000-0005-0000-0000-00007A640000}"/>
    <cellStyle name="Input 4 6 2 2 5" xfId="7667" xr:uid="{00000000-0005-0000-0000-00007B640000}"/>
    <cellStyle name="Input 4 6 2 2 5 2" xfId="7668" xr:uid="{00000000-0005-0000-0000-00007C640000}"/>
    <cellStyle name="Input 4 6 2 2 5 3" xfId="41881" xr:uid="{00000000-0005-0000-0000-00007D640000}"/>
    <cellStyle name="Input 4 6 2 2 5 4" xfId="41882" xr:uid="{00000000-0005-0000-0000-00007E640000}"/>
    <cellStyle name="Input 4 6 2 2 5 5" xfId="41883" xr:uid="{00000000-0005-0000-0000-00007F640000}"/>
    <cellStyle name="Input 4 6 2 2 5 6" xfId="41884" xr:uid="{00000000-0005-0000-0000-000080640000}"/>
    <cellStyle name="Input 4 6 2 2 5 7" xfId="41885" xr:uid="{00000000-0005-0000-0000-000081640000}"/>
    <cellStyle name="Input 4 6 2 2 6" xfId="7669" xr:uid="{00000000-0005-0000-0000-000082640000}"/>
    <cellStyle name="Input 4 6 2 2 6 2" xfId="7670" xr:uid="{00000000-0005-0000-0000-000083640000}"/>
    <cellStyle name="Input 4 6 2 2 6 3" xfId="41886" xr:uid="{00000000-0005-0000-0000-000084640000}"/>
    <cellStyle name="Input 4 6 2 2 6 4" xfId="41887" xr:uid="{00000000-0005-0000-0000-000085640000}"/>
    <cellStyle name="Input 4 6 2 2 6 5" xfId="41888" xr:uid="{00000000-0005-0000-0000-000086640000}"/>
    <cellStyle name="Input 4 6 2 2 6 6" xfId="41889" xr:uid="{00000000-0005-0000-0000-000087640000}"/>
    <cellStyle name="Input 4 6 2 2 6 7" xfId="41890" xr:uid="{00000000-0005-0000-0000-000088640000}"/>
    <cellStyle name="Input 4 6 2 2 7" xfId="41891" xr:uid="{00000000-0005-0000-0000-000089640000}"/>
    <cellStyle name="Input 4 6 2 2 8" xfId="41892" xr:uid="{00000000-0005-0000-0000-00008A640000}"/>
    <cellStyle name="Input 4 6 2 2 9" xfId="41893" xr:uid="{00000000-0005-0000-0000-00008B640000}"/>
    <cellStyle name="Input 4 6 2 3" xfId="7671" xr:uid="{00000000-0005-0000-0000-00008C640000}"/>
    <cellStyle name="Input 4 6 2 3 10" xfId="7672" xr:uid="{00000000-0005-0000-0000-00008D640000}"/>
    <cellStyle name="Input 4 6 2 3 11" xfId="41894" xr:uid="{00000000-0005-0000-0000-00008E640000}"/>
    <cellStyle name="Input 4 6 2 3 12" xfId="41895" xr:uid="{00000000-0005-0000-0000-00008F640000}"/>
    <cellStyle name="Input 4 6 2 3 13" xfId="41896" xr:uid="{00000000-0005-0000-0000-000090640000}"/>
    <cellStyle name="Input 4 6 2 3 14" xfId="41897" xr:uid="{00000000-0005-0000-0000-000091640000}"/>
    <cellStyle name="Input 4 6 2 3 15" xfId="41898" xr:uid="{00000000-0005-0000-0000-000092640000}"/>
    <cellStyle name="Input 4 6 2 3 2" xfId="7673" xr:uid="{00000000-0005-0000-0000-000093640000}"/>
    <cellStyle name="Input 4 6 2 3 2 2" xfId="7674" xr:uid="{00000000-0005-0000-0000-000094640000}"/>
    <cellStyle name="Input 4 6 2 3 2 3" xfId="41899" xr:uid="{00000000-0005-0000-0000-000095640000}"/>
    <cellStyle name="Input 4 6 2 3 2 4" xfId="41900" xr:uid="{00000000-0005-0000-0000-000096640000}"/>
    <cellStyle name="Input 4 6 2 3 2 5" xfId="41901" xr:uid="{00000000-0005-0000-0000-000097640000}"/>
    <cellStyle name="Input 4 6 2 3 2 6" xfId="41902" xr:uid="{00000000-0005-0000-0000-000098640000}"/>
    <cellStyle name="Input 4 6 2 3 2 7" xfId="41903" xr:uid="{00000000-0005-0000-0000-000099640000}"/>
    <cellStyle name="Input 4 6 2 3 3" xfId="7675" xr:uid="{00000000-0005-0000-0000-00009A640000}"/>
    <cellStyle name="Input 4 6 2 3 3 2" xfId="7676" xr:uid="{00000000-0005-0000-0000-00009B640000}"/>
    <cellStyle name="Input 4 6 2 3 3 3" xfId="41904" xr:uid="{00000000-0005-0000-0000-00009C640000}"/>
    <cellStyle name="Input 4 6 2 3 3 4" xfId="41905" xr:uid="{00000000-0005-0000-0000-00009D640000}"/>
    <cellStyle name="Input 4 6 2 3 3 5" xfId="41906" xr:uid="{00000000-0005-0000-0000-00009E640000}"/>
    <cellStyle name="Input 4 6 2 3 3 6" xfId="41907" xr:uid="{00000000-0005-0000-0000-00009F640000}"/>
    <cellStyle name="Input 4 6 2 3 3 7" xfId="41908" xr:uid="{00000000-0005-0000-0000-0000A0640000}"/>
    <cellStyle name="Input 4 6 2 3 4" xfId="7677" xr:uid="{00000000-0005-0000-0000-0000A1640000}"/>
    <cellStyle name="Input 4 6 2 3 4 2" xfId="7678" xr:uid="{00000000-0005-0000-0000-0000A2640000}"/>
    <cellStyle name="Input 4 6 2 3 4 3" xfId="41909" xr:uid="{00000000-0005-0000-0000-0000A3640000}"/>
    <cellStyle name="Input 4 6 2 3 4 4" xfId="41910" xr:uid="{00000000-0005-0000-0000-0000A4640000}"/>
    <cellStyle name="Input 4 6 2 3 4 5" xfId="41911" xr:uid="{00000000-0005-0000-0000-0000A5640000}"/>
    <cellStyle name="Input 4 6 2 3 4 6" xfId="41912" xr:uid="{00000000-0005-0000-0000-0000A6640000}"/>
    <cellStyle name="Input 4 6 2 3 4 7" xfId="41913" xr:uid="{00000000-0005-0000-0000-0000A7640000}"/>
    <cellStyle name="Input 4 6 2 3 5" xfId="7679" xr:uid="{00000000-0005-0000-0000-0000A8640000}"/>
    <cellStyle name="Input 4 6 2 3 5 2" xfId="7680" xr:uid="{00000000-0005-0000-0000-0000A9640000}"/>
    <cellStyle name="Input 4 6 2 3 5 3" xfId="41914" xr:uid="{00000000-0005-0000-0000-0000AA640000}"/>
    <cellStyle name="Input 4 6 2 3 5 4" xfId="41915" xr:uid="{00000000-0005-0000-0000-0000AB640000}"/>
    <cellStyle name="Input 4 6 2 3 5 5" xfId="41916" xr:uid="{00000000-0005-0000-0000-0000AC640000}"/>
    <cellStyle name="Input 4 6 2 3 5 6" xfId="41917" xr:uid="{00000000-0005-0000-0000-0000AD640000}"/>
    <cellStyle name="Input 4 6 2 3 5 7" xfId="41918" xr:uid="{00000000-0005-0000-0000-0000AE640000}"/>
    <cellStyle name="Input 4 6 2 3 6" xfId="7681" xr:uid="{00000000-0005-0000-0000-0000AF640000}"/>
    <cellStyle name="Input 4 6 2 3 6 2" xfId="7682" xr:uid="{00000000-0005-0000-0000-0000B0640000}"/>
    <cellStyle name="Input 4 6 2 3 6 3" xfId="41919" xr:uid="{00000000-0005-0000-0000-0000B1640000}"/>
    <cellStyle name="Input 4 6 2 3 6 4" xfId="41920" xr:uid="{00000000-0005-0000-0000-0000B2640000}"/>
    <cellStyle name="Input 4 6 2 3 6 5" xfId="41921" xr:uid="{00000000-0005-0000-0000-0000B3640000}"/>
    <cellStyle name="Input 4 6 2 3 6 6" xfId="41922" xr:uid="{00000000-0005-0000-0000-0000B4640000}"/>
    <cellStyle name="Input 4 6 2 3 6 7" xfId="41923" xr:uid="{00000000-0005-0000-0000-0000B5640000}"/>
    <cellStyle name="Input 4 6 2 3 7" xfId="7683" xr:uid="{00000000-0005-0000-0000-0000B6640000}"/>
    <cellStyle name="Input 4 6 2 3 7 2" xfId="7684" xr:uid="{00000000-0005-0000-0000-0000B7640000}"/>
    <cellStyle name="Input 4 6 2 3 7 3" xfId="41924" xr:uid="{00000000-0005-0000-0000-0000B8640000}"/>
    <cellStyle name="Input 4 6 2 3 7 4" xfId="41925" xr:uid="{00000000-0005-0000-0000-0000B9640000}"/>
    <cellStyle name="Input 4 6 2 3 7 5" xfId="41926" xr:uid="{00000000-0005-0000-0000-0000BA640000}"/>
    <cellStyle name="Input 4 6 2 3 7 6" xfId="41927" xr:uid="{00000000-0005-0000-0000-0000BB640000}"/>
    <cellStyle name="Input 4 6 2 3 7 7" xfId="41928" xr:uid="{00000000-0005-0000-0000-0000BC640000}"/>
    <cellStyle name="Input 4 6 2 3 8" xfId="7685" xr:uid="{00000000-0005-0000-0000-0000BD640000}"/>
    <cellStyle name="Input 4 6 2 3 8 2" xfId="7686" xr:uid="{00000000-0005-0000-0000-0000BE640000}"/>
    <cellStyle name="Input 4 6 2 3 8 3" xfId="41929" xr:uid="{00000000-0005-0000-0000-0000BF640000}"/>
    <cellStyle name="Input 4 6 2 3 8 4" xfId="41930" xr:uid="{00000000-0005-0000-0000-0000C0640000}"/>
    <cellStyle name="Input 4 6 2 3 8 5" xfId="41931" xr:uid="{00000000-0005-0000-0000-0000C1640000}"/>
    <cellStyle name="Input 4 6 2 3 8 6" xfId="41932" xr:uid="{00000000-0005-0000-0000-0000C2640000}"/>
    <cellStyle name="Input 4 6 2 3 8 7" xfId="41933" xr:uid="{00000000-0005-0000-0000-0000C3640000}"/>
    <cellStyle name="Input 4 6 2 3 9" xfId="7687" xr:uid="{00000000-0005-0000-0000-0000C4640000}"/>
    <cellStyle name="Input 4 6 2 3 9 2" xfId="7688" xr:uid="{00000000-0005-0000-0000-0000C5640000}"/>
    <cellStyle name="Input 4 6 2 3 9 3" xfId="41934" xr:uid="{00000000-0005-0000-0000-0000C6640000}"/>
    <cellStyle name="Input 4 6 2 3 9 4" xfId="41935" xr:uid="{00000000-0005-0000-0000-0000C7640000}"/>
    <cellStyle name="Input 4 6 2 3 9 5" xfId="41936" xr:uid="{00000000-0005-0000-0000-0000C8640000}"/>
    <cellStyle name="Input 4 6 2 3 9 6" xfId="41937" xr:uid="{00000000-0005-0000-0000-0000C9640000}"/>
    <cellStyle name="Input 4 6 2 3 9 7" xfId="41938" xr:uid="{00000000-0005-0000-0000-0000CA640000}"/>
    <cellStyle name="Input 4 6 2 4" xfId="7689" xr:uid="{00000000-0005-0000-0000-0000CB640000}"/>
    <cellStyle name="Input 4 6 2 4 2" xfId="7690" xr:uid="{00000000-0005-0000-0000-0000CC640000}"/>
    <cellStyle name="Input 4 6 2 4 3" xfId="41939" xr:uid="{00000000-0005-0000-0000-0000CD640000}"/>
    <cellStyle name="Input 4 6 2 4 4" xfId="41940" xr:uid="{00000000-0005-0000-0000-0000CE640000}"/>
    <cellStyle name="Input 4 6 2 4 5" xfId="41941" xr:uid="{00000000-0005-0000-0000-0000CF640000}"/>
    <cellStyle name="Input 4 6 2 4 6" xfId="41942" xr:uid="{00000000-0005-0000-0000-0000D0640000}"/>
    <cellStyle name="Input 4 6 2 4 7" xfId="41943" xr:uid="{00000000-0005-0000-0000-0000D1640000}"/>
    <cellStyle name="Input 4 6 2 5" xfId="7691" xr:uid="{00000000-0005-0000-0000-0000D2640000}"/>
    <cellStyle name="Input 4 6 2 5 2" xfId="7692" xr:uid="{00000000-0005-0000-0000-0000D3640000}"/>
    <cellStyle name="Input 4 6 2 6" xfId="41944" xr:uid="{00000000-0005-0000-0000-0000D4640000}"/>
    <cellStyle name="Input 4 6 2 7" xfId="41945" xr:uid="{00000000-0005-0000-0000-0000D5640000}"/>
    <cellStyle name="Input 4 6 2 8" xfId="41946" xr:uid="{00000000-0005-0000-0000-0000D6640000}"/>
    <cellStyle name="Input 4 6 3" xfId="7693" xr:uid="{00000000-0005-0000-0000-0000D7640000}"/>
    <cellStyle name="Input 4 6 3 10" xfId="41947" xr:uid="{00000000-0005-0000-0000-0000D8640000}"/>
    <cellStyle name="Input 4 6 3 2" xfId="7694" xr:uid="{00000000-0005-0000-0000-0000D9640000}"/>
    <cellStyle name="Input 4 6 3 2 2" xfId="7695" xr:uid="{00000000-0005-0000-0000-0000DA640000}"/>
    <cellStyle name="Input 4 6 3 2 3" xfId="41948" xr:uid="{00000000-0005-0000-0000-0000DB640000}"/>
    <cellStyle name="Input 4 6 3 2 4" xfId="41949" xr:uid="{00000000-0005-0000-0000-0000DC640000}"/>
    <cellStyle name="Input 4 6 3 2 5" xfId="41950" xr:uid="{00000000-0005-0000-0000-0000DD640000}"/>
    <cellStyle name="Input 4 6 3 2 6" xfId="41951" xr:uid="{00000000-0005-0000-0000-0000DE640000}"/>
    <cellStyle name="Input 4 6 3 2 7" xfId="41952" xr:uid="{00000000-0005-0000-0000-0000DF640000}"/>
    <cellStyle name="Input 4 6 3 3" xfId="7696" xr:uid="{00000000-0005-0000-0000-0000E0640000}"/>
    <cellStyle name="Input 4 6 3 3 2" xfId="7697" xr:uid="{00000000-0005-0000-0000-0000E1640000}"/>
    <cellStyle name="Input 4 6 3 3 3" xfId="41953" xr:uid="{00000000-0005-0000-0000-0000E2640000}"/>
    <cellStyle name="Input 4 6 3 3 4" xfId="41954" xr:uid="{00000000-0005-0000-0000-0000E3640000}"/>
    <cellStyle name="Input 4 6 3 3 5" xfId="41955" xr:uid="{00000000-0005-0000-0000-0000E4640000}"/>
    <cellStyle name="Input 4 6 3 3 6" xfId="41956" xr:uid="{00000000-0005-0000-0000-0000E5640000}"/>
    <cellStyle name="Input 4 6 3 3 7" xfId="41957" xr:uid="{00000000-0005-0000-0000-0000E6640000}"/>
    <cellStyle name="Input 4 6 3 4" xfId="7698" xr:uid="{00000000-0005-0000-0000-0000E7640000}"/>
    <cellStyle name="Input 4 6 3 4 2" xfId="7699" xr:uid="{00000000-0005-0000-0000-0000E8640000}"/>
    <cellStyle name="Input 4 6 3 4 3" xfId="41958" xr:uid="{00000000-0005-0000-0000-0000E9640000}"/>
    <cellStyle name="Input 4 6 3 4 4" xfId="41959" xr:uid="{00000000-0005-0000-0000-0000EA640000}"/>
    <cellStyle name="Input 4 6 3 4 5" xfId="41960" xr:uid="{00000000-0005-0000-0000-0000EB640000}"/>
    <cellStyle name="Input 4 6 3 4 6" xfId="41961" xr:uid="{00000000-0005-0000-0000-0000EC640000}"/>
    <cellStyle name="Input 4 6 3 4 7" xfId="41962" xr:uid="{00000000-0005-0000-0000-0000ED640000}"/>
    <cellStyle name="Input 4 6 3 5" xfId="7700" xr:uid="{00000000-0005-0000-0000-0000EE640000}"/>
    <cellStyle name="Input 4 6 3 5 2" xfId="7701" xr:uid="{00000000-0005-0000-0000-0000EF640000}"/>
    <cellStyle name="Input 4 6 3 5 3" xfId="41963" xr:uid="{00000000-0005-0000-0000-0000F0640000}"/>
    <cellStyle name="Input 4 6 3 5 4" xfId="41964" xr:uid="{00000000-0005-0000-0000-0000F1640000}"/>
    <cellStyle name="Input 4 6 3 5 5" xfId="41965" xr:uid="{00000000-0005-0000-0000-0000F2640000}"/>
    <cellStyle name="Input 4 6 3 5 6" xfId="41966" xr:uid="{00000000-0005-0000-0000-0000F3640000}"/>
    <cellStyle name="Input 4 6 3 5 7" xfId="41967" xr:uid="{00000000-0005-0000-0000-0000F4640000}"/>
    <cellStyle name="Input 4 6 3 6" xfId="7702" xr:uid="{00000000-0005-0000-0000-0000F5640000}"/>
    <cellStyle name="Input 4 6 3 6 2" xfId="7703" xr:uid="{00000000-0005-0000-0000-0000F6640000}"/>
    <cellStyle name="Input 4 6 3 6 3" xfId="41968" xr:uid="{00000000-0005-0000-0000-0000F7640000}"/>
    <cellStyle name="Input 4 6 3 6 4" xfId="41969" xr:uid="{00000000-0005-0000-0000-0000F8640000}"/>
    <cellStyle name="Input 4 6 3 6 5" xfId="41970" xr:uid="{00000000-0005-0000-0000-0000F9640000}"/>
    <cellStyle name="Input 4 6 3 6 6" xfId="41971" xr:uid="{00000000-0005-0000-0000-0000FA640000}"/>
    <cellStyle name="Input 4 6 3 6 7" xfId="41972" xr:uid="{00000000-0005-0000-0000-0000FB640000}"/>
    <cellStyle name="Input 4 6 3 7" xfId="41973" xr:uid="{00000000-0005-0000-0000-0000FC640000}"/>
    <cellStyle name="Input 4 6 3 8" xfId="41974" xr:uid="{00000000-0005-0000-0000-0000FD640000}"/>
    <cellStyle name="Input 4 6 3 9" xfId="41975" xr:uid="{00000000-0005-0000-0000-0000FE640000}"/>
    <cellStyle name="Input 4 6 4" xfId="7704" xr:uid="{00000000-0005-0000-0000-0000FF640000}"/>
    <cellStyle name="Input 4 6 4 10" xfId="7705" xr:uid="{00000000-0005-0000-0000-000000650000}"/>
    <cellStyle name="Input 4 6 4 11" xfId="41976" xr:uid="{00000000-0005-0000-0000-000001650000}"/>
    <cellStyle name="Input 4 6 4 12" xfId="41977" xr:uid="{00000000-0005-0000-0000-000002650000}"/>
    <cellStyle name="Input 4 6 4 2" xfId="7706" xr:uid="{00000000-0005-0000-0000-000003650000}"/>
    <cellStyle name="Input 4 6 4 2 2" xfId="7707" xr:uid="{00000000-0005-0000-0000-000004650000}"/>
    <cellStyle name="Input 4 6 4 2 3" xfId="41978" xr:uid="{00000000-0005-0000-0000-000005650000}"/>
    <cellStyle name="Input 4 6 4 2 4" xfId="41979" xr:uid="{00000000-0005-0000-0000-000006650000}"/>
    <cellStyle name="Input 4 6 4 2 5" xfId="41980" xr:uid="{00000000-0005-0000-0000-000007650000}"/>
    <cellStyle name="Input 4 6 4 2 6" xfId="41981" xr:uid="{00000000-0005-0000-0000-000008650000}"/>
    <cellStyle name="Input 4 6 4 2 7" xfId="41982" xr:uid="{00000000-0005-0000-0000-000009650000}"/>
    <cellStyle name="Input 4 6 4 3" xfId="7708" xr:uid="{00000000-0005-0000-0000-00000A650000}"/>
    <cellStyle name="Input 4 6 4 3 2" xfId="7709" xr:uid="{00000000-0005-0000-0000-00000B650000}"/>
    <cellStyle name="Input 4 6 4 3 3" xfId="41983" xr:uid="{00000000-0005-0000-0000-00000C650000}"/>
    <cellStyle name="Input 4 6 4 3 4" xfId="41984" xr:uid="{00000000-0005-0000-0000-00000D650000}"/>
    <cellStyle name="Input 4 6 4 3 5" xfId="41985" xr:uid="{00000000-0005-0000-0000-00000E650000}"/>
    <cellStyle name="Input 4 6 4 3 6" xfId="41986" xr:uid="{00000000-0005-0000-0000-00000F650000}"/>
    <cellStyle name="Input 4 6 4 3 7" xfId="41987" xr:uid="{00000000-0005-0000-0000-000010650000}"/>
    <cellStyle name="Input 4 6 4 4" xfId="7710" xr:uid="{00000000-0005-0000-0000-000011650000}"/>
    <cellStyle name="Input 4 6 4 4 2" xfId="7711" xr:uid="{00000000-0005-0000-0000-000012650000}"/>
    <cellStyle name="Input 4 6 4 4 3" xfId="41988" xr:uid="{00000000-0005-0000-0000-000013650000}"/>
    <cellStyle name="Input 4 6 4 4 4" xfId="41989" xr:uid="{00000000-0005-0000-0000-000014650000}"/>
    <cellStyle name="Input 4 6 4 4 5" xfId="41990" xr:uid="{00000000-0005-0000-0000-000015650000}"/>
    <cellStyle name="Input 4 6 4 4 6" xfId="41991" xr:uid="{00000000-0005-0000-0000-000016650000}"/>
    <cellStyle name="Input 4 6 4 4 7" xfId="41992" xr:uid="{00000000-0005-0000-0000-000017650000}"/>
    <cellStyle name="Input 4 6 4 5" xfId="7712" xr:uid="{00000000-0005-0000-0000-000018650000}"/>
    <cellStyle name="Input 4 6 4 5 2" xfId="7713" xr:uid="{00000000-0005-0000-0000-000019650000}"/>
    <cellStyle name="Input 4 6 4 5 3" xfId="41993" xr:uid="{00000000-0005-0000-0000-00001A650000}"/>
    <cellStyle name="Input 4 6 4 5 4" xfId="41994" xr:uid="{00000000-0005-0000-0000-00001B650000}"/>
    <cellStyle name="Input 4 6 4 5 5" xfId="41995" xr:uid="{00000000-0005-0000-0000-00001C650000}"/>
    <cellStyle name="Input 4 6 4 5 6" xfId="41996" xr:uid="{00000000-0005-0000-0000-00001D650000}"/>
    <cellStyle name="Input 4 6 4 5 7" xfId="41997" xr:uid="{00000000-0005-0000-0000-00001E650000}"/>
    <cellStyle name="Input 4 6 4 6" xfId="7714" xr:uid="{00000000-0005-0000-0000-00001F650000}"/>
    <cellStyle name="Input 4 6 4 6 2" xfId="7715" xr:uid="{00000000-0005-0000-0000-000020650000}"/>
    <cellStyle name="Input 4 6 4 6 3" xfId="41998" xr:uid="{00000000-0005-0000-0000-000021650000}"/>
    <cellStyle name="Input 4 6 4 6 4" xfId="41999" xr:uid="{00000000-0005-0000-0000-000022650000}"/>
    <cellStyle name="Input 4 6 4 6 5" xfId="42000" xr:uid="{00000000-0005-0000-0000-000023650000}"/>
    <cellStyle name="Input 4 6 4 6 6" xfId="42001" xr:uid="{00000000-0005-0000-0000-000024650000}"/>
    <cellStyle name="Input 4 6 4 6 7" xfId="42002" xr:uid="{00000000-0005-0000-0000-000025650000}"/>
    <cellStyle name="Input 4 6 4 7" xfId="7716" xr:uid="{00000000-0005-0000-0000-000026650000}"/>
    <cellStyle name="Input 4 6 4 7 2" xfId="7717" xr:uid="{00000000-0005-0000-0000-000027650000}"/>
    <cellStyle name="Input 4 6 4 7 3" xfId="42003" xr:uid="{00000000-0005-0000-0000-000028650000}"/>
    <cellStyle name="Input 4 6 4 7 4" xfId="42004" xr:uid="{00000000-0005-0000-0000-000029650000}"/>
    <cellStyle name="Input 4 6 4 7 5" xfId="42005" xr:uid="{00000000-0005-0000-0000-00002A650000}"/>
    <cellStyle name="Input 4 6 4 7 6" xfId="42006" xr:uid="{00000000-0005-0000-0000-00002B650000}"/>
    <cellStyle name="Input 4 6 4 7 7" xfId="42007" xr:uid="{00000000-0005-0000-0000-00002C650000}"/>
    <cellStyle name="Input 4 6 4 8" xfId="7718" xr:uid="{00000000-0005-0000-0000-00002D650000}"/>
    <cellStyle name="Input 4 6 4 8 2" xfId="7719" xr:uid="{00000000-0005-0000-0000-00002E650000}"/>
    <cellStyle name="Input 4 6 4 8 3" xfId="42008" xr:uid="{00000000-0005-0000-0000-00002F650000}"/>
    <cellStyle name="Input 4 6 4 8 4" xfId="42009" xr:uid="{00000000-0005-0000-0000-000030650000}"/>
    <cellStyle name="Input 4 6 4 8 5" xfId="42010" xr:uid="{00000000-0005-0000-0000-000031650000}"/>
    <cellStyle name="Input 4 6 4 8 6" xfId="42011" xr:uid="{00000000-0005-0000-0000-000032650000}"/>
    <cellStyle name="Input 4 6 4 8 7" xfId="42012" xr:uid="{00000000-0005-0000-0000-000033650000}"/>
    <cellStyle name="Input 4 6 4 9" xfId="7720" xr:uid="{00000000-0005-0000-0000-000034650000}"/>
    <cellStyle name="Input 4 6 4 9 2" xfId="7721" xr:uid="{00000000-0005-0000-0000-000035650000}"/>
    <cellStyle name="Input 4 6 4 9 3" xfId="42013" xr:uid="{00000000-0005-0000-0000-000036650000}"/>
    <cellStyle name="Input 4 6 4 9 4" xfId="42014" xr:uid="{00000000-0005-0000-0000-000037650000}"/>
    <cellStyle name="Input 4 6 4 9 5" xfId="42015" xr:uid="{00000000-0005-0000-0000-000038650000}"/>
    <cellStyle name="Input 4 6 4 9 6" xfId="42016" xr:uid="{00000000-0005-0000-0000-000039650000}"/>
    <cellStyle name="Input 4 6 4 9 7" xfId="42017" xr:uid="{00000000-0005-0000-0000-00003A650000}"/>
    <cellStyle name="Input 4 6 5" xfId="7722" xr:uid="{00000000-0005-0000-0000-00003B650000}"/>
    <cellStyle name="Input 4 6 5 10" xfId="42018" xr:uid="{00000000-0005-0000-0000-00003C650000}"/>
    <cellStyle name="Input 4 6 5 11" xfId="42019" xr:uid="{00000000-0005-0000-0000-00003D650000}"/>
    <cellStyle name="Input 4 6 5 12" xfId="42020" xr:uid="{00000000-0005-0000-0000-00003E650000}"/>
    <cellStyle name="Input 4 6 5 2" xfId="7723" xr:uid="{00000000-0005-0000-0000-00003F650000}"/>
    <cellStyle name="Input 4 6 5 2 2" xfId="7724" xr:uid="{00000000-0005-0000-0000-000040650000}"/>
    <cellStyle name="Input 4 6 5 2 3" xfId="42021" xr:uid="{00000000-0005-0000-0000-000041650000}"/>
    <cellStyle name="Input 4 6 5 2 4" xfId="42022" xr:uid="{00000000-0005-0000-0000-000042650000}"/>
    <cellStyle name="Input 4 6 5 2 5" xfId="42023" xr:uid="{00000000-0005-0000-0000-000043650000}"/>
    <cellStyle name="Input 4 6 5 2 6" xfId="42024" xr:uid="{00000000-0005-0000-0000-000044650000}"/>
    <cellStyle name="Input 4 6 5 2 7" xfId="42025" xr:uid="{00000000-0005-0000-0000-000045650000}"/>
    <cellStyle name="Input 4 6 5 3" xfId="7725" xr:uid="{00000000-0005-0000-0000-000046650000}"/>
    <cellStyle name="Input 4 6 5 3 2" xfId="7726" xr:uid="{00000000-0005-0000-0000-000047650000}"/>
    <cellStyle name="Input 4 6 5 3 3" xfId="42026" xr:uid="{00000000-0005-0000-0000-000048650000}"/>
    <cellStyle name="Input 4 6 5 3 4" xfId="42027" xr:uid="{00000000-0005-0000-0000-000049650000}"/>
    <cellStyle name="Input 4 6 5 3 5" xfId="42028" xr:uid="{00000000-0005-0000-0000-00004A650000}"/>
    <cellStyle name="Input 4 6 5 3 6" xfId="42029" xr:uid="{00000000-0005-0000-0000-00004B650000}"/>
    <cellStyle name="Input 4 6 5 3 7" xfId="42030" xr:uid="{00000000-0005-0000-0000-00004C650000}"/>
    <cellStyle name="Input 4 6 5 4" xfId="7727" xr:uid="{00000000-0005-0000-0000-00004D650000}"/>
    <cellStyle name="Input 4 6 5 4 2" xfId="7728" xr:uid="{00000000-0005-0000-0000-00004E650000}"/>
    <cellStyle name="Input 4 6 5 4 3" xfId="42031" xr:uid="{00000000-0005-0000-0000-00004F650000}"/>
    <cellStyle name="Input 4 6 5 4 4" xfId="42032" xr:uid="{00000000-0005-0000-0000-000050650000}"/>
    <cellStyle name="Input 4 6 5 4 5" xfId="42033" xr:uid="{00000000-0005-0000-0000-000051650000}"/>
    <cellStyle name="Input 4 6 5 4 6" xfId="42034" xr:uid="{00000000-0005-0000-0000-000052650000}"/>
    <cellStyle name="Input 4 6 5 4 7" xfId="42035" xr:uid="{00000000-0005-0000-0000-000053650000}"/>
    <cellStyle name="Input 4 6 5 5" xfId="7729" xr:uid="{00000000-0005-0000-0000-000054650000}"/>
    <cellStyle name="Input 4 6 5 5 2" xfId="7730" xr:uid="{00000000-0005-0000-0000-000055650000}"/>
    <cellStyle name="Input 4 6 5 5 3" xfId="42036" xr:uid="{00000000-0005-0000-0000-000056650000}"/>
    <cellStyle name="Input 4 6 5 5 4" xfId="42037" xr:uid="{00000000-0005-0000-0000-000057650000}"/>
    <cellStyle name="Input 4 6 5 5 5" xfId="42038" xr:uid="{00000000-0005-0000-0000-000058650000}"/>
    <cellStyle name="Input 4 6 5 5 6" xfId="42039" xr:uid="{00000000-0005-0000-0000-000059650000}"/>
    <cellStyle name="Input 4 6 5 5 7" xfId="42040" xr:uid="{00000000-0005-0000-0000-00005A650000}"/>
    <cellStyle name="Input 4 6 5 6" xfId="7731" xr:uid="{00000000-0005-0000-0000-00005B650000}"/>
    <cellStyle name="Input 4 6 5 6 2" xfId="7732" xr:uid="{00000000-0005-0000-0000-00005C650000}"/>
    <cellStyle name="Input 4 6 5 6 3" xfId="42041" xr:uid="{00000000-0005-0000-0000-00005D650000}"/>
    <cellStyle name="Input 4 6 5 6 4" xfId="42042" xr:uid="{00000000-0005-0000-0000-00005E650000}"/>
    <cellStyle name="Input 4 6 5 6 5" xfId="42043" xr:uid="{00000000-0005-0000-0000-00005F650000}"/>
    <cellStyle name="Input 4 6 5 6 6" xfId="42044" xr:uid="{00000000-0005-0000-0000-000060650000}"/>
    <cellStyle name="Input 4 6 5 6 7" xfId="42045" xr:uid="{00000000-0005-0000-0000-000061650000}"/>
    <cellStyle name="Input 4 6 5 7" xfId="7733" xr:uid="{00000000-0005-0000-0000-000062650000}"/>
    <cellStyle name="Input 4 6 5 7 2" xfId="7734" xr:uid="{00000000-0005-0000-0000-000063650000}"/>
    <cellStyle name="Input 4 6 5 7 3" xfId="42046" xr:uid="{00000000-0005-0000-0000-000064650000}"/>
    <cellStyle name="Input 4 6 5 7 4" xfId="42047" xr:uid="{00000000-0005-0000-0000-000065650000}"/>
    <cellStyle name="Input 4 6 5 7 5" xfId="42048" xr:uid="{00000000-0005-0000-0000-000066650000}"/>
    <cellStyle name="Input 4 6 5 7 6" xfId="42049" xr:uid="{00000000-0005-0000-0000-000067650000}"/>
    <cellStyle name="Input 4 6 5 7 7" xfId="42050" xr:uid="{00000000-0005-0000-0000-000068650000}"/>
    <cellStyle name="Input 4 6 5 8" xfId="7735" xr:uid="{00000000-0005-0000-0000-000069650000}"/>
    <cellStyle name="Input 4 6 5 8 2" xfId="7736" xr:uid="{00000000-0005-0000-0000-00006A650000}"/>
    <cellStyle name="Input 4 6 5 8 3" xfId="42051" xr:uid="{00000000-0005-0000-0000-00006B650000}"/>
    <cellStyle name="Input 4 6 5 8 4" xfId="42052" xr:uid="{00000000-0005-0000-0000-00006C650000}"/>
    <cellStyle name="Input 4 6 5 8 5" xfId="42053" xr:uid="{00000000-0005-0000-0000-00006D650000}"/>
    <cellStyle name="Input 4 6 5 8 6" xfId="42054" xr:uid="{00000000-0005-0000-0000-00006E650000}"/>
    <cellStyle name="Input 4 6 5 8 7" xfId="42055" xr:uid="{00000000-0005-0000-0000-00006F650000}"/>
    <cellStyle name="Input 4 6 5 9" xfId="7737" xr:uid="{00000000-0005-0000-0000-000070650000}"/>
    <cellStyle name="Input 4 6 5 9 2" xfId="7738" xr:uid="{00000000-0005-0000-0000-000071650000}"/>
    <cellStyle name="Input 4 6 5 9 3" xfId="42056" xr:uid="{00000000-0005-0000-0000-000072650000}"/>
    <cellStyle name="Input 4 6 5 9 4" xfId="42057" xr:uid="{00000000-0005-0000-0000-000073650000}"/>
    <cellStyle name="Input 4 6 5 9 5" xfId="42058" xr:uid="{00000000-0005-0000-0000-000074650000}"/>
    <cellStyle name="Input 4 6 5 9 6" xfId="42059" xr:uid="{00000000-0005-0000-0000-000075650000}"/>
    <cellStyle name="Input 4 6 5 9 7" xfId="42060" xr:uid="{00000000-0005-0000-0000-000076650000}"/>
    <cellStyle name="Input 4 6 6" xfId="7739" xr:uid="{00000000-0005-0000-0000-000077650000}"/>
    <cellStyle name="Input 4 6 6 10" xfId="7740" xr:uid="{00000000-0005-0000-0000-000078650000}"/>
    <cellStyle name="Input 4 6 6 11" xfId="42061" xr:uid="{00000000-0005-0000-0000-000079650000}"/>
    <cellStyle name="Input 4 6 6 12" xfId="42062" xr:uid="{00000000-0005-0000-0000-00007A650000}"/>
    <cellStyle name="Input 4 6 6 13" xfId="42063" xr:uid="{00000000-0005-0000-0000-00007B650000}"/>
    <cellStyle name="Input 4 6 6 14" xfId="42064" xr:uid="{00000000-0005-0000-0000-00007C650000}"/>
    <cellStyle name="Input 4 6 6 15" xfId="42065" xr:uid="{00000000-0005-0000-0000-00007D650000}"/>
    <cellStyle name="Input 4 6 6 2" xfId="7741" xr:uid="{00000000-0005-0000-0000-00007E650000}"/>
    <cellStyle name="Input 4 6 6 2 2" xfId="7742" xr:uid="{00000000-0005-0000-0000-00007F650000}"/>
    <cellStyle name="Input 4 6 6 2 3" xfId="42066" xr:uid="{00000000-0005-0000-0000-000080650000}"/>
    <cellStyle name="Input 4 6 6 2 4" xfId="42067" xr:uid="{00000000-0005-0000-0000-000081650000}"/>
    <cellStyle name="Input 4 6 6 2 5" xfId="42068" xr:uid="{00000000-0005-0000-0000-000082650000}"/>
    <cellStyle name="Input 4 6 6 2 6" xfId="42069" xr:uid="{00000000-0005-0000-0000-000083650000}"/>
    <cellStyle name="Input 4 6 6 2 7" xfId="42070" xr:uid="{00000000-0005-0000-0000-000084650000}"/>
    <cellStyle name="Input 4 6 6 3" xfId="7743" xr:uid="{00000000-0005-0000-0000-000085650000}"/>
    <cellStyle name="Input 4 6 6 3 2" xfId="7744" xr:uid="{00000000-0005-0000-0000-000086650000}"/>
    <cellStyle name="Input 4 6 6 3 3" xfId="42071" xr:uid="{00000000-0005-0000-0000-000087650000}"/>
    <cellStyle name="Input 4 6 6 3 4" xfId="42072" xr:uid="{00000000-0005-0000-0000-000088650000}"/>
    <cellStyle name="Input 4 6 6 3 5" xfId="42073" xr:uid="{00000000-0005-0000-0000-000089650000}"/>
    <cellStyle name="Input 4 6 6 3 6" xfId="42074" xr:uid="{00000000-0005-0000-0000-00008A650000}"/>
    <cellStyle name="Input 4 6 6 3 7" xfId="42075" xr:uid="{00000000-0005-0000-0000-00008B650000}"/>
    <cellStyle name="Input 4 6 6 4" xfId="7745" xr:uid="{00000000-0005-0000-0000-00008C650000}"/>
    <cellStyle name="Input 4 6 6 4 2" xfId="7746" xr:uid="{00000000-0005-0000-0000-00008D650000}"/>
    <cellStyle name="Input 4 6 6 4 3" xfId="42076" xr:uid="{00000000-0005-0000-0000-00008E650000}"/>
    <cellStyle name="Input 4 6 6 4 4" xfId="42077" xr:uid="{00000000-0005-0000-0000-00008F650000}"/>
    <cellStyle name="Input 4 6 6 4 5" xfId="42078" xr:uid="{00000000-0005-0000-0000-000090650000}"/>
    <cellStyle name="Input 4 6 6 4 6" xfId="42079" xr:uid="{00000000-0005-0000-0000-000091650000}"/>
    <cellStyle name="Input 4 6 6 4 7" xfId="42080" xr:uid="{00000000-0005-0000-0000-000092650000}"/>
    <cellStyle name="Input 4 6 6 5" xfId="7747" xr:uid="{00000000-0005-0000-0000-000093650000}"/>
    <cellStyle name="Input 4 6 6 5 2" xfId="7748" xr:uid="{00000000-0005-0000-0000-000094650000}"/>
    <cellStyle name="Input 4 6 6 5 3" xfId="42081" xr:uid="{00000000-0005-0000-0000-000095650000}"/>
    <cellStyle name="Input 4 6 6 5 4" xfId="42082" xr:uid="{00000000-0005-0000-0000-000096650000}"/>
    <cellStyle name="Input 4 6 6 5 5" xfId="42083" xr:uid="{00000000-0005-0000-0000-000097650000}"/>
    <cellStyle name="Input 4 6 6 5 6" xfId="42084" xr:uid="{00000000-0005-0000-0000-000098650000}"/>
    <cellStyle name="Input 4 6 6 5 7" xfId="42085" xr:uid="{00000000-0005-0000-0000-000099650000}"/>
    <cellStyle name="Input 4 6 6 6" xfId="7749" xr:uid="{00000000-0005-0000-0000-00009A650000}"/>
    <cellStyle name="Input 4 6 6 6 2" xfId="7750" xr:uid="{00000000-0005-0000-0000-00009B650000}"/>
    <cellStyle name="Input 4 6 6 6 3" xfId="42086" xr:uid="{00000000-0005-0000-0000-00009C650000}"/>
    <cellStyle name="Input 4 6 6 6 4" xfId="42087" xr:uid="{00000000-0005-0000-0000-00009D650000}"/>
    <cellStyle name="Input 4 6 6 6 5" xfId="42088" xr:uid="{00000000-0005-0000-0000-00009E650000}"/>
    <cellStyle name="Input 4 6 6 6 6" xfId="42089" xr:uid="{00000000-0005-0000-0000-00009F650000}"/>
    <cellStyle name="Input 4 6 6 6 7" xfId="42090" xr:uid="{00000000-0005-0000-0000-0000A0650000}"/>
    <cellStyle name="Input 4 6 6 7" xfId="7751" xr:uid="{00000000-0005-0000-0000-0000A1650000}"/>
    <cellStyle name="Input 4 6 6 7 2" xfId="7752" xr:uid="{00000000-0005-0000-0000-0000A2650000}"/>
    <cellStyle name="Input 4 6 6 7 3" xfId="42091" xr:uid="{00000000-0005-0000-0000-0000A3650000}"/>
    <cellStyle name="Input 4 6 6 7 4" xfId="42092" xr:uid="{00000000-0005-0000-0000-0000A4650000}"/>
    <cellStyle name="Input 4 6 6 7 5" xfId="42093" xr:uid="{00000000-0005-0000-0000-0000A5650000}"/>
    <cellStyle name="Input 4 6 6 7 6" xfId="42094" xr:uid="{00000000-0005-0000-0000-0000A6650000}"/>
    <cellStyle name="Input 4 6 6 7 7" xfId="42095" xr:uid="{00000000-0005-0000-0000-0000A7650000}"/>
    <cellStyle name="Input 4 6 6 8" xfId="7753" xr:uid="{00000000-0005-0000-0000-0000A8650000}"/>
    <cellStyle name="Input 4 6 6 8 2" xfId="7754" xr:uid="{00000000-0005-0000-0000-0000A9650000}"/>
    <cellStyle name="Input 4 6 6 8 3" xfId="42096" xr:uid="{00000000-0005-0000-0000-0000AA650000}"/>
    <cellStyle name="Input 4 6 6 8 4" xfId="42097" xr:uid="{00000000-0005-0000-0000-0000AB650000}"/>
    <cellStyle name="Input 4 6 6 8 5" xfId="42098" xr:uid="{00000000-0005-0000-0000-0000AC650000}"/>
    <cellStyle name="Input 4 6 6 8 6" xfId="42099" xr:uid="{00000000-0005-0000-0000-0000AD650000}"/>
    <cellStyle name="Input 4 6 6 8 7" xfId="42100" xr:uid="{00000000-0005-0000-0000-0000AE650000}"/>
    <cellStyle name="Input 4 6 6 9" xfId="7755" xr:uid="{00000000-0005-0000-0000-0000AF650000}"/>
    <cellStyle name="Input 4 6 6 9 2" xfId="7756" xr:uid="{00000000-0005-0000-0000-0000B0650000}"/>
    <cellStyle name="Input 4 6 6 9 3" xfId="42101" xr:uid="{00000000-0005-0000-0000-0000B1650000}"/>
    <cellStyle name="Input 4 6 6 9 4" xfId="42102" xr:uid="{00000000-0005-0000-0000-0000B2650000}"/>
    <cellStyle name="Input 4 6 6 9 5" xfId="42103" xr:uid="{00000000-0005-0000-0000-0000B3650000}"/>
    <cellStyle name="Input 4 6 6 9 6" xfId="42104" xr:uid="{00000000-0005-0000-0000-0000B4650000}"/>
    <cellStyle name="Input 4 6 6 9 7" xfId="42105" xr:uid="{00000000-0005-0000-0000-0000B5650000}"/>
    <cellStyle name="Input 4 6 7" xfId="42106" xr:uid="{00000000-0005-0000-0000-0000B6650000}"/>
    <cellStyle name="Input 4 7" xfId="7757" xr:uid="{00000000-0005-0000-0000-0000B7650000}"/>
    <cellStyle name="Input 4 7 2" xfId="7758" xr:uid="{00000000-0005-0000-0000-0000B8650000}"/>
    <cellStyle name="Input 4 7 2 2" xfId="7759" xr:uid="{00000000-0005-0000-0000-0000B9650000}"/>
    <cellStyle name="Input 4 7 2 2 10" xfId="42107" xr:uid="{00000000-0005-0000-0000-0000BA650000}"/>
    <cellStyle name="Input 4 7 2 2 2" xfId="7760" xr:uid="{00000000-0005-0000-0000-0000BB650000}"/>
    <cellStyle name="Input 4 7 2 2 2 2" xfId="7761" xr:uid="{00000000-0005-0000-0000-0000BC650000}"/>
    <cellStyle name="Input 4 7 2 2 2 3" xfId="42108" xr:uid="{00000000-0005-0000-0000-0000BD650000}"/>
    <cellStyle name="Input 4 7 2 2 2 4" xfId="42109" xr:uid="{00000000-0005-0000-0000-0000BE650000}"/>
    <cellStyle name="Input 4 7 2 2 2 5" xfId="42110" xr:uid="{00000000-0005-0000-0000-0000BF650000}"/>
    <cellStyle name="Input 4 7 2 2 2 6" xfId="42111" xr:uid="{00000000-0005-0000-0000-0000C0650000}"/>
    <cellStyle name="Input 4 7 2 2 2 7" xfId="42112" xr:uid="{00000000-0005-0000-0000-0000C1650000}"/>
    <cellStyle name="Input 4 7 2 2 3" xfId="7762" xr:uid="{00000000-0005-0000-0000-0000C2650000}"/>
    <cellStyle name="Input 4 7 2 2 3 2" xfId="7763" xr:uid="{00000000-0005-0000-0000-0000C3650000}"/>
    <cellStyle name="Input 4 7 2 2 3 3" xfId="42113" xr:uid="{00000000-0005-0000-0000-0000C4650000}"/>
    <cellStyle name="Input 4 7 2 2 3 4" xfId="42114" xr:uid="{00000000-0005-0000-0000-0000C5650000}"/>
    <cellStyle name="Input 4 7 2 2 3 5" xfId="42115" xr:uid="{00000000-0005-0000-0000-0000C6650000}"/>
    <cellStyle name="Input 4 7 2 2 3 6" xfId="42116" xr:uid="{00000000-0005-0000-0000-0000C7650000}"/>
    <cellStyle name="Input 4 7 2 2 3 7" xfId="42117" xr:uid="{00000000-0005-0000-0000-0000C8650000}"/>
    <cellStyle name="Input 4 7 2 2 4" xfId="7764" xr:uid="{00000000-0005-0000-0000-0000C9650000}"/>
    <cellStyle name="Input 4 7 2 2 4 2" xfId="7765" xr:uid="{00000000-0005-0000-0000-0000CA650000}"/>
    <cellStyle name="Input 4 7 2 2 4 3" xfId="42118" xr:uid="{00000000-0005-0000-0000-0000CB650000}"/>
    <cellStyle name="Input 4 7 2 2 4 4" xfId="42119" xr:uid="{00000000-0005-0000-0000-0000CC650000}"/>
    <cellStyle name="Input 4 7 2 2 4 5" xfId="42120" xr:uid="{00000000-0005-0000-0000-0000CD650000}"/>
    <cellStyle name="Input 4 7 2 2 4 6" xfId="42121" xr:uid="{00000000-0005-0000-0000-0000CE650000}"/>
    <cellStyle name="Input 4 7 2 2 4 7" xfId="42122" xr:uid="{00000000-0005-0000-0000-0000CF650000}"/>
    <cellStyle name="Input 4 7 2 2 5" xfId="7766" xr:uid="{00000000-0005-0000-0000-0000D0650000}"/>
    <cellStyle name="Input 4 7 2 2 5 2" xfId="7767" xr:uid="{00000000-0005-0000-0000-0000D1650000}"/>
    <cellStyle name="Input 4 7 2 2 5 3" xfId="42123" xr:uid="{00000000-0005-0000-0000-0000D2650000}"/>
    <cellStyle name="Input 4 7 2 2 5 4" xfId="42124" xr:uid="{00000000-0005-0000-0000-0000D3650000}"/>
    <cellStyle name="Input 4 7 2 2 5 5" xfId="42125" xr:uid="{00000000-0005-0000-0000-0000D4650000}"/>
    <cellStyle name="Input 4 7 2 2 5 6" xfId="42126" xr:uid="{00000000-0005-0000-0000-0000D5650000}"/>
    <cellStyle name="Input 4 7 2 2 5 7" xfId="42127" xr:uid="{00000000-0005-0000-0000-0000D6650000}"/>
    <cellStyle name="Input 4 7 2 2 6" xfId="7768" xr:uid="{00000000-0005-0000-0000-0000D7650000}"/>
    <cellStyle name="Input 4 7 2 2 6 2" xfId="7769" xr:uid="{00000000-0005-0000-0000-0000D8650000}"/>
    <cellStyle name="Input 4 7 2 2 6 3" xfId="42128" xr:uid="{00000000-0005-0000-0000-0000D9650000}"/>
    <cellStyle name="Input 4 7 2 2 6 4" xfId="42129" xr:uid="{00000000-0005-0000-0000-0000DA650000}"/>
    <cellStyle name="Input 4 7 2 2 6 5" xfId="42130" xr:uid="{00000000-0005-0000-0000-0000DB650000}"/>
    <cellStyle name="Input 4 7 2 2 6 6" xfId="42131" xr:uid="{00000000-0005-0000-0000-0000DC650000}"/>
    <cellStyle name="Input 4 7 2 2 6 7" xfId="42132" xr:uid="{00000000-0005-0000-0000-0000DD650000}"/>
    <cellStyle name="Input 4 7 2 2 7" xfId="42133" xr:uid="{00000000-0005-0000-0000-0000DE650000}"/>
    <cellStyle name="Input 4 7 2 2 8" xfId="42134" xr:uid="{00000000-0005-0000-0000-0000DF650000}"/>
    <cellStyle name="Input 4 7 2 2 9" xfId="42135" xr:uid="{00000000-0005-0000-0000-0000E0650000}"/>
    <cellStyle name="Input 4 7 2 3" xfId="7770" xr:uid="{00000000-0005-0000-0000-0000E1650000}"/>
    <cellStyle name="Input 4 7 2 3 10" xfId="7771" xr:uid="{00000000-0005-0000-0000-0000E2650000}"/>
    <cellStyle name="Input 4 7 2 3 11" xfId="42136" xr:uid="{00000000-0005-0000-0000-0000E3650000}"/>
    <cellStyle name="Input 4 7 2 3 12" xfId="42137" xr:uid="{00000000-0005-0000-0000-0000E4650000}"/>
    <cellStyle name="Input 4 7 2 3 13" xfId="42138" xr:uid="{00000000-0005-0000-0000-0000E5650000}"/>
    <cellStyle name="Input 4 7 2 3 14" xfId="42139" xr:uid="{00000000-0005-0000-0000-0000E6650000}"/>
    <cellStyle name="Input 4 7 2 3 15" xfId="42140" xr:uid="{00000000-0005-0000-0000-0000E7650000}"/>
    <cellStyle name="Input 4 7 2 3 2" xfId="7772" xr:uid="{00000000-0005-0000-0000-0000E8650000}"/>
    <cellStyle name="Input 4 7 2 3 2 2" xfId="7773" xr:uid="{00000000-0005-0000-0000-0000E9650000}"/>
    <cellStyle name="Input 4 7 2 3 2 3" xfId="42141" xr:uid="{00000000-0005-0000-0000-0000EA650000}"/>
    <cellStyle name="Input 4 7 2 3 2 4" xfId="42142" xr:uid="{00000000-0005-0000-0000-0000EB650000}"/>
    <cellStyle name="Input 4 7 2 3 2 5" xfId="42143" xr:uid="{00000000-0005-0000-0000-0000EC650000}"/>
    <cellStyle name="Input 4 7 2 3 2 6" xfId="42144" xr:uid="{00000000-0005-0000-0000-0000ED650000}"/>
    <cellStyle name="Input 4 7 2 3 2 7" xfId="42145" xr:uid="{00000000-0005-0000-0000-0000EE650000}"/>
    <cellStyle name="Input 4 7 2 3 3" xfId="7774" xr:uid="{00000000-0005-0000-0000-0000EF650000}"/>
    <cellStyle name="Input 4 7 2 3 3 2" xfId="7775" xr:uid="{00000000-0005-0000-0000-0000F0650000}"/>
    <cellStyle name="Input 4 7 2 3 3 3" xfId="42146" xr:uid="{00000000-0005-0000-0000-0000F1650000}"/>
    <cellStyle name="Input 4 7 2 3 3 4" xfId="42147" xr:uid="{00000000-0005-0000-0000-0000F2650000}"/>
    <cellStyle name="Input 4 7 2 3 3 5" xfId="42148" xr:uid="{00000000-0005-0000-0000-0000F3650000}"/>
    <cellStyle name="Input 4 7 2 3 3 6" xfId="42149" xr:uid="{00000000-0005-0000-0000-0000F4650000}"/>
    <cellStyle name="Input 4 7 2 3 3 7" xfId="42150" xr:uid="{00000000-0005-0000-0000-0000F5650000}"/>
    <cellStyle name="Input 4 7 2 3 4" xfId="7776" xr:uid="{00000000-0005-0000-0000-0000F6650000}"/>
    <cellStyle name="Input 4 7 2 3 4 2" xfId="7777" xr:uid="{00000000-0005-0000-0000-0000F7650000}"/>
    <cellStyle name="Input 4 7 2 3 4 3" xfId="42151" xr:uid="{00000000-0005-0000-0000-0000F8650000}"/>
    <cellStyle name="Input 4 7 2 3 4 4" xfId="42152" xr:uid="{00000000-0005-0000-0000-0000F9650000}"/>
    <cellStyle name="Input 4 7 2 3 4 5" xfId="42153" xr:uid="{00000000-0005-0000-0000-0000FA650000}"/>
    <cellStyle name="Input 4 7 2 3 4 6" xfId="42154" xr:uid="{00000000-0005-0000-0000-0000FB650000}"/>
    <cellStyle name="Input 4 7 2 3 4 7" xfId="42155" xr:uid="{00000000-0005-0000-0000-0000FC650000}"/>
    <cellStyle name="Input 4 7 2 3 5" xfId="7778" xr:uid="{00000000-0005-0000-0000-0000FD650000}"/>
    <cellStyle name="Input 4 7 2 3 5 2" xfId="7779" xr:uid="{00000000-0005-0000-0000-0000FE650000}"/>
    <cellStyle name="Input 4 7 2 3 5 3" xfId="42156" xr:uid="{00000000-0005-0000-0000-0000FF650000}"/>
    <cellStyle name="Input 4 7 2 3 5 4" xfId="42157" xr:uid="{00000000-0005-0000-0000-000000660000}"/>
    <cellStyle name="Input 4 7 2 3 5 5" xfId="42158" xr:uid="{00000000-0005-0000-0000-000001660000}"/>
    <cellStyle name="Input 4 7 2 3 5 6" xfId="42159" xr:uid="{00000000-0005-0000-0000-000002660000}"/>
    <cellStyle name="Input 4 7 2 3 5 7" xfId="42160" xr:uid="{00000000-0005-0000-0000-000003660000}"/>
    <cellStyle name="Input 4 7 2 3 6" xfId="7780" xr:uid="{00000000-0005-0000-0000-000004660000}"/>
    <cellStyle name="Input 4 7 2 3 6 2" xfId="7781" xr:uid="{00000000-0005-0000-0000-000005660000}"/>
    <cellStyle name="Input 4 7 2 3 6 3" xfId="42161" xr:uid="{00000000-0005-0000-0000-000006660000}"/>
    <cellStyle name="Input 4 7 2 3 6 4" xfId="42162" xr:uid="{00000000-0005-0000-0000-000007660000}"/>
    <cellStyle name="Input 4 7 2 3 6 5" xfId="42163" xr:uid="{00000000-0005-0000-0000-000008660000}"/>
    <cellStyle name="Input 4 7 2 3 6 6" xfId="42164" xr:uid="{00000000-0005-0000-0000-000009660000}"/>
    <cellStyle name="Input 4 7 2 3 6 7" xfId="42165" xr:uid="{00000000-0005-0000-0000-00000A660000}"/>
    <cellStyle name="Input 4 7 2 3 7" xfId="7782" xr:uid="{00000000-0005-0000-0000-00000B660000}"/>
    <cellStyle name="Input 4 7 2 3 7 2" xfId="7783" xr:uid="{00000000-0005-0000-0000-00000C660000}"/>
    <cellStyle name="Input 4 7 2 3 7 3" xfId="42166" xr:uid="{00000000-0005-0000-0000-00000D660000}"/>
    <cellStyle name="Input 4 7 2 3 7 4" xfId="42167" xr:uid="{00000000-0005-0000-0000-00000E660000}"/>
    <cellStyle name="Input 4 7 2 3 7 5" xfId="42168" xr:uid="{00000000-0005-0000-0000-00000F660000}"/>
    <cellStyle name="Input 4 7 2 3 7 6" xfId="42169" xr:uid="{00000000-0005-0000-0000-000010660000}"/>
    <cellStyle name="Input 4 7 2 3 7 7" xfId="42170" xr:uid="{00000000-0005-0000-0000-000011660000}"/>
    <cellStyle name="Input 4 7 2 3 8" xfId="7784" xr:uid="{00000000-0005-0000-0000-000012660000}"/>
    <cellStyle name="Input 4 7 2 3 8 2" xfId="7785" xr:uid="{00000000-0005-0000-0000-000013660000}"/>
    <cellStyle name="Input 4 7 2 3 8 3" xfId="42171" xr:uid="{00000000-0005-0000-0000-000014660000}"/>
    <cellStyle name="Input 4 7 2 3 8 4" xfId="42172" xr:uid="{00000000-0005-0000-0000-000015660000}"/>
    <cellStyle name="Input 4 7 2 3 8 5" xfId="42173" xr:uid="{00000000-0005-0000-0000-000016660000}"/>
    <cellStyle name="Input 4 7 2 3 8 6" xfId="42174" xr:uid="{00000000-0005-0000-0000-000017660000}"/>
    <cellStyle name="Input 4 7 2 3 8 7" xfId="42175" xr:uid="{00000000-0005-0000-0000-000018660000}"/>
    <cellStyle name="Input 4 7 2 3 9" xfId="7786" xr:uid="{00000000-0005-0000-0000-000019660000}"/>
    <cellStyle name="Input 4 7 2 3 9 2" xfId="7787" xr:uid="{00000000-0005-0000-0000-00001A660000}"/>
    <cellStyle name="Input 4 7 2 3 9 3" xfId="42176" xr:uid="{00000000-0005-0000-0000-00001B660000}"/>
    <cellStyle name="Input 4 7 2 3 9 4" xfId="42177" xr:uid="{00000000-0005-0000-0000-00001C660000}"/>
    <cellStyle name="Input 4 7 2 3 9 5" xfId="42178" xr:uid="{00000000-0005-0000-0000-00001D660000}"/>
    <cellStyle name="Input 4 7 2 3 9 6" xfId="42179" xr:uid="{00000000-0005-0000-0000-00001E660000}"/>
    <cellStyle name="Input 4 7 2 3 9 7" xfId="42180" xr:uid="{00000000-0005-0000-0000-00001F660000}"/>
    <cellStyle name="Input 4 7 2 4" xfId="7788" xr:uid="{00000000-0005-0000-0000-000020660000}"/>
    <cellStyle name="Input 4 7 2 4 2" xfId="7789" xr:uid="{00000000-0005-0000-0000-000021660000}"/>
    <cellStyle name="Input 4 7 2 4 3" xfId="42181" xr:uid="{00000000-0005-0000-0000-000022660000}"/>
    <cellStyle name="Input 4 7 2 4 4" xfId="42182" xr:uid="{00000000-0005-0000-0000-000023660000}"/>
    <cellStyle name="Input 4 7 2 4 5" xfId="42183" xr:uid="{00000000-0005-0000-0000-000024660000}"/>
    <cellStyle name="Input 4 7 2 4 6" xfId="42184" xr:uid="{00000000-0005-0000-0000-000025660000}"/>
    <cellStyle name="Input 4 7 2 4 7" xfId="42185" xr:uid="{00000000-0005-0000-0000-000026660000}"/>
    <cellStyle name="Input 4 7 2 5" xfId="42186" xr:uid="{00000000-0005-0000-0000-000027660000}"/>
    <cellStyle name="Input 4 7 2 6" xfId="42187" xr:uid="{00000000-0005-0000-0000-000028660000}"/>
    <cellStyle name="Input 4 7 2 7" xfId="42188" xr:uid="{00000000-0005-0000-0000-000029660000}"/>
    <cellStyle name="Input 4 7 2 8" xfId="42189" xr:uid="{00000000-0005-0000-0000-00002A660000}"/>
    <cellStyle name="Input 4 7 3" xfId="7790" xr:uid="{00000000-0005-0000-0000-00002B660000}"/>
    <cellStyle name="Input 4 7 3 10" xfId="42190" xr:uid="{00000000-0005-0000-0000-00002C660000}"/>
    <cellStyle name="Input 4 7 3 2" xfId="7791" xr:uid="{00000000-0005-0000-0000-00002D660000}"/>
    <cellStyle name="Input 4 7 3 2 2" xfId="7792" xr:uid="{00000000-0005-0000-0000-00002E660000}"/>
    <cellStyle name="Input 4 7 3 2 3" xfId="42191" xr:uid="{00000000-0005-0000-0000-00002F660000}"/>
    <cellStyle name="Input 4 7 3 2 4" xfId="42192" xr:uid="{00000000-0005-0000-0000-000030660000}"/>
    <cellStyle name="Input 4 7 3 2 5" xfId="42193" xr:uid="{00000000-0005-0000-0000-000031660000}"/>
    <cellStyle name="Input 4 7 3 2 6" xfId="42194" xr:uid="{00000000-0005-0000-0000-000032660000}"/>
    <cellStyle name="Input 4 7 3 2 7" xfId="42195" xr:uid="{00000000-0005-0000-0000-000033660000}"/>
    <cellStyle name="Input 4 7 3 3" xfId="7793" xr:uid="{00000000-0005-0000-0000-000034660000}"/>
    <cellStyle name="Input 4 7 3 3 2" xfId="7794" xr:uid="{00000000-0005-0000-0000-000035660000}"/>
    <cellStyle name="Input 4 7 3 3 3" xfId="42196" xr:uid="{00000000-0005-0000-0000-000036660000}"/>
    <cellStyle name="Input 4 7 3 3 4" xfId="42197" xr:uid="{00000000-0005-0000-0000-000037660000}"/>
    <cellStyle name="Input 4 7 3 3 5" xfId="42198" xr:uid="{00000000-0005-0000-0000-000038660000}"/>
    <cellStyle name="Input 4 7 3 3 6" xfId="42199" xr:uid="{00000000-0005-0000-0000-000039660000}"/>
    <cellStyle name="Input 4 7 3 3 7" xfId="42200" xr:uid="{00000000-0005-0000-0000-00003A660000}"/>
    <cellStyle name="Input 4 7 3 4" xfId="7795" xr:uid="{00000000-0005-0000-0000-00003B660000}"/>
    <cellStyle name="Input 4 7 3 4 2" xfId="7796" xr:uid="{00000000-0005-0000-0000-00003C660000}"/>
    <cellStyle name="Input 4 7 3 4 3" xfId="42201" xr:uid="{00000000-0005-0000-0000-00003D660000}"/>
    <cellStyle name="Input 4 7 3 4 4" xfId="42202" xr:uid="{00000000-0005-0000-0000-00003E660000}"/>
    <cellStyle name="Input 4 7 3 4 5" xfId="42203" xr:uid="{00000000-0005-0000-0000-00003F660000}"/>
    <cellStyle name="Input 4 7 3 4 6" xfId="42204" xr:uid="{00000000-0005-0000-0000-000040660000}"/>
    <cellStyle name="Input 4 7 3 4 7" xfId="42205" xr:uid="{00000000-0005-0000-0000-000041660000}"/>
    <cellStyle name="Input 4 7 3 5" xfId="7797" xr:uid="{00000000-0005-0000-0000-000042660000}"/>
    <cellStyle name="Input 4 7 3 5 2" xfId="7798" xr:uid="{00000000-0005-0000-0000-000043660000}"/>
    <cellStyle name="Input 4 7 3 5 3" xfId="42206" xr:uid="{00000000-0005-0000-0000-000044660000}"/>
    <cellStyle name="Input 4 7 3 5 4" xfId="42207" xr:uid="{00000000-0005-0000-0000-000045660000}"/>
    <cellStyle name="Input 4 7 3 5 5" xfId="42208" xr:uid="{00000000-0005-0000-0000-000046660000}"/>
    <cellStyle name="Input 4 7 3 5 6" xfId="42209" xr:uid="{00000000-0005-0000-0000-000047660000}"/>
    <cellStyle name="Input 4 7 3 5 7" xfId="42210" xr:uid="{00000000-0005-0000-0000-000048660000}"/>
    <cellStyle name="Input 4 7 3 6" xfId="7799" xr:uid="{00000000-0005-0000-0000-000049660000}"/>
    <cellStyle name="Input 4 7 3 6 2" xfId="7800" xr:uid="{00000000-0005-0000-0000-00004A660000}"/>
    <cellStyle name="Input 4 7 3 6 3" xfId="42211" xr:uid="{00000000-0005-0000-0000-00004B660000}"/>
    <cellStyle name="Input 4 7 3 6 4" xfId="42212" xr:uid="{00000000-0005-0000-0000-00004C660000}"/>
    <cellStyle name="Input 4 7 3 6 5" xfId="42213" xr:uid="{00000000-0005-0000-0000-00004D660000}"/>
    <cellStyle name="Input 4 7 3 6 6" xfId="42214" xr:uid="{00000000-0005-0000-0000-00004E660000}"/>
    <cellStyle name="Input 4 7 3 6 7" xfId="42215" xr:uid="{00000000-0005-0000-0000-00004F660000}"/>
    <cellStyle name="Input 4 7 3 7" xfId="42216" xr:uid="{00000000-0005-0000-0000-000050660000}"/>
    <cellStyle name="Input 4 7 3 8" xfId="42217" xr:uid="{00000000-0005-0000-0000-000051660000}"/>
    <cellStyle name="Input 4 7 3 9" xfId="42218" xr:uid="{00000000-0005-0000-0000-000052660000}"/>
    <cellStyle name="Input 4 7 4" xfId="7801" xr:uid="{00000000-0005-0000-0000-000053660000}"/>
    <cellStyle name="Input 4 7 4 10" xfId="7802" xr:uid="{00000000-0005-0000-0000-000054660000}"/>
    <cellStyle name="Input 4 7 4 11" xfId="42219" xr:uid="{00000000-0005-0000-0000-000055660000}"/>
    <cellStyle name="Input 4 7 4 12" xfId="42220" xr:uid="{00000000-0005-0000-0000-000056660000}"/>
    <cellStyle name="Input 4 7 4 2" xfId="7803" xr:uid="{00000000-0005-0000-0000-000057660000}"/>
    <cellStyle name="Input 4 7 4 2 2" xfId="7804" xr:uid="{00000000-0005-0000-0000-000058660000}"/>
    <cellStyle name="Input 4 7 4 2 3" xfId="42221" xr:uid="{00000000-0005-0000-0000-000059660000}"/>
    <cellStyle name="Input 4 7 4 2 4" xfId="42222" xr:uid="{00000000-0005-0000-0000-00005A660000}"/>
    <cellStyle name="Input 4 7 4 2 5" xfId="42223" xr:uid="{00000000-0005-0000-0000-00005B660000}"/>
    <cellStyle name="Input 4 7 4 2 6" xfId="42224" xr:uid="{00000000-0005-0000-0000-00005C660000}"/>
    <cellStyle name="Input 4 7 4 2 7" xfId="42225" xr:uid="{00000000-0005-0000-0000-00005D660000}"/>
    <cellStyle name="Input 4 7 4 3" xfId="7805" xr:uid="{00000000-0005-0000-0000-00005E660000}"/>
    <cellStyle name="Input 4 7 4 3 2" xfId="7806" xr:uid="{00000000-0005-0000-0000-00005F660000}"/>
    <cellStyle name="Input 4 7 4 3 3" xfId="42226" xr:uid="{00000000-0005-0000-0000-000060660000}"/>
    <cellStyle name="Input 4 7 4 3 4" xfId="42227" xr:uid="{00000000-0005-0000-0000-000061660000}"/>
    <cellStyle name="Input 4 7 4 3 5" xfId="42228" xr:uid="{00000000-0005-0000-0000-000062660000}"/>
    <cellStyle name="Input 4 7 4 3 6" xfId="42229" xr:uid="{00000000-0005-0000-0000-000063660000}"/>
    <cellStyle name="Input 4 7 4 3 7" xfId="42230" xr:uid="{00000000-0005-0000-0000-000064660000}"/>
    <cellStyle name="Input 4 7 4 4" xfId="7807" xr:uid="{00000000-0005-0000-0000-000065660000}"/>
    <cellStyle name="Input 4 7 4 4 2" xfId="7808" xr:uid="{00000000-0005-0000-0000-000066660000}"/>
    <cellStyle name="Input 4 7 4 4 3" xfId="42231" xr:uid="{00000000-0005-0000-0000-000067660000}"/>
    <cellStyle name="Input 4 7 4 4 4" xfId="42232" xr:uid="{00000000-0005-0000-0000-000068660000}"/>
    <cellStyle name="Input 4 7 4 4 5" xfId="42233" xr:uid="{00000000-0005-0000-0000-000069660000}"/>
    <cellStyle name="Input 4 7 4 4 6" xfId="42234" xr:uid="{00000000-0005-0000-0000-00006A660000}"/>
    <cellStyle name="Input 4 7 4 4 7" xfId="42235" xr:uid="{00000000-0005-0000-0000-00006B660000}"/>
    <cellStyle name="Input 4 7 4 5" xfId="7809" xr:uid="{00000000-0005-0000-0000-00006C660000}"/>
    <cellStyle name="Input 4 7 4 5 2" xfId="7810" xr:uid="{00000000-0005-0000-0000-00006D660000}"/>
    <cellStyle name="Input 4 7 4 5 3" xfId="42236" xr:uid="{00000000-0005-0000-0000-00006E660000}"/>
    <cellStyle name="Input 4 7 4 5 4" xfId="42237" xr:uid="{00000000-0005-0000-0000-00006F660000}"/>
    <cellStyle name="Input 4 7 4 5 5" xfId="42238" xr:uid="{00000000-0005-0000-0000-000070660000}"/>
    <cellStyle name="Input 4 7 4 5 6" xfId="42239" xr:uid="{00000000-0005-0000-0000-000071660000}"/>
    <cellStyle name="Input 4 7 4 5 7" xfId="42240" xr:uid="{00000000-0005-0000-0000-000072660000}"/>
    <cellStyle name="Input 4 7 4 6" xfId="7811" xr:uid="{00000000-0005-0000-0000-000073660000}"/>
    <cellStyle name="Input 4 7 4 6 2" xfId="7812" xr:uid="{00000000-0005-0000-0000-000074660000}"/>
    <cellStyle name="Input 4 7 4 6 3" xfId="42241" xr:uid="{00000000-0005-0000-0000-000075660000}"/>
    <cellStyle name="Input 4 7 4 6 4" xfId="42242" xr:uid="{00000000-0005-0000-0000-000076660000}"/>
    <cellStyle name="Input 4 7 4 6 5" xfId="42243" xr:uid="{00000000-0005-0000-0000-000077660000}"/>
    <cellStyle name="Input 4 7 4 6 6" xfId="42244" xr:uid="{00000000-0005-0000-0000-000078660000}"/>
    <cellStyle name="Input 4 7 4 6 7" xfId="42245" xr:uid="{00000000-0005-0000-0000-000079660000}"/>
    <cellStyle name="Input 4 7 4 7" xfId="7813" xr:uid="{00000000-0005-0000-0000-00007A660000}"/>
    <cellStyle name="Input 4 7 4 7 2" xfId="7814" xr:uid="{00000000-0005-0000-0000-00007B660000}"/>
    <cellStyle name="Input 4 7 4 7 3" xfId="42246" xr:uid="{00000000-0005-0000-0000-00007C660000}"/>
    <cellStyle name="Input 4 7 4 7 4" xfId="42247" xr:uid="{00000000-0005-0000-0000-00007D660000}"/>
    <cellStyle name="Input 4 7 4 7 5" xfId="42248" xr:uid="{00000000-0005-0000-0000-00007E660000}"/>
    <cellStyle name="Input 4 7 4 7 6" xfId="42249" xr:uid="{00000000-0005-0000-0000-00007F660000}"/>
    <cellStyle name="Input 4 7 4 7 7" xfId="42250" xr:uid="{00000000-0005-0000-0000-000080660000}"/>
    <cellStyle name="Input 4 7 4 8" xfId="7815" xr:uid="{00000000-0005-0000-0000-000081660000}"/>
    <cellStyle name="Input 4 7 4 8 2" xfId="7816" xr:uid="{00000000-0005-0000-0000-000082660000}"/>
    <cellStyle name="Input 4 7 4 8 3" xfId="42251" xr:uid="{00000000-0005-0000-0000-000083660000}"/>
    <cellStyle name="Input 4 7 4 8 4" xfId="42252" xr:uid="{00000000-0005-0000-0000-000084660000}"/>
    <cellStyle name="Input 4 7 4 8 5" xfId="42253" xr:uid="{00000000-0005-0000-0000-000085660000}"/>
    <cellStyle name="Input 4 7 4 8 6" xfId="42254" xr:uid="{00000000-0005-0000-0000-000086660000}"/>
    <cellStyle name="Input 4 7 4 8 7" xfId="42255" xr:uid="{00000000-0005-0000-0000-000087660000}"/>
    <cellStyle name="Input 4 7 4 9" xfId="7817" xr:uid="{00000000-0005-0000-0000-000088660000}"/>
    <cellStyle name="Input 4 7 4 9 2" xfId="7818" xr:uid="{00000000-0005-0000-0000-000089660000}"/>
    <cellStyle name="Input 4 7 4 9 3" xfId="42256" xr:uid="{00000000-0005-0000-0000-00008A660000}"/>
    <cellStyle name="Input 4 7 4 9 4" xfId="42257" xr:uid="{00000000-0005-0000-0000-00008B660000}"/>
    <cellStyle name="Input 4 7 4 9 5" xfId="42258" xr:uid="{00000000-0005-0000-0000-00008C660000}"/>
    <cellStyle name="Input 4 7 4 9 6" xfId="42259" xr:uid="{00000000-0005-0000-0000-00008D660000}"/>
    <cellStyle name="Input 4 7 4 9 7" xfId="42260" xr:uid="{00000000-0005-0000-0000-00008E660000}"/>
    <cellStyle name="Input 4 7 5" xfId="7819" xr:uid="{00000000-0005-0000-0000-00008F660000}"/>
    <cellStyle name="Input 4 7 5 10" xfId="42261" xr:uid="{00000000-0005-0000-0000-000090660000}"/>
    <cellStyle name="Input 4 7 5 11" xfId="42262" xr:uid="{00000000-0005-0000-0000-000091660000}"/>
    <cellStyle name="Input 4 7 5 12" xfId="42263" xr:uid="{00000000-0005-0000-0000-000092660000}"/>
    <cellStyle name="Input 4 7 5 2" xfId="7820" xr:uid="{00000000-0005-0000-0000-000093660000}"/>
    <cellStyle name="Input 4 7 5 2 2" xfId="7821" xr:uid="{00000000-0005-0000-0000-000094660000}"/>
    <cellStyle name="Input 4 7 5 2 3" xfId="42264" xr:uid="{00000000-0005-0000-0000-000095660000}"/>
    <cellStyle name="Input 4 7 5 2 4" xfId="42265" xr:uid="{00000000-0005-0000-0000-000096660000}"/>
    <cellStyle name="Input 4 7 5 2 5" xfId="42266" xr:uid="{00000000-0005-0000-0000-000097660000}"/>
    <cellStyle name="Input 4 7 5 2 6" xfId="42267" xr:uid="{00000000-0005-0000-0000-000098660000}"/>
    <cellStyle name="Input 4 7 5 2 7" xfId="42268" xr:uid="{00000000-0005-0000-0000-000099660000}"/>
    <cellStyle name="Input 4 7 5 3" xfId="7822" xr:uid="{00000000-0005-0000-0000-00009A660000}"/>
    <cellStyle name="Input 4 7 5 3 2" xfId="7823" xr:uid="{00000000-0005-0000-0000-00009B660000}"/>
    <cellStyle name="Input 4 7 5 3 3" xfId="42269" xr:uid="{00000000-0005-0000-0000-00009C660000}"/>
    <cellStyle name="Input 4 7 5 3 4" xfId="42270" xr:uid="{00000000-0005-0000-0000-00009D660000}"/>
    <cellStyle name="Input 4 7 5 3 5" xfId="42271" xr:uid="{00000000-0005-0000-0000-00009E660000}"/>
    <cellStyle name="Input 4 7 5 3 6" xfId="42272" xr:uid="{00000000-0005-0000-0000-00009F660000}"/>
    <cellStyle name="Input 4 7 5 3 7" xfId="42273" xr:uid="{00000000-0005-0000-0000-0000A0660000}"/>
    <cellStyle name="Input 4 7 5 4" xfId="7824" xr:uid="{00000000-0005-0000-0000-0000A1660000}"/>
    <cellStyle name="Input 4 7 5 4 2" xfId="7825" xr:uid="{00000000-0005-0000-0000-0000A2660000}"/>
    <cellStyle name="Input 4 7 5 4 3" xfId="42274" xr:uid="{00000000-0005-0000-0000-0000A3660000}"/>
    <cellStyle name="Input 4 7 5 4 4" xfId="42275" xr:uid="{00000000-0005-0000-0000-0000A4660000}"/>
    <cellStyle name="Input 4 7 5 4 5" xfId="42276" xr:uid="{00000000-0005-0000-0000-0000A5660000}"/>
    <cellStyle name="Input 4 7 5 4 6" xfId="42277" xr:uid="{00000000-0005-0000-0000-0000A6660000}"/>
    <cellStyle name="Input 4 7 5 4 7" xfId="42278" xr:uid="{00000000-0005-0000-0000-0000A7660000}"/>
    <cellStyle name="Input 4 7 5 5" xfId="7826" xr:uid="{00000000-0005-0000-0000-0000A8660000}"/>
    <cellStyle name="Input 4 7 5 5 2" xfId="7827" xr:uid="{00000000-0005-0000-0000-0000A9660000}"/>
    <cellStyle name="Input 4 7 5 5 3" xfId="42279" xr:uid="{00000000-0005-0000-0000-0000AA660000}"/>
    <cellStyle name="Input 4 7 5 5 4" xfId="42280" xr:uid="{00000000-0005-0000-0000-0000AB660000}"/>
    <cellStyle name="Input 4 7 5 5 5" xfId="42281" xr:uid="{00000000-0005-0000-0000-0000AC660000}"/>
    <cellStyle name="Input 4 7 5 5 6" xfId="42282" xr:uid="{00000000-0005-0000-0000-0000AD660000}"/>
    <cellStyle name="Input 4 7 5 5 7" xfId="42283" xr:uid="{00000000-0005-0000-0000-0000AE660000}"/>
    <cellStyle name="Input 4 7 5 6" xfId="7828" xr:uid="{00000000-0005-0000-0000-0000AF660000}"/>
    <cellStyle name="Input 4 7 5 6 2" xfId="7829" xr:uid="{00000000-0005-0000-0000-0000B0660000}"/>
    <cellStyle name="Input 4 7 5 6 3" xfId="42284" xr:uid="{00000000-0005-0000-0000-0000B1660000}"/>
    <cellStyle name="Input 4 7 5 6 4" xfId="42285" xr:uid="{00000000-0005-0000-0000-0000B2660000}"/>
    <cellStyle name="Input 4 7 5 6 5" xfId="42286" xr:uid="{00000000-0005-0000-0000-0000B3660000}"/>
    <cellStyle name="Input 4 7 5 6 6" xfId="42287" xr:uid="{00000000-0005-0000-0000-0000B4660000}"/>
    <cellStyle name="Input 4 7 5 6 7" xfId="42288" xr:uid="{00000000-0005-0000-0000-0000B5660000}"/>
    <cellStyle name="Input 4 7 5 7" xfId="7830" xr:uid="{00000000-0005-0000-0000-0000B6660000}"/>
    <cellStyle name="Input 4 7 5 7 2" xfId="7831" xr:uid="{00000000-0005-0000-0000-0000B7660000}"/>
    <cellStyle name="Input 4 7 5 7 3" xfId="42289" xr:uid="{00000000-0005-0000-0000-0000B8660000}"/>
    <cellStyle name="Input 4 7 5 7 4" xfId="42290" xr:uid="{00000000-0005-0000-0000-0000B9660000}"/>
    <cellStyle name="Input 4 7 5 7 5" xfId="42291" xr:uid="{00000000-0005-0000-0000-0000BA660000}"/>
    <cellStyle name="Input 4 7 5 7 6" xfId="42292" xr:uid="{00000000-0005-0000-0000-0000BB660000}"/>
    <cellStyle name="Input 4 7 5 7 7" xfId="42293" xr:uid="{00000000-0005-0000-0000-0000BC660000}"/>
    <cellStyle name="Input 4 7 5 8" xfId="7832" xr:uid="{00000000-0005-0000-0000-0000BD660000}"/>
    <cellStyle name="Input 4 7 5 8 2" xfId="7833" xr:uid="{00000000-0005-0000-0000-0000BE660000}"/>
    <cellStyle name="Input 4 7 5 8 3" xfId="42294" xr:uid="{00000000-0005-0000-0000-0000BF660000}"/>
    <cellStyle name="Input 4 7 5 8 4" xfId="42295" xr:uid="{00000000-0005-0000-0000-0000C0660000}"/>
    <cellStyle name="Input 4 7 5 8 5" xfId="42296" xr:uid="{00000000-0005-0000-0000-0000C1660000}"/>
    <cellStyle name="Input 4 7 5 8 6" xfId="42297" xr:uid="{00000000-0005-0000-0000-0000C2660000}"/>
    <cellStyle name="Input 4 7 5 8 7" xfId="42298" xr:uid="{00000000-0005-0000-0000-0000C3660000}"/>
    <cellStyle name="Input 4 7 5 9" xfId="7834" xr:uid="{00000000-0005-0000-0000-0000C4660000}"/>
    <cellStyle name="Input 4 7 5 9 2" xfId="7835" xr:uid="{00000000-0005-0000-0000-0000C5660000}"/>
    <cellStyle name="Input 4 7 5 9 3" xfId="42299" xr:uid="{00000000-0005-0000-0000-0000C6660000}"/>
    <cellStyle name="Input 4 7 5 9 4" xfId="42300" xr:uid="{00000000-0005-0000-0000-0000C7660000}"/>
    <cellStyle name="Input 4 7 5 9 5" xfId="42301" xr:uid="{00000000-0005-0000-0000-0000C8660000}"/>
    <cellStyle name="Input 4 7 5 9 6" xfId="42302" xr:uid="{00000000-0005-0000-0000-0000C9660000}"/>
    <cellStyle name="Input 4 7 5 9 7" xfId="42303" xr:uid="{00000000-0005-0000-0000-0000CA660000}"/>
    <cellStyle name="Input 4 7 6" xfId="7836" xr:uid="{00000000-0005-0000-0000-0000CB660000}"/>
    <cellStyle name="Input 4 7 6 10" xfId="7837" xr:uid="{00000000-0005-0000-0000-0000CC660000}"/>
    <cellStyle name="Input 4 7 6 11" xfId="42304" xr:uid="{00000000-0005-0000-0000-0000CD660000}"/>
    <cellStyle name="Input 4 7 6 12" xfId="42305" xr:uid="{00000000-0005-0000-0000-0000CE660000}"/>
    <cellStyle name="Input 4 7 6 13" xfId="42306" xr:uid="{00000000-0005-0000-0000-0000CF660000}"/>
    <cellStyle name="Input 4 7 6 14" xfId="42307" xr:uid="{00000000-0005-0000-0000-0000D0660000}"/>
    <cellStyle name="Input 4 7 6 15" xfId="42308" xr:uid="{00000000-0005-0000-0000-0000D1660000}"/>
    <cellStyle name="Input 4 7 6 2" xfId="7838" xr:uid="{00000000-0005-0000-0000-0000D2660000}"/>
    <cellStyle name="Input 4 7 6 2 2" xfId="7839" xr:uid="{00000000-0005-0000-0000-0000D3660000}"/>
    <cellStyle name="Input 4 7 6 2 3" xfId="42309" xr:uid="{00000000-0005-0000-0000-0000D4660000}"/>
    <cellStyle name="Input 4 7 6 2 4" xfId="42310" xr:uid="{00000000-0005-0000-0000-0000D5660000}"/>
    <cellStyle name="Input 4 7 6 2 5" xfId="42311" xr:uid="{00000000-0005-0000-0000-0000D6660000}"/>
    <cellStyle name="Input 4 7 6 2 6" xfId="42312" xr:uid="{00000000-0005-0000-0000-0000D7660000}"/>
    <cellStyle name="Input 4 7 6 2 7" xfId="42313" xr:uid="{00000000-0005-0000-0000-0000D8660000}"/>
    <cellStyle name="Input 4 7 6 3" xfId="7840" xr:uid="{00000000-0005-0000-0000-0000D9660000}"/>
    <cellStyle name="Input 4 7 6 3 2" xfId="7841" xr:uid="{00000000-0005-0000-0000-0000DA660000}"/>
    <cellStyle name="Input 4 7 6 3 3" xfId="42314" xr:uid="{00000000-0005-0000-0000-0000DB660000}"/>
    <cellStyle name="Input 4 7 6 3 4" xfId="42315" xr:uid="{00000000-0005-0000-0000-0000DC660000}"/>
    <cellStyle name="Input 4 7 6 3 5" xfId="42316" xr:uid="{00000000-0005-0000-0000-0000DD660000}"/>
    <cellStyle name="Input 4 7 6 3 6" xfId="42317" xr:uid="{00000000-0005-0000-0000-0000DE660000}"/>
    <cellStyle name="Input 4 7 6 3 7" xfId="42318" xr:uid="{00000000-0005-0000-0000-0000DF660000}"/>
    <cellStyle name="Input 4 7 6 4" xfId="7842" xr:uid="{00000000-0005-0000-0000-0000E0660000}"/>
    <cellStyle name="Input 4 7 6 4 2" xfId="7843" xr:uid="{00000000-0005-0000-0000-0000E1660000}"/>
    <cellStyle name="Input 4 7 6 4 3" xfId="42319" xr:uid="{00000000-0005-0000-0000-0000E2660000}"/>
    <cellStyle name="Input 4 7 6 4 4" xfId="42320" xr:uid="{00000000-0005-0000-0000-0000E3660000}"/>
    <cellStyle name="Input 4 7 6 4 5" xfId="42321" xr:uid="{00000000-0005-0000-0000-0000E4660000}"/>
    <cellStyle name="Input 4 7 6 4 6" xfId="42322" xr:uid="{00000000-0005-0000-0000-0000E5660000}"/>
    <cellStyle name="Input 4 7 6 4 7" xfId="42323" xr:uid="{00000000-0005-0000-0000-0000E6660000}"/>
    <cellStyle name="Input 4 7 6 5" xfId="7844" xr:uid="{00000000-0005-0000-0000-0000E7660000}"/>
    <cellStyle name="Input 4 7 6 5 2" xfId="7845" xr:uid="{00000000-0005-0000-0000-0000E8660000}"/>
    <cellStyle name="Input 4 7 6 5 3" xfId="42324" xr:uid="{00000000-0005-0000-0000-0000E9660000}"/>
    <cellStyle name="Input 4 7 6 5 4" xfId="42325" xr:uid="{00000000-0005-0000-0000-0000EA660000}"/>
    <cellStyle name="Input 4 7 6 5 5" xfId="42326" xr:uid="{00000000-0005-0000-0000-0000EB660000}"/>
    <cellStyle name="Input 4 7 6 5 6" xfId="42327" xr:uid="{00000000-0005-0000-0000-0000EC660000}"/>
    <cellStyle name="Input 4 7 6 5 7" xfId="42328" xr:uid="{00000000-0005-0000-0000-0000ED660000}"/>
    <cellStyle name="Input 4 7 6 6" xfId="7846" xr:uid="{00000000-0005-0000-0000-0000EE660000}"/>
    <cellStyle name="Input 4 7 6 6 2" xfId="7847" xr:uid="{00000000-0005-0000-0000-0000EF660000}"/>
    <cellStyle name="Input 4 7 6 6 3" xfId="42329" xr:uid="{00000000-0005-0000-0000-0000F0660000}"/>
    <cellStyle name="Input 4 7 6 6 4" xfId="42330" xr:uid="{00000000-0005-0000-0000-0000F1660000}"/>
    <cellStyle name="Input 4 7 6 6 5" xfId="42331" xr:uid="{00000000-0005-0000-0000-0000F2660000}"/>
    <cellStyle name="Input 4 7 6 6 6" xfId="42332" xr:uid="{00000000-0005-0000-0000-0000F3660000}"/>
    <cellStyle name="Input 4 7 6 6 7" xfId="42333" xr:uid="{00000000-0005-0000-0000-0000F4660000}"/>
    <cellStyle name="Input 4 7 6 7" xfId="7848" xr:uid="{00000000-0005-0000-0000-0000F5660000}"/>
    <cellStyle name="Input 4 7 6 7 2" xfId="7849" xr:uid="{00000000-0005-0000-0000-0000F6660000}"/>
    <cellStyle name="Input 4 7 6 7 3" xfId="42334" xr:uid="{00000000-0005-0000-0000-0000F7660000}"/>
    <cellStyle name="Input 4 7 6 7 4" xfId="42335" xr:uid="{00000000-0005-0000-0000-0000F8660000}"/>
    <cellStyle name="Input 4 7 6 7 5" xfId="42336" xr:uid="{00000000-0005-0000-0000-0000F9660000}"/>
    <cellStyle name="Input 4 7 6 7 6" xfId="42337" xr:uid="{00000000-0005-0000-0000-0000FA660000}"/>
    <cellStyle name="Input 4 7 6 7 7" xfId="42338" xr:uid="{00000000-0005-0000-0000-0000FB660000}"/>
    <cellStyle name="Input 4 7 6 8" xfId="7850" xr:uid="{00000000-0005-0000-0000-0000FC660000}"/>
    <cellStyle name="Input 4 7 6 8 2" xfId="7851" xr:uid="{00000000-0005-0000-0000-0000FD660000}"/>
    <cellStyle name="Input 4 7 6 8 3" xfId="42339" xr:uid="{00000000-0005-0000-0000-0000FE660000}"/>
    <cellStyle name="Input 4 7 6 8 4" xfId="42340" xr:uid="{00000000-0005-0000-0000-0000FF660000}"/>
    <cellStyle name="Input 4 7 6 8 5" xfId="42341" xr:uid="{00000000-0005-0000-0000-000000670000}"/>
    <cellStyle name="Input 4 7 6 8 6" xfId="42342" xr:uid="{00000000-0005-0000-0000-000001670000}"/>
    <cellStyle name="Input 4 7 6 8 7" xfId="42343" xr:uid="{00000000-0005-0000-0000-000002670000}"/>
    <cellStyle name="Input 4 7 6 9" xfId="7852" xr:uid="{00000000-0005-0000-0000-000003670000}"/>
    <cellStyle name="Input 4 7 6 9 2" xfId="7853" xr:uid="{00000000-0005-0000-0000-000004670000}"/>
    <cellStyle name="Input 4 7 6 9 3" xfId="42344" xr:uid="{00000000-0005-0000-0000-000005670000}"/>
    <cellStyle name="Input 4 7 6 9 4" xfId="42345" xr:uid="{00000000-0005-0000-0000-000006670000}"/>
    <cellStyle name="Input 4 7 6 9 5" xfId="42346" xr:uid="{00000000-0005-0000-0000-000007670000}"/>
    <cellStyle name="Input 4 7 6 9 6" xfId="42347" xr:uid="{00000000-0005-0000-0000-000008670000}"/>
    <cellStyle name="Input 4 7 6 9 7" xfId="42348" xr:uid="{00000000-0005-0000-0000-000009670000}"/>
    <cellStyle name="Input 4 7 7" xfId="42349" xr:uid="{00000000-0005-0000-0000-00000A670000}"/>
    <cellStyle name="Input 4 8" xfId="7854" xr:uid="{00000000-0005-0000-0000-00000B670000}"/>
    <cellStyle name="Input 4 8 2" xfId="7855" xr:uid="{00000000-0005-0000-0000-00000C670000}"/>
    <cellStyle name="Input 4 8 2 10" xfId="42350" xr:uid="{00000000-0005-0000-0000-00000D670000}"/>
    <cellStyle name="Input 4 8 2 2" xfId="7856" xr:uid="{00000000-0005-0000-0000-00000E670000}"/>
    <cellStyle name="Input 4 8 2 2 2" xfId="7857" xr:uid="{00000000-0005-0000-0000-00000F670000}"/>
    <cellStyle name="Input 4 8 2 2 3" xfId="42351" xr:uid="{00000000-0005-0000-0000-000010670000}"/>
    <cellStyle name="Input 4 8 2 2 4" xfId="42352" xr:uid="{00000000-0005-0000-0000-000011670000}"/>
    <cellStyle name="Input 4 8 2 2 5" xfId="42353" xr:uid="{00000000-0005-0000-0000-000012670000}"/>
    <cellStyle name="Input 4 8 2 2 6" xfId="42354" xr:uid="{00000000-0005-0000-0000-000013670000}"/>
    <cellStyle name="Input 4 8 2 2 7" xfId="42355" xr:uid="{00000000-0005-0000-0000-000014670000}"/>
    <cellStyle name="Input 4 8 2 3" xfId="7858" xr:uid="{00000000-0005-0000-0000-000015670000}"/>
    <cellStyle name="Input 4 8 2 3 2" xfId="7859" xr:uid="{00000000-0005-0000-0000-000016670000}"/>
    <cellStyle name="Input 4 8 2 3 3" xfId="42356" xr:uid="{00000000-0005-0000-0000-000017670000}"/>
    <cellStyle name="Input 4 8 2 3 4" xfId="42357" xr:uid="{00000000-0005-0000-0000-000018670000}"/>
    <cellStyle name="Input 4 8 2 3 5" xfId="42358" xr:uid="{00000000-0005-0000-0000-000019670000}"/>
    <cellStyle name="Input 4 8 2 3 6" xfId="42359" xr:uid="{00000000-0005-0000-0000-00001A670000}"/>
    <cellStyle name="Input 4 8 2 3 7" xfId="42360" xr:uid="{00000000-0005-0000-0000-00001B670000}"/>
    <cellStyle name="Input 4 8 2 4" xfId="7860" xr:uid="{00000000-0005-0000-0000-00001C670000}"/>
    <cellStyle name="Input 4 8 2 4 2" xfId="7861" xr:uid="{00000000-0005-0000-0000-00001D670000}"/>
    <cellStyle name="Input 4 8 2 4 3" xfId="42361" xr:uid="{00000000-0005-0000-0000-00001E670000}"/>
    <cellStyle name="Input 4 8 2 4 4" xfId="42362" xr:uid="{00000000-0005-0000-0000-00001F670000}"/>
    <cellStyle name="Input 4 8 2 4 5" xfId="42363" xr:uid="{00000000-0005-0000-0000-000020670000}"/>
    <cellStyle name="Input 4 8 2 4 6" xfId="42364" xr:uid="{00000000-0005-0000-0000-000021670000}"/>
    <cellStyle name="Input 4 8 2 4 7" xfId="42365" xr:uid="{00000000-0005-0000-0000-000022670000}"/>
    <cellStyle name="Input 4 8 2 5" xfId="7862" xr:uid="{00000000-0005-0000-0000-000023670000}"/>
    <cellStyle name="Input 4 8 2 5 2" xfId="7863" xr:uid="{00000000-0005-0000-0000-000024670000}"/>
    <cellStyle name="Input 4 8 2 5 3" xfId="42366" xr:uid="{00000000-0005-0000-0000-000025670000}"/>
    <cellStyle name="Input 4 8 2 5 4" xfId="42367" xr:uid="{00000000-0005-0000-0000-000026670000}"/>
    <cellStyle name="Input 4 8 2 5 5" xfId="42368" xr:uid="{00000000-0005-0000-0000-000027670000}"/>
    <cellStyle name="Input 4 8 2 5 6" xfId="42369" xr:uid="{00000000-0005-0000-0000-000028670000}"/>
    <cellStyle name="Input 4 8 2 5 7" xfId="42370" xr:uid="{00000000-0005-0000-0000-000029670000}"/>
    <cellStyle name="Input 4 8 2 6" xfId="7864" xr:uid="{00000000-0005-0000-0000-00002A670000}"/>
    <cellStyle name="Input 4 8 2 6 2" xfId="7865" xr:uid="{00000000-0005-0000-0000-00002B670000}"/>
    <cellStyle name="Input 4 8 2 6 3" xfId="42371" xr:uid="{00000000-0005-0000-0000-00002C670000}"/>
    <cellStyle name="Input 4 8 2 6 4" xfId="42372" xr:uid="{00000000-0005-0000-0000-00002D670000}"/>
    <cellStyle name="Input 4 8 2 6 5" xfId="42373" xr:uid="{00000000-0005-0000-0000-00002E670000}"/>
    <cellStyle name="Input 4 8 2 6 6" xfId="42374" xr:uid="{00000000-0005-0000-0000-00002F670000}"/>
    <cellStyle name="Input 4 8 2 6 7" xfId="42375" xr:uid="{00000000-0005-0000-0000-000030670000}"/>
    <cellStyle name="Input 4 8 2 7" xfId="42376" xr:uid="{00000000-0005-0000-0000-000031670000}"/>
    <cellStyle name="Input 4 8 2 8" xfId="42377" xr:uid="{00000000-0005-0000-0000-000032670000}"/>
    <cellStyle name="Input 4 8 2 9" xfId="42378" xr:uid="{00000000-0005-0000-0000-000033670000}"/>
    <cellStyle name="Input 4 8 3" xfId="7866" xr:uid="{00000000-0005-0000-0000-000034670000}"/>
    <cellStyle name="Input 4 8 3 10" xfId="7867" xr:uid="{00000000-0005-0000-0000-000035670000}"/>
    <cellStyle name="Input 4 8 3 11" xfId="42379" xr:uid="{00000000-0005-0000-0000-000036670000}"/>
    <cellStyle name="Input 4 8 3 12" xfId="42380" xr:uid="{00000000-0005-0000-0000-000037670000}"/>
    <cellStyle name="Input 4 8 3 13" xfId="42381" xr:uid="{00000000-0005-0000-0000-000038670000}"/>
    <cellStyle name="Input 4 8 3 14" xfId="42382" xr:uid="{00000000-0005-0000-0000-000039670000}"/>
    <cellStyle name="Input 4 8 3 15" xfId="42383" xr:uid="{00000000-0005-0000-0000-00003A670000}"/>
    <cellStyle name="Input 4 8 3 2" xfId="7868" xr:uid="{00000000-0005-0000-0000-00003B670000}"/>
    <cellStyle name="Input 4 8 3 2 2" xfId="7869" xr:uid="{00000000-0005-0000-0000-00003C670000}"/>
    <cellStyle name="Input 4 8 3 2 3" xfId="42384" xr:uid="{00000000-0005-0000-0000-00003D670000}"/>
    <cellStyle name="Input 4 8 3 2 4" xfId="42385" xr:uid="{00000000-0005-0000-0000-00003E670000}"/>
    <cellStyle name="Input 4 8 3 2 5" xfId="42386" xr:uid="{00000000-0005-0000-0000-00003F670000}"/>
    <cellStyle name="Input 4 8 3 2 6" xfId="42387" xr:uid="{00000000-0005-0000-0000-000040670000}"/>
    <cellStyle name="Input 4 8 3 2 7" xfId="42388" xr:uid="{00000000-0005-0000-0000-000041670000}"/>
    <cellStyle name="Input 4 8 3 3" xfId="7870" xr:uid="{00000000-0005-0000-0000-000042670000}"/>
    <cellStyle name="Input 4 8 3 3 2" xfId="7871" xr:uid="{00000000-0005-0000-0000-000043670000}"/>
    <cellStyle name="Input 4 8 3 3 3" xfId="42389" xr:uid="{00000000-0005-0000-0000-000044670000}"/>
    <cellStyle name="Input 4 8 3 3 4" xfId="42390" xr:uid="{00000000-0005-0000-0000-000045670000}"/>
    <cellStyle name="Input 4 8 3 3 5" xfId="42391" xr:uid="{00000000-0005-0000-0000-000046670000}"/>
    <cellStyle name="Input 4 8 3 3 6" xfId="42392" xr:uid="{00000000-0005-0000-0000-000047670000}"/>
    <cellStyle name="Input 4 8 3 3 7" xfId="42393" xr:uid="{00000000-0005-0000-0000-000048670000}"/>
    <cellStyle name="Input 4 8 3 4" xfId="7872" xr:uid="{00000000-0005-0000-0000-000049670000}"/>
    <cellStyle name="Input 4 8 3 4 2" xfId="7873" xr:uid="{00000000-0005-0000-0000-00004A670000}"/>
    <cellStyle name="Input 4 8 3 4 3" xfId="42394" xr:uid="{00000000-0005-0000-0000-00004B670000}"/>
    <cellStyle name="Input 4 8 3 4 4" xfId="42395" xr:uid="{00000000-0005-0000-0000-00004C670000}"/>
    <cellStyle name="Input 4 8 3 4 5" xfId="42396" xr:uid="{00000000-0005-0000-0000-00004D670000}"/>
    <cellStyle name="Input 4 8 3 4 6" xfId="42397" xr:uid="{00000000-0005-0000-0000-00004E670000}"/>
    <cellStyle name="Input 4 8 3 4 7" xfId="42398" xr:uid="{00000000-0005-0000-0000-00004F670000}"/>
    <cellStyle name="Input 4 8 3 5" xfId="7874" xr:uid="{00000000-0005-0000-0000-000050670000}"/>
    <cellStyle name="Input 4 8 3 5 2" xfId="7875" xr:uid="{00000000-0005-0000-0000-000051670000}"/>
    <cellStyle name="Input 4 8 3 5 3" xfId="42399" xr:uid="{00000000-0005-0000-0000-000052670000}"/>
    <cellStyle name="Input 4 8 3 5 4" xfId="42400" xr:uid="{00000000-0005-0000-0000-000053670000}"/>
    <cellStyle name="Input 4 8 3 5 5" xfId="42401" xr:uid="{00000000-0005-0000-0000-000054670000}"/>
    <cellStyle name="Input 4 8 3 5 6" xfId="42402" xr:uid="{00000000-0005-0000-0000-000055670000}"/>
    <cellStyle name="Input 4 8 3 5 7" xfId="42403" xr:uid="{00000000-0005-0000-0000-000056670000}"/>
    <cellStyle name="Input 4 8 3 6" xfId="7876" xr:uid="{00000000-0005-0000-0000-000057670000}"/>
    <cellStyle name="Input 4 8 3 6 2" xfId="7877" xr:uid="{00000000-0005-0000-0000-000058670000}"/>
    <cellStyle name="Input 4 8 3 6 3" xfId="42404" xr:uid="{00000000-0005-0000-0000-000059670000}"/>
    <cellStyle name="Input 4 8 3 6 4" xfId="42405" xr:uid="{00000000-0005-0000-0000-00005A670000}"/>
    <cellStyle name="Input 4 8 3 6 5" xfId="42406" xr:uid="{00000000-0005-0000-0000-00005B670000}"/>
    <cellStyle name="Input 4 8 3 6 6" xfId="42407" xr:uid="{00000000-0005-0000-0000-00005C670000}"/>
    <cellStyle name="Input 4 8 3 6 7" xfId="42408" xr:uid="{00000000-0005-0000-0000-00005D670000}"/>
    <cellStyle name="Input 4 8 3 7" xfId="7878" xr:uid="{00000000-0005-0000-0000-00005E670000}"/>
    <cellStyle name="Input 4 8 3 7 2" xfId="7879" xr:uid="{00000000-0005-0000-0000-00005F670000}"/>
    <cellStyle name="Input 4 8 3 7 3" xfId="42409" xr:uid="{00000000-0005-0000-0000-000060670000}"/>
    <cellStyle name="Input 4 8 3 7 4" xfId="42410" xr:uid="{00000000-0005-0000-0000-000061670000}"/>
    <cellStyle name="Input 4 8 3 7 5" xfId="42411" xr:uid="{00000000-0005-0000-0000-000062670000}"/>
    <cellStyle name="Input 4 8 3 7 6" xfId="42412" xr:uid="{00000000-0005-0000-0000-000063670000}"/>
    <cellStyle name="Input 4 8 3 7 7" xfId="42413" xr:uid="{00000000-0005-0000-0000-000064670000}"/>
    <cellStyle name="Input 4 8 3 8" xfId="7880" xr:uid="{00000000-0005-0000-0000-000065670000}"/>
    <cellStyle name="Input 4 8 3 8 2" xfId="7881" xr:uid="{00000000-0005-0000-0000-000066670000}"/>
    <cellStyle name="Input 4 8 3 8 3" xfId="42414" xr:uid="{00000000-0005-0000-0000-000067670000}"/>
    <cellStyle name="Input 4 8 3 8 4" xfId="42415" xr:uid="{00000000-0005-0000-0000-000068670000}"/>
    <cellStyle name="Input 4 8 3 8 5" xfId="42416" xr:uid="{00000000-0005-0000-0000-000069670000}"/>
    <cellStyle name="Input 4 8 3 8 6" xfId="42417" xr:uid="{00000000-0005-0000-0000-00006A670000}"/>
    <cellStyle name="Input 4 8 3 8 7" xfId="42418" xr:uid="{00000000-0005-0000-0000-00006B670000}"/>
    <cellStyle name="Input 4 8 3 9" xfId="7882" xr:uid="{00000000-0005-0000-0000-00006C670000}"/>
    <cellStyle name="Input 4 8 3 9 2" xfId="7883" xr:uid="{00000000-0005-0000-0000-00006D670000}"/>
    <cellStyle name="Input 4 8 3 9 3" xfId="42419" xr:uid="{00000000-0005-0000-0000-00006E670000}"/>
    <cellStyle name="Input 4 8 3 9 4" xfId="42420" xr:uid="{00000000-0005-0000-0000-00006F670000}"/>
    <cellStyle name="Input 4 8 3 9 5" xfId="42421" xr:uid="{00000000-0005-0000-0000-000070670000}"/>
    <cellStyle name="Input 4 8 3 9 6" xfId="42422" xr:uid="{00000000-0005-0000-0000-000071670000}"/>
    <cellStyle name="Input 4 8 3 9 7" xfId="42423" xr:uid="{00000000-0005-0000-0000-000072670000}"/>
    <cellStyle name="Input 4 8 4" xfId="7884" xr:uid="{00000000-0005-0000-0000-000073670000}"/>
    <cellStyle name="Input 4 8 4 2" xfId="7885" xr:uid="{00000000-0005-0000-0000-000074670000}"/>
    <cellStyle name="Input 4 8 4 3" xfId="42424" xr:uid="{00000000-0005-0000-0000-000075670000}"/>
    <cellStyle name="Input 4 8 4 4" xfId="42425" xr:uid="{00000000-0005-0000-0000-000076670000}"/>
    <cellStyle name="Input 4 8 4 5" xfId="42426" xr:uid="{00000000-0005-0000-0000-000077670000}"/>
    <cellStyle name="Input 4 8 4 6" xfId="42427" xr:uid="{00000000-0005-0000-0000-000078670000}"/>
    <cellStyle name="Input 4 8 4 7" xfId="42428" xr:uid="{00000000-0005-0000-0000-000079670000}"/>
    <cellStyle name="Input 4 8 5" xfId="42429" xr:uid="{00000000-0005-0000-0000-00007A670000}"/>
    <cellStyle name="Input 4 8 6" xfId="42430" xr:uid="{00000000-0005-0000-0000-00007B670000}"/>
    <cellStyle name="Input 4 8 7" xfId="42431" xr:uid="{00000000-0005-0000-0000-00007C670000}"/>
    <cellStyle name="Input 4 8 8" xfId="42432" xr:uid="{00000000-0005-0000-0000-00007D670000}"/>
    <cellStyle name="Input 4 9" xfId="7886" xr:uid="{00000000-0005-0000-0000-00007E670000}"/>
    <cellStyle name="Input 4 9 10" xfId="42433" xr:uid="{00000000-0005-0000-0000-00007F670000}"/>
    <cellStyle name="Input 4 9 2" xfId="7887" xr:uid="{00000000-0005-0000-0000-000080670000}"/>
    <cellStyle name="Input 4 9 2 2" xfId="7888" xr:uid="{00000000-0005-0000-0000-000081670000}"/>
    <cellStyle name="Input 4 9 2 3" xfId="42434" xr:uid="{00000000-0005-0000-0000-000082670000}"/>
    <cellStyle name="Input 4 9 2 4" xfId="42435" xr:uid="{00000000-0005-0000-0000-000083670000}"/>
    <cellStyle name="Input 4 9 2 5" xfId="42436" xr:uid="{00000000-0005-0000-0000-000084670000}"/>
    <cellStyle name="Input 4 9 2 6" xfId="42437" xr:uid="{00000000-0005-0000-0000-000085670000}"/>
    <cellStyle name="Input 4 9 2 7" xfId="42438" xr:uid="{00000000-0005-0000-0000-000086670000}"/>
    <cellStyle name="Input 4 9 3" xfId="7889" xr:uid="{00000000-0005-0000-0000-000087670000}"/>
    <cellStyle name="Input 4 9 3 2" xfId="7890" xr:uid="{00000000-0005-0000-0000-000088670000}"/>
    <cellStyle name="Input 4 9 3 3" xfId="42439" xr:uid="{00000000-0005-0000-0000-000089670000}"/>
    <cellStyle name="Input 4 9 3 4" xfId="42440" xr:uid="{00000000-0005-0000-0000-00008A670000}"/>
    <cellStyle name="Input 4 9 3 5" xfId="42441" xr:uid="{00000000-0005-0000-0000-00008B670000}"/>
    <cellStyle name="Input 4 9 3 6" xfId="42442" xr:uid="{00000000-0005-0000-0000-00008C670000}"/>
    <cellStyle name="Input 4 9 3 7" xfId="42443" xr:uid="{00000000-0005-0000-0000-00008D670000}"/>
    <cellStyle name="Input 4 9 4" xfId="7891" xr:uid="{00000000-0005-0000-0000-00008E670000}"/>
    <cellStyle name="Input 4 9 4 2" xfId="7892" xr:uid="{00000000-0005-0000-0000-00008F670000}"/>
    <cellStyle name="Input 4 9 4 3" xfId="42444" xr:uid="{00000000-0005-0000-0000-000090670000}"/>
    <cellStyle name="Input 4 9 4 4" xfId="42445" xr:uid="{00000000-0005-0000-0000-000091670000}"/>
    <cellStyle name="Input 4 9 4 5" xfId="42446" xr:uid="{00000000-0005-0000-0000-000092670000}"/>
    <cellStyle name="Input 4 9 4 6" xfId="42447" xr:uid="{00000000-0005-0000-0000-000093670000}"/>
    <cellStyle name="Input 4 9 4 7" xfId="42448" xr:uid="{00000000-0005-0000-0000-000094670000}"/>
    <cellStyle name="Input 4 9 5" xfId="7893" xr:uid="{00000000-0005-0000-0000-000095670000}"/>
    <cellStyle name="Input 4 9 5 2" xfId="7894" xr:uid="{00000000-0005-0000-0000-000096670000}"/>
    <cellStyle name="Input 4 9 5 3" xfId="42449" xr:uid="{00000000-0005-0000-0000-000097670000}"/>
    <cellStyle name="Input 4 9 5 4" xfId="42450" xr:uid="{00000000-0005-0000-0000-000098670000}"/>
    <cellStyle name="Input 4 9 5 5" xfId="42451" xr:uid="{00000000-0005-0000-0000-000099670000}"/>
    <cellStyle name="Input 4 9 5 6" xfId="42452" xr:uid="{00000000-0005-0000-0000-00009A670000}"/>
    <cellStyle name="Input 4 9 5 7" xfId="42453" xr:uid="{00000000-0005-0000-0000-00009B670000}"/>
    <cellStyle name="Input 4 9 6" xfId="7895" xr:uid="{00000000-0005-0000-0000-00009C670000}"/>
    <cellStyle name="Input 4 9 6 2" xfId="7896" xr:uid="{00000000-0005-0000-0000-00009D670000}"/>
    <cellStyle name="Input 4 9 6 3" xfId="42454" xr:uid="{00000000-0005-0000-0000-00009E670000}"/>
    <cellStyle name="Input 4 9 6 4" xfId="42455" xr:uid="{00000000-0005-0000-0000-00009F670000}"/>
    <cellStyle name="Input 4 9 6 5" xfId="42456" xr:uid="{00000000-0005-0000-0000-0000A0670000}"/>
    <cellStyle name="Input 4 9 6 6" xfId="42457" xr:uid="{00000000-0005-0000-0000-0000A1670000}"/>
    <cellStyle name="Input 4 9 6 7" xfId="42458" xr:uid="{00000000-0005-0000-0000-0000A2670000}"/>
    <cellStyle name="Input 4 9 7" xfId="42459" xr:uid="{00000000-0005-0000-0000-0000A3670000}"/>
    <cellStyle name="Input 4 9 8" xfId="42460" xr:uid="{00000000-0005-0000-0000-0000A4670000}"/>
    <cellStyle name="Input 4 9 9" xfId="42461" xr:uid="{00000000-0005-0000-0000-0000A5670000}"/>
    <cellStyle name="Input 5" xfId="7897" xr:uid="{00000000-0005-0000-0000-0000A6670000}"/>
    <cellStyle name="Input 5 2" xfId="7898" xr:uid="{00000000-0005-0000-0000-0000A7670000}"/>
    <cellStyle name="Input 5 2 10" xfId="42462" xr:uid="{00000000-0005-0000-0000-0000A8670000}"/>
    <cellStyle name="Input 5 2 2" xfId="7899" xr:uid="{00000000-0005-0000-0000-0000A9670000}"/>
    <cellStyle name="Input 5 2 2 2" xfId="7900" xr:uid="{00000000-0005-0000-0000-0000AA670000}"/>
    <cellStyle name="Input 5 2 2 3" xfId="42463" xr:uid="{00000000-0005-0000-0000-0000AB670000}"/>
    <cellStyle name="Input 5 2 2 4" xfId="42464" xr:uid="{00000000-0005-0000-0000-0000AC670000}"/>
    <cellStyle name="Input 5 2 2 5" xfId="42465" xr:uid="{00000000-0005-0000-0000-0000AD670000}"/>
    <cellStyle name="Input 5 2 2 6" xfId="42466" xr:uid="{00000000-0005-0000-0000-0000AE670000}"/>
    <cellStyle name="Input 5 2 2 7" xfId="42467" xr:uid="{00000000-0005-0000-0000-0000AF670000}"/>
    <cellStyle name="Input 5 2 3" xfId="7901" xr:uid="{00000000-0005-0000-0000-0000B0670000}"/>
    <cellStyle name="Input 5 2 3 2" xfId="7902" xr:uid="{00000000-0005-0000-0000-0000B1670000}"/>
    <cellStyle name="Input 5 2 3 3" xfId="42468" xr:uid="{00000000-0005-0000-0000-0000B2670000}"/>
    <cellStyle name="Input 5 2 3 4" xfId="42469" xr:uid="{00000000-0005-0000-0000-0000B3670000}"/>
    <cellStyle name="Input 5 2 3 5" xfId="42470" xr:uid="{00000000-0005-0000-0000-0000B4670000}"/>
    <cellStyle name="Input 5 2 3 6" xfId="42471" xr:uid="{00000000-0005-0000-0000-0000B5670000}"/>
    <cellStyle name="Input 5 2 3 7" xfId="42472" xr:uid="{00000000-0005-0000-0000-0000B6670000}"/>
    <cellStyle name="Input 5 2 4" xfId="7903" xr:uid="{00000000-0005-0000-0000-0000B7670000}"/>
    <cellStyle name="Input 5 2 4 2" xfId="7904" xr:uid="{00000000-0005-0000-0000-0000B8670000}"/>
    <cellStyle name="Input 5 2 4 3" xfId="42473" xr:uid="{00000000-0005-0000-0000-0000B9670000}"/>
    <cellStyle name="Input 5 2 4 4" xfId="42474" xr:uid="{00000000-0005-0000-0000-0000BA670000}"/>
    <cellStyle name="Input 5 2 4 5" xfId="42475" xr:uid="{00000000-0005-0000-0000-0000BB670000}"/>
    <cellStyle name="Input 5 2 4 6" xfId="42476" xr:uid="{00000000-0005-0000-0000-0000BC670000}"/>
    <cellStyle name="Input 5 2 4 7" xfId="42477" xr:uid="{00000000-0005-0000-0000-0000BD670000}"/>
    <cellStyle name="Input 5 2 5" xfId="7905" xr:uid="{00000000-0005-0000-0000-0000BE670000}"/>
    <cellStyle name="Input 5 2 5 2" xfId="7906" xr:uid="{00000000-0005-0000-0000-0000BF670000}"/>
    <cellStyle name="Input 5 2 5 3" xfId="42478" xr:uid="{00000000-0005-0000-0000-0000C0670000}"/>
    <cellStyle name="Input 5 2 5 4" xfId="42479" xr:uid="{00000000-0005-0000-0000-0000C1670000}"/>
    <cellStyle name="Input 5 2 5 5" xfId="42480" xr:uid="{00000000-0005-0000-0000-0000C2670000}"/>
    <cellStyle name="Input 5 2 5 6" xfId="42481" xr:uid="{00000000-0005-0000-0000-0000C3670000}"/>
    <cellStyle name="Input 5 2 5 7" xfId="42482" xr:uid="{00000000-0005-0000-0000-0000C4670000}"/>
    <cellStyle name="Input 5 2 6" xfId="7907" xr:uid="{00000000-0005-0000-0000-0000C5670000}"/>
    <cellStyle name="Input 5 2 6 2" xfId="7908" xr:uid="{00000000-0005-0000-0000-0000C6670000}"/>
    <cellStyle name="Input 5 2 6 3" xfId="42483" xr:uid="{00000000-0005-0000-0000-0000C7670000}"/>
    <cellStyle name="Input 5 2 6 4" xfId="42484" xr:uid="{00000000-0005-0000-0000-0000C8670000}"/>
    <cellStyle name="Input 5 2 6 5" xfId="42485" xr:uid="{00000000-0005-0000-0000-0000C9670000}"/>
    <cellStyle name="Input 5 2 6 6" xfId="42486" xr:uid="{00000000-0005-0000-0000-0000CA670000}"/>
    <cellStyle name="Input 5 2 6 7" xfId="42487" xr:uid="{00000000-0005-0000-0000-0000CB670000}"/>
    <cellStyle name="Input 5 2 7" xfId="42488" xr:uid="{00000000-0005-0000-0000-0000CC670000}"/>
    <cellStyle name="Input 5 2 8" xfId="42489" xr:uid="{00000000-0005-0000-0000-0000CD670000}"/>
    <cellStyle name="Input 5 2 9" xfId="42490" xr:uid="{00000000-0005-0000-0000-0000CE670000}"/>
    <cellStyle name="Input 5 3" xfId="7909" xr:uid="{00000000-0005-0000-0000-0000CF670000}"/>
    <cellStyle name="Input 5 3 10" xfId="7910" xr:uid="{00000000-0005-0000-0000-0000D0670000}"/>
    <cellStyle name="Input 5 3 11" xfId="42491" xr:uid="{00000000-0005-0000-0000-0000D1670000}"/>
    <cellStyle name="Input 5 3 12" xfId="42492" xr:uid="{00000000-0005-0000-0000-0000D2670000}"/>
    <cellStyle name="Input 5 3 13" xfId="42493" xr:uid="{00000000-0005-0000-0000-0000D3670000}"/>
    <cellStyle name="Input 5 3 14" xfId="42494" xr:uid="{00000000-0005-0000-0000-0000D4670000}"/>
    <cellStyle name="Input 5 3 15" xfId="42495" xr:uid="{00000000-0005-0000-0000-0000D5670000}"/>
    <cellStyle name="Input 5 3 2" xfId="7911" xr:uid="{00000000-0005-0000-0000-0000D6670000}"/>
    <cellStyle name="Input 5 3 2 2" xfId="7912" xr:uid="{00000000-0005-0000-0000-0000D7670000}"/>
    <cellStyle name="Input 5 3 2 3" xfId="42496" xr:uid="{00000000-0005-0000-0000-0000D8670000}"/>
    <cellStyle name="Input 5 3 2 4" xfId="42497" xr:uid="{00000000-0005-0000-0000-0000D9670000}"/>
    <cellStyle name="Input 5 3 2 5" xfId="42498" xr:uid="{00000000-0005-0000-0000-0000DA670000}"/>
    <cellStyle name="Input 5 3 2 6" xfId="42499" xr:uid="{00000000-0005-0000-0000-0000DB670000}"/>
    <cellStyle name="Input 5 3 2 7" xfId="42500" xr:uid="{00000000-0005-0000-0000-0000DC670000}"/>
    <cellStyle name="Input 5 3 3" xfId="7913" xr:uid="{00000000-0005-0000-0000-0000DD670000}"/>
    <cellStyle name="Input 5 3 3 2" xfId="7914" xr:uid="{00000000-0005-0000-0000-0000DE670000}"/>
    <cellStyle name="Input 5 3 3 3" xfId="42501" xr:uid="{00000000-0005-0000-0000-0000DF670000}"/>
    <cellStyle name="Input 5 3 3 4" xfId="42502" xr:uid="{00000000-0005-0000-0000-0000E0670000}"/>
    <cellStyle name="Input 5 3 3 5" xfId="42503" xr:uid="{00000000-0005-0000-0000-0000E1670000}"/>
    <cellStyle name="Input 5 3 3 6" xfId="42504" xr:uid="{00000000-0005-0000-0000-0000E2670000}"/>
    <cellStyle name="Input 5 3 3 7" xfId="42505" xr:uid="{00000000-0005-0000-0000-0000E3670000}"/>
    <cellStyle name="Input 5 3 4" xfId="7915" xr:uid="{00000000-0005-0000-0000-0000E4670000}"/>
    <cellStyle name="Input 5 3 4 2" xfId="7916" xr:uid="{00000000-0005-0000-0000-0000E5670000}"/>
    <cellStyle name="Input 5 3 4 3" xfId="42506" xr:uid="{00000000-0005-0000-0000-0000E6670000}"/>
    <cellStyle name="Input 5 3 4 4" xfId="42507" xr:uid="{00000000-0005-0000-0000-0000E7670000}"/>
    <cellStyle name="Input 5 3 4 5" xfId="42508" xr:uid="{00000000-0005-0000-0000-0000E8670000}"/>
    <cellStyle name="Input 5 3 4 6" xfId="42509" xr:uid="{00000000-0005-0000-0000-0000E9670000}"/>
    <cellStyle name="Input 5 3 4 7" xfId="42510" xr:uid="{00000000-0005-0000-0000-0000EA670000}"/>
    <cellStyle name="Input 5 3 5" xfId="7917" xr:uid="{00000000-0005-0000-0000-0000EB670000}"/>
    <cellStyle name="Input 5 3 5 2" xfId="7918" xr:uid="{00000000-0005-0000-0000-0000EC670000}"/>
    <cellStyle name="Input 5 3 5 3" xfId="42511" xr:uid="{00000000-0005-0000-0000-0000ED670000}"/>
    <cellStyle name="Input 5 3 5 4" xfId="42512" xr:uid="{00000000-0005-0000-0000-0000EE670000}"/>
    <cellStyle name="Input 5 3 5 5" xfId="42513" xr:uid="{00000000-0005-0000-0000-0000EF670000}"/>
    <cellStyle name="Input 5 3 5 6" xfId="42514" xr:uid="{00000000-0005-0000-0000-0000F0670000}"/>
    <cellStyle name="Input 5 3 5 7" xfId="42515" xr:uid="{00000000-0005-0000-0000-0000F1670000}"/>
    <cellStyle name="Input 5 3 6" xfId="7919" xr:uid="{00000000-0005-0000-0000-0000F2670000}"/>
    <cellStyle name="Input 5 3 6 2" xfId="7920" xr:uid="{00000000-0005-0000-0000-0000F3670000}"/>
    <cellStyle name="Input 5 3 6 3" xfId="42516" xr:uid="{00000000-0005-0000-0000-0000F4670000}"/>
    <cellStyle name="Input 5 3 6 4" xfId="42517" xr:uid="{00000000-0005-0000-0000-0000F5670000}"/>
    <cellStyle name="Input 5 3 6 5" xfId="42518" xr:uid="{00000000-0005-0000-0000-0000F6670000}"/>
    <cellStyle name="Input 5 3 6 6" xfId="42519" xr:uid="{00000000-0005-0000-0000-0000F7670000}"/>
    <cellStyle name="Input 5 3 6 7" xfId="42520" xr:uid="{00000000-0005-0000-0000-0000F8670000}"/>
    <cellStyle name="Input 5 3 7" xfId="7921" xr:uid="{00000000-0005-0000-0000-0000F9670000}"/>
    <cellStyle name="Input 5 3 7 2" xfId="7922" xr:uid="{00000000-0005-0000-0000-0000FA670000}"/>
    <cellStyle name="Input 5 3 7 3" xfId="42521" xr:uid="{00000000-0005-0000-0000-0000FB670000}"/>
    <cellStyle name="Input 5 3 7 4" xfId="42522" xr:uid="{00000000-0005-0000-0000-0000FC670000}"/>
    <cellStyle name="Input 5 3 7 5" xfId="42523" xr:uid="{00000000-0005-0000-0000-0000FD670000}"/>
    <cellStyle name="Input 5 3 7 6" xfId="42524" xr:uid="{00000000-0005-0000-0000-0000FE670000}"/>
    <cellStyle name="Input 5 3 7 7" xfId="42525" xr:uid="{00000000-0005-0000-0000-0000FF670000}"/>
    <cellStyle name="Input 5 3 8" xfId="7923" xr:uid="{00000000-0005-0000-0000-000000680000}"/>
    <cellStyle name="Input 5 3 8 2" xfId="7924" xr:uid="{00000000-0005-0000-0000-000001680000}"/>
    <cellStyle name="Input 5 3 8 3" xfId="42526" xr:uid="{00000000-0005-0000-0000-000002680000}"/>
    <cellStyle name="Input 5 3 8 4" xfId="42527" xr:uid="{00000000-0005-0000-0000-000003680000}"/>
    <cellStyle name="Input 5 3 8 5" xfId="42528" xr:uid="{00000000-0005-0000-0000-000004680000}"/>
    <cellStyle name="Input 5 3 8 6" xfId="42529" xr:uid="{00000000-0005-0000-0000-000005680000}"/>
    <cellStyle name="Input 5 3 8 7" xfId="42530" xr:uid="{00000000-0005-0000-0000-000006680000}"/>
    <cellStyle name="Input 5 3 9" xfId="7925" xr:uid="{00000000-0005-0000-0000-000007680000}"/>
    <cellStyle name="Input 5 3 9 2" xfId="7926" xr:uid="{00000000-0005-0000-0000-000008680000}"/>
    <cellStyle name="Input 5 3 9 3" xfId="42531" xr:uid="{00000000-0005-0000-0000-000009680000}"/>
    <cellStyle name="Input 5 3 9 4" xfId="42532" xr:uid="{00000000-0005-0000-0000-00000A680000}"/>
    <cellStyle name="Input 5 3 9 5" xfId="42533" xr:uid="{00000000-0005-0000-0000-00000B680000}"/>
    <cellStyle name="Input 5 3 9 6" xfId="42534" xr:uid="{00000000-0005-0000-0000-00000C680000}"/>
    <cellStyle name="Input 5 3 9 7" xfId="42535" xr:uid="{00000000-0005-0000-0000-00000D680000}"/>
    <cellStyle name="Input 5 4" xfId="7927" xr:uid="{00000000-0005-0000-0000-00000E680000}"/>
    <cellStyle name="Input 5 4 2" xfId="7928" xr:uid="{00000000-0005-0000-0000-00000F680000}"/>
    <cellStyle name="Input 5 4 3" xfId="42536" xr:uid="{00000000-0005-0000-0000-000010680000}"/>
    <cellStyle name="Input 5 4 4" xfId="42537" xr:uid="{00000000-0005-0000-0000-000011680000}"/>
    <cellStyle name="Input 5 4 5" xfId="42538" xr:uid="{00000000-0005-0000-0000-000012680000}"/>
    <cellStyle name="Input 5 4 6" xfId="42539" xr:uid="{00000000-0005-0000-0000-000013680000}"/>
    <cellStyle name="Input 5 4 7" xfId="42540" xr:uid="{00000000-0005-0000-0000-000014680000}"/>
    <cellStyle name="Input 5 5" xfId="7929" xr:uid="{00000000-0005-0000-0000-000015680000}"/>
    <cellStyle name="Input 5 5 2" xfId="7930" xr:uid="{00000000-0005-0000-0000-000016680000}"/>
    <cellStyle name="Input 5 6" xfId="42541" xr:uid="{00000000-0005-0000-0000-000017680000}"/>
    <cellStyle name="Input 5 7" xfId="42542" xr:uid="{00000000-0005-0000-0000-000018680000}"/>
    <cellStyle name="Input 5 8" xfId="42543" xr:uid="{00000000-0005-0000-0000-000019680000}"/>
    <cellStyle name="Input 6" xfId="7931" xr:uid="{00000000-0005-0000-0000-00001A680000}"/>
    <cellStyle name="Input 6 2" xfId="7932" xr:uid="{00000000-0005-0000-0000-00001B680000}"/>
    <cellStyle name="Input 6 2 10" xfId="42544" xr:uid="{00000000-0005-0000-0000-00001C680000}"/>
    <cellStyle name="Input 6 2 2" xfId="7933" xr:uid="{00000000-0005-0000-0000-00001D680000}"/>
    <cellStyle name="Input 6 2 2 2" xfId="7934" xr:uid="{00000000-0005-0000-0000-00001E680000}"/>
    <cellStyle name="Input 6 2 2 3" xfId="42545" xr:uid="{00000000-0005-0000-0000-00001F680000}"/>
    <cellStyle name="Input 6 2 2 4" xfId="42546" xr:uid="{00000000-0005-0000-0000-000020680000}"/>
    <cellStyle name="Input 6 2 2 5" xfId="42547" xr:uid="{00000000-0005-0000-0000-000021680000}"/>
    <cellStyle name="Input 6 2 2 6" xfId="42548" xr:uid="{00000000-0005-0000-0000-000022680000}"/>
    <cellStyle name="Input 6 2 2 7" xfId="42549" xr:uid="{00000000-0005-0000-0000-000023680000}"/>
    <cellStyle name="Input 6 2 3" xfId="7935" xr:uid="{00000000-0005-0000-0000-000024680000}"/>
    <cellStyle name="Input 6 2 3 2" xfId="7936" xr:uid="{00000000-0005-0000-0000-000025680000}"/>
    <cellStyle name="Input 6 2 3 3" xfId="42550" xr:uid="{00000000-0005-0000-0000-000026680000}"/>
    <cellStyle name="Input 6 2 3 4" xfId="42551" xr:uid="{00000000-0005-0000-0000-000027680000}"/>
    <cellStyle name="Input 6 2 3 5" xfId="42552" xr:uid="{00000000-0005-0000-0000-000028680000}"/>
    <cellStyle name="Input 6 2 3 6" xfId="42553" xr:uid="{00000000-0005-0000-0000-000029680000}"/>
    <cellStyle name="Input 6 2 3 7" xfId="42554" xr:uid="{00000000-0005-0000-0000-00002A680000}"/>
    <cellStyle name="Input 6 2 4" xfId="7937" xr:uid="{00000000-0005-0000-0000-00002B680000}"/>
    <cellStyle name="Input 6 2 4 2" xfId="7938" xr:uid="{00000000-0005-0000-0000-00002C680000}"/>
    <cellStyle name="Input 6 2 4 3" xfId="42555" xr:uid="{00000000-0005-0000-0000-00002D680000}"/>
    <cellStyle name="Input 6 2 4 4" xfId="42556" xr:uid="{00000000-0005-0000-0000-00002E680000}"/>
    <cellStyle name="Input 6 2 4 5" xfId="42557" xr:uid="{00000000-0005-0000-0000-00002F680000}"/>
    <cellStyle name="Input 6 2 4 6" xfId="42558" xr:uid="{00000000-0005-0000-0000-000030680000}"/>
    <cellStyle name="Input 6 2 4 7" xfId="42559" xr:uid="{00000000-0005-0000-0000-000031680000}"/>
    <cellStyle name="Input 6 2 5" xfId="7939" xr:uid="{00000000-0005-0000-0000-000032680000}"/>
    <cellStyle name="Input 6 2 5 2" xfId="7940" xr:uid="{00000000-0005-0000-0000-000033680000}"/>
    <cellStyle name="Input 6 2 5 3" xfId="42560" xr:uid="{00000000-0005-0000-0000-000034680000}"/>
    <cellStyle name="Input 6 2 5 4" xfId="42561" xr:uid="{00000000-0005-0000-0000-000035680000}"/>
    <cellStyle name="Input 6 2 5 5" xfId="42562" xr:uid="{00000000-0005-0000-0000-000036680000}"/>
    <cellStyle name="Input 6 2 5 6" xfId="42563" xr:uid="{00000000-0005-0000-0000-000037680000}"/>
    <cellStyle name="Input 6 2 5 7" xfId="42564" xr:uid="{00000000-0005-0000-0000-000038680000}"/>
    <cellStyle name="Input 6 2 6" xfId="7941" xr:uid="{00000000-0005-0000-0000-000039680000}"/>
    <cellStyle name="Input 6 2 6 2" xfId="7942" xr:uid="{00000000-0005-0000-0000-00003A680000}"/>
    <cellStyle name="Input 6 2 6 3" xfId="42565" xr:uid="{00000000-0005-0000-0000-00003B680000}"/>
    <cellStyle name="Input 6 2 6 4" xfId="42566" xr:uid="{00000000-0005-0000-0000-00003C680000}"/>
    <cellStyle name="Input 6 2 6 5" xfId="42567" xr:uid="{00000000-0005-0000-0000-00003D680000}"/>
    <cellStyle name="Input 6 2 6 6" xfId="42568" xr:uid="{00000000-0005-0000-0000-00003E680000}"/>
    <cellStyle name="Input 6 2 6 7" xfId="42569" xr:uid="{00000000-0005-0000-0000-00003F680000}"/>
    <cellStyle name="Input 6 2 7" xfId="42570" xr:uid="{00000000-0005-0000-0000-000040680000}"/>
    <cellStyle name="Input 6 2 8" xfId="42571" xr:uid="{00000000-0005-0000-0000-000041680000}"/>
    <cellStyle name="Input 6 2 9" xfId="42572" xr:uid="{00000000-0005-0000-0000-000042680000}"/>
    <cellStyle name="Input 6 3" xfId="7943" xr:uid="{00000000-0005-0000-0000-000043680000}"/>
    <cellStyle name="Input 6 3 10" xfId="7944" xr:uid="{00000000-0005-0000-0000-000044680000}"/>
    <cellStyle name="Input 6 3 11" xfId="42573" xr:uid="{00000000-0005-0000-0000-000045680000}"/>
    <cellStyle name="Input 6 3 12" xfId="42574" xr:uid="{00000000-0005-0000-0000-000046680000}"/>
    <cellStyle name="Input 6 3 13" xfId="42575" xr:uid="{00000000-0005-0000-0000-000047680000}"/>
    <cellStyle name="Input 6 3 14" xfId="42576" xr:uid="{00000000-0005-0000-0000-000048680000}"/>
    <cellStyle name="Input 6 3 15" xfId="42577" xr:uid="{00000000-0005-0000-0000-000049680000}"/>
    <cellStyle name="Input 6 3 2" xfId="7945" xr:uid="{00000000-0005-0000-0000-00004A680000}"/>
    <cellStyle name="Input 6 3 2 2" xfId="7946" xr:uid="{00000000-0005-0000-0000-00004B680000}"/>
    <cellStyle name="Input 6 3 2 3" xfId="42578" xr:uid="{00000000-0005-0000-0000-00004C680000}"/>
    <cellStyle name="Input 6 3 2 4" xfId="42579" xr:uid="{00000000-0005-0000-0000-00004D680000}"/>
    <cellStyle name="Input 6 3 2 5" xfId="42580" xr:uid="{00000000-0005-0000-0000-00004E680000}"/>
    <cellStyle name="Input 6 3 2 6" xfId="42581" xr:uid="{00000000-0005-0000-0000-00004F680000}"/>
    <cellStyle name="Input 6 3 2 7" xfId="42582" xr:uid="{00000000-0005-0000-0000-000050680000}"/>
    <cellStyle name="Input 6 3 3" xfId="7947" xr:uid="{00000000-0005-0000-0000-000051680000}"/>
    <cellStyle name="Input 6 3 3 2" xfId="7948" xr:uid="{00000000-0005-0000-0000-000052680000}"/>
    <cellStyle name="Input 6 3 3 3" xfId="42583" xr:uid="{00000000-0005-0000-0000-000053680000}"/>
    <cellStyle name="Input 6 3 3 4" xfId="42584" xr:uid="{00000000-0005-0000-0000-000054680000}"/>
    <cellStyle name="Input 6 3 3 5" xfId="42585" xr:uid="{00000000-0005-0000-0000-000055680000}"/>
    <cellStyle name="Input 6 3 3 6" xfId="42586" xr:uid="{00000000-0005-0000-0000-000056680000}"/>
    <cellStyle name="Input 6 3 3 7" xfId="42587" xr:uid="{00000000-0005-0000-0000-000057680000}"/>
    <cellStyle name="Input 6 3 4" xfId="7949" xr:uid="{00000000-0005-0000-0000-000058680000}"/>
    <cellStyle name="Input 6 3 4 2" xfId="7950" xr:uid="{00000000-0005-0000-0000-000059680000}"/>
    <cellStyle name="Input 6 3 4 3" xfId="42588" xr:uid="{00000000-0005-0000-0000-00005A680000}"/>
    <cellStyle name="Input 6 3 4 4" xfId="42589" xr:uid="{00000000-0005-0000-0000-00005B680000}"/>
    <cellStyle name="Input 6 3 4 5" xfId="42590" xr:uid="{00000000-0005-0000-0000-00005C680000}"/>
    <cellStyle name="Input 6 3 4 6" xfId="42591" xr:uid="{00000000-0005-0000-0000-00005D680000}"/>
    <cellStyle name="Input 6 3 4 7" xfId="42592" xr:uid="{00000000-0005-0000-0000-00005E680000}"/>
    <cellStyle name="Input 6 3 5" xfId="7951" xr:uid="{00000000-0005-0000-0000-00005F680000}"/>
    <cellStyle name="Input 6 3 5 2" xfId="7952" xr:uid="{00000000-0005-0000-0000-000060680000}"/>
    <cellStyle name="Input 6 3 5 3" xfId="42593" xr:uid="{00000000-0005-0000-0000-000061680000}"/>
    <cellStyle name="Input 6 3 5 4" xfId="42594" xr:uid="{00000000-0005-0000-0000-000062680000}"/>
    <cellStyle name="Input 6 3 5 5" xfId="42595" xr:uid="{00000000-0005-0000-0000-000063680000}"/>
    <cellStyle name="Input 6 3 5 6" xfId="42596" xr:uid="{00000000-0005-0000-0000-000064680000}"/>
    <cellStyle name="Input 6 3 5 7" xfId="42597" xr:uid="{00000000-0005-0000-0000-000065680000}"/>
    <cellStyle name="Input 6 3 6" xfId="7953" xr:uid="{00000000-0005-0000-0000-000066680000}"/>
    <cellStyle name="Input 6 3 6 2" xfId="7954" xr:uid="{00000000-0005-0000-0000-000067680000}"/>
    <cellStyle name="Input 6 3 6 3" xfId="42598" xr:uid="{00000000-0005-0000-0000-000068680000}"/>
    <cellStyle name="Input 6 3 6 4" xfId="42599" xr:uid="{00000000-0005-0000-0000-000069680000}"/>
    <cellStyle name="Input 6 3 6 5" xfId="42600" xr:uid="{00000000-0005-0000-0000-00006A680000}"/>
    <cellStyle name="Input 6 3 6 6" xfId="42601" xr:uid="{00000000-0005-0000-0000-00006B680000}"/>
    <cellStyle name="Input 6 3 6 7" xfId="42602" xr:uid="{00000000-0005-0000-0000-00006C680000}"/>
    <cellStyle name="Input 6 3 7" xfId="7955" xr:uid="{00000000-0005-0000-0000-00006D680000}"/>
    <cellStyle name="Input 6 3 7 2" xfId="7956" xr:uid="{00000000-0005-0000-0000-00006E680000}"/>
    <cellStyle name="Input 6 3 7 3" xfId="42603" xr:uid="{00000000-0005-0000-0000-00006F680000}"/>
    <cellStyle name="Input 6 3 7 4" xfId="42604" xr:uid="{00000000-0005-0000-0000-000070680000}"/>
    <cellStyle name="Input 6 3 7 5" xfId="42605" xr:uid="{00000000-0005-0000-0000-000071680000}"/>
    <cellStyle name="Input 6 3 7 6" xfId="42606" xr:uid="{00000000-0005-0000-0000-000072680000}"/>
    <cellStyle name="Input 6 3 7 7" xfId="42607" xr:uid="{00000000-0005-0000-0000-000073680000}"/>
    <cellStyle name="Input 6 3 8" xfId="7957" xr:uid="{00000000-0005-0000-0000-000074680000}"/>
    <cellStyle name="Input 6 3 8 2" xfId="7958" xr:uid="{00000000-0005-0000-0000-000075680000}"/>
    <cellStyle name="Input 6 3 8 3" xfId="42608" xr:uid="{00000000-0005-0000-0000-000076680000}"/>
    <cellStyle name="Input 6 3 8 4" xfId="42609" xr:uid="{00000000-0005-0000-0000-000077680000}"/>
    <cellStyle name="Input 6 3 8 5" xfId="42610" xr:uid="{00000000-0005-0000-0000-000078680000}"/>
    <cellStyle name="Input 6 3 8 6" xfId="42611" xr:uid="{00000000-0005-0000-0000-000079680000}"/>
    <cellStyle name="Input 6 3 8 7" xfId="42612" xr:uid="{00000000-0005-0000-0000-00007A680000}"/>
    <cellStyle name="Input 6 3 9" xfId="7959" xr:uid="{00000000-0005-0000-0000-00007B680000}"/>
    <cellStyle name="Input 6 3 9 2" xfId="7960" xr:uid="{00000000-0005-0000-0000-00007C680000}"/>
    <cellStyle name="Input 6 3 9 3" xfId="42613" xr:uid="{00000000-0005-0000-0000-00007D680000}"/>
    <cellStyle name="Input 6 3 9 4" xfId="42614" xr:uid="{00000000-0005-0000-0000-00007E680000}"/>
    <cellStyle name="Input 6 3 9 5" xfId="42615" xr:uid="{00000000-0005-0000-0000-00007F680000}"/>
    <cellStyle name="Input 6 3 9 6" xfId="42616" xr:uid="{00000000-0005-0000-0000-000080680000}"/>
    <cellStyle name="Input 6 3 9 7" xfId="42617" xr:uid="{00000000-0005-0000-0000-000081680000}"/>
    <cellStyle name="Input 6 4" xfId="7961" xr:uid="{00000000-0005-0000-0000-000082680000}"/>
    <cellStyle name="Input 6 4 2" xfId="7962" xr:uid="{00000000-0005-0000-0000-000083680000}"/>
    <cellStyle name="Input 6 4 3" xfId="42618" xr:uid="{00000000-0005-0000-0000-000084680000}"/>
    <cellStyle name="Input 6 4 4" xfId="42619" xr:uid="{00000000-0005-0000-0000-000085680000}"/>
    <cellStyle name="Input 6 4 5" xfId="42620" xr:uid="{00000000-0005-0000-0000-000086680000}"/>
    <cellStyle name="Input 6 4 6" xfId="42621" xr:uid="{00000000-0005-0000-0000-000087680000}"/>
    <cellStyle name="Input 6 4 7" xfId="42622" xr:uid="{00000000-0005-0000-0000-000088680000}"/>
    <cellStyle name="Input 6 5" xfId="42623" xr:uid="{00000000-0005-0000-0000-000089680000}"/>
    <cellStyle name="Input 6 6" xfId="42624" xr:uid="{00000000-0005-0000-0000-00008A680000}"/>
    <cellStyle name="Input 6 7" xfId="42625" xr:uid="{00000000-0005-0000-0000-00008B680000}"/>
    <cellStyle name="Input 6 8" xfId="42626" xr:uid="{00000000-0005-0000-0000-00008C680000}"/>
    <cellStyle name="Input 7" xfId="7963" xr:uid="{00000000-0005-0000-0000-00008D680000}"/>
    <cellStyle name="Input 7 10" xfId="7964" xr:uid="{00000000-0005-0000-0000-00008E680000}"/>
    <cellStyle name="Input 7 11" xfId="42627" xr:uid="{00000000-0005-0000-0000-00008F680000}"/>
    <cellStyle name="Input 7 12" xfId="42628" xr:uid="{00000000-0005-0000-0000-000090680000}"/>
    <cellStyle name="Input 7 2" xfId="7965" xr:uid="{00000000-0005-0000-0000-000091680000}"/>
    <cellStyle name="Input 7 2 2" xfId="7966" xr:uid="{00000000-0005-0000-0000-000092680000}"/>
    <cellStyle name="Input 7 2 3" xfId="42629" xr:uid="{00000000-0005-0000-0000-000093680000}"/>
    <cellStyle name="Input 7 2 4" xfId="42630" xr:uid="{00000000-0005-0000-0000-000094680000}"/>
    <cellStyle name="Input 7 2 5" xfId="42631" xr:uid="{00000000-0005-0000-0000-000095680000}"/>
    <cellStyle name="Input 7 2 6" xfId="42632" xr:uid="{00000000-0005-0000-0000-000096680000}"/>
    <cellStyle name="Input 7 2 7" xfId="42633" xr:uid="{00000000-0005-0000-0000-000097680000}"/>
    <cellStyle name="Input 7 3" xfId="7967" xr:uid="{00000000-0005-0000-0000-000098680000}"/>
    <cellStyle name="Input 7 3 2" xfId="7968" xr:uid="{00000000-0005-0000-0000-000099680000}"/>
    <cellStyle name="Input 7 3 3" xfId="42634" xr:uid="{00000000-0005-0000-0000-00009A680000}"/>
    <cellStyle name="Input 7 3 4" xfId="42635" xr:uid="{00000000-0005-0000-0000-00009B680000}"/>
    <cellStyle name="Input 7 3 5" xfId="42636" xr:uid="{00000000-0005-0000-0000-00009C680000}"/>
    <cellStyle name="Input 7 3 6" xfId="42637" xr:uid="{00000000-0005-0000-0000-00009D680000}"/>
    <cellStyle name="Input 7 3 7" xfId="42638" xr:uid="{00000000-0005-0000-0000-00009E680000}"/>
    <cellStyle name="Input 7 4" xfId="7969" xr:uid="{00000000-0005-0000-0000-00009F680000}"/>
    <cellStyle name="Input 7 4 2" xfId="7970" xr:uid="{00000000-0005-0000-0000-0000A0680000}"/>
    <cellStyle name="Input 7 4 3" xfId="42639" xr:uid="{00000000-0005-0000-0000-0000A1680000}"/>
    <cellStyle name="Input 7 4 4" xfId="42640" xr:uid="{00000000-0005-0000-0000-0000A2680000}"/>
    <cellStyle name="Input 7 4 5" xfId="42641" xr:uid="{00000000-0005-0000-0000-0000A3680000}"/>
    <cellStyle name="Input 7 4 6" xfId="42642" xr:uid="{00000000-0005-0000-0000-0000A4680000}"/>
    <cellStyle name="Input 7 4 7" xfId="42643" xr:uid="{00000000-0005-0000-0000-0000A5680000}"/>
    <cellStyle name="Input 7 5" xfId="7971" xr:uid="{00000000-0005-0000-0000-0000A6680000}"/>
    <cellStyle name="Input 7 5 2" xfId="7972" xr:uid="{00000000-0005-0000-0000-0000A7680000}"/>
    <cellStyle name="Input 7 5 3" xfId="42644" xr:uid="{00000000-0005-0000-0000-0000A8680000}"/>
    <cellStyle name="Input 7 5 4" xfId="42645" xr:uid="{00000000-0005-0000-0000-0000A9680000}"/>
    <cellStyle name="Input 7 5 5" xfId="42646" xr:uid="{00000000-0005-0000-0000-0000AA680000}"/>
    <cellStyle name="Input 7 5 6" xfId="42647" xr:uid="{00000000-0005-0000-0000-0000AB680000}"/>
    <cellStyle name="Input 7 5 7" xfId="42648" xr:uid="{00000000-0005-0000-0000-0000AC680000}"/>
    <cellStyle name="Input 7 6" xfId="7973" xr:uid="{00000000-0005-0000-0000-0000AD680000}"/>
    <cellStyle name="Input 7 6 2" xfId="7974" xr:uid="{00000000-0005-0000-0000-0000AE680000}"/>
    <cellStyle name="Input 7 6 3" xfId="42649" xr:uid="{00000000-0005-0000-0000-0000AF680000}"/>
    <cellStyle name="Input 7 6 4" xfId="42650" xr:uid="{00000000-0005-0000-0000-0000B0680000}"/>
    <cellStyle name="Input 7 6 5" xfId="42651" xr:uid="{00000000-0005-0000-0000-0000B1680000}"/>
    <cellStyle name="Input 7 6 6" xfId="42652" xr:uid="{00000000-0005-0000-0000-0000B2680000}"/>
    <cellStyle name="Input 7 6 7" xfId="42653" xr:uid="{00000000-0005-0000-0000-0000B3680000}"/>
    <cellStyle name="Input 7 7" xfId="7975" xr:uid="{00000000-0005-0000-0000-0000B4680000}"/>
    <cellStyle name="Input 7 7 2" xfId="7976" xr:uid="{00000000-0005-0000-0000-0000B5680000}"/>
    <cellStyle name="Input 7 7 3" xfId="42654" xr:uid="{00000000-0005-0000-0000-0000B6680000}"/>
    <cellStyle name="Input 7 7 4" xfId="42655" xr:uid="{00000000-0005-0000-0000-0000B7680000}"/>
    <cellStyle name="Input 7 7 5" xfId="42656" xr:uid="{00000000-0005-0000-0000-0000B8680000}"/>
    <cellStyle name="Input 7 7 6" xfId="42657" xr:uid="{00000000-0005-0000-0000-0000B9680000}"/>
    <cellStyle name="Input 7 7 7" xfId="42658" xr:uid="{00000000-0005-0000-0000-0000BA680000}"/>
    <cellStyle name="Input 7 8" xfId="7977" xr:uid="{00000000-0005-0000-0000-0000BB680000}"/>
    <cellStyle name="Input 7 8 2" xfId="7978" xr:uid="{00000000-0005-0000-0000-0000BC680000}"/>
    <cellStyle name="Input 7 8 3" xfId="42659" xr:uid="{00000000-0005-0000-0000-0000BD680000}"/>
    <cellStyle name="Input 7 8 4" xfId="42660" xr:uid="{00000000-0005-0000-0000-0000BE680000}"/>
    <cellStyle name="Input 7 8 5" xfId="42661" xr:uid="{00000000-0005-0000-0000-0000BF680000}"/>
    <cellStyle name="Input 7 8 6" xfId="42662" xr:uid="{00000000-0005-0000-0000-0000C0680000}"/>
    <cellStyle name="Input 7 8 7" xfId="42663" xr:uid="{00000000-0005-0000-0000-0000C1680000}"/>
    <cellStyle name="Input 7 9" xfId="7979" xr:uid="{00000000-0005-0000-0000-0000C2680000}"/>
    <cellStyle name="Input 7 9 2" xfId="7980" xr:uid="{00000000-0005-0000-0000-0000C3680000}"/>
    <cellStyle name="Input 7 9 3" xfId="42664" xr:uid="{00000000-0005-0000-0000-0000C4680000}"/>
    <cellStyle name="Input 7 9 4" xfId="42665" xr:uid="{00000000-0005-0000-0000-0000C5680000}"/>
    <cellStyle name="Input 7 9 5" xfId="42666" xr:uid="{00000000-0005-0000-0000-0000C6680000}"/>
    <cellStyle name="Input 7 9 6" xfId="42667" xr:uid="{00000000-0005-0000-0000-0000C7680000}"/>
    <cellStyle name="Input 7 9 7" xfId="42668" xr:uid="{00000000-0005-0000-0000-0000C8680000}"/>
    <cellStyle name="Input 8" xfId="7981" xr:uid="{00000000-0005-0000-0000-0000C9680000}"/>
    <cellStyle name="Input 8 10" xfId="42669" xr:uid="{00000000-0005-0000-0000-0000CA680000}"/>
    <cellStyle name="Input 8 11" xfId="42670" xr:uid="{00000000-0005-0000-0000-0000CB680000}"/>
    <cellStyle name="Input 8 12" xfId="42671" xr:uid="{00000000-0005-0000-0000-0000CC680000}"/>
    <cellStyle name="Input 8 2" xfId="7982" xr:uid="{00000000-0005-0000-0000-0000CD680000}"/>
    <cellStyle name="Input 8 2 2" xfId="7983" xr:uid="{00000000-0005-0000-0000-0000CE680000}"/>
    <cellStyle name="Input 8 2 3" xfId="42672" xr:uid="{00000000-0005-0000-0000-0000CF680000}"/>
    <cellStyle name="Input 8 2 4" xfId="42673" xr:uid="{00000000-0005-0000-0000-0000D0680000}"/>
    <cellStyle name="Input 8 2 5" xfId="42674" xr:uid="{00000000-0005-0000-0000-0000D1680000}"/>
    <cellStyle name="Input 8 2 6" xfId="42675" xr:uid="{00000000-0005-0000-0000-0000D2680000}"/>
    <cellStyle name="Input 8 2 7" xfId="42676" xr:uid="{00000000-0005-0000-0000-0000D3680000}"/>
    <cellStyle name="Input 8 3" xfId="7984" xr:uid="{00000000-0005-0000-0000-0000D4680000}"/>
    <cellStyle name="Input 8 3 2" xfId="7985" xr:uid="{00000000-0005-0000-0000-0000D5680000}"/>
    <cellStyle name="Input 8 3 3" xfId="42677" xr:uid="{00000000-0005-0000-0000-0000D6680000}"/>
    <cellStyle name="Input 8 3 4" xfId="42678" xr:uid="{00000000-0005-0000-0000-0000D7680000}"/>
    <cellStyle name="Input 8 3 5" xfId="42679" xr:uid="{00000000-0005-0000-0000-0000D8680000}"/>
    <cellStyle name="Input 8 3 6" xfId="42680" xr:uid="{00000000-0005-0000-0000-0000D9680000}"/>
    <cellStyle name="Input 8 3 7" xfId="42681" xr:uid="{00000000-0005-0000-0000-0000DA680000}"/>
    <cellStyle name="Input 8 4" xfId="7986" xr:uid="{00000000-0005-0000-0000-0000DB680000}"/>
    <cellStyle name="Input 8 4 2" xfId="7987" xr:uid="{00000000-0005-0000-0000-0000DC680000}"/>
    <cellStyle name="Input 8 4 3" xfId="42682" xr:uid="{00000000-0005-0000-0000-0000DD680000}"/>
    <cellStyle name="Input 8 4 4" xfId="42683" xr:uid="{00000000-0005-0000-0000-0000DE680000}"/>
    <cellStyle name="Input 8 4 5" xfId="42684" xr:uid="{00000000-0005-0000-0000-0000DF680000}"/>
    <cellStyle name="Input 8 4 6" xfId="42685" xr:uid="{00000000-0005-0000-0000-0000E0680000}"/>
    <cellStyle name="Input 8 4 7" xfId="42686" xr:uid="{00000000-0005-0000-0000-0000E1680000}"/>
    <cellStyle name="Input 8 5" xfId="7988" xr:uid="{00000000-0005-0000-0000-0000E2680000}"/>
    <cellStyle name="Input 8 5 2" xfId="7989" xr:uid="{00000000-0005-0000-0000-0000E3680000}"/>
    <cellStyle name="Input 8 5 3" xfId="42687" xr:uid="{00000000-0005-0000-0000-0000E4680000}"/>
    <cellStyle name="Input 8 5 4" xfId="42688" xr:uid="{00000000-0005-0000-0000-0000E5680000}"/>
    <cellStyle name="Input 8 5 5" xfId="42689" xr:uid="{00000000-0005-0000-0000-0000E6680000}"/>
    <cellStyle name="Input 8 5 6" xfId="42690" xr:uid="{00000000-0005-0000-0000-0000E7680000}"/>
    <cellStyle name="Input 8 5 7" xfId="42691" xr:uid="{00000000-0005-0000-0000-0000E8680000}"/>
    <cellStyle name="Input 8 6" xfId="7990" xr:uid="{00000000-0005-0000-0000-0000E9680000}"/>
    <cellStyle name="Input 8 6 2" xfId="7991" xr:uid="{00000000-0005-0000-0000-0000EA680000}"/>
    <cellStyle name="Input 8 6 3" xfId="42692" xr:uid="{00000000-0005-0000-0000-0000EB680000}"/>
    <cellStyle name="Input 8 6 4" xfId="42693" xr:uid="{00000000-0005-0000-0000-0000EC680000}"/>
    <cellStyle name="Input 8 6 5" xfId="42694" xr:uid="{00000000-0005-0000-0000-0000ED680000}"/>
    <cellStyle name="Input 8 6 6" xfId="42695" xr:uid="{00000000-0005-0000-0000-0000EE680000}"/>
    <cellStyle name="Input 8 6 7" xfId="42696" xr:uid="{00000000-0005-0000-0000-0000EF680000}"/>
    <cellStyle name="Input 8 7" xfId="7992" xr:uid="{00000000-0005-0000-0000-0000F0680000}"/>
    <cellStyle name="Input 8 7 2" xfId="7993" xr:uid="{00000000-0005-0000-0000-0000F1680000}"/>
    <cellStyle name="Input 8 7 3" xfId="42697" xr:uid="{00000000-0005-0000-0000-0000F2680000}"/>
    <cellStyle name="Input 8 7 4" xfId="42698" xr:uid="{00000000-0005-0000-0000-0000F3680000}"/>
    <cellStyle name="Input 8 7 5" xfId="42699" xr:uid="{00000000-0005-0000-0000-0000F4680000}"/>
    <cellStyle name="Input 8 7 6" xfId="42700" xr:uid="{00000000-0005-0000-0000-0000F5680000}"/>
    <cellStyle name="Input 8 7 7" xfId="42701" xr:uid="{00000000-0005-0000-0000-0000F6680000}"/>
    <cellStyle name="Input 8 8" xfId="7994" xr:uid="{00000000-0005-0000-0000-0000F7680000}"/>
    <cellStyle name="Input 8 8 2" xfId="7995" xr:uid="{00000000-0005-0000-0000-0000F8680000}"/>
    <cellStyle name="Input 8 8 3" xfId="42702" xr:uid="{00000000-0005-0000-0000-0000F9680000}"/>
    <cellStyle name="Input 8 8 4" xfId="42703" xr:uid="{00000000-0005-0000-0000-0000FA680000}"/>
    <cellStyle name="Input 8 8 5" xfId="42704" xr:uid="{00000000-0005-0000-0000-0000FB680000}"/>
    <cellStyle name="Input 8 8 6" xfId="42705" xr:uid="{00000000-0005-0000-0000-0000FC680000}"/>
    <cellStyle name="Input 8 8 7" xfId="42706" xr:uid="{00000000-0005-0000-0000-0000FD680000}"/>
    <cellStyle name="Input 8 9" xfId="7996" xr:uid="{00000000-0005-0000-0000-0000FE680000}"/>
    <cellStyle name="Input 8 9 2" xfId="7997" xr:uid="{00000000-0005-0000-0000-0000FF680000}"/>
    <cellStyle name="Input 8 9 3" xfId="42707" xr:uid="{00000000-0005-0000-0000-000000690000}"/>
    <cellStyle name="Input 8 9 4" xfId="42708" xr:uid="{00000000-0005-0000-0000-000001690000}"/>
    <cellStyle name="Input 8 9 5" xfId="42709" xr:uid="{00000000-0005-0000-0000-000002690000}"/>
    <cellStyle name="Input 8 9 6" xfId="42710" xr:uid="{00000000-0005-0000-0000-000003690000}"/>
    <cellStyle name="Input 8 9 7" xfId="42711" xr:uid="{00000000-0005-0000-0000-000004690000}"/>
    <cellStyle name="Linked Cell" xfId="110" builtinId="24" customBuiltin="1"/>
    <cellStyle name="Linked Cell 2" xfId="76" xr:uid="{00000000-0005-0000-0000-000006690000}"/>
    <cellStyle name="Linked Cell 2 2" xfId="179" xr:uid="{00000000-0005-0000-0000-000007690000}"/>
    <cellStyle name="Linked Cell 3" xfId="77" xr:uid="{00000000-0005-0000-0000-000008690000}"/>
    <cellStyle name="Linked Cell 3 2" xfId="7998" xr:uid="{00000000-0005-0000-0000-000009690000}"/>
    <cellStyle name="Linked Cell 4" xfId="7999" xr:uid="{00000000-0005-0000-0000-00000A690000}"/>
    <cellStyle name="Linked Cell 5" xfId="8000" xr:uid="{00000000-0005-0000-0000-00000B690000}"/>
    <cellStyle name="Neutral" xfId="106" builtinId="28" customBuiltin="1"/>
    <cellStyle name="Neutral 2" xfId="78" xr:uid="{00000000-0005-0000-0000-00000D690000}"/>
    <cellStyle name="Neutral 2 2" xfId="180" xr:uid="{00000000-0005-0000-0000-00000E690000}"/>
    <cellStyle name="Neutral 3" xfId="79" xr:uid="{00000000-0005-0000-0000-00000F690000}"/>
    <cellStyle name="Neutral 3 2" xfId="8001" xr:uid="{00000000-0005-0000-0000-000010690000}"/>
    <cellStyle name="Neutral 4" xfId="8002" xr:uid="{00000000-0005-0000-0000-000011690000}"/>
    <cellStyle name="Neutral 5" xfId="8003" xr:uid="{00000000-0005-0000-0000-000012690000}"/>
    <cellStyle name="Normal" xfId="0" builtinId="0"/>
    <cellStyle name="Normal 10" xfId="214" xr:uid="{00000000-0005-0000-0000-000014690000}"/>
    <cellStyle name="Normal 10 2" xfId="23735" xr:uid="{00000000-0005-0000-0000-000015690000}"/>
    <cellStyle name="Normal 10 3" xfId="23763" xr:uid="{00000000-0005-0000-0000-000016690000}"/>
    <cellStyle name="Normal 11" xfId="221" xr:uid="{00000000-0005-0000-0000-000017690000}"/>
    <cellStyle name="Normal 11 10" xfId="8004" xr:uid="{00000000-0005-0000-0000-000018690000}"/>
    <cellStyle name="Normal 11 10 2" xfId="8005" xr:uid="{00000000-0005-0000-0000-000019690000}"/>
    <cellStyle name="Normal 11 10 2 2" xfId="8006" xr:uid="{00000000-0005-0000-0000-00001A690000}"/>
    <cellStyle name="Normal 11 10 2 3" xfId="60378" xr:uid="{00000000-0005-0000-0000-00001B690000}"/>
    <cellStyle name="Normal 11 10 3" xfId="8007" xr:uid="{00000000-0005-0000-0000-00001C690000}"/>
    <cellStyle name="Normal 11 11" xfId="8008" xr:uid="{00000000-0005-0000-0000-00001D690000}"/>
    <cellStyle name="Normal 11 11 2" xfId="8009" xr:uid="{00000000-0005-0000-0000-00001E690000}"/>
    <cellStyle name="Normal 11 12" xfId="8010" xr:uid="{00000000-0005-0000-0000-00001F690000}"/>
    <cellStyle name="Normal 11 12 2" xfId="8011" xr:uid="{00000000-0005-0000-0000-000020690000}"/>
    <cellStyle name="Normal 11 13" xfId="8012" xr:uid="{00000000-0005-0000-0000-000021690000}"/>
    <cellStyle name="Normal 11 13 2" xfId="8013" xr:uid="{00000000-0005-0000-0000-000022690000}"/>
    <cellStyle name="Normal 11 14" xfId="8014" xr:uid="{00000000-0005-0000-0000-000023690000}"/>
    <cellStyle name="Normal 11 15" xfId="60373" xr:uid="{00000000-0005-0000-0000-000024690000}"/>
    <cellStyle name="Normal 11 16" xfId="60417" xr:uid="{00000000-0005-0000-0000-000025690000}"/>
    <cellStyle name="Normal 11 2" xfId="8015" xr:uid="{00000000-0005-0000-0000-000026690000}"/>
    <cellStyle name="Normal 11 2 2" xfId="8016" xr:uid="{00000000-0005-0000-0000-000027690000}"/>
    <cellStyle name="Normal 11 2 2 2" xfId="8017" xr:uid="{00000000-0005-0000-0000-000028690000}"/>
    <cellStyle name="Normal 11 2 2 2 2" xfId="8018" xr:uid="{00000000-0005-0000-0000-000029690000}"/>
    <cellStyle name="Normal 11 2 2 2 2 2" xfId="8019" xr:uid="{00000000-0005-0000-0000-00002A690000}"/>
    <cellStyle name="Normal 11 2 2 2 3" xfId="8020" xr:uid="{00000000-0005-0000-0000-00002B690000}"/>
    <cellStyle name="Normal 11 2 2 3" xfId="8021" xr:uid="{00000000-0005-0000-0000-00002C690000}"/>
    <cellStyle name="Normal 11 2 2 3 2" xfId="8022" xr:uid="{00000000-0005-0000-0000-00002D690000}"/>
    <cellStyle name="Normal 11 2 2 4" xfId="8023" xr:uid="{00000000-0005-0000-0000-00002E690000}"/>
    <cellStyle name="Normal 11 2 2 4 2" xfId="8024" xr:uid="{00000000-0005-0000-0000-00002F690000}"/>
    <cellStyle name="Normal 11 2 2 5" xfId="8025" xr:uid="{00000000-0005-0000-0000-000030690000}"/>
    <cellStyle name="Normal 11 2 2 5 2" xfId="8026" xr:uid="{00000000-0005-0000-0000-000031690000}"/>
    <cellStyle name="Normal 11 2 2 6" xfId="8027" xr:uid="{00000000-0005-0000-0000-000032690000}"/>
    <cellStyle name="Normal 11 2 3" xfId="8028" xr:uid="{00000000-0005-0000-0000-000033690000}"/>
    <cellStyle name="Normal 11 2 3 2" xfId="8029" xr:uid="{00000000-0005-0000-0000-000034690000}"/>
    <cellStyle name="Normal 11 2 3 2 2" xfId="8030" xr:uid="{00000000-0005-0000-0000-000035690000}"/>
    <cellStyle name="Normal 11 2 3 3" xfId="8031" xr:uid="{00000000-0005-0000-0000-000036690000}"/>
    <cellStyle name="Normal 11 2 3 3 2" xfId="8032" xr:uid="{00000000-0005-0000-0000-000037690000}"/>
    <cellStyle name="Normal 11 2 3 4" xfId="8033" xr:uid="{00000000-0005-0000-0000-000038690000}"/>
    <cellStyle name="Normal 11 2 4" xfId="8034" xr:uid="{00000000-0005-0000-0000-000039690000}"/>
    <cellStyle name="Normal 11 2 4 2" xfId="8035" xr:uid="{00000000-0005-0000-0000-00003A690000}"/>
    <cellStyle name="Normal 11 2 4 2 2" xfId="8036" xr:uid="{00000000-0005-0000-0000-00003B690000}"/>
    <cellStyle name="Normal 11 2 4 3" xfId="8037" xr:uid="{00000000-0005-0000-0000-00003C690000}"/>
    <cellStyle name="Normal 11 2 5" xfId="8038" xr:uid="{00000000-0005-0000-0000-00003D690000}"/>
    <cellStyle name="Normal 11 2 5 2" xfId="8039" xr:uid="{00000000-0005-0000-0000-00003E690000}"/>
    <cellStyle name="Normal 11 2 6" xfId="8040" xr:uid="{00000000-0005-0000-0000-00003F690000}"/>
    <cellStyle name="Normal 11 2 6 2" xfId="8041" xr:uid="{00000000-0005-0000-0000-000040690000}"/>
    <cellStyle name="Normal 11 2 7" xfId="8042" xr:uid="{00000000-0005-0000-0000-000041690000}"/>
    <cellStyle name="Normal 11 3" xfId="8043" xr:uid="{00000000-0005-0000-0000-000042690000}"/>
    <cellStyle name="Normal 11 3 2" xfId="8044" xr:uid="{00000000-0005-0000-0000-000043690000}"/>
    <cellStyle name="Normal 11 3 2 2" xfId="8045" xr:uid="{00000000-0005-0000-0000-000044690000}"/>
    <cellStyle name="Normal 11 3 2 2 2" xfId="8046" xr:uid="{00000000-0005-0000-0000-000045690000}"/>
    <cellStyle name="Normal 11 3 2 2 2 2" xfId="8047" xr:uid="{00000000-0005-0000-0000-000046690000}"/>
    <cellStyle name="Normal 11 3 2 2 3" xfId="8048" xr:uid="{00000000-0005-0000-0000-000047690000}"/>
    <cellStyle name="Normal 11 3 2 3" xfId="8049" xr:uid="{00000000-0005-0000-0000-000048690000}"/>
    <cellStyle name="Normal 11 3 2 3 2" xfId="8050" xr:uid="{00000000-0005-0000-0000-000049690000}"/>
    <cellStyle name="Normal 11 3 2 4" xfId="8051" xr:uid="{00000000-0005-0000-0000-00004A690000}"/>
    <cellStyle name="Normal 11 3 2 4 2" xfId="8052" xr:uid="{00000000-0005-0000-0000-00004B690000}"/>
    <cellStyle name="Normal 11 3 2 5" xfId="8053" xr:uid="{00000000-0005-0000-0000-00004C690000}"/>
    <cellStyle name="Normal 11 3 3" xfId="8054" xr:uid="{00000000-0005-0000-0000-00004D690000}"/>
    <cellStyle name="Normal 11 3 3 2" xfId="8055" xr:uid="{00000000-0005-0000-0000-00004E690000}"/>
    <cellStyle name="Normal 11 3 3 2 2" xfId="8056" xr:uid="{00000000-0005-0000-0000-00004F690000}"/>
    <cellStyle name="Normal 11 3 3 3" xfId="8057" xr:uid="{00000000-0005-0000-0000-000050690000}"/>
    <cellStyle name="Normal 11 3 3 3 2" xfId="8058" xr:uid="{00000000-0005-0000-0000-000051690000}"/>
    <cellStyle name="Normal 11 3 3 4" xfId="8059" xr:uid="{00000000-0005-0000-0000-000052690000}"/>
    <cellStyle name="Normal 11 3 4" xfId="8060" xr:uid="{00000000-0005-0000-0000-000053690000}"/>
    <cellStyle name="Normal 11 3 4 2" xfId="8061" xr:uid="{00000000-0005-0000-0000-000054690000}"/>
    <cellStyle name="Normal 11 3 4 2 2" xfId="8062" xr:uid="{00000000-0005-0000-0000-000055690000}"/>
    <cellStyle name="Normal 11 3 4 3" xfId="8063" xr:uid="{00000000-0005-0000-0000-000056690000}"/>
    <cellStyle name="Normal 11 3 5" xfId="8064" xr:uid="{00000000-0005-0000-0000-000057690000}"/>
    <cellStyle name="Normal 11 3 5 2" xfId="8065" xr:uid="{00000000-0005-0000-0000-000058690000}"/>
    <cellStyle name="Normal 11 3 6" xfId="8066" xr:uid="{00000000-0005-0000-0000-000059690000}"/>
    <cellStyle name="Normal 11 3 6 2" xfId="8067" xr:uid="{00000000-0005-0000-0000-00005A690000}"/>
    <cellStyle name="Normal 11 3 7" xfId="8068" xr:uid="{00000000-0005-0000-0000-00005B690000}"/>
    <cellStyle name="Normal 11 4" xfId="8069" xr:uid="{00000000-0005-0000-0000-00005C690000}"/>
    <cellStyle name="Normal 11 4 2" xfId="8070" xr:uid="{00000000-0005-0000-0000-00005D690000}"/>
    <cellStyle name="Normal 11 4 2 2" xfId="8071" xr:uid="{00000000-0005-0000-0000-00005E690000}"/>
    <cellStyle name="Normal 11 4 2 2 2" xfId="8072" xr:uid="{00000000-0005-0000-0000-00005F690000}"/>
    <cellStyle name="Normal 11 4 2 2 2 2" xfId="8073" xr:uid="{00000000-0005-0000-0000-000060690000}"/>
    <cellStyle name="Normal 11 4 2 2 3" xfId="8074" xr:uid="{00000000-0005-0000-0000-000061690000}"/>
    <cellStyle name="Normal 11 4 2 3" xfId="8075" xr:uid="{00000000-0005-0000-0000-000062690000}"/>
    <cellStyle name="Normal 11 4 2 3 2" xfId="8076" xr:uid="{00000000-0005-0000-0000-000063690000}"/>
    <cellStyle name="Normal 11 4 2 4" xfId="8077" xr:uid="{00000000-0005-0000-0000-000064690000}"/>
    <cellStyle name="Normal 11 4 2 4 2" xfId="8078" xr:uid="{00000000-0005-0000-0000-000065690000}"/>
    <cellStyle name="Normal 11 4 2 5" xfId="8079" xr:uid="{00000000-0005-0000-0000-000066690000}"/>
    <cellStyle name="Normal 11 4 3" xfId="8080" xr:uid="{00000000-0005-0000-0000-000067690000}"/>
    <cellStyle name="Normal 11 4 3 2" xfId="8081" xr:uid="{00000000-0005-0000-0000-000068690000}"/>
    <cellStyle name="Normal 11 4 3 2 2" xfId="8082" xr:uid="{00000000-0005-0000-0000-000069690000}"/>
    <cellStyle name="Normal 11 4 3 3" xfId="8083" xr:uid="{00000000-0005-0000-0000-00006A690000}"/>
    <cellStyle name="Normal 11 4 3 3 2" xfId="8084" xr:uid="{00000000-0005-0000-0000-00006B690000}"/>
    <cellStyle name="Normal 11 4 3 4" xfId="8085" xr:uid="{00000000-0005-0000-0000-00006C690000}"/>
    <cellStyle name="Normal 11 4 4" xfId="8086" xr:uid="{00000000-0005-0000-0000-00006D690000}"/>
    <cellStyle name="Normal 11 4 4 2" xfId="8087" xr:uid="{00000000-0005-0000-0000-00006E690000}"/>
    <cellStyle name="Normal 11 4 4 2 2" xfId="8088" xr:uid="{00000000-0005-0000-0000-00006F690000}"/>
    <cellStyle name="Normal 11 4 4 3" xfId="8089" xr:uid="{00000000-0005-0000-0000-000070690000}"/>
    <cellStyle name="Normal 11 4 5" xfId="8090" xr:uid="{00000000-0005-0000-0000-000071690000}"/>
    <cellStyle name="Normal 11 4 5 2" xfId="8091" xr:uid="{00000000-0005-0000-0000-000072690000}"/>
    <cellStyle name="Normal 11 4 6" xfId="8092" xr:uid="{00000000-0005-0000-0000-000073690000}"/>
    <cellStyle name="Normal 11 5" xfId="8093" xr:uid="{00000000-0005-0000-0000-000074690000}"/>
    <cellStyle name="Normal 11 5 2" xfId="8094" xr:uid="{00000000-0005-0000-0000-000075690000}"/>
    <cellStyle name="Normal 11 5 2 2" xfId="8095" xr:uid="{00000000-0005-0000-0000-000076690000}"/>
    <cellStyle name="Normal 11 5 2 2 2" xfId="8096" xr:uid="{00000000-0005-0000-0000-000077690000}"/>
    <cellStyle name="Normal 11 5 2 3" xfId="8097" xr:uid="{00000000-0005-0000-0000-000078690000}"/>
    <cellStyle name="Normal 11 5 3" xfId="8098" xr:uid="{00000000-0005-0000-0000-000079690000}"/>
    <cellStyle name="Normal 11 5 3 2" xfId="8099" xr:uid="{00000000-0005-0000-0000-00007A690000}"/>
    <cellStyle name="Normal 11 5 4" xfId="8100" xr:uid="{00000000-0005-0000-0000-00007B690000}"/>
    <cellStyle name="Normal 11 5 4 2" xfId="8101" xr:uid="{00000000-0005-0000-0000-00007C690000}"/>
    <cellStyle name="Normal 11 5 5" xfId="8102" xr:uid="{00000000-0005-0000-0000-00007D690000}"/>
    <cellStyle name="Normal 11 6" xfId="8103" xr:uid="{00000000-0005-0000-0000-00007E690000}"/>
    <cellStyle name="Normal 11 6 2" xfId="8104" xr:uid="{00000000-0005-0000-0000-00007F690000}"/>
    <cellStyle name="Normal 11 6 2 2" xfId="8105" xr:uid="{00000000-0005-0000-0000-000080690000}"/>
    <cellStyle name="Normal 11 6 2 2 2" xfId="8106" xr:uid="{00000000-0005-0000-0000-000081690000}"/>
    <cellStyle name="Normal 11 6 2 3" xfId="8107" xr:uid="{00000000-0005-0000-0000-000082690000}"/>
    <cellStyle name="Normal 11 6 3" xfId="8108" xr:uid="{00000000-0005-0000-0000-000083690000}"/>
    <cellStyle name="Normal 11 6 3 2" xfId="8109" xr:uid="{00000000-0005-0000-0000-000084690000}"/>
    <cellStyle name="Normal 11 6 4" xfId="8110" xr:uid="{00000000-0005-0000-0000-000085690000}"/>
    <cellStyle name="Normal 11 6 4 2" xfId="8111" xr:uid="{00000000-0005-0000-0000-000086690000}"/>
    <cellStyle name="Normal 11 6 5" xfId="8112" xr:uid="{00000000-0005-0000-0000-000087690000}"/>
    <cellStyle name="Normal 11 7" xfId="8113" xr:uid="{00000000-0005-0000-0000-000088690000}"/>
    <cellStyle name="Normal 11 7 2" xfId="8114" xr:uid="{00000000-0005-0000-0000-000089690000}"/>
    <cellStyle name="Normal 11 7 2 2" xfId="8115" xr:uid="{00000000-0005-0000-0000-00008A690000}"/>
    <cellStyle name="Normal 11 7 3" xfId="8116" xr:uid="{00000000-0005-0000-0000-00008B690000}"/>
    <cellStyle name="Normal 11 7 3 2" xfId="8117" xr:uid="{00000000-0005-0000-0000-00008C690000}"/>
    <cellStyle name="Normal 11 7 4" xfId="8118" xr:uid="{00000000-0005-0000-0000-00008D690000}"/>
    <cellStyle name="Normal 11 8" xfId="8119" xr:uid="{00000000-0005-0000-0000-00008E690000}"/>
    <cellStyle name="Normal 11 8 2" xfId="8120" xr:uid="{00000000-0005-0000-0000-00008F690000}"/>
    <cellStyle name="Normal 11 8 2 2" xfId="8121" xr:uid="{00000000-0005-0000-0000-000090690000}"/>
    <cellStyle name="Normal 11 8 3" xfId="8122" xr:uid="{00000000-0005-0000-0000-000091690000}"/>
    <cellStyle name="Normal 11 8 3 2" xfId="8123" xr:uid="{00000000-0005-0000-0000-000092690000}"/>
    <cellStyle name="Normal 11 8 4" xfId="8124" xr:uid="{00000000-0005-0000-0000-000093690000}"/>
    <cellStyle name="Normal 11 9" xfId="8125" xr:uid="{00000000-0005-0000-0000-000094690000}"/>
    <cellStyle name="Normal 11 9 2" xfId="8126" xr:uid="{00000000-0005-0000-0000-000095690000}"/>
    <cellStyle name="Normal 11 9 2 2" xfId="8127" xr:uid="{00000000-0005-0000-0000-000096690000}"/>
    <cellStyle name="Normal 11 9 3" xfId="8128" xr:uid="{00000000-0005-0000-0000-000097690000}"/>
    <cellStyle name="Normal 12" xfId="8129" xr:uid="{00000000-0005-0000-0000-000098690000}"/>
    <cellStyle name="Normal 12 2" xfId="8130" xr:uid="{00000000-0005-0000-0000-000099690000}"/>
    <cellStyle name="Normal 12 2 2" xfId="8131" xr:uid="{00000000-0005-0000-0000-00009A690000}"/>
    <cellStyle name="Normal 12 3" xfId="8132" xr:uid="{00000000-0005-0000-0000-00009B690000}"/>
    <cellStyle name="Normal 12 3 2" xfId="8133" xr:uid="{00000000-0005-0000-0000-00009C690000}"/>
    <cellStyle name="Normal 12 4" xfId="23765" xr:uid="{00000000-0005-0000-0000-00009D690000}"/>
    <cellStyle name="Normal 12 4 2" xfId="60388" xr:uid="{00000000-0005-0000-0000-00009E690000}"/>
    <cellStyle name="Normal 13" xfId="8134" xr:uid="{00000000-0005-0000-0000-00009F690000}"/>
    <cellStyle name="Normal 13 2" xfId="8135" xr:uid="{00000000-0005-0000-0000-0000A0690000}"/>
    <cellStyle name="Normal 13 2 2" xfId="8136" xr:uid="{00000000-0005-0000-0000-0000A1690000}"/>
    <cellStyle name="Normal 13 2 2 2" xfId="8137" xr:uid="{00000000-0005-0000-0000-0000A2690000}"/>
    <cellStyle name="Normal 13 2 3" xfId="8138" xr:uid="{00000000-0005-0000-0000-0000A3690000}"/>
    <cellStyle name="Normal 13 2 3 2" xfId="8139" xr:uid="{00000000-0005-0000-0000-0000A4690000}"/>
    <cellStyle name="Normal 13 2 4" xfId="8140" xr:uid="{00000000-0005-0000-0000-0000A5690000}"/>
    <cellStyle name="Normal 13 3" xfId="8141" xr:uid="{00000000-0005-0000-0000-0000A6690000}"/>
    <cellStyle name="Normal 13 3 2" xfId="8142" xr:uid="{00000000-0005-0000-0000-0000A7690000}"/>
    <cellStyle name="Normal 13 4" xfId="8143" xr:uid="{00000000-0005-0000-0000-0000A8690000}"/>
    <cellStyle name="Normal 13 4 2" xfId="8144" xr:uid="{00000000-0005-0000-0000-0000A9690000}"/>
    <cellStyle name="Normal 13 5" xfId="8145" xr:uid="{00000000-0005-0000-0000-0000AA690000}"/>
    <cellStyle name="Normal 13 5 2" xfId="8146" xr:uid="{00000000-0005-0000-0000-0000AB690000}"/>
    <cellStyle name="Normal 13 6" xfId="8147" xr:uid="{00000000-0005-0000-0000-0000AC690000}"/>
    <cellStyle name="Normal 14" xfId="8148" xr:uid="{00000000-0005-0000-0000-0000AD690000}"/>
    <cellStyle name="Normal 14 2" xfId="8149" xr:uid="{00000000-0005-0000-0000-0000AE690000}"/>
    <cellStyle name="Normal 14 2 2" xfId="8150" xr:uid="{00000000-0005-0000-0000-0000AF690000}"/>
    <cellStyle name="Normal 14 2 2 2" xfId="8151" xr:uid="{00000000-0005-0000-0000-0000B0690000}"/>
    <cellStyle name="Normal 14 2 3" xfId="8152" xr:uid="{00000000-0005-0000-0000-0000B1690000}"/>
    <cellStyle name="Normal 14 3" xfId="8153" xr:uid="{00000000-0005-0000-0000-0000B2690000}"/>
    <cellStyle name="Normal 14 3 2" xfId="8154" xr:uid="{00000000-0005-0000-0000-0000B3690000}"/>
    <cellStyle name="Normal 14 4" xfId="8155" xr:uid="{00000000-0005-0000-0000-0000B4690000}"/>
    <cellStyle name="Normal 14 4 2" xfId="8156" xr:uid="{00000000-0005-0000-0000-0000B5690000}"/>
    <cellStyle name="Normal 14 5" xfId="8157" xr:uid="{00000000-0005-0000-0000-0000B6690000}"/>
    <cellStyle name="Normal 14 6" xfId="60372" xr:uid="{00000000-0005-0000-0000-0000B7690000}"/>
    <cellStyle name="Normal 15" xfId="8158" xr:uid="{00000000-0005-0000-0000-0000B8690000}"/>
    <cellStyle name="Normal 15 2" xfId="8159" xr:uid="{00000000-0005-0000-0000-0000B9690000}"/>
    <cellStyle name="Normal 15 2 2" xfId="8160" xr:uid="{00000000-0005-0000-0000-0000BA690000}"/>
    <cellStyle name="Normal 15 3" xfId="8161" xr:uid="{00000000-0005-0000-0000-0000BB690000}"/>
    <cellStyle name="Normal 15 4" xfId="8162" xr:uid="{00000000-0005-0000-0000-0000BC690000}"/>
    <cellStyle name="Normal 16" xfId="8163" xr:uid="{00000000-0005-0000-0000-0000BD690000}"/>
    <cellStyle name="Normal 16 2" xfId="8164" xr:uid="{00000000-0005-0000-0000-0000BE690000}"/>
    <cellStyle name="Normal 16 2 2" xfId="8165" xr:uid="{00000000-0005-0000-0000-0000BF690000}"/>
    <cellStyle name="Normal 16 3" xfId="8166" xr:uid="{00000000-0005-0000-0000-0000C0690000}"/>
    <cellStyle name="Normal 16 3 2" xfId="8167" xr:uid="{00000000-0005-0000-0000-0000C1690000}"/>
    <cellStyle name="Normal 16 4" xfId="8168" xr:uid="{00000000-0005-0000-0000-0000C2690000}"/>
    <cellStyle name="Normal 17" xfId="8169" xr:uid="{00000000-0005-0000-0000-0000C3690000}"/>
    <cellStyle name="Normal 17 2" xfId="8170" xr:uid="{00000000-0005-0000-0000-0000C4690000}"/>
    <cellStyle name="Normal 17 3" xfId="8171" xr:uid="{00000000-0005-0000-0000-0000C5690000}"/>
    <cellStyle name="Normal 17 3 2" xfId="8172" xr:uid="{00000000-0005-0000-0000-0000C6690000}"/>
    <cellStyle name="Normal 18" xfId="8173" xr:uid="{00000000-0005-0000-0000-0000C7690000}"/>
    <cellStyle name="Normal 18 2" xfId="8174" xr:uid="{00000000-0005-0000-0000-0000C8690000}"/>
    <cellStyle name="Normal 18 3" xfId="60379" xr:uid="{00000000-0005-0000-0000-0000C9690000}"/>
    <cellStyle name="Normal 19" xfId="8175" xr:uid="{00000000-0005-0000-0000-0000CA690000}"/>
    <cellStyle name="Normal 19 2" xfId="60381" xr:uid="{00000000-0005-0000-0000-0000CB690000}"/>
    <cellStyle name="Normal 19 3" xfId="60385" xr:uid="{00000000-0005-0000-0000-0000CC690000}"/>
    <cellStyle name="Normal 2" xfId="2" xr:uid="{00000000-0005-0000-0000-0000CD690000}"/>
    <cellStyle name="Normal 2 10" xfId="8176" xr:uid="{00000000-0005-0000-0000-0000CE690000}"/>
    <cellStyle name="Normal 2 11" xfId="8177" xr:uid="{00000000-0005-0000-0000-0000CF690000}"/>
    <cellStyle name="Normal 2 11 2" xfId="8178" xr:uid="{00000000-0005-0000-0000-0000D0690000}"/>
    <cellStyle name="Normal 2 11 2 2" xfId="8179" xr:uid="{00000000-0005-0000-0000-0000D1690000}"/>
    <cellStyle name="Normal 2 11 2 2 2" xfId="8180" xr:uid="{00000000-0005-0000-0000-0000D2690000}"/>
    <cellStyle name="Normal 2 11 2 3" xfId="8181" xr:uid="{00000000-0005-0000-0000-0000D3690000}"/>
    <cellStyle name="Normal 2 11 3" xfId="8182" xr:uid="{00000000-0005-0000-0000-0000D4690000}"/>
    <cellStyle name="Normal 2 11 3 2" xfId="8183" xr:uid="{00000000-0005-0000-0000-0000D5690000}"/>
    <cellStyle name="Normal 2 11 4" xfId="8184" xr:uid="{00000000-0005-0000-0000-0000D6690000}"/>
    <cellStyle name="Normal 2 11 4 2" xfId="8185" xr:uid="{00000000-0005-0000-0000-0000D7690000}"/>
    <cellStyle name="Normal 2 11 5" xfId="8186" xr:uid="{00000000-0005-0000-0000-0000D8690000}"/>
    <cellStyle name="Normal 2 12" xfId="8187" xr:uid="{00000000-0005-0000-0000-0000D9690000}"/>
    <cellStyle name="Normal 2 12 2" xfId="8188" xr:uid="{00000000-0005-0000-0000-0000DA690000}"/>
    <cellStyle name="Normal 2 12 2 2" xfId="8189" xr:uid="{00000000-0005-0000-0000-0000DB690000}"/>
    <cellStyle name="Normal 2 12 3" xfId="8190" xr:uid="{00000000-0005-0000-0000-0000DC690000}"/>
    <cellStyle name="Normal 2 13" xfId="60398" xr:uid="{00000000-0005-0000-0000-0000DD690000}"/>
    <cellStyle name="Normal 2 14" xfId="60425" xr:uid="{5D647D15-BCA6-4302-B64A-6C0830CE5A21}"/>
    <cellStyle name="Normal 2 2" xfId="93" xr:uid="{00000000-0005-0000-0000-0000DE690000}"/>
    <cellStyle name="Normal 2 2 10" xfId="60403" xr:uid="{00000000-0005-0000-0000-0000DF690000}"/>
    <cellStyle name="Normal 2 2 2" xfId="8191" xr:uid="{00000000-0005-0000-0000-0000E0690000}"/>
    <cellStyle name="Normal 2 2 2 10" xfId="8192" xr:uid="{00000000-0005-0000-0000-0000E1690000}"/>
    <cellStyle name="Normal 2 2 2 10 2" xfId="8193" xr:uid="{00000000-0005-0000-0000-0000E2690000}"/>
    <cellStyle name="Normal 2 2 2 10 2 2" xfId="8194" xr:uid="{00000000-0005-0000-0000-0000E3690000}"/>
    <cellStyle name="Normal 2 2 2 10 3" xfId="8195" xr:uid="{00000000-0005-0000-0000-0000E4690000}"/>
    <cellStyle name="Normal 2 2 2 10 3 2" xfId="8196" xr:uid="{00000000-0005-0000-0000-0000E5690000}"/>
    <cellStyle name="Normal 2 2 2 10 4" xfId="8197" xr:uid="{00000000-0005-0000-0000-0000E6690000}"/>
    <cellStyle name="Normal 2 2 2 11" xfId="8198" xr:uid="{00000000-0005-0000-0000-0000E7690000}"/>
    <cellStyle name="Normal 2 2 2 11 2" xfId="8199" xr:uid="{00000000-0005-0000-0000-0000E8690000}"/>
    <cellStyle name="Normal 2 2 2 11 2 2" xfId="8200" xr:uid="{00000000-0005-0000-0000-0000E9690000}"/>
    <cellStyle name="Normal 2 2 2 11 3" xfId="8201" xr:uid="{00000000-0005-0000-0000-0000EA690000}"/>
    <cellStyle name="Normal 2 2 2 11 3 2" xfId="8202" xr:uid="{00000000-0005-0000-0000-0000EB690000}"/>
    <cellStyle name="Normal 2 2 2 11 4" xfId="8203" xr:uid="{00000000-0005-0000-0000-0000EC690000}"/>
    <cellStyle name="Normal 2 2 2 12" xfId="8204" xr:uid="{00000000-0005-0000-0000-0000ED690000}"/>
    <cellStyle name="Normal 2 2 2 12 2" xfId="8205" xr:uid="{00000000-0005-0000-0000-0000EE690000}"/>
    <cellStyle name="Normal 2 2 2 12 2 2" xfId="8206" xr:uid="{00000000-0005-0000-0000-0000EF690000}"/>
    <cellStyle name="Normal 2 2 2 12 3" xfId="8207" xr:uid="{00000000-0005-0000-0000-0000F0690000}"/>
    <cellStyle name="Normal 2 2 2 13" xfId="8208" xr:uid="{00000000-0005-0000-0000-0000F1690000}"/>
    <cellStyle name="Normal 2 2 2 13 2" xfId="8209" xr:uid="{00000000-0005-0000-0000-0000F2690000}"/>
    <cellStyle name="Normal 2 2 2 13 2 2" xfId="8210" xr:uid="{00000000-0005-0000-0000-0000F3690000}"/>
    <cellStyle name="Normal 2 2 2 13 3" xfId="8211" xr:uid="{00000000-0005-0000-0000-0000F4690000}"/>
    <cellStyle name="Normal 2 2 2 14" xfId="8212" xr:uid="{00000000-0005-0000-0000-0000F5690000}"/>
    <cellStyle name="Normal 2 2 2 14 2" xfId="8213" xr:uid="{00000000-0005-0000-0000-0000F6690000}"/>
    <cellStyle name="Normal 2 2 2 15" xfId="8214" xr:uid="{00000000-0005-0000-0000-0000F7690000}"/>
    <cellStyle name="Normal 2 2 2 15 2" xfId="8215" xr:uid="{00000000-0005-0000-0000-0000F8690000}"/>
    <cellStyle name="Normal 2 2 2 16" xfId="8216" xr:uid="{00000000-0005-0000-0000-0000F9690000}"/>
    <cellStyle name="Normal 2 2 2 16 2" xfId="8217" xr:uid="{00000000-0005-0000-0000-0000FA690000}"/>
    <cellStyle name="Normal 2 2 2 17" xfId="8218" xr:uid="{00000000-0005-0000-0000-0000FB690000}"/>
    <cellStyle name="Normal 2 2 2 18" xfId="23762" xr:uid="{00000000-0005-0000-0000-0000FC690000}"/>
    <cellStyle name="Normal 2 2 2 2" xfId="8219" xr:uid="{00000000-0005-0000-0000-0000FD690000}"/>
    <cellStyle name="Normal 2 2 2 2 10" xfId="8220" xr:uid="{00000000-0005-0000-0000-0000FE690000}"/>
    <cellStyle name="Normal 2 2 2 2 10 2" xfId="8221" xr:uid="{00000000-0005-0000-0000-0000FF690000}"/>
    <cellStyle name="Normal 2 2 2 2 10 2 2" xfId="8222" xr:uid="{00000000-0005-0000-0000-0000006A0000}"/>
    <cellStyle name="Normal 2 2 2 2 10 3" xfId="8223" xr:uid="{00000000-0005-0000-0000-0000016A0000}"/>
    <cellStyle name="Normal 2 2 2 2 11" xfId="8224" xr:uid="{00000000-0005-0000-0000-0000026A0000}"/>
    <cellStyle name="Normal 2 2 2 2 11 2" xfId="8225" xr:uid="{00000000-0005-0000-0000-0000036A0000}"/>
    <cellStyle name="Normal 2 2 2 2 11 2 2" xfId="8226" xr:uid="{00000000-0005-0000-0000-0000046A0000}"/>
    <cellStyle name="Normal 2 2 2 2 11 3" xfId="8227" xr:uid="{00000000-0005-0000-0000-0000056A0000}"/>
    <cellStyle name="Normal 2 2 2 2 12" xfId="8228" xr:uid="{00000000-0005-0000-0000-0000066A0000}"/>
    <cellStyle name="Normal 2 2 2 2 12 2" xfId="8229" xr:uid="{00000000-0005-0000-0000-0000076A0000}"/>
    <cellStyle name="Normal 2 2 2 2 13" xfId="8230" xr:uid="{00000000-0005-0000-0000-0000086A0000}"/>
    <cellStyle name="Normal 2 2 2 2 13 2" xfId="8231" xr:uid="{00000000-0005-0000-0000-0000096A0000}"/>
    <cellStyle name="Normal 2 2 2 2 14" xfId="8232" xr:uid="{00000000-0005-0000-0000-00000A6A0000}"/>
    <cellStyle name="Normal 2 2 2 2 14 2" xfId="8233" xr:uid="{00000000-0005-0000-0000-00000B6A0000}"/>
    <cellStyle name="Normal 2 2 2 2 15" xfId="8234" xr:uid="{00000000-0005-0000-0000-00000C6A0000}"/>
    <cellStyle name="Normal 2 2 2 2 16" xfId="60402" xr:uid="{00000000-0005-0000-0000-00000D6A0000}"/>
    <cellStyle name="Normal 2 2 2 2 2" xfId="8235" xr:uid="{00000000-0005-0000-0000-00000E6A0000}"/>
    <cellStyle name="Normal 2 2 2 2 2 10" xfId="8236" xr:uid="{00000000-0005-0000-0000-00000F6A0000}"/>
    <cellStyle name="Normal 2 2 2 2 2 10 2" xfId="8237" xr:uid="{00000000-0005-0000-0000-0000106A0000}"/>
    <cellStyle name="Normal 2 2 2 2 2 10 2 2" xfId="8238" xr:uid="{00000000-0005-0000-0000-0000116A0000}"/>
    <cellStyle name="Normal 2 2 2 2 2 10 3" xfId="8239" xr:uid="{00000000-0005-0000-0000-0000126A0000}"/>
    <cellStyle name="Normal 2 2 2 2 2 11" xfId="8240" xr:uid="{00000000-0005-0000-0000-0000136A0000}"/>
    <cellStyle name="Normal 2 2 2 2 2 11 2" xfId="8241" xr:uid="{00000000-0005-0000-0000-0000146A0000}"/>
    <cellStyle name="Normal 2 2 2 2 2 12" xfId="8242" xr:uid="{00000000-0005-0000-0000-0000156A0000}"/>
    <cellStyle name="Normal 2 2 2 2 2 12 2" xfId="8243" xr:uid="{00000000-0005-0000-0000-0000166A0000}"/>
    <cellStyle name="Normal 2 2 2 2 2 13" xfId="8244" xr:uid="{00000000-0005-0000-0000-0000176A0000}"/>
    <cellStyle name="Normal 2 2 2 2 2 13 2" xfId="8245" xr:uid="{00000000-0005-0000-0000-0000186A0000}"/>
    <cellStyle name="Normal 2 2 2 2 2 14" xfId="8246" xr:uid="{00000000-0005-0000-0000-0000196A0000}"/>
    <cellStyle name="Normal 2 2 2 2 2 2" xfId="8247" xr:uid="{00000000-0005-0000-0000-00001A6A0000}"/>
    <cellStyle name="Normal 2 2 2 2 2 2 2" xfId="8248" xr:uid="{00000000-0005-0000-0000-00001B6A0000}"/>
    <cellStyle name="Normal 2 2 2 2 2 2 2 2" xfId="8249" xr:uid="{00000000-0005-0000-0000-00001C6A0000}"/>
    <cellStyle name="Normal 2 2 2 2 2 2 2 2 2" xfId="8250" xr:uid="{00000000-0005-0000-0000-00001D6A0000}"/>
    <cellStyle name="Normal 2 2 2 2 2 2 2 2 2 2" xfId="8251" xr:uid="{00000000-0005-0000-0000-00001E6A0000}"/>
    <cellStyle name="Normal 2 2 2 2 2 2 2 2 3" xfId="8252" xr:uid="{00000000-0005-0000-0000-00001F6A0000}"/>
    <cellStyle name="Normal 2 2 2 2 2 2 2 3" xfId="8253" xr:uid="{00000000-0005-0000-0000-0000206A0000}"/>
    <cellStyle name="Normal 2 2 2 2 2 2 2 3 2" xfId="8254" xr:uid="{00000000-0005-0000-0000-0000216A0000}"/>
    <cellStyle name="Normal 2 2 2 2 2 2 2 4" xfId="8255" xr:uid="{00000000-0005-0000-0000-0000226A0000}"/>
    <cellStyle name="Normal 2 2 2 2 2 2 2 4 2" xfId="8256" xr:uid="{00000000-0005-0000-0000-0000236A0000}"/>
    <cellStyle name="Normal 2 2 2 2 2 2 2 5" xfId="8257" xr:uid="{00000000-0005-0000-0000-0000246A0000}"/>
    <cellStyle name="Normal 2 2 2 2 2 2 2 5 2" xfId="8258" xr:uid="{00000000-0005-0000-0000-0000256A0000}"/>
    <cellStyle name="Normal 2 2 2 2 2 2 2 6" xfId="8259" xr:uid="{00000000-0005-0000-0000-0000266A0000}"/>
    <cellStyle name="Normal 2 2 2 2 2 2 3" xfId="8260" xr:uid="{00000000-0005-0000-0000-0000276A0000}"/>
    <cellStyle name="Normal 2 2 2 2 2 2 3 2" xfId="8261" xr:uid="{00000000-0005-0000-0000-0000286A0000}"/>
    <cellStyle name="Normal 2 2 2 2 2 2 3 2 2" xfId="8262" xr:uid="{00000000-0005-0000-0000-0000296A0000}"/>
    <cellStyle name="Normal 2 2 2 2 2 2 3 3" xfId="8263" xr:uid="{00000000-0005-0000-0000-00002A6A0000}"/>
    <cellStyle name="Normal 2 2 2 2 2 2 3 3 2" xfId="8264" xr:uid="{00000000-0005-0000-0000-00002B6A0000}"/>
    <cellStyle name="Normal 2 2 2 2 2 2 3 4" xfId="8265" xr:uid="{00000000-0005-0000-0000-00002C6A0000}"/>
    <cellStyle name="Normal 2 2 2 2 2 2 4" xfId="8266" xr:uid="{00000000-0005-0000-0000-00002D6A0000}"/>
    <cellStyle name="Normal 2 2 2 2 2 2 4 2" xfId="8267" xr:uid="{00000000-0005-0000-0000-00002E6A0000}"/>
    <cellStyle name="Normal 2 2 2 2 2 2 4 2 2" xfId="8268" xr:uid="{00000000-0005-0000-0000-00002F6A0000}"/>
    <cellStyle name="Normal 2 2 2 2 2 2 4 3" xfId="8269" xr:uid="{00000000-0005-0000-0000-0000306A0000}"/>
    <cellStyle name="Normal 2 2 2 2 2 2 5" xfId="8270" xr:uid="{00000000-0005-0000-0000-0000316A0000}"/>
    <cellStyle name="Normal 2 2 2 2 2 2 5 2" xfId="8271" xr:uid="{00000000-0005-0000-0000-0000326A0000}"/>
    <cellStyle name="Normal 2 2 2 2 2 2 6" xfId="8272" xr:uid="{00000000-0005-0000-0000-0000336A0000}"/>
    <cellStyle name="Normal 2 2 2 2 2 2 6 2" xfId="8273" xr:uid="{00000000-0005-0000-0000-0000346A0000}"/>
    <cellStyle name="Normal 2 2 2 2 2 2 7" xfId="8274" xr:uid="{00000000-0005-0000-0000-0000356A0000}"/>
    <cellStyle name="Normal 2 2 2 2 2 3" xfId="8275" xr:uid="{00000000-0005-0000-0000-0000366A0000}"/>
    <cellStyle name="Normal 2 2 2 2 2 3 2" xfId="8276" xr:uid="{00000000-0005-0000-0000-0000376A0000}"/>
    <cellStyle name="Normal 2 2 2 2 2 3 2 2" xfId="8277" xr:uid="{00000000-0005-0000-0000-0000386A0000}"/>
    <cellStyle name="Normal 2 2 2 2 2 3 2 2 2" xfId="8278" xr:uid="{00000000-0005-0000-0000-0000396A0000}"/>
    <cellStyle name="Normal 2 2 2 2 2 3 2 2 2 2" xfId="8279" xr:uid="{00000000-0005-0000-0000-00003A6A0000}"/>
    <cellStyle name="Normal 2 2 2 2 2 3 2 2 3" xfId="8280" xr:uid="{00000000-0005-0000-0000-00003B6A0000}"/>
    <cellStyle name="Normal 2 2 2 2 2 3 2 3" xfId="8281" xr:uid="{00000000-0005-0000-0000-00003C6A0000}"/>
    <cellStyle name="Normal 2 2 2 2 2 3 2 3 2" xfId="8282" xr:uid="{00000000-0005-0000-0000-00003D6A0000}"/>
    <cellStyle name="Normal 2 2 2 2 2 3 2 4" xfId="8283" xr:uid="{00000000-0005-0000-0000-00003E6A0000}"/>
    <cellStyle name="Normal 2 2 2 2 2 3 2 4 2" xfId="8284" xr:uid="{00000000-0005-0000-0000-00003F6A0000}"/>
    <cellStyle name="Normal 2 2 2 2 2 3 2 5" xfId="8285" xr:uid="{00000000-0005-0000-0000-0000406A0000}"/>
    <cellStyle name="Normal 2 2 2 2 2 3 3" xfId="8286" xr:uid="{00000000-0005-0000-0000-0000416A0000}"/>
    <cellStyle name="Normal 2 2 2 2 2 3 3 2" xfId="8287" xr:uid="{00000000-0005-0000-0000-0000426A0000}"/>
    <cellStyle name="Normal 2 2 2 2 2 3 3 2 2" xfId="8288" xr:uid="{00000000-0005-0000-0000-0000436A0000}"/>
    <cellStyle name="Normal 2 2 2 2 2 3 3 3" xfId="8289" xr:uid="{00000000-0005-0000-0000-0000446A0000}"/>
    <cellStyle name="Normal 2 2 2 2 2 3 3 3 2" xfId="8290" xr:uid="{00000000-0005-0000-0000-0000456A0000}"/>
    <cellStyle name="Normal 2 2 2 2 2 3 3 4" xfId="8291" xr:uid="{00000000-0005-0000-0000-0000466A0000}"/>
    <cellStyle name="Normal 2 2 2 2 2 3 4" xfId="8292" xr:uid="{00000000-0005-0000-0000-0000476A0000}"/>
    <cellStyle name="Normal 2 2 2 2 2 3 4 2" xfId="8293" xr:uid="{00000000-0005-0000-0000-0000486A0000}"/>
    <cellStyle name="Normal 2 2 2 2 2 3 4 2 2" xfId="8294" xr:uid="{00000000-0005-0000-0000-0000496A0000}"/>
    <cellStyle name="Normal 2 2 2 2 2 3 4 3" xfId="8295" xr:uid="{00000000-0005-0000-0000-00004A6A0000}"/>
    <cellStyle name="Normal 2 2 2 2 2 3 5" xfId="8296" xr:uid="{00000000-0005-0000-0000-00004B6A0000}"/>
    <cellStyle name="Normal 2 2 2 2 2 3 5 2" xfId="8297" xr:uid="{00000000-0005-0000-0000-00004C6A0000}"/>
    <cellStyle name="Normal 2 2 2 2 2 3 6" xfId="8298" xr:uid="{00000000-0005-0000-0000-00004D6A0000}"/>
    <cellStyle name="Normal 2 2 2 2 2 3 6 2" xfId="8299" xr:uid="{00000000-0005-0000-0000-00004E6A0000}"/>
    <cellStyle name="Normal 2 2 2 2 2 3 7" xfId="8300" xr:uid="{00000000-0005-0000-0000-00004F6A0000}"/>
    <cellStyle name="Normal 2 2 2 2 2 4" xfId="8301" xr:uid="{00000000-0005-0000-0000-0000506A0000}"/>
    <cellStyle name="Normal 2 2 2 2 2 4 2" xfId="8302" xr:uid="{00000000-0005-0000-0000-0000516A0000}"/>
    <cellStyle name="Normal 2 2 2 2 2 4 2 2" xfId="8303" xr:uid="{00000000-0005-0000-0000-0000526A0000}"/>
    <cellStyle name="Normal 2 2 2 2 2 4 2 2 2" xfId="8304" xr:uid="{00000000-0005-0000-0000-0000536A0000}"/>
    <cellStyle name="Normal 2 2 2 2 2 4 2 2 2 2" xfId="8305" xr:uid="{00000000-0005-0000-0000-0000546A0000}"/>
    <cellStyle name="Normal 2 2 2 2 2 4 2 2 3" xfId="8306" xr:uid="{00000000-0005-0000-0000-0000556A0000}"/>
    <cellStyle name="Normal 2 2 2 2 2 4 2 3" xfId="8307" xr:uid="{00000000-0005-0000-0000-0000566A0000}"/>
    <cellStyle name="Normal 2 2 2 2 2 4 2 3 2" xfId="8308" xr:uid="{00000000-0005-0000-0000-0000576A0000}"/>
    <cellStyle name="Normal 2 2 2 2 2 4 2 4" xfId="8309" xr:uid="{00000000-0005-0000-0000-0000586A0000}"/>
    <cellStyle name="Normal 2 2 2 2 2 4 2 4 2" xfId="8310" xr:uid="{00000000-0005-0000-0000-0000596A0000}"/>
    <cellStyle name="Normal 2 2 2 2 2 4 2 5" xfId="8311" xr:uid="{00000000-0005-0000-0000-00005A6A0000}"/>
    <cellStyle name="Normal 2 2 2 2 2 4 3" xfId="8312" xr:uid="{00000000-0005-0000-0000-00005B6A0000}"/>
    <cellStyle name="Normal 2 2 2 2 2 4 3 2" xfId="8313" xr:uid="{00000000-0005-0000-0000-00005C6A0000}"/>
    <cellStyle name="Normal 2 2 2 2 2 4 3 2 2" xfId="8314" xr:uid="{00000000-0005-0000-0000-00005D6A0000}"/>
    <cellStyle name="Normal 2 2 2 2 2 4 3 3" xfId="8315" xr:uid="{00000000-0005-0000-0000-00005E6A0000}"/>
    <cellStyle name="Normal 2 2 2 2 2 4 3 3 2" xfId="8316" xr:uid="{00000000-0005-0000-0000-00005F6A0000}"/>
    <cellStyle name="Normal 2 2 2 2 2 4 3 4" xfId="8317" xr:uid="{00000000-0005-0000-0000-0000606A0000}"/>
    <cellStyle name="Normal 2 2 2 2 2 4 4" xfId="8318" xr:uid="{00000000-0005-0000-0000-0000616A0000}"/>
    <cellStyle name="Normal 2 2 2 2 2 4 4 2" xfId="8319" xr:uid="{00000000-0005-0000-0000-0000626A0000}"/>
    <cellStyle name="Normal 2 2 2 2 2 4 4 2 2" xfId="8320" xr:uid="{00000000-0005-0000-0000-0000636A0000}"/>
    <cellStyle name="Normal 2 2 2 2 2 4 4 3" xfId="8321" xr:uid="{00000000-0005-0000-0000-0000646A0000}"/>
    <cellStyle name="Normal 2 2 2 2 2 4 5" xfId="8322" xr:uid="{00000000-0005-0000-0000-0000656A0000}"/>
    <cellStyle name="Normal 2 2 2 2 2 4 5 2" xfId="8323" xr:uid="{00000000-0005-0000-0000-0000666A0000}"/>
    <cellStyle name="Normal 2 2 2 2 2 4 6" xfId="8324" xr:uid="{00000000-0005-0000-0000-0000676A0000}"/>
    <cellStyle name="Normal 2 2 2 2 2 5" xfId="8325" xr:uid="{00000000-0005-0000-0000-0000686A0000}"/>
    <cellStyle name="Normal 2 2 2 2 2 5 2" xfId="8326" xr:uid="{00000000-0005-0000-0000-0000696A0000}"/>
    <cellStyle name="Normal 2 2 2 2 2 5 2 2" xfId="8327" xr:uid="{00000000-0005-0000-0000-00006A6A0000}"/>
    <cellStyle name="Normal 2 2 2 2 2 5 2 2 2" xfId="8328" xr:uid="{00000000-0005-0000-0000-00006B6A0000}"/>
    <cellStyle name="Normal 2 2 2 2 2 5 2 3" xfId="8329" xr:uid="{00000000-0005-0000-0000-00006C6A0000}"/>
    <cellStyle name="Normal 2 2 2 2 2 5 3" xfId="8330" xr:uid="{00000000-0005-0000-0000-00006D6A0000}"/>
    <cellStyle name="Normal 2 2 2 2 2 5 3 2" xfId="8331" xr:uid="{00000000-0005-0000-0000-00006E6A0000}"/>
    <cellStyle name="Normal 2 2 2 2 2 5 4" xfId="8332" xr:uid="{00000000-0005-0000-0000-00006F6A0000}"/>
    <cellStyle name="Normal 2 2 2 2 2 5 4 2" xfId="8333" xr:uid="{00000000-0005-0000-0000-0000706A0000}"/>
    <cellStyle name="Normal 2 2 2 2 2 5 5" xfId="8334" xr:uid="{00000000-0005-0000-0000-0000716A0000}"/>
    <cellStyle name="Normal 2 2 2 2 2 6" xfId="8335" xr:uid="{00000000-0005-0000-0000-0000726A0000}"/>
    <cellStyle name="Normal 2 2 2 2 2 6 2" xfId="8336" xr:uid="{00000000-0005-0000-0000-0000736A0000}"/>
    <cellStyle name="Normal 2 2 2 2 2 6 2 2" xfId="8337" xr:uid="{00000000-0005-0000-0000-0000746A0000}"/>
    <cellStyle name="Normal 2 2 2 2 2 6 2 2 2" xfId="8338" xr:uid="{00000000-0005-0000-0000-0000756A0000}"/>
    <cellStyle name="Normal 2 2 2 2 2 6 2 3" xfId="8339" xr:uid="{00000000-0005-0000-0000-0000766A0000}"/>
    <cellStyle name="Normal 2 2 2 2 2 6 3" xfId="8340" xr:uid="{00000000-0005-0000-0000-0000776A0000}"/>
    <cellStyle name="Normal 2 2 2 2 2 6 3 2" xfId="8341" xr:uid="{00000000-0005-0000-0000-0000786A0000}"/>
    <cellStyle name="Normal 2 2 2 2 2 6 4" xfId="8342" xr:uid="{00000000-0005-0000-0000-0000796A0000}"/>
    <cellStyle name="Normal 2 2 2 2 2 6 4 2" xfId="8343" xr:uid="{00000000-0005-0000-0000-00007A6A0000}"/>
    <cellStyle name="Normal 2 2 2 2 2 6 5" xfId="8344" xr:uid="{00000000-0005-0000-0000-00007B6A0000}"/>
    <cellStyle name="Normal 2 2 2 2 2 7" xfId="8345" xr:uid="{00000000-0005-0000-0000-00007C6A0000}"/>
    <cellStyle name="Normal 2 2 2 2 2 7 2" xfId="8346" xr:uid="{00000000-0005-0000-0000-00007D6A0000}"/>
    <cellStyle name="Normal 2 2 2 2 2 7 2 2" xfId="8347" xr:uid="{00000000-0005-0000-0000-00007E6A0000}"/>
    <cellStyle name="Normal 2 2 2 2 2 7 3" xfId="8348" xr:uid="{00000000-0005-0000-0000-00007F6A0000}"/>
    <cellStyle name="Normal 2 2 2 2 2 7 3 2" xfId="8349" xr:uid="{00000000-0005-0000-0000-0000806A0000}"/>
    <cellStyle name="Normal 2 2 2 2 2 7 4" xfId="8350" xr:uid="{00000000-0005-0000-0000-0000816A0000}"/>
    <cellStyle name="Normal 2 2 2 2 2 8" xfId="8351" xr:uid="{00000000-0005-0000-0000-0000826A0000}"/>
    <cellStyle name="Normal 2 2 2 2 2 8 2" xfId="8352" xr:uid="{00000000-0005-0000-0000-0000836A0000}"/>
    <cellStyle name="Normal 2 2 2 2 2 8 2 2" xfId="8353" xr:uid="{00000000-0005-0000-0000-0000846A0000}"/>
    <cellStyle name="Normal 2 2 2 2 2 8 3" xfId="8354" xr:uid="{00000000-0005-0000-0000-0000856A0000}"/>
    <cellStyle name="Normal 2 2 2 2 2 8 3 2" xfId="8355" xr:uid="{00000000-0005-0000-0000-0000866A0000}"/>
    <cellStyle name="Normal 2 2 2 2 2 8 4" xfId="8356" xr:uid="{00000000-0005-0000-0000-0000876A0000}"/>
    <cellStyle name="Normal 2 2 2 2 2 9" xfId="8357" xr:uid="{00000000-0005-0000-0000-0000886A0000}"/>
    <cellStyle name="Normal 2 2 2 2 2 9 2" xfId="8358" xr:uid="{00000000-0005-0000-0000-0000896A0000}"/>
    <cellStyle name="Normal 2 2 2 2 2 9 2 2" xfId="8359" xr:uid="{00000000-0005-0000-0000-00008A6A0000}"/>
    <cellStyle name="Normal 2 2 2 2 2 9 3" xfId="8360" xr:uid="{00000000-0005-0000-0000-00008B6A0000}"/>
    <cellStyle name="Normal 2 2 2 2 3" xfId="8361" xr:uid="{00000000-0005-0000-0000-00008C6A0000}"/>
    <cellStyle name="Normal 2 2 2 2 3 2" xfId="8362" xr:uid="{00000000-0005-0000-0000-00008D6A0000}"/>
    <cellStyle name="Normal 2 2 2 2 3 2 2" xfId="8363" xr:uid="{00000000-0005-0000-0000-00008E6A0000}"/>
    <cellStyle name="Normal 2 2 2 2 3 2 2 2" xfId="8364" xr:uid="{00000000-0005-0000-0000-00008F6A0000}"/>
    <cellStyle name="Normal 2 2 2 2 3 2 2 2 2" xfId="8365" xr:uid="{00000000-0005-0000-0000-0000906A0000}"/>
    <cellStyle name="Normal 2 2 2 2 3 2 2 3" xfId="8366" xr:uid="{00000000-0005-0000-0000-0000916A0000}"/>
    <cellStyle name="Normal 2 2 2 2 3 2 3" xfId="8367" xr:uid="{00000000-0005-0000-0000-0000926A0000}"/>
    <cellStyle name="Normal 2 2 2 2 3 2 3 2" xfId="8368" xr:uid="{00000000-0005-0000-0000-0000936A0000}"/>
    <cellStyle name="Normal 2 2 2 2 3 2 4" xfId="8369" xr:uid="{00000000-0005-0000-0000-0000946A0000}"/>
    <cellStyle name="Normal 2 2 2 2 3 2 4 2" xfId="8370" xr:uid="{00000000-0005-0000-0000-0000956A0000}"/>
    <cellStyle name="Normal 2 2 2 2 3 2 5" xfId="8371" xr:uid="{00000000-0005-0000-0000-0000966A0000}"/>
    <cellStyle name="Normal 2 2 2 2 3 2 5 2" xfId="8372" xr:uid="{00000000-0005-0000-0000-0000976A0000}"/>
    <cellStyle name="Normal 2 2 2 2 3 2 6" xfId="8373" xr:uid="{00000000-0005-0000-0000-0000986A0000}"/>
    <cellStyle name="Normal 2 2 2 2 3 3" xfId="8374" xr:uid="{00000000-0005-0000-0000-0000996A0000}"/>
    <cellStyle name="Normal 2 2 2 2 3 3 2" xfId="8375" xr:uid="{00000000-0005-0000-0000-00009A6A0000}"/>
    <cellStyle name="Normal 2 2 2 2 3 3 2 2" xfId="8376" xr:uid="{00000000-0005-0000-0000-00009B6A0000}"/>
    <cellStyle name="Normal 2 2 2 2 3 3 3" xfId="8377" xr:uid="{00000000-0005-0000-0000-00009C6A0000}"/>
    <cellStyle name="Normal 2 2 2 2 3 3 3 2" xfId="8378" xr:uid="{00000000-0005-0000-0000-00009D6A0000}"/>
    <cellStyle name="Normal 2 2 2 2 3 3 4" xfId="8379" xr:uid="{00000000-0005-0000-0000-00009E6A0000}"/>
    <cellStyle name="Normal 2 2 2 2 3 4" xfId="8380" xr:uid="{00000000-0005-0000-0000-00009F6A0000}"/>
    <cellStyle name="Normal 2 2 2 2 3 4 2" xfId="8381" xr:uid="{00000000-0005-0000-0000-0000A06A0000}"/>
    <cellStyle name="Normal 2 2 2 2 3 4 2 2" xfId="8382" xr:uid="{00000000-0005-0000-0000-0000A16A0000}"/>
    <cellStyle name="Normal 2 2 2 2 3 4 3" xfId="8383" xr:uid="{00000000-0005-0000-0000-0000A26A0000}"/>
    <cellStyle name="Normal 2 2 2 2 3 5" xfId="8384" xr:uid="{00000000-0005-0000-0000-0000A36A0000}"/>
    <cellStyle name="Normal 2 2 2 2 3 5 2" xfId="8385" xr:uid="{00000000-0005-0000-0000-0000A46A0000}"/>
    <cellStyle name="Normal 2 2 2 2 3 6" xfId="8386" xr:uid="{00000000-0005-0000-0000-0000A56A0000}"/>
    <cellStyle name="Normal 2 2 2 2 3 6 2" xfId="8387" xr:uid="{00000000-0005-0000-0000-0000A66A0000}"/>
    <cellStyle name="Normal 2 2 2 2 3 7" xfId="8388" xr:uid="{00000000-0005-0000-0000-0000A76A0000}"/>
    <cellStyle name="Normal 2 2 2 2 4" xfId="8389" xr:uid="{00000000-0005-0000-0000-0000A86A0000}"/>
    <cellStyle name="Normal 2 2 2 2 4 2" xfId="8390" xr:uid="{00000000-0005-0000-0000-0000A96A0000}"/>
    <cellStyle name="Normal 2 2 2 2 4 2 2" xfId="8391" xr:uid="{00000000-0005-0000-0000-0000AA6A0000}"/>
    <cellStyle name="Normal 2 2 2 2 4 2 2 2" xfId="8392" xr:uid="{00000000-0005-0000-0000-0000AB6A0000}"/>
    <cellStyle name="Normal 2 2 2 2 4 2 2 2 2" xfId="8393" xr:uid="{00000000-0005-0000-0000-0000AC6A0000}"/>
    <cellStyle name="Normal 2 2 2 2 4 2 2 3" xfId="8394" xr:uid="{00000000-0005-0000-0000-0000AD6A0000}"/>
    <cellStyle name="Normal 2 2 2 2 4 2 3" xfId="8395" xr:uid="{00000000-0005-0000-0000-0000AE6A0000}"/>
    <cellStyle name="Normal 2 2 2 2 4 2 3 2" xfId="8396" xr:uid="{00000000-0005-0000-0000-0000AF6A0000}"/>
    <cellStyle name="Normal 2 2 2 2 4 2 4" xfId="8397" xr:uid="{00000000-0005-0000-0000-0000B06A0000}"/>
    <cellStyle name="Normal 2 2 2 2 4 2 4 2" xfId="8398" xr:uid="{00000000-0005-0000-0000-0000B16A0000}"/>
    <cellStyle name="Normal 2 2 2 2 4 2 5" xfId="8399" xr:uid="{00000000-0005-0000-0000-0000B26A0000}"/>
    <cellStyle name="Normal 2 2 2 2 4 3" xfId="8400" xr:uid="{00000000-0005-0000-0000-0000B36A0000}"/>
    <cellStyle name="Normal 2 2 2 2 4 3 2" xfId="8401" xr:uid="{00000000-0005-0000-0000-0000B46A0000}"/>
    <cellStyle name="Normal 2 2 2 2 4 3 2 2" xfId="8402" xr:uid="{00000000-0005-0000-0000-0000B56A0000}"/>
    <cellStyle name="Normal 2 2 2 2 4 3 3" xfId="8403" xr:uid="{00000000-0005-0000-0000-0000B66A0000}"/>
    <cellStyle name="Normal 2 2 2 2 4 3 3 2" xfId="8404" xr:uid="{00000000-0005-0000-0000-0000B76A0000}"/>
    <cellStyle name="Normal 2 2 2 2 4 3 4" xfId="8405" xr:uid="{00000000-0005-0000-0000-0000B86A0000}"/>
    <cellStyle name="Normal 2 2 2 2 4 4" xfId="8406" xr:uid="{00000000-0005-0000-0000-0000B96A0000}"/>
    <cellStyle name="Normal 2 2 2 2 4 4 2" xfId="8407" xr:uid="{00000000-0005-0000-0000-0000BA6A0000}"/>
    <cellStyle name="Normal 2 2 2 2 4 4 2 2" xfId="8408" xr:uid="{00000000-0005-0000-0000-0000BB6A0000}"/>
    <cellStyle name="Normal 2 2 2 2 4 4 3" xfId="8409" xr:uid="{00000000-0005-0000-0000-0000BC6A0000}"/>
    <cellStyle name="Normal 2 2 2 2 4 5" xfId="8410" xr:uid="{00000000-0005-0000-0000-0000BD6A0000}"/>
    <cellStyle name="Normal 2 2 2 2 4 5 2" xfId="8411" xr:uid="{00000000-0005-0000-0000-0000BE6A0000}"/>
    <cellStyle name="Normal 2 2 2 2 4 6" xfId="8412" xr:uid="{00000000-0005-0000-0000-0000BF6A0000}"/>
    <cellStyle name="Normal 2 2 2 2 4 6 2" xfId="8413" xr:uid="{00000000-0005-0000-0000-0000C06A0000}"/>
    <cellStyle name="Normal 2 2 2 2 4 7" xfId="8414" xr:uid="{00000000-0005-0000-0000-0000C16A0000}"/>
    <cellStyle name="Normal 2 2 2 2 5" xfId="8415" xr:uid="{00000000-0005-0000-0000-0000C26A0000}"/>
    <cellStyle name="Normal 2 2 2 2 5 2" xfId="8416" xr:uid="{00000000-0005-0000-0000-0000C36A0000}"/>
    <cellStyle name="Normal 2 2 2 2 5 2 2" xfId="8417" xr:uid="{00000000-0005-0000-0000-0000C46A0000}"/>
    <cellStyle name="Normal 2 2 2 2 5 2 2 2" xfId="8418" xr:uid="{00000000-0005-0000-0000-0000C56A0000}"/>
    <cellStyle name="Normal 2 2 2 2 5 2 2 2 2" xfId="8419" xr:uid="{00000000-0005-0000-0000-0000C66A0000}"/>
    <cellStyle name="Normal 2 2 2 2 5 2 2 3" xfId="8420" xr:uid="{00000000-0005-0000-0000-0000C76A0000}"/>
    <cellStyle name="Normal 2 2 2 2 5 2 3" xfId="8421" xr:uid="{00000000-0005-0000-0000-0000C86A0000}"/>
    <cellStyle name="Normal 2 2 2 2 5 2 3 2" xfId="8422" xr:uid="{00000000-0005-0000-0000-0000C96A0000}"/>
    <cellStyle name="Normal 2 2 2 2 5 2 4" xfId="8423" xr:uid="{00000000-0005-0000-0000-0000CA6A0000}"/>
    <cellStyle name="Normal 2 2 2 2 5 2 4 2" xfId="8424" xr:uid="{00000000-0005-0000-0000-0000CB6A0000}"/>
    <cellStyle name="Normal 2 2 2 2 5 2 5" xfId="8425" xr:uid="{00000000-0005-0000-0000-0000CC6A0000}"/>
    <cellStyle name="Normal 2 2 2 2 5 3" xfId="8426" xr:uid="{00000000-0005-0000-0000-0000CD6A0000}"/>
    <cellStyle name="Normal 2 2 2 2 5 3 2" xfId="8427" xr:uid="{00000000-0005-0000-0000-0000CE6A0000}"/>
    <cellStyle name="Normal 2 2 2 2 5 3 2 2" xfId="8428" xr:uid="{00000000-0005-0000-0000-0000CF6A0000}"/>
    <cellStyle name="Normal 2 2 2 2 5 3 3" xfId="8429" xr:uid="{00000000-0005-0000-0000-0000D06A0000}"/>
    <cellStyle name="Normal 2 2 2 2 5 3 3 2" xfId="8430" xr:uid="{00000000-0005-0000-0000-0000D16A0000}"/>
    <cellStyle name="Normal 2 2 2 2 5 3 4" xfId="8431" xr:uid="{00000000-0005-0000-0000-0000D26A0000}"/>
    <cellStyle name="Normal 2 2 2 2 5 4" xfId="8432" xr:uid="{00000000-0005-0000-0000-0000D36A0000}"/>
    <cellStyle name="Normal 2 2 2 2 5 4 2" xfId="8433" xr:uid="{00000000-0005-0000-0000-0000D46A0000}"/>
    <cellStyle name="Normal 2 2 2 2 5 4 2 2" xfId="8434" xr:uid="{00000000-0005-0000-0000-0000D56A0000}"/>
    <cellStyle name="Normal 2 2 2 2 5 4 3" xfId="8435" xr:uid="{00000000-0005-0000-0000-0000D66A0000}"/>
    <cellStyle name="Normal 2 2 2 2 5 5" xfId="8436" xr:uid="{00000000-0005-0000-0000-0000D76A0000}"/>
    <cellStyle name="Normal 2 2 2 2 5 5 2" xfId="8437" xr:uid="{00000000-0005-0000-0000-0000D86A0000}"/>
    <cellStyle name="Normal 2 2 2 2 5 6" xfId="8438" xr:uid="{00000000-0005-0000-0000-0000D96A0000}"/>
    <cellStyle name="Normal 2 2 2 2 6" xfId="8439" xr:uid="{00000000-0005-0000-0000-0000DA6A0000}"/>
    <cellStyle name="Normal 2 2 2 2 6 2" xfId="8440" xr:uid="{00000000-0005-0000-0000-0000DB6A0000}"/>
    <cellStyle name="Normal 2 2 2 2 6 2 2" xfId="8441" xr:uid="{00000000-0005-0000-0000-0000DC6A0000}"/>
    <cellStyle name="Normal 2 2 2 2 6 2 2 2" xfId="8442" xr:uid="{00000000-0005-0000-0000-0000DD6A0000}"/>
    <cellStyle name="Normal 2 2 2 2 6 2 3" xfId="8443" xr:uid="{00000000-0005-0000-0000-0000DE6A0000}"/>
    <cellStyle name="Normal 2 2 2 2 6 3" xfId="8444" xr:uid="{00000000-0005-0000-0000-0000DF6A0000}"/>
    <cellStyle name="Normal 2 2 2 2 6 3 2" xfId="8445" xr:uid="{00000000-0005-0000-0000-0000E06A0000}"/>
    <cellStyle name="Normal 2 2 2 2 6 4" xfId="8446" xr:uid="{00000000-0005-0000-0000-0000E16A0000}"/>
    <cellStyle name="Normal 2 2 2 2 6 4 2" xfId="8447" xr:uid="{00000000-0005-0000-0000-0000E26A0000}"/>
    <cellStyle name="Normal 2 2 2 2 6 5" xfId="8448" xr:uid="{00000000-0005-0000-0000-0000E36A0000}"/>
    <cellStyle name="Normal 2 2 2 2 7" xfId="8449" xr:uid="{00000000-0005-0000-0000-0000E46A0000}"/>
    <cellStyle name="Normal 2 2 2 2 7 2" xfId="8450" xr:uid="{00000000-0005-0000-0000-0000E56A0000}"/>
    <cellStyle name="Normal 2 2 2 2 7 2 2" xfId="8451" xr:uid="{00000000-0005-0000-0000-0000E66A0000}"/>
    <cellStyle name="Normal 2 2 2 2 7 2 2 2" xfId="8452" xr:uid="{00000000-0005-0000-0000-0000E76A0000}"/>
    <cellStyle name="Normal 2 2 2 2 7 2 3" xfId="8453" xr:uid="{00000000-0005-0000-0000-0000E86A0000}"/>
    <cellStyle name="Normal 2 2 2 2 7 3" xfId="8454" xr:uid="{00000000-0005-0000-0000-0000E96A0000}"/>
    <cellStyle name="Normal 2 2 2 2 7 3 2" xfId="8455" xr:uid="{00000000-0005-0000-0000-0000EA6A0000}"/>
    <cellStyle name="Normal 2 2 2 2 7 4" xfId="8456" xr:uid="{00000000-0005-0000-0000-0000EB6A0000}"/>
    <cellStyle name="Normal 2 2 2 2 7 4 2" xfId="8457" xr:uid="{00000000-0005-0000-0000-0000EC6A0000}"/>
    <cellStyle name="Normal 2 2 2 2 7 5" xfId="8458" xr:uid="{00000000-0005-0000-0000-0000ED6A0000}"/>
    <cellStyle name="Normal 2 2 2 2 8" xfId="8459" xr:uid="{00000000-0005-0000-0000-0000EE6A0000}"/>
    <cellStyle name="Normal 2 2 2 2 8 2" xfId="8460" xr:uid="{00000000-0005-0000-0000-0000EF6A0000}"/>
    <cellStyle name="Normal 2 2 2 2 8 2 2" xfId="8461" xr:uid="{00000000-0005-0000-0000-0000F06A0000}"/>
    <cellStyle name="Normal 2 2 2 2 8 3" xfId="8462" xr:uid="{00000000-0005-0000-0000-0000F16A0000}"/>
    <cellStyle name="Normal 2 2 2 2 8 3 2" xfId="8463" xr:uid="{00000000-0005-0000-0000-0000F26A0000}"/>
    <cellStyle name="Normal 2 2 2 2 8 4" xfId="8464" xr:uid="{00000000-0005-0000-0000-0000F36A0000}"/>
    <cellStyle name="Normal 2 2 2 2 9" xfId="8465" xr:uid="{00000000-0005-0000-0000-0000F46A0000}"/>
    <cellStyle name="Normal 2 2 2 2 9 2" xfId="8466" xr:uid="{00000000-0005-0000-0000-0000F56A0000}"/>
    <cellStyle name="Normal 2 2 2 2 9 2 2" xfId="8467" xr:uid="{00000000-0005-0000-0000-0000F66A0000}"/>
    <cellStyle name="Normal 2 2 2 2 9 3" xfId="8468" xr:uid="{00000000-0005-0000-0000-0000F76A0000}"/>
    <cellStyle name="Normal 2 2 2 2 9 3 2" xfId="8469" xr:uid="{00000000-0005-0000-0000-0000F86A0000}"/>
    <cellStyle name="Normal 2 2 2 2 9 4" xfId="8470" xr:uid="{00000000-0005-0000-0000-0000F96A0000}"/>
    <cellStyle name="Normal 2 2 2 3" xfId="8471" xr:uid="{00000000-0005-0000-0000-0000FA6A0000}"/>
    <cellStyle name="Normal 2 2 2 3 10" xfId="8472" xr:uid="{00000000-0005-0000-0000-0000FB6A0000}"/>
    <cellStyle name="Normal 2 2 2 3 10 2" xfId="8473" xr:uid="{00000000-0005-0000-0000-0000FC6A0000}"/>
    <cellStyle name="Normal 2 2 2 3 10 2 2" xfId="8474" xr:uid="{00000000-0005-0000-0000-0000FD6A0000}"/>
    <cellStyle name="Normal 2 2 2 3 10 3" xfId="8475" xr:uid="{00000000-0005-0000-0000-0000FE6A0000}"/>
    <cellStyle name="Normal 2 2 2 3 11" xfId="8476" xr:uid="{00000000-0005-0000-0000-0000FF6A0000}"/>
    <cellStyle name="Normal 2 2 2 3 11 2" xfId="8477" xr:uid="{00000000-0005-0000-0000-0000006B0000}"/>
    <cellStyle name="Normal 2 2 2 3 11 2 2" xfId="8478" xr:uid="{00000000-0005-0000-0000-0000016B0000}"/>
    <cellStyle name="Normal 2 2 2 3 11 3" xfId="8479" xr:uid="{00000000-0005-0000-0000-0000026B0000}"/>
    <cellStyle name="Normal 2 2 2 3 12" xfId="8480" xr:uid="{00000000-0005-0000-0000-0000036B0000}"/>
    <cellStyle name="Normal 2 2 2 3 12 2" xfId="8481" xr:uid="{00000000-0005-0000-0000-0000046B0000}"/>
    <cellStyle name="Normal 2 2 2 3 13" xfId="8482" xr:uid="{00000000-0005-0000-0000-0000056B0000}"/>
    <cellStyle name="Normal 2 2 2 3 13 2" xfId="8483" xr:uid="{00000000-0005-0000-0000-0000066B0000}"/>
    <cellStyle name="Normal 2 2 2 3 14" xfId="8484" xr:uid="{00000000-0005-0000-0000-0000076B0000}"/>
    <cellStyle name="Normal 2 2 2 3 14 2" xfId="8485" xr:uid="{00000000-0005-0000-0000-0000086B0000}"/>
    <cellStyle name="Normal 2 2 2 3 15" xfId="8486" xr:uid="{00000000-0005-0000-0000-0000096B0000}"/>
    <cellStyle name="Normal 2 2 2 3 2" xfId="8487" xr:uid="{00000000-0005-0000-0000-00000A6B0000}"/>
    <cellStyle name="Normal 2 2 2 3 2 10" xfId="8488" xr:uid="{00000000-0005-0000-0000-00000B6B0000}"/>
    <cellStyle name="Normal 2 2 2 3 2 10 2" xfId="8489" xr:uid="{00000000-0005-0000-0000-00000C6B0000}"/>
    <cellStyle name="Normal 2 2 2 3 2 10 2 2" xfId="8490" xr:uid="{00000000-0005-0000-0000-00000D6B0000}"/>
    <cellStyle name="Normal 2 2 2 3 2 10 3" xfId="8491" xr:uid="{00000000-0005-0000-0000-00000E6B0000}"/>
    <cellStyle name="Normal 2 2 2 3 2 11" xfId="8492" xr:uid="{00000000-0005-0000-0000-00000F6B0000}"/>
    <cellStyle name="Normal 2 2 2 3 2 11 2" xfId="8493" xr:uid="{00000000-0005-0000-0000-0000106B0000}"/>
    <cellStyle name="Normal 2 2 2 3 2 12" xfId="8494" xr:uid="{00000000-0005-0000-0000-0000116B0000}"/>
    <cellStyle name="Normal 2 2 2 3 2 12 2" xfId="8495" xr:uid="{00000000-0005-0000-0000-0000126B0000}"/>
    <cellStyle name="Normal 2 2 2 3 2 13" xfId="8496" xr:uid="{00000000-0005-0000-0000-0000136B0000}"/>
    <cellStyle name="Normal 2 2 2 3 2 13 2" xfId="8497" xr:uid="{00000000-0005-0000-0000-0000146B0000}"/>
    <cellStyle name="Normal 2 2 2 3 2 14" xfId="8498" xr:uid="{00000000-0005-0000-0000-0000156B0000}"/>
    <cellStyle name="Normal 2 2 2 3 2 2" xfId="8499" xr:uid="{00000000-0005-0000-0000-0000166B0000}"/>
    <cellStyle name="Normal 2 2 2 3 2 2 2" xfId="8500" xr:uid="{00000000-0005-0000-0000-0000176B0000}"/>
    <cellStyle name="Normal 2 2 2 3 2 2 2 2" xfId="8501" xr:uid="{00000000-0005-0000-0000-0000186B0000}"/>
    <cellStyle name="Normal 2 2 2 3 2 2 2 2 2" xfId="8502" xr:uid="{00000000-0005-0000-0000-0000196B0000}"/>
    <cellStyle name="Normal 2 2 2 3 2 2 2 2 2 2" xfId="8503" xr:uid="{00000000-0005-0000-0000-00001A6B0000}"/>
    <cellStyle name="Normal 2 2 2 3 2 2 2 2 3" xfId="8504" xr:uid="{00000000-0005-0000-0000-00001B6B0000}"/>
    <cellStyle name="Normal 2 2 2 3 2 2 2 3" xfId="8505" xr:uid="{00000000-0005-0000-0000-00001C6B0000}"/>
    <cellStyle name="Normal 2 2 2 3 2 2 2 3 2" xfId="8506" xr:uid="{00000000-0005-0000-0000-00001D6B0000}"/>
    <cellStyle name="Normal 2 2 2 3 2 2 2 4" xfId="8507" xr:uid="{00000000-0005-0000-0000-00001E6B0000}"/>
    <cellStyle name="Normal 2 2 2 3 2 2 2 4 2" xfId="8508" xr:uid="{00000000-0005-0000-0000-00001F6B0000}"/>
    <cellStyle name="Normal 2 2 2 3 2 2 2 5" xfId="8509" xr:uid="{00000000-0005-0000-0000-0000206B0000}"/>
    <cellStyle name="Normal 2 2 2 3 2 2 2 5 2" xfId="8510" xr:uid="{00000000-0005-0000-0000-0000216B0000}"/>
    <cellStyle name="Normal 2 2 2 3 2 2 2 6" xfId="8511" xr:uid="{00000000-0005-0000-0000-0000226B0000}"/>
    <cellStyle name="Normal 2 2 2 3 2 2 3" xfId="8512" xr:uid="{00000000-0005-0000-0000-0000236B0000}"/>
    <cellStyle name="Normal 2 2 2 3 2 2 3 2" xfId="8513" xr:uid="{00000000-0005-0000-0000-0000246B0000}"/>
    <cellStyle name="Normal 2 2 2 3 2 2 3 2 2" xfId="8514" xr:uid="{00000000-0005-0000-0000-0000256B0000}"/>
    <cellStyle name="Normal 2 2 2 3 2 2 3 3" xfId="8515" xr:uid="{00000000-0005-0000-0000-0000266B0000}"/>
    <cellStyle name="Normal 2 2 2 3 2 2 3 3 2" xfId="8516" xr:uid="{00000000-0005-0000-0000-0000276B0000}"/>
    <cellStyle name="Normal 2 2 2 3 2 2 3 4" xfId="8517" xr:uid="{00000000-0005-0000-0000-0000286B0000}"/>
    <cellStyle name="Normal 2 2 2 3 2 2 4" xfId="8518" xr:uid="{00000000-0005-0000-0000-0000296B0000}"/>
    <cellStyle name="Normal 2 2 2 3 2 2 4 2" xfId="8519" xr:uid="{00000000-0005-0000-0000-00002A6B0000}"/>
    <cellStyle name="Normal 2 2 2 3 2 2 4 2 2" xfId="8520" xr:uid="{00000000-0005-0000-0000-00002B6B0000}"/>
    <cellStyle name="Normal 2 2 2 3 2 2 4 3" xfId="8521" xr:uid="{00000000-0005-0000-0000-00002C6B0000}"/>
    <cellStyle name="Normal 2 2 2 3 2 2 5" xfId="8522" xr:uid="{00000000-0005-0000-0000-00002D6B0000}"/>
    <cellStyle name="Normal 2 2 2 3 2 2 5 2" xfId="8523" xr:uid="{00000000-0005-0000-0000-00002E6B0000}"/>
    <cellStyle name="Normal 2 2 2 3 2 2 6" xfId="8524" xr:uid="{00000000-0005-0000-0000-00002F6B0000}"/>
    <cellStyle name="Normal 2 2 2 3 2 2 6 2" xfId="8525" xr:uid="{00000000-0005-0000-0000-0000306B0000}"/>
    <cellStyle name="Normal 2 2 2 3 2 2 7" xfId="8526" xr:uid="{00000000-0005-0000-0000-0000316B0000}"/>
    <cellStyle name="Normal 2 2 2 3 2 3" xfId="8527" xr:uid="{00000000-0005-0000-0000-0000326B0000}"/>
    <cellStyle name="Normal 2 2 2 3 2 3 2" xfId="8528" xr:uid="{00000000-0005-0000-0000-0000336B0000}"/>
    <cellStyle name="Normal 2 2 2 3 2 3 2 2" xfId="8529" xr:uid="{00000000-0005-0000-0000-0000346B0000}"/>
    <cellStyle name="Normal 2 2 2 3 2 3 2 2 2" xfId="8530" xr:uid="{00000000-0005-0000-0000-0000356B0000}"/>
    <cellStyle name="Normal 2 2 2 3 2 3 2 2 2 2" xfId="8531" xr:uid="{00000000-0005-0000-0000-0000366B0000}"/>
    <cellStyle name="Normal 2 2 2 3 2 3 2 2 3" xfId="8532" xr:uid="{00000000-0005-0000-0000-0000376B0000}"/>
    <cellStyle name="Normal 2 2 2 3 2 3 2 3" xfId="8533" xr:uid="{00000000-0005-0000-0000-0000386B0000}"/>
    <cellStyle name="Normal 2 2 2 3 2 3 2 3 2" xfId="8534" xr:uid="{00000000-0005-0000-0000-0000396B0000}"/>
    <cellStyle name="Normal 2 2 2 3 2 3 2 4" xfId="8535" xr:uid="{00000000-0005-0000-0000-00003A6B0000}"/>
    <cellStyle name="Normal 2 2 2 3 2 3 2 4 2" xfId="8536" xr:uid="{00000000-0005-0000-0000-00003B6B0000}"/>
    <cellStyle name="Normal 2 2 2 3 2 3 2 5" xfId="8537" xr:uid="{00000000-0005-0000-0000-00003C6B0000}"/>
    <cellStyle name="Normal 2 2 2 3 2 3 3" xfId="8538" xr:uid="{00000000-0005-0000-0000-00003D6B0000}"/>
    <cellStyle name="Normal 2 2 2 3 2 3 3 2" xfId="8539" xr:uid="{00000000-0005-0000-0000-00003E6B0000}"/>
    <cellStyle name="Normal 2 2 2 3 2 3 3 2 2" xfId="8540" xr:uid="{00000000-0005-0000-0000-00003F6B0000}"/>
    <cellStyle name="Normal 2 2 2 3 2 3 3 3" xfId="8541" xr:uid="{00000000-0005-0000-0000-0000406B0000}"/>
    <cellStyle name="Normal 2 2 2 3 2 3 3 3 2" xfId="8542" xr:uid="{00000000-0005-0000-0000-0000416B0000}"/>
    <cellStyle name="Normal 2 2 2 3 2 3 3 4" xfId="8543" xr:uid="{00000000-0005-0000-0000-0000426B0000}"/>
    <cellStyle name="Normal 2 2 2 3 2 3 4" xfId="8544" xr:uid="{00000000-0005-0000-0000-0000436B0000}"/>
    <cellStyle name="Normal 2 2 2 3 2 3 4 2" xfId="8545" xr:uid="{00000000-0005-0000-0000-0000446B0000}"/>
    <cellStyle name="Normal 2 2 2 3 2 3 4 2 2" xfId="8546" xr:uid="{00000000-0005-0000-0000-0000456B0000}"/>
    <cellStyle name="Normal 2 2 2 3 2 3 4 3" xfId="8547" xr:uid="{00000000-0005-0000-0000-0000466B0000}"/>
    <cellStyle name="Normal 2 2 2 3 2 3 5" xfId="8548" xr:uid="{00000000-0005-0000-0000-0000476B0000}"/>
    <cellStyle name="Normal 2 2 2 3 2 3 5 2" xfId="8549" xr:uid="{00000000-0005-0000-0000-0000486B0000}"/>
    <cellStyle name="Normal 2 2 2 3 2 3 6" xfId="8550" xr:uid="{00000000-0005-0000-0000-0000496B0000}"/>
    <cellStyle name="Normal 2 2 2 3 2 3 6 2" xfId="8551" xr:uid="{00000000-0005-0000-0000-00004A6B0000}"/>
    <cellStyle name="Normal 2 2 2 3 2 3 7" xfId="8552" xr:uid="{00000000-0005-0000-0000-00004B6B0000}"/>
    <cellStyle name="Normal 2 2 2 3 2 4" xfId="8553" xr:uid="{00000000-0005-0000-0000-00004C6B0000}"/>
    <cellStyle name="Normal 2 2 2 3 2 4 2" xfId="8554" xr:uid="{00000000-0005-0000-0000-00004D6B0000}"/>
    <cellStyle name="Normal 2 2 2 3 2 4 2 2" xfId="8555" xr:uid="{00000000-0005-0000-0000-00004E6B0000}"/>
    <cellStyle name="Normal 2 2 2 3 2 4 2 2 2" xfId="8556" xr:uid="{00000000-0005-0000-0000-00004F6B0000}"/>
    <cellStyle name="Normal 2 2 2 3 2 4 2 2 2 2" xfId="8557" xr:uid="{00000000-0005-0000-0000-0000506B0000}"/>
    <cellStyle name="Normal 2 2 2 3 2 4 2 2 3" xfId="8558" xr:uid="{00000000-0005-0000-0000-0000516B0000}"/>
    <cellStyle name="Normal 2 2 2 3 2 4 2 3" xfId="8559" xr:uid="{00000000-0005-0000-0000-0000526B0000}"/>
    <cellStyle name="Normal 2 2 2 3 2 4 2 3 2" xfId="8560" xr:uid="{00000000-0005-0000-0000-0000536B0000}"/>
    <cellStyle name="Normal 2 2 2 3 2 4 2 4" xfId="8561" xr:uid="{00000000-0005-0000-0000-0000546B0000}"/>
    <cellStyle name="Normal 2 2 2 3 2 4 2 4 2" xfId="8562" xr:uid="{00000000-0005-0000-0000-0000556B0000}"/>
    <cellStyle name="Normal 2 2 2 3 2 4 2 5" xfId="8563" xr:uid="{00000000-0005-0000-0000-0000566B0000}"/>
    <cellStyle name="Normal 2 2 2 3 2 4 3" xfId="8564" xr:uid="{00000000-0005-0000-0000-0000576B0000}"/>
    <cellStyle name="Normal 2 2 2 3 2 4 3 2" xfId="8565" xr:uid="{00000000-0005-0000-0000-0000586B0000}"/>
    <cellStyle name="Normal 2 2 2 3 2 4 3 2 2" xfId="8566" xr:uid="{00000000-0005-0000-0000-0000596B0000}"/>
    <cellStyle name="Normal 2 2 2 3 2 4 3 3" xfId="8567" xr:uid="{00000000-0005-0000-0000-00005A6B0000}"/>
    <cellStyle name="Normal 2 2 2 3 2 4 3 3 2" xfId="8568" xr:uid="{00000000-0005-0000-0000-00005B6B0000}"/>
    <cellStyle name="Normal 2 2 2 3 2 4 3 4" xfId="8569" xr:uid="{00000000-0005-0000-0000-00005C6B0000}"/>
    <cellStyle name="Normal 2 2 2 3 2 4 4" xfId="8570" xr:uid="{00000000-0005-0000-0000-00005D6B0000}"/>
    <cellStyle name="Normal 2 2 2 3 2 4 4 2" xfId="8571" xr:uid="{00000000-0005-0000-0000-00005E6B0000}"/>
    <cellStyle name="Normal 2 2 2 3 2 4 4 2 2" xfId="8572" xr:uid="{00000000-0005-0000-0000-00005F6B0000}"/>
    <cellStyle name="Normal 2 2 2 3 2 4 4 3" xfId="8573" xr:uid="{00000000-0005-0000-0000-0000606B0000}"/>
    <cellStyle name="Normal 2 2 2 3 2 4 5" xfId="8574" xr:uid="{00000000-0005-0000-0000-0000616B0000}"/>
    <cellStyle name="Normal 2 2 2 3 2 4 5 2" xfId="8575" xr:uid="{00000000-0005-0000-0000-0000626B0000}"/>
    <cellStyle name="Normal 2 2 2 3 2 4 6" xfId="8576" xr:uid="{00000000-0005-0000-0000-0000636B0000}"/>
    <cellStyle name="Normal 2 2 2 3 2 5" xfId="8577" xr:uid="{00000000-0005-0000-0000-0000646B0000}"/>
    <cellStyle name="Normal 2 2 2 3 2 5 2" xfId="8578" xr:uid="{00000000-0005-0000-0000-0000656B0000}"/>
    <cellStyle name="Normal 2 2 2 3 2 5 2 2" xfId="8579" xr:uid="{00000000-0005-0000-0000-0000666B0000}"/>
    <cellStyle name="Normal 2 2 2 3 2 5 2 2 2" xfId="8580" xr:uid="{00000000-0005-0000-0000-0000676B0000}"/>
    <cellStyle name="Normal 2 2 2 3 2 5 2 3" xfId="8581" xr:uid="{00000000-0005-0000-0000-0000686B0000}"/>
    <cellStyle name="Normal 2 2 2 3 2 5 3" xfId="8582" xr:uid="{00000000-0005-0000-0000-0000696B0000}"/>
    <cellStyle name="Normal 2 2 2 3 2 5 3 2" xfId="8583" xr:uid="{00000000-0005-0000-0000-00006A6B0000}"/>
    <cellStyle name="Normal 2 2 2 3 2 5 4" xfId="8584" xr:uid="{00000000-0005-0000-0000-00006B6B0000}"/>
    <cellStyle name="Normal 2 2 2 3 2 5 4 2" xfId="8585" xr:uid="{00000000-0005-0000-0000-00006C6B0000}"/>
    <cellStyle name="Normal 2 2 2 3 2 5 5" xfId="8586" xr:uid="{00000000-0005-0000-0000-00006D6B0000}"/>
    <cellStyle name="Normal 2 2 2 3 2 6" xfId="8587" xr:uid="{00000000-0005-0000-0000-00006E6B0000}"/>
    <cellStyle name="Normal 2 2 2 3 2 6 2" xfId="8588" xr:uid="{00000000-0005-0000-0000-00006F6B0000}"/>
    <cellStyle name="Normal 2 2 2 3 2 6 2 2" xfId="8589" xr:uid="{00000000-0005-0000-0000-0000706B0000}"/>
    <cellStyle name="Normal 2 2 2 3 2 6 2 2 2" xfId="8590" xr:uid="{00000000-0005-0000-0000-0000716B0000}"/>
    <cellStyle name="Normal 2 2 2 3 2 6 2 3" xfId="8591" xr:uid="{00000000-0005-0000-0000-0000726B0000}"/>
    <cellStyle name="Normal 2 2 2 3 2 6 3" xfId="8592" xr:uid="{00000000-0005-0000-0000-0000736B0000}"/>
    <cellStyle name="Normal 2 2 2 3 2 6 3 2" xfId="8593" xr:uid="{00000000-0005-0000-0000-0000746B0000}"/>
    <cellStyle name="Normal 2 2 2 3 2 6 4" xfId="8594" xr:uid="{00000000-0005-0000-0000-0000756B0000}"/>
    <cellStyle name="Normal 2 2 2 3 2 6 4 2" xfId="8595" xr:uid="{00000000-0005-0000-0000-0000766B0000}"/>
    <cellStyle name="Normal 2 2 2 3 2 6 5" xfId="8596" xr:uid="{00000000-0005-0000-0000-0000776B0000}"/>
    <cellStyle name="Normal 2 2 2 3 2 7" xfId="8597" xr:uid="{00000000-0005-0000-0000-0000786B0000}"/>
    <cellStyle name="Normal 2 2 2 3 2 7 2" xfId="8598" xr:uid="{00000000-0005-0000-0000-0000796B0000}"/>
    <cellStyle name="Normal 2 2 2 3 2 7 2 2" xfId="8599" xr:uid="{00000000-0005-0000-0000-00007A6B0000}"/>
    <cellStyle name="Normal 2 2 2 3 2 7 3" xfId="8600" xr:uid="{00000000-0005-0000-0000-00007B6B0000}"/>
    <cellStyle name="Normal 2 2 2 3 2 7 3 2" xfId="8601" xr:uid="{00000000-0005-0000-0000-00007C6B0000}"/>
    <cellStyle name="Normal 2 2 2 3 2 7 4" xfId="8602" xr:uid="{00000000-0005-0000-0000-00007D6B0000}"/>
    <cellStyle name="Normal 2 2 2 3 2 8" xfId="8603" xr:uid="{00000000-0005-0000-0000-00007E6B0000}"/>
    <cellStyle name="Normal 2 2 2 3 2 8 2" xfId="8604" xr:uid="{00000000-0005-0000-0000-00007F6B0000}"/>
    <cellStyle name="Normal 2 2 2 3 2 8 2 2" xfId="8605" xr:uid="{00000000-0005-0000-0000-0000806B0000}"/>
    <cellStyle name="Normal 2 2 2 3 2 8 3" xfId="8606" xr:uid="{00000000-0005-0000-0000-0000816B0000}"/>
    <cellStyle name="Normal 2 2 2 3 2 8 3 2" xfId="8607" xr:uid="{00000000-0005-0000-0000-0000826B0000}"/>
    <cellStyle name="Normal 2 2 2 3 2 8 4" xfId="8608" xr:uid="{00000000-0005-0000-0000-0000836B0000}"/>
    <cellStyle name="Normal 2 2 2 3 2 9" xfId="8609" xr:uid="{00000000-0005-0000-0000-0000846B0000}"/>
    <cellStyle name="Normal 2 2 2 3 2 9 2" xfId="8610" xr:uid="{00000000-0005-0000-0000-0000856B0000}"/>
    <cellStyle name="Normal 2 2 2 3 2 9 2 2" xfId="8611" xr:uid="{00000000-0005-0000-0000-0000866B0000}"/>
    <cellStyle name="Normal 2 2 2 3 2 9 3" xfId="8612" xr:uid="{00000000-0005-0000-0000-0000876B0000}"/>
    <cellStyle name="Normal 2 2 2 3 3" xfId="8613" xr:uid="{00000000-0005-0000-0000-0000886B0000}"/>
    <cellStyle name="Normal 2 2 2 3 3 2" xfId="8614" xr:uid="{00000000-0005-0000-0000-0000896B0000}"/>
    <cellStyle name="Normal 2 2 2 3 3 2 2" xfId="8615" xr:uid="{00000000-0005-0000-0000-00008A6B0000}"/>
    <cellStyle name="Normal 2 2 2 3 3 2 2 2" xfId="8616" xr:uid="{00000000-0005-0000-0000-00008B6B0000}"/>
    <cellStyle name="Normal 2 2 2 3 3 2 2 2 2" xfId="8617" xr:uid="{00000000-0005-0000-0000-00008C6B0000}"/>
    <cellStyle name="Normal 2 2 2 3 3 2 2 3" xfId="8618" xr:uid="{00000000-0005-0000-0000-00008D6B0000}"/>
    <cellStyle name="Normal 2 2 2 3 3 2 3" xfId="8619" xr:uid="{00000000-0005-0000-0000-00008E6B0000}"/>
    <cellStyle name="Normal 2 2 2 3 3 2 3 2" xfId="8620" xr:uid="{00000000-0005-0000-0000-00008F6B0000}"/>
    <cellStyle name="Normal 2 2 2 3 3 2 4" xfId="8621" xr:uid="{00000000-0005-0000-0000-0000906B0000}"/>
    <cellStyle name="Normal 2 2 2 3 3 2 4 2" xfId="8622" xr:uid="{00000000-0005-0000-0000-0000916B0000}"/>
    <cellStyle name="Normal 2 2 2 3 3 2 5" xfId="8623" xr:uid="{00000000-0005-0000-0000-0000926B0000}"/>
    <cellStyle name="Normal 2 2 2 3 3 2 5 2" xfId="8624" xr:uid="{00000000-0005-0000-0000-0000936B0000}"/>
    <cellStyle name="Normal 2 2 2 3 3 2 6" xfId="8625" xr:uid="{00000000-0005-0000-0000-0000946B0000}"/>
    <cellStyle name="Normal 2 2 2 3 3 3" xfId="8626" xr:uid="{00000000-0005-0000-0000-0000956B0000}"/>
    <cellStyle name="Normal 2 2 2 3 3 3 2" xfId="8627" xr:uid="{00000000-0005-0000-0000-0000966B0000}"/>
    <cellStyle name="Normal 2 2 2 3 3 3 2 2" xfId="8628" xr:uid="{00000000-0005-0000-0000-0000976B0000}"/>
    <cellStyle name="Normal 2 2 2 3 3 3 3" xfId="8629" xr:uid="{00000000-0005-0000-0000-0000986B0000}"/>
    <cellStyle name="Normal 2 2 2 3 3 3 3 2" xfId="8630" xr:uid="{00000000-0005-0000-0000-0000996B0000}"/>
    <cellStyle name="Normal 2 2 2 3 3 3 4" xfId="8631" xr:uid="{00000000-0005-0000-0000-00009A6B0000}"/>
    <cellStyle name="Normal 2 2 2 3 3 4" xfId="8632" xr:uid="{00000000-0005-0000-0000-00009B6B0000}"/>
    <cellStyle name="Normal 2 2 2 3 3 4 2" xfId="8633" xr:uid="{00000000-0005-0000-0000-00009C6B0000}"/>
    <cellStyle name="Normal 2 2 2 3 3 4 2 2" xfId="8634" xr:uid="{00000000-0005-0000-0000-00009D6B0000}"/>
    <cellStyle name="Normal 2 2 2 3 3 4 3" xfId="8635" xr:uid="{00000000-0005-0000-0000-00009E6B0000}"/>
    <cellStyle name="Normal 2 2 2 3 3 5" xfId="8636" xr:uid="{00000000-0005-0000-0000-00009F6B0000}"/>
    <cellStyle name="Normal 2 2 2 3 3 5 2" xfId="8637" xr:uid="{00000000-0005-0000-0000-0000A06B0000}"/>
    <cellStyle name="Normal 2 2 2 3 3 6" xfId="8638" xr:uid="{00000000-0005-0000-0000-0000A16B0000}"/>
    <cellStyle name="Normal 2 2 2 3 3 6 2" xfId="8639" xr:uid="{00000000-0005-0000-0000-0000A26B0000}"/>
    <cellStyle name="Normal 2 2 2 3 3 7" xfId="8640" xr:uid="{00000000-0005-0000-0000-0000A36B0000}"/>
    <cellStyle name="Normal 2 2 2 3 4" xfId="8641" xr:uid="{00000000-0005-0000-0000-0000A46B0000}"/>
    <cellStyle name="Normal 2 2 2 3 4 2" xfId="8642" xr:uid="{00000000-0005-0000-0000-0000A56B0000}"/>
    <cellStyle name="Normal 2 2 2 3 4 2 2" xfId="8643" xr:uid="{00000000-0005-0000-0000-0000A66B0000}"/>
    <cellStyle name="Normal 2 2 2 3 4 2 2 2" xfId="8644" xr:uid="{00000000-0005-0000-0000-0000A76B0000}"/>
    <cellStyle name="Normal 2 2 2 3 4 2 2 2 2" xfId="8645" xr:uid="{00000000-0005-0000-0000-0000A86B0000}"/>
    <cellStyle name="Normal 2 2 2 3 4 2 2 3" xfId="8646" xr:uid="{00000000-0005-0000-0000-0000A96B0000}"/>
    <cellStyle name="Normal 2 2 2 3 4 2 3" xfId="8647" xr:uid="{00000000-0005-0000-0000-0000AA6B0000}"/>
    <cellStyle name="Normal 2 2 2 3 4 2 3 2" xfId="8648" xr:uid="{00000000-0005-0000-0000-0000AB6B0000}"/>
    <cellStyle name="Normal 2 2 2 3 4 2 4" xfId="8649" xr:uid="{00000000-0005-0000-0000-0000AC6B0000}"/>
    <cellStyle name="Normal 2 2 2 3 4 2 4 2" xfId="8650" xr:uid="{00000000-0005-0000-0000-0000AD6B0000}"/>
    <cellStyle name="Normal 2 2 2 3 4 2 5" xfId="8651" xr:uid="{00000000-0005-0000-0000-0000AE6B0000}"/>
    <cellStyle name="Normal 2 2 2 3 4 3" xfId="8652" xr:uid="{00000000-0005-0000-0000-0000AF6B0000}"/>
    <cellStyle name="Normal 2 2 2 3 4 3 2" xfId="8653" xr:uid="{00000000-0005-0000-0000-0000B06B0000}"/>
    <cellStyle name="Normal 2 2 2 3 4 3 2 2" xfId="8654" xr:uid="{00000000-0005-0000-0000-0000B16B0000}"/>
    <cellStyle name="Normal 2 2 2 3 4 3 3" xfId="8655" xr:uid="{00000000-0005-0000-0000-0000B26B0000}"/>
    <cellStyle name="Normal 2 2 2 3 4 3 3 2" xfId="8656" xr:uid="{00000000-0005-0000-0000-0000B36B0000}"/>
    <cellStyle name="Normal 2 2 2 3 4 3 4" xfId="8657" xr:uid="{00000000-0005-0000-0000-0000B46B0000}"/>
    <cellStyle name="Normal 2 2 2 3 4 4" xfId="8658" xr:uid="{00000000-0005-0000-0000-0000B56B0000}"/>
    <cellStyle name="Normal 2 2 2 3 4 4 2" xfId="8659" xr:uid="{00000000-0005-0000-0000-0000B66B0000}"/>
    <cellStyle name="Normal 2 2 2 3 4 4 2 2" xfId="8660" xr:uid="{00000000-0005-0000-0000-0000B76B0000}"/>
    <cellStyle name="Normal 2 2 2 3 4 4 3" xfId="8661" xr:uid="{00000000-0005-0000-0000-0000B86B0000}"/>
    <cellStyle name="Normal 2 2 2 3 4 5" xfId="8662" xr:uid="{00000000-0005-0000-0000-0000B96B0000}"/>
    <cellStyle name="Normal 2 2 2 3 4 5 2" xfId="8663" xr:uid="{00000000-0005-0000-0000-0000BA6B0000}"/>
    <cellStyle name="Normal 2 2 2 3 4 6" xfId="8664" xr:uid="{00000000-0005-0000-0000-0000BB6B0000}"/>
    <cellStyle name="Normal 2 2 2 3 4 6 2" xfId="8665" xr:uid="{00000000-0005-0000-0000-0000BC6B0000}"/>
    <cellStyle name="Normal 2 2 2 3 4 7" xfId="8666" xr:uid="{00000000-0005-0000-0000-0000BD6B0000}"/>
    <cellStyle name="Normal 2 2 2 3 5" xfId="8667" xr:uid="{00000000-0005-0000-0000-0000BE6B0000}"/>
    <cellStyle name="Normal 2 2 2 3 5 2" xfId="8668" xr:uid="{00000000-0005-0000-0000-0000BF6B0000}"/>
    <cellStyle name="Normal 2 2 2 3 5 2 2" xfId="8669" xr:uid="{00000000-0005-0000-0000-0000C06B0000}"/>
    <cellStyle name="Normal 2 2 2 3 5 2 2 2" xfId="8670" xr:uid="{00000000-0005-0000-0000-0000C16B0000}"/>
    <cellStyle name="Normal 2 2 2 3 5 2 2 2 2" xfId="8671" xr:uid="{00000000-0005-0000-0000-0000C26B0000}"/>
    <cellStyle name="Normal 2 2 2 3 5 2 2 3" xfId="8672" xr:uid="{00000000-0005-0000-0000-0000C36B0000}"/>
    <cellStyle name="Normal 2 2 2 3 5 2 3" xfId="8673" xr:uid="{00000000-0005-0000-0000-0000C46B0000}"/>
    <cellStyle name="Normal 2 2 2 3 5 2 3 2" xfId="8674" xr:uid="{00000000-0005-0000-0000-0000C56B0000}"/>
    <cellStyle name="Normal 2 2 2 3 5 2 4" xfId="8675" xr:uid="{00000000-0005-0000-0000-0000C66B0000}"/>
    <cellStyle name="Normal 2 2 2 3 5 2 4 2" xfId="8676" xr:uid="{00000000-0005-0000-0000-0000C76B0000}"/>
    <cellStyle name="Normal 2 2 2 3 5 2 5" xfId="8677" xr:uid="{00000000-0005-0000-0000-0000C86B0000}"/>
    <cellStyle name="Normal 2 2 2 3 5 3" xfId="8678" xr:uid="{00000000-0005-0000-0000-0000C96B0000}"/>
    <cellStyle name="Normal 2 2 2 3 5 3 2" xfId="8679" xr:uid="{00000000-0005-0000-0000-0000CA6B0000}"/>
    <cellStyle name="Normal 2 2 2 3 5 3 2 2" xfId="8680" xr:uid="{00000000-0005-0000-0000-0000CB6B0000}"/>
    <cellStyle name="Normal 2 2 2 3 5 3 3" xfId="8681" xr:uid="{00000000-0005-0000-0000-0000CC6B0000}"/>
    <cellStyle name="Normal 2 2 2 3 5 3 3 2" xfId="8682" xr:uid="{00000000-0005-0000-0000-0000CD6B0000}"/>
    <cellStyle name="Normal 2 2 2 3 5 3 4" xfId="8683" xr:uid="{00000000-0005-0000-0000-0000CE6B0000}"/>
    <cellStyle name="Normal 2 2 2 3 5 4" xfId="8684" xr:uid="{00000000-0005-0000-0000-0000CF6B0000}"/>
    <cellStyle name="Normal 2 2 2 3 5 4 2" xfId="8685" xr:uid="{00000000-0005-0000-0000-0000D06B0000}"/>
    <cellStyle name="Normal 2 2 2 3 5 4 2 2" xfId="8686" xr:uid="{00000000-0005-0000-0000-0000D16B0000}"/>
    <cellStyle name="Normal 2 2 2 3 5 4 3" xfId="8687" xr:uid="{00000000-0005-0000-0000-0000D26B0000}"/>
    <cellStyle name="Normal 2 2 2 3 5 5" xfId="8688" xr:uid="{00000000-0005-0000-0000-0000D36B0000}"/>
    <cellStyle name="Normal 2 2 2 3 5 5 2" xfId="8689" xr:uid="{00000000-0005-0000-0000-0000D46B0000}"/>
    <cellStyle name="Normal 2 2 2 3 5 6" xfId="8690" xr:uid="{00000000-0005-0000-0000-0000D56B0000}"/>
    <cellStyle name="Normal 2 2 2 3 6" xfId="8691" xr:uid="{00000000-0005-0000-0000-0000D66B0000}"/>
    <cellStyle name="Normal 2 2 2 3 6 2" xfId="8692" xr:uid="{00000000-0005-0000-0000-0000D76B0000}"/>
    <cellStyle name="Normal 2 2 2 3 6 2 2" xfId="8693" xr:uid="{00000000-0005-0000-0000-0000D86B0000}"/>
    <cellStyle name="Normal 2 2 2 3 6 2 2 2" xfId="8694" xr:uid="{00000000-0005-0000-0000-0000D96B0000}"/>
    <cellStyle name="Normal 2 2 2 3 6 2 3" xfId="8695" xr:uid="{00000000-0005-0000-0000-0000DA6B0000}"/>
    <cellStyle name="Normal 2 2 2 3 6 3" xfId="8696" xr:uid="{00000000-0005-0000-0000-0000DB6B0000}"/>
    <cellStyle name="Normal 2 2 2 3 6 3 2" xfId="8697" xr:uid="{00000000-0005-0000-0000-0000DC6B0000}"/>
    <cellStyle name="Normal 2 2 2 3 6 4" xfId="8698" xr:uid="{00000000-0005-0000-0000-0000DD6B0000}"/>
    <cellStyle name="Normal 2 2 2 3 6 4 2" xfId="8699" xr:uid="{00000000-0005-0000-0000-0000DE6B0000}"/>
    <cellStyle name="Normal 2 2 2 3 6 5" xfId="8700" xr:uid="{00000000-0005-0000-0000-0000DF6B0000}"/>
    <cellStyle name="Normal 2 2 2 3 7" xfId="8701" xr:uid="{00000000-0005-0000-0000-0000E06B0000}"/>
    <cellStyle name="Normal 2 2 2 3 7 2" xfId="8702" xr:uid="{00000000-0005-0000-0000-0000E16B0000}"/>
    <cellStyle name="Normal 2 2 2 3 7 2 2" xfId="8703" xr:uid="{00000000-0005-0000-0000-0000E26B0000}"/>
    <cellStyle name="Normal 2 2 2 3 7 2 2 2" xfId="8704" xr:uid="{00000000-0005-0000-0000-0000E36B0000}"/>
    <cellStyle name="Normal 2 2 2 3 7 2 3" xfId="8705" xr:uid="{00000000-0005-0000-0000-0000E46B0000}"/>
    <cellStyle name="Normal 2 2 2 3 7 3" xfId="8706" xr:uid="{00000000-0005-0000-0000-0000E56B0000}"/>
    <cellStyle name="Normal 2 2 2 3 7 3 2" xfId="8707" xr:uid="{00000000-0005-0000-0000-0000E66B0000}"/>
    <cellStyle name="Normal 2 2 2 3 7 4" xfId="8708" xr:uid="{00000000-0005-0000-0000-0000E76B0000}"/>
    <cellStyle name="Normal 2 2 2 3 7 4 2" xfId="8709" xr:uid="{00000000-0005-0000-0000-0000E86B0000}"/>
    <cellStyle name="Normal 2 2 2 3 7 5" xfId="8710" xr:uid="{00000000-0005-0000-0000-0000E96B0000}"/>
    <cellStyle name="Normal 2 2 2 3 8" xfId="8711" xr:uid="{00000000-0005-0000-0000-0000EA6B0000}"/>
    <cellStyle name="Normal 2 2 2 3 8 2" xfId="8712" xr:uid="{00000000-0005-0000-0000-0000EB6B0000}"/>
    <cellStyle name="Normal 2 2 2 3 8 2 2" xfId="8713" xr:uid="{00000000-0005-0000-0000-0000EC6B0000}"/>
    <cellStyle name="Normal 2 2 2 3 8 3" xfId="8714" xr:uid="{00000000-0005-0000-0000-0000ED6B0000}"/>
    <cellStyle name="Normal 2 2 2 3 8 3 2" xfId="8715" xr:uid="{00000000-0005-0000-0000-0000EE6B0000}"/>
    <cellStyle name="Normal 2 2 2 3 8 4" xfId="8716" xr:uid="{00000000-0005-0000-0000-0000EF6B0000}"/>
    <cellStyle name="Normal 2 2 2 3 9" xfId="8717" xr:uid="{00000000-0005-0000-0000-0000F06B0000}"/>
    <cellStyle name="Normal 2 2 2 3 9 2" xfId="8718" xr:uid="{00000000-0005-0000-0000-0000F16B0000}"/>
    <cellStyle name="Normal 2 2 2 3 9 2 2" xfId="8719" xr:uid="{00000000-0005-0000-0000-0000F26B0000}"/>
    <cellStyle name="Normal 2 2 2 3 9 3" xfId="8720" xr:uid="{00000000-0005-0000-0000-0000F36B0000}"/>
    <cellStyle name="Normal 2 2 2 3 9 3 2" xfId="8721" xr:uid="{00000000-0005-0000-0000-0000F46B0000}"/>
    <cellStyle name="Normal 2 2 2 3 9 4" xfId="8722" xr:uid="{00000000-0005-0000-0000-0000F56B0000}"/>
    <cellStyle name="Normal 2 2 2 4" xfId="8723" xr:uid="{00000000-0005-0000-0000-0000F66B0000}"/>
    <cellStyle name="Normal 2 2 2 4 10" xfId="8724" xr:uid="{00000000-0005-0000-0000-0000F76B0000}"/>
    <cellStyle name="Normal 2 2 2 4 10 2" xfId="8725" xr:uid="{00000000-0005-0000-0000-0000F86B0000}"/>
    <cellStyle name="Normal 2 2 2 4 10 2 2" xfId="8726" xr:uid="{00000000-0005-0000-0000-0000F96B0000}"/>
    <cellStyle name="Normal 2 2 2 4 10 3" xfId="8727" xr:uid="{00000000-0005-0000-0000-0000FA6B0000}"/>
    <cellStyle name="Normal 2 2 2 4 11" xfId="8728" xr:uid="{00000000-0005-0000-0000-0000FB6B0000}"/>
    <cellStyle name="Normal 2 2 2 4 11 2" xfId="8729" xr:uid="{00000000-0005-0000-0000-0000FC6B0000}"/>
    <cellStyle name="Normal 2 2 2 4 12" xfId="8730" xr:uid="{00000000-0005-0000-0000-0000FD6B0000}"/>
    <cellStyle name="Normal 2 2 2 4 12 2" xfId="8731" xr:uid="{00000000-0005-0000-0000-0000FE6B0000}"/>
    <cellStyle name="Normal 2 2 2 4 13" xfId="8732" xr:uid="{00000000-0005-0000-0000-0000FF6B0000}"/>
    <cellStyle name="Normal 2 2 2 4 13 2" xfId="8733" xr:uid="{00000000-0005-0000-0000-0000006C0000}"/>
    <cellStyle name="Normal 2 2 2 4 14" xfId="8734" xr:uid="{00000000-0005-0000-0000-0000016C0000}"/>
    <cellStyle name="Normal 2 2 2 4 2" xfId="8735" xr:uid="{00000000-0005-0000-0000-0000026C0000}"/>
    <cellStyle name="Normal 2 2 2 4 2 2" xfId="8736" xr:uid="{00000000-0005-0000-0000-0000036C0000}"/>
    <cellStyle name="Normal 2 2 2 4 2 2 2" xfId="8737" xr:uid="{00000000-0005-0000-0000-0000046C0000}"/>
    <cellStyle name="Normal 2 2 2 4 2 2 2 2" xfId="8738" xr:uid="{00000000-0005-0000-0000-0000056C0000}"/>
    <cellStyle name="Normal 2 2 2 4 2 2 2 2 2" xfId="8739" xr:uid="{00000000-0005-0000-0000-0000066C0000}"/>
    <cellStyle name="Normal 2 2 2 4 2 2 2 3" xfId="8740" xr:uid="{00000000-0005-0000-0000-0000076C0000}"/>
    <cellStyle name="Normal 2 2 2 4 2 2 3" xfId="8741" xr:uid="{00000000-0005-0000-0000-0000086C0000}"/>
    <cellStyle name="Normal 2 2 2 4 2 2 3 2" xfId="8742" xr:uid="{00000000-0005-0000-0000-0000096C0000}"/>
    <cellStyle name="Normal 2 2 2 4 2 2 4" xfId="8743" xr:uid="{00000000-0005-0000-0000-00000A6C0000}"/>
    <cellStyle name="Normal 2 2 2 4 2 2 4 2" xfId="8744" xr:uid="{00000000-0005-0000-0000-00000B6C0000}"/>
    <cellStyle name="Normal 2 2 2 4 2 2 5" xfId="8745" xr:uid="{00000000-0005-0000-0000-00000C6C0000}"/>
    <cellStyle name="Normal 2 2 2 4 2 2 5 2" xfId="8746" xr:uid="{00000000-0005-0000-0000-00000D6C0000}"/>
    <cellStyle name="Normal 2 2 2 4 2 2 6" xfId="8747" xr:uid="{00000000-0005-0000-0000-00000E6C0000}"/>
    <cellStyle name="Normal 2 2 2 4 2 3" xfId="8748" xr:uid="{00000000-0005-0000-0000-00000F6C0000}"/>
    <cellStyle name="Normal 2 2 2 4 2 3 2" xfId="8749" xr:uid="{00000000-0005-0000-0000-0000106C0000}"/>
    <cellStyle name="Normal 2 2 2 4 2 3 2 2" xfId="8750" xr:uid="{00000000-0005-0000-0000-0000116C0000}"/>
    <cellStyle name="Normal 2 2 2 4 2 3 3" xfId="8751" xr:uid="{00000000-0005-0000-0000-0000126C0000}"/>
    <cellStyle name="Normal 2 2 2 4 2 3 3 2" xfId="8752" xr:uid="{00000000-0005-0000-0000-0000136C0000}"/>
    <cellStyle name="Normal 2 2 2 4 2 3 4" xfId="8753" xr:uid="{00000000-0005-0000-0000-0000146C0000}"/>
    <cellStyle name="Normal 2 2 2 4 2 4" xfId="8754" xr:uid="{00000000-0005-0000-0000-0000156C0000}"/>
    <cellStyle name="Normal 2 2 2 4 2 4 2" xfId="8755" xr:uid="{00000000-0005-0000-0000-0000166C0000}"/>
    <cellStyle name="Normal 2 2 2 4 2 4 2 2" xfId="8756" xr:uid="{00000000-0005-0000-0000-0000176C0000}"/>
    <cellStyle name="Normal 2 2 2 4 2 4 3" xfId="8757" xr:uid="{00000000-0005-0000-0000-0000186C0000}"/>
    <cellStyle name="Normal 2 2 2 4 2 5" xfId="8758" xr:uid="{00000000-0005-0000-0000-0000196C0000}"/>
    <cellStyle name="Normal 2 2 2 4 2 5 2" xfId="8759" xr:uid="{00000000-0005-0000-0000-00001A6C0000}"/>
    <cellStyle name="Normal 2 2 2 4 2 6" xfId="8760" xr:uid="{00000000-0005-0000-0000-00001B6C0000}"/>
    <cellStyle name="Normal 2 2 2 4 2 6 2" xfId="8761" xr:uid="{00000000-0005-0000-0000-00001C6C0000}"/>
    <cellStyle name="Normal 2 2 2 4 2 7" xfId="8762" xr:uid="{00000000-0005-0000-0000-00001D6C0000}"/>
    <cellStyle name="Normal 2 2 2 4 3" xfId="8763" xr:uid="{00000000-0005-0000-0000-00001E6C0000}"/>
    <cellStyle name="Normal 2 2 2 4 3 2" xfId="8764" xr:uid="{00000000-0005-0000-0000-00001F6C0000}"/>
    <cellStyle name="Normal 2 2 2 4 3 2 2" xfId="8765" xr:uid="{00000000-0005-0000-0000-0000206C0000}"/>
    <cellStyle name="Normal 2 2 2 4 3 2 2 2" xfId="8766" xr:uid="{00000000-0005-0000-0000-0000216C0000}"/>
    <cellStyle name="Normal 2 2 2 4 3 2 2 2 2" xfId="8767" xr:uid="{00000000-0005-0000-0000-0000226C0000}"/>
    <cellStyle name="Normal 2 2 2 4 3 2 2 3" xfId="8768" xr:uid="{00000000-0005-0000-0000-0000236C0000}"/>
    <cellStyle name="Normal 2 2 2 4 3 2 3" xfId="8769" xr:uid="{00000000-0005-0000-0000-0000246C0000}"/>
    <cellStyle name="Normal 2 2 2 4 3 2 3 2" xfId="8770" xr:uid="{00000000-0005-0000-0000-0000256C0000}"/>
    <cellStyle name="Normal 2 2 2 4 3 2 4" xfId="8771" xr:uid="{00000000-0005-0000-0000-0000266C0000}"/>
    <cellStyle name="Normal 2 2 2 4 3 2 4 2" xfId="8772" xr:uid="{00000000-0005-0000-0000-0000276C0000}"/>
    <cellStyle name="Normal 2 2 2 4 3 2 5" xfId="8773" xr:uid="{00000000-0005-0000-0000-0000286C0000}"/>
    <cellStyle name="Normal 2 2 2 4 3 3" xfId="8774" xr:uid="{00000000-0005-0000-0000-0000296C0000}"/>
    <cellStyle name="Normal 2 2 2 4 3 3 2" xfId="8775" xr:uid="{00000000-0005-0000-0000-00002A6C0000}"/>
    <cellStyle name="Normal 2 2 2 4 3 3 2 2" xfId="8776" xr:uid="{00000000-0005-0000-0000-00002B6C0000}"/>
    <cellStyle name="Normal 2 2 2 4 3 3 3" xfId="8777" xr:uid="{00000000-0005-0000-0000-00002C6C0000}"/>
    <cellStyle name="Normal 2 2 2 4 3 3 3 2" xfId="8778" xr:uid="{00000000-0005-0000-0000-00002D6C0000}"/>
    <cellStyle name="Normal 2 2 2 4 3 3 4" xfId="8779" xr:uid="{00000000-0005-0000-0000-00002E6C0000}"/>
    <cellStyle name="Normal 2 2 2 4 3 4" xfId="8780" xr:uid="{00000000-0005-0000-0000-00002F6C0000}"/>
    <cellStyle name="Normal 2 2 2 4 3 4 2" xfId="8781" xr:uid="{00000000-0005-0000-0000-0000306C0000}"/>
    <cellStyle name="Normal 2 2 2 4 3 4 2 2" xfId="8782" xr:uid="{00000000-0005-0000-0000-0000316C0000}"/>
    <cellStyle name="Normal 2 2 2 4 3 4 3" xfId="8783" xr:uid="{00000000-0005-0000-0000-0000326C0000}"/>
    <cellStyle name="Normal 2 2 2 4 3 5" xfId="8784" xr:uid="{00000000-0005-0000-0000-0000336C0000}"/>
    <cellStyle name="Normal 2 2 2 4 3 5 2" xfId="8785" xr:uid="{00000000-0005-0000-0000-0000346C0000}"/>
    <cellStyle name="Normal 2 2 2 4 3 6" xfId="8786" xr:uid="{00000000-0005-0000-0000-0000356C0000}"/>
    <cellStyle name="Normal 2 2 2 4 3 6 2" xfId="8787" xr:uid="{00000000-0005-0000-0000-0000366C0000}"/>
    <cellStyle name="Normal 2 2 2 4 3 7" xfId="8788" xr:uid="{00000000-0005-0000-0000-0000376C0000}"/>
    <cellStyle name="Normal 2 2 2 4 4" xfId="8789" xr:uid="{00000000-0005-0000-0000-0000386C0000}"/>
    <cellStyle name="Normal 2 2 2 4 4 2" xfId="8790" xr:uid="{00000000-0005-0000-0000-0000396C0000}"/>
    <cellStyle name="Normal 2 2 2 4 4 2 2" xfId="8791" xr:uid="{00000000-0005-0000-0000-00003A6C0000}"/>
    <cellStyle name="Normal 2 2 2 4 4 2 2 2" xfId="8792" xr:uid="{00000000-0005-0000-0000-00003B6C0000}"/>
    <cellStyle name="Normal 2 2 2 4 4 2 2 2 2" xfId="8793" xr:uid="{00000000-0005-0000-0000-00003C6C0000}"/>
    <cellStyle name="Normal 2 2 2 4 4 2 2 3" xfId="8794" xr:uid="{00000000-0005-0000-0000-00003D6C0000}"/>
    <cellStyle name="Normal 2 2 2 4 4 2 3" xfId="8795" xr:uid="{00000000-0005-0000-0000-00003E6C0000}"/>
    <cellStyle name="Normal 2 2 2 4 4 2 3 2" xfId="8796" xr:uid="{00000000-0005-0000-0000-00003F6C0000}"/>
    <cellStyle name="Normal 2 2 2 4 4 2 4" xfId="8797" xr:uid="{00000000-0005-0000-0000-0000406C0000}"/>
    <cellStyle name="Normal 2 2 2 4 4 2 4 2" xfId="8798" xr:uid="{00000000-0005-0000-0000-0000416C0000}"/>
    <cellStyle name="Normal 2 2 2 4 4 2 5" xfId="8799" xr:uid="{00000000-0005-0000-0000-0000426C0000}"/>
    <cellStyle name="Normal 2 2 2 4 4 3" xfId="8800" xr:uid="{00000000-0005-0000-0000-0000436C0000}"/>
    <cellStyle name="Normal 2 2 2 4 4 3 2" xfId="8801" xr:uid="{00000000-0005-0000-0000-0000446C0000}"/>
    <cellStyle name="Normal 2 2 2 4 4 3 2 2" xfId="8802" xr:uid="{00000000-0005-0000-0000-0000456C0000}"/>
    <cellStyle name="Normal 2 2 2 4 4 3 3" xfId="8803" xr:uid="{00000000-0005-0000-0000-0000466C0000}"/>
    <cellStyle name="Normal 2 2 2 4 4 3 3 2" xfId="8804" xr:uid="{00000000-0005-0000-0000-0000476C0000}"/>
    <cellStyle name="Normal 2 2 2 4 4 3 4" xfId="8805" xr:uid="{00000000-0005-0000-0000-0000486C0000}"/>
    <cellStyle name="Normal 2 2 2 4 4 4" xfId="8806" xr:uid="{00000000-0005-0000-0000-0000496C0000}"/>
    <cellStyle name="Normal 2 2 2 4 4 4 2" xfId="8807" xr:uid="{00000000-0005-0000-0000-00004A6C0000}"/>
    <cellStyle name="Normal 2 2 2 4 4 4 2 2" xfId="8808" xr:uid="{00000000-0005-0000-0000-00004B6C0000}"/>
    <cellStyle name="Normal 2 2 2 4 4 4 3" xfId="8809" xr:uid="{00000000-0005-0000-0000-00004C6C0000}"/>
    <cellStyle name="Normal 2 2 2 4 4 5" xfId="8810" xr:uid="{00000000-0005-0000-0000-00004D6C0000}"/>
    <cellStyle name="Normal 2 2 2 4 4 5 2" xfId="8811" xr:uid="{00000000-0005-0000-0000-00004E6C0000}"/>
    <cellStyle name="Normal 2 2 2 4 4 6" xfId="8812" xr:uid="{00000000-0005-0000-0000-00004F6C0000}"/>
    <cellStyle name="Normal 2 2 2 4 5" xfId="8813" xr:uid="{00000000-0005-0000-0000-0000506C0000}"/>
    <cellStyle name="Normal 2 2 2 4 5 2" xfId="8814" xr:uid="{00000000-0005-0000-0000-0000516C0000}"/>
    <cellStyle name="Normal 2 2 2 4 5 2 2" xfId="8815" xr:uid="{00000000-0005-0000-0000-0000526C0000}"/>
    <cellStyle name="Normal 2 2 2 4 5 2 2 2" xfId="8816" xr:uid="{00000000-0005-0000-0000-0000536C0000}"/>
    <cellStyle name="Normal 2 2 2 4 5 2 3" xfId="8817" xr:uid="{00000000-0005-0000-0000-0000546C0000}"/>
    <cellStyle name="Normal 2 2 2 4 5 3" xfId="8818" xr:uid="{00000000-0005-0000-0000-0000556C0000}"/>
    <cellStyle name="Normal 2 2 2 4 5 3 2" xfId="8819" xr:uid="{00000000-0005-0000-0000-0000566C0000}"/>
    <cellStyle name="Normal 2 2 2 4 5 4" xfId="8820" xr:uid="{00000000-0005-0000-0000-0000576C0000}"/>
    <cellStyle name="Normal 2 2 2 4 5 4 2" xfId="8821" xr:uid="{00000000-0005-0000-0000-0000586C0000}"/>
    <cellStyle name="Normal 2 2 2 4 5 5" xfId="8822" xr:uid="{00000000-0005-0000-0000-0000596C0000}"/>
    <cellStyle name="Normal 2 2 2 4 6" xfId="8823" xr:uid="{00000000-0005-0000-0000-00005A6C0000}"/>
    <cellStyle name="Normal 2 2 2 4 6 2" xfId="8824" xr:uid="{00000000-0005-0000-0000-00005B6C0000}"/>
    <cellStyle name="Normal 2 2 2 4 6 2 2" xfId="8825" xr:uid="{00000000-0005-0000-0000-00005C6C0000}"/>
    <cellStyle name="Normal 2 2 2 4 6 2 2 2" xfId="8826" xr:uid="{00000000-0005-0000-0000-00005D6C0000}"/>
    <cellStyle name="Normal 2 2 2 4 6 2 3" xfId="8827" xr:uid="{00000000-0005-0000-0000-00005E6C0000}"/>
    <cellStyle name="Normal 2 2 2 4 6 3" xfId="8828" xr:uid="{00000000-0005-0000-0000-00005F6C0000}"/>
    <cellStyle name="Normal 2 2 2 4 6 3 2" xfId="8829" xr:uid="{00000000-0005-0000-0000-0000606C0000}"/>
    <cellStyle name="Normal 2 2 2 4 6 4" xfId="8830" xr:uid="{00000000-0005-0000-0000-0000616C0000}"/>
    <cellStyle name="Normal 2 2 2 4 6 4 2" xfId="8831" xr:uid="{00000000-0005-0000-0000-0000626C0000}"/>
    <cellStyle name="Normal 2 2 2 4 6 5" xfId="8832" xr:uid="{00000000-0005-0000-0000-0000636C0000}"/>
    <cellStyle name="Normal 2 2 2 4 7" xfId="8833" xr:uid="{00000000-0005-0000-0000-0000646C0000}"/>
    <cellStyle name="Normal 2 2 2 4 7 2" xfId="8834" xr:uid="{00000000-0005-0000-0000-0000656C0000}"/>
    <cellStyle name="Normal 2 2 2 4 7 2 2" xfId="8835" xr:uid="{00000000-0005-0000-0000-0000666C0000}"/>
    <cellStyle name="Normal 2 2 2 4 7 3" xfId="8836" xr:uid="{00000000-0005-0000-0000-0000676C0000}"/>
    <cellStyle name="Normal 2 2 2 4 7 3 2" xfId="8837" xr:uid="{00000000-0005-0000-0000-0000686C0000}"/>
    <cellStyle name="Normal 2 2 2 4 7 4" xfId="8838" xr:uid="{00000000-0005-0000-0000-0000696C0000}"/>
    <cellStyle name="Normal 2 2 2 4 8" xfId="8839" xr:uid="{00000000-0005-0000-0000-00006A6C0000}"/>
    <cellStyle name="Normal 2 2 2 4 8 2" xfId="8840" xr:uid="{00000000-0005-0000-0000-00006B6C0000}"/>
    <cellStyle name="Normal 2 2 2 4 8 2 2" xfId="8841" xr:uid="{00000000-0005-0000-0000-00006C6C0000}"/>
    <cellStyle name="Normal 2 2 2 4 8 3" xfId="8842" xr:uid="{00000000-0005-0000-0000-00006D6C0000}"/>
    <cellStyle name="Normal 2 2 2 4 8 3 2" xfId="8843" xr:uid="{00000000-0005-0000-0000-00006E6C0000}"/>
    <cellStyle name="Normal 2 2 2 4 8 4" xfId="8844" xr:uid="{00000000-0005-0000-0000-00006F6C0000}"/>
    <cellStyle name="Normal 2 2 2 4 9" xfId="8845" xr:uid="{00000000-0005-0000-0000-0000706C0000}"/>
    <cellStyle name="Normal 2 2 2 4 9 2" xfId="8846" xr:uid="{00000000-0005-0000-0000-0000716C0000}"/>
    <cellStyle name="Normal 2 2 2 4 9 2 2" xfId="8847" xr:uid="{00000000-0005-0000-0000-0000726C0000}"/>
    <cellStyle name="Normal 2 2 2 4 9 3" xfId="8848" xr:uid="{00000000-0005-0000-0000-0000736C0000}"/>
    <cellStyle name="Normal 2 2 2 5" xfId="8849" xr:uid="{00000000-0005-0000-0000-0000746C0000}"/>
    <cellStyle name="Normal 2 2 2 5 2" xfId="8850" xr:uid="{00000000-0005-0000-0000-0000756C0000}"/>
    <cellStyle name="Normal 2 2 2 5 2 2" xfId="8851" xr:uid="{00000000-0005-0000-0000-0000766C0000}"/>
    <cellStyle name="Normal 2 2 2 5 2 2 2" xfId="8852" xr:uid="{00000000-0005-0000-0000-0000776C0000}"/>
    <cellStyle name="Normal 2 2 2 5 2 2 2 2" xfId="8853" xr:uid="{00000000-0005-0000-0000-0000786C0000}"/>
    <cellStyle name="Normal 2 2 2 5 2 2 3" xfId="8854" xr:uid="{00000000-0005-0000-0000-0000796C0000}"/>
    <cellStyle name="Normal 2 2 2 5 2 3" xfId="8855" xr:uid="{00000000-0005-0000-0000-00007A6C0000}"/>
    <cellStyle name="Normal 2 2 2 5 2 3 2" xfId="8856" xr:uid="{00000000-0005-0000-0000-00007B6C0000}"/>
    <cellStyle name="Normal 2 2 2 5 2 4" xfId="8857" xr:uid="{00000000-0005-0000-0000-00007C6C0000}"/>
    <cellStyle name="Normal 2 2 2 5 2 4 2" xfId="8858" xr:uid="{00000000-0005-0000-0000-00007D6C0000}"/>
    <cellStyle name="Normal 2 2 2 5 2 5" xfId="8859" xr:uid="{00000000-0005-0000-0000-00007E6C0000}"/>
    <cellStyle name="Normal 2 2 2 5 2 5 2" xfId="8860" xr:uid="{00000000-0005-0000-0000-00007F6C0000}"/>
    <cellStyle name="Normal 2 2 2 5 2 6" xfId="8861" xr:uid="{00000000-0005-0000-0000-0000806C0000}"/>
    <cellStyle name="Normal 2 2 2 5 3" xfId="8862" xr:uid="{00000000-0005-0000-0000-0000816C0000}"/>
    <cellStyle name="Normal 2 2 2 5 3 2" xfId="8863" xr:uid="{00000000-0005-0000-0000-0000826C0000}"/>
    <cellStyle name="Normal 2 2 2 5 3 2 2" xfId="8864" xr:uid="{00000000-0005-0000-0000-0000836C0000}"/>
    <cellStyle name="Normal 2 2 2 5 3 3" xfId="8865" xr:uid="{00000000-0005-0000-0000-0000846C0000}"/>
    <cellStyle name="Normal 2 2 2 5 3 3 2" xfId="8866" xr:uid="{00000000-0005-0000-0000-0000856C0000}"/>
    <cellStyle name="Normal 2 2 2 5 3 4" xfId="8867" xr:uid="{00000000-0005-0000-0000-0000866C0000}"/>
    <cellStyle name="Normal 2 2 2 5 4" xfId="8868" xr:uid="{00000000-0005-0000-0000-0000876C0000}"/>
    <cellStyle name="Normal 2 2 2 5 4 2" xfId="8869" xr:uid="{00000000-0005-0000-0000-0000886C0000}"/>
    <cellStyle name="Normal 2 2 2 5 4 2 2" xfId="8870" xr:uid="{00000000-0005-0000-0000-0000896C0000}"/>
    <cellStyle name="Normal 2 2 2 5 4 3" xfId="8871" xr:uid="{00000000-0005-0000-0000-00008A6C0000}"/>
    <cellStyle name="Normal 2 2 2 5 5" xfId="8872" xr:uid="{00000000-0005-0000-0000-00008B6C0000}"/>
    <cellStyle name="Normal 2 2 2 5 5 2" xfId="8873" xr:uid="{00000000-0005-0000-0000-00008C6C0000}"/>
    <cellStyle name="Normal 2 2 2 5 6" xfId="8874" xr:uid="{00000000-0005-0000-0000-00008D6C0000}"/>
    <cellStyle name="Normal 2 2 2 5 6 2" xfId="8875" xr:uid="{00000000-0005-0000-0000-00008E6C0000}"/>
    <cellStyle name="Normal 2 2 2 5 7" xfId="8876" xr:uid="{00000000-0005-0000-0000-00008F6C0000}"/>
    <cellStyle name="Normal 2 2 2 6" xfId="8877" xr:uid="{00000000-0005-0000-0000-0000906C0000}"/>
    <cellStyle name="Normal 2 2 2 6 2" xfId="8878" xr:uid="{00000000-0005-0000-0000-0000916C0000}"/>
    <cellStyle name="Normal 2 2 2 6 2 2" xfId="8879" xr:uid="{00000000-0005-0000-0000-0000926C0000}"/>
    <cellStyle name="Normal 2 2 2 6 2 2 2" xfId="8880" xr:uid="{00000000-0005-0000-0000-0000936C0000}"/>
    <cellStyle name="Normal 2 2 2 6 2 2 2 2" xfId="8881" xr:uid="{00000000-0005-0000-0000-0000946C0000}"/>
    <cellStyle name="Normal 2 2 2 6 2 2 3" xfId="8882" xr:uid="{00000000-0005-0000-0000-0000956C0000}"/>
    <cellStyle name="Normal 2 2 2 6 2 3" xfId="8883" xr:uid="{00000000-0005-0000-0000-0000966C0000}"/>
    <cellStyle name="Normal 2 2 2 6 2 3 2" xfId="8884" xr:uid="{00000000-0005-0000-0000-0000976C0000}"/>
    <cellStyle name="Normal 2 2 2 6 2 4" xfId="8885" xr:uid="{00000000-0005-0000-0000-0000986C0000}"/>
    <cellStyle name="Normal 2 2 2 6 2 4 2" xfId="8886" xr:uid="{00000000-0005-0000-0000-0000996C0000}"/>
    <cellStyle name="Normal 2 2 2 6 2 5" xfId="8887" xr:uid="{00000000-0005-0000-0000-00009A6C0000}"/>
    <cellStyle name="Normal 2 2 2 6 3" xfId="8888" xr:uid="{00000000-0005-0000-0000-00009B6C0000}"/>
    <cellStyle name="Normal 2 2 2 6 3 2" xfId="8889" xr:uid="{00000000-0005-0000-0000-00009C6C0000}"/>
    <cellStyle name="Normal 2 2 2 6 3 2 2" xfId="8890" xr:uid="{00000000-0005-0000-0000-00009D6C0000}"/>
    <cellStyle name="Normal 2 2 2 6 3 3" xfId="8891" xr:uid="{00000000-0005-0000-0000-00009E6C0000}"/>
    <cellStyle name="Normal 2 2 2 6 3 3 2" xfId="8892" xr:uid="{00000000-0005-0000-0000-00009F6C0000}"/>
    <cellStyle name="Normal 2 2 2 6 3 4" xfId="8893" xr:uid="{00000000-0005-0000-0000-0000A06C0000}"/>
    <cellStyle name="Normal 2 2 2 6 4" xfId="8894" xr:uid="{00000000-0005-0000-0000-0000A16C0000}"/>
    <cellStyle name="Normal 2 2 2 6 4 2" xfId="8895" xr:uid="{00000000-0005-0000-0000-0000A26C0000}"/>
    <cellStyle name="Normal 2 2 2 6 4 2 2" xfId="8896" xr:uid="{00000000-0005-0000-0000-0000A36C0000}"/>
    <cellStyle name="Normal 2 2 2 6 4 3" xfId="8897" xr:uid="{00000000-0005-0000-0000-0000A46C0000}"/>
    <cellStyle name="Normal 2 2 2 6 5" xfId="8898" xr:uid="{00000000-0005-0000-0000-0000A56C0000}"/>
    <cellStyle name="Normal 2 2 2 6 5 2" xfId="8899" xr:uid="{00000000-0005-0000-0000-0000A66C0000}"/>
    <cellStyle name="Normal 2 2 2 6 6" xfId="8900" xr:uid="{00000000-0005-0000-0000-0000A76C0000}"/>
    <cellStyle name="Normal 2 2 2 6 6 2" xfId="8901" xr:uid="{00000000-0005-0000-0000-0000A86C0000}"/>
    <cellStyle name="Normal 2 2 2 6 7" xfId="8902" xr:uid="{00000000-0005-0000-0000-0000A96C0000}"/>
    <cellStyle name="Normal 2 2 2 7" xfId="8903" xr:uid="{00000000-0005-0000-0000-0000AA6C0000}"/>
    <cellStyle name="Normal 2 2 2 7 2" xfId="8904" xr:uid="{00000000-0005-0000-0000-0000AB6C0000}"/>
    <cellStyle name="Normal 2 2 2 7 2 2" xfId="8905" xr:uid="{00000000-0005-0000-0000-0000AC6C0000}"/>
    <cellStyle name="Normal 2 2 2 7 2 2 2" xfId="8906" xr:uid="{00000000-0005-0000-0000-0000AD6C0000}"/>
    <cellStyle name="Normal 2 2 2 7 2 2 2 2" xfId="8907" xr:uid="{00000000-0005-0000-0000-0000AE6C0000}"/>
    <cellStyle name="Normal 2 2 2 7 2 2 3" xfId="8908" xr:uid="{00000000-0005-0000-0000-0000AF6C0000}"/>
    <cellStyle name="Normal 2 2 2 7 2 3" xfId="8909" xr:uid="{00000000-0005-0000-0000-0000B06C0000}"/>
    <cellStyle name="Normal 2 2 2 7 2 3 2" xfId="8910" xr:uid="{00000000-0005-0000-0000-0000B16C0000}"/>
    <cellStyle name="Normal 2 2 2 7 2 4" xfId="8911" xr:uid="{00000000-0005-0000-0000-0000B26C0000}"/>
    <cellStyle name="Normal 2 2 2 7 2 4 2" xfId="8912" xr:uid="{00000000-0005-0000-0000-0000B36C0000}"/>
    <cellStyle name="Normal 2 2 2 7 2 5" xfId="8913" xr:uid="{00000000-0005-0000-0000-0000B46C0000}"/>
    <cellStyle name="Normal 2 2 2 7 3" xfId="8914" xr:uid="{00000000-0005-0000-0000-0000B56C0000}"/>
    <cellStyle name="Normal 2 2 2 7 3 2" xfId="8915" xr:uid="{00000000-0005-0000-0000-0000B66C0000}"/>
    <cellStyle name="Normal 2 2 2 7 3 2 2" xfId="8916" xr:uid="{00000000-0005-0000-0000-0000B76C0000}"/>
    <cellStyle name="Normal 2 2 2 7 3 3" xfId="8917" xr:uid="{00000000-0005-0000-0000-0000B86C0000}"/>
    <cellStyle name="Normal 2 2 2 7 3 3 2" xfId="8918" xr:uid="{00000000-0005-0000-0000-0000B96C0000}"/>
    <cellStyle name="Normal 2 2 2 7 3 4" xfId="8919" xr:uid="{00000000-0005-0000-0000-0000BA6C0000}"/>
    <cellStyle name="Normal 2 2 2 7 4" xfId="8920" xr:uid="{00000000-0005-0000-0000-0000BB6C0000}"/>
    <cellStyle name="Normal 2 2 2 7 4 2" xfId="8921" xr:uid="{00000000-0005-0000-0000-0000BC6C0000}"/>
    <cellStyle name="Normal 2 2 2 7 4 2 2" xfId="8922" xr:uid="{00000000-0005-0000-0000-0000BD6C0000}"/>
    <cellStyle name="Normal 2 2 2 7 4 3" xfId="8923" xr:uid="{00000000-0005-0000-0000-0000BE6C0000}"/>
    <cellStyle name="Normal 2 2 2 7 5" xfId="8924" xr:uid="{00000000-0005-0000-0000-0000BF6C0000}"/>
    <cellStyle name="Normal 2 2 2 7 5 2" xfId="8925" xr:uid="{00000000-0005-0000-0000-0000C06C0000}"/>
    <cellStyle name="Normal 2 2 2 7 6" xfId="8926" xr:uid="{00000000-0005-0000-0000-0000C16C0000}"/>
    <cellStyle name="Normal 2 2 2 8" xfId="8927" xr:uid="{00000000-0005-0000-0000-0000C26C0000}"/>
    <cellStyle name="Normal 2 2 2 8 2" xfId="8928" xr:uid="{00000000-0005-0000-0000-0000C36C0000}"/>
    <cellStyle name="Normal 2 2 2 8 2 2" xfId="8929" xr:uid="{00000000-0005-0000-0000-0000C46C0000}"/>
    <cellStyle name="Normal 2 2 2 8 2 2 2" xfId="8930" xr:uid="{00000000-0005-0000-0000-0000C56C0000}"/>
    <cellStyle name="Normal 2 2 2 8 2 3" xfId="8931" xr:uid="{00000000-0005-0000-0000-0000C66C0000}"/>
    <cellStyle name="Normal 2 2 2 8 3" xfId="8932" xr:uid="{00000000-0005-0000-0000-0000C76C0000}"/>
    <cellStyle name="Normal 2 2 2 8 3 2" xfId="8933" xr:uid="{00000000-0005-0000-0000-0000C86C0000}"/>
    <cellStyle name="Normal 2 2 2 8 4" xfId="8934" xr:uid="{00000000-0005-0000-0000-0000C96C0000}"/>
    <cellStyle name="Normal 2 2 2 8 4 2" xfId="8935" xr:uid="{00000000-0005-0000-0000-0000CA6C0000}"/>
    <cellStyle name="Normal 2 2 2 8 5" xfId="8936" xr:uid="{00000000-0005-0000-0000-0000CB6C0000}"/>
    <cellStyle name="Normal 2 2 2 9" xfId="8937" xr:uid="{00000000-0005-0000-0000-0000CC6C0000}"/>
    <cellStyle name="Normal 2 2 2 9 2" xfId="8938" xr:uid="{00000000-0005-0000-0000-0000CD6C0000}"/>
    <cellStyle name="Normal 2 2 2 9 2 2" xfId="8939" xr:uid="{00000000-0005-0000-0000-0000CE6C0000}"/>
    <cellStyle name="Normal 2 2 2 9 2 2 2" xfId="8940" xr:uid="{00000000-0005-0000-0000-0000CF6C0000}"/>
    <cellStyle name="Normal 2 2 2 9 2 3" xfId="8941" xr:uid="{00000000-0005-0000-0000-0000D06C0000}"/>
    <cellStyle name="Normal 2 2 2 9 3" xfId="8942" xr:uid="{00000000-0005-0000-0000-0000D16C0000}"/>
    <cellStyle name="Normal 2 2 2 9 3 2" xfId="8943" xr:uid="{00000000-0005-0000-0000-0000D26C0000}"/>
    <cellStyle name="Normal 2 2 2 9 4" xfId="8944" xr:uid="{00000000-0005-0000-0000-0000D36C0000}"/>
    <cellStyle name="Normal 2 2 2 9 4 2" xfId="8945" xr:uid="{00000000-0005-0000-0000-0000D46C0000}"/>
    <cellStyle name="Normal 2 2 2 9 5" xfId="8946" xr:uid="{00000000-0005-0000-0000-0000D56C0000}"/>
    <cellStyle name="Normal 2 2 3" xfId="8947" xr:uid="{00000000-0005-0000-0000-0000D66C0000}"/>
    <cellStyle name="Normal 2 2 3 10" xfId="8948" xr:uid="{00000000-0005-0000-0000-0000D76C0000}"/>
    <cellStyle name="Normal 2 2 3 10 2" xfId="8949" xr:uid="{00000000-0005-0000-0000-0000D86C0000}"/>
    <cellStyle name="Normal 2 2 3 10 2 2" xfId="8950" xr:uid="{00000000-0005-0000-0000-0000D96C0000}"/>
    <cellStyle name="Normal 2 2 3 10 3" xfId="8951" xr:uid="{00000000-0005-0000-0000-0000DA6C0000}"/>
    <cellStyle name="Normal 2 2 3 10 3 2" xfId="8952" xr:uid="{00000000-0005-0000-0000-0000DB6C0000}"/>
    <cellStyle name="Normal 2 2 3 10 4" xfId="8953" xr:uid="{00000000-0005-0000-0000-0000DC6C0000}"/>
    <cellStyle name="Normal 2 2 3 11" xfId="8954" xr:uid="{00000000-0005-0000-0000-0000DD6C0000}"/>
    <cellStyle name="Normal 2 2 3 11 2" xfId="8955" xr:uid="{00000000-0005-0000-0000-0000DE6C0000}"/>
    <cellStyle name="Normal 2 2 3 11 2 2" xfId="8956" xr:uid="{00000000-0005-0000-0000-0000DF6C0000}"/>
    <cellStyle name="Normal 2 2 3 11 3" xfId="8957" xr:uid="{00000000-0005-0000-0000-0000E06C0000}"/>
    <cellStyle name="Normal 2 2 3 11 3 2" xfId="8958" xr:uid="{00000000-0005-0000-0000-0000E16C0000}"/>
    <cellStyle name="Normal 2 2 3 11 4" xfId="8959" xr:uid="{00000000-0005-0000-0000-0000E26C0000}"/>
    <cellStyle name="Normal 2 2 3 12" xfId="8960" xr:uid="{00000000-0005-0000-0000-0000E36C0000}"/>
    <cellStyle name="Normal 2 2 3 12 2" xfId="8961" xr:uid="{00000000-0005-0000-0000-0000E46C0000}"/>
    <cellStyle name="Normal 2 2 3 12 2 2" xfId="8962" xr:uid="{00000000-0005-0000-0000-0000E56C0000}"/>
    <cellStyle name="Normal 2 2 3 12 3" xfId="8963" xr:uid="{00000000-0005-0000-0000-0000E66C0000}"/>
    <cellStyle name="Normal 2 2 3 13" xfId="8964" xr:uid="{00000000-0005-0000-0000-0000E76C0000}"/>
    <cellStyle name="Normal 2 2 3 13 2" xfId="8965" xr:uid="{00000000-0005-0000-0000-0000E86C0000}"/>
    <cellStyle name="Normal 2 2 3 13 2 2" xfId="8966" xr:uid="{00000000-0005-0000-0000-0000E96C0000}"/>
    <cellStyle name="Normal 2 2 3 13 3" xfId="8967" xr:uid="{00000000-0005-0000-0000-0000EA6C0000}"/>
    <cellStyle name="Normal 2 2 3 14" xfId="8968" xr:uid="{00000000-0005-0000-0000-0000EB6C0000}"/>
    <cellStyle name="Normal 2 2 3 14 2" xfId="8969" xr:uid="{00000000-0005-0000-0000-0000EC6C0000}"/>
    <cellStyle name="Normal 2 2 3 15" xfId="8970" xr:uid="{00000000-0005-0000-0000-0000ED6C0000}"/>
    <cellStyle name="Normal 2 2 3 15 2" xfId="8971" xr:uid="{00000000-0005-0000-0000-0000EE6C0000}"/>
    <cellStyle name="Normal 2 2 3 16" xfId="8972" xr:uid="{00000000-0005-0000-0000-0000EF6C0000}"/>
    <cellStyle name="Normal 2 2 3 16 2" xfId="8973" xr:uid="{00000000-0005-0000-0000-0000F06C0000}"/>
    <cellStyle name="Normal 2 2 3 17" xfId="8974" xr:uid="{00000000-0005-0000-0000-0000F16C0000}"/>
    <cellStyle name="Normal 2 2 3 2" xfId="8975" xr:uid="{00000000-0005-0000-0000-0000F26C0000}"/>
    <cellStyle name="Normal 2 2 3 2 10" xfId="8976" xr:uid="{00000000-0005-0000-0000-0000F36C0000}"/>
    <cellStyle name="Normal 2 2 3 2 10 2" xfId="8977" xr:uid="{00000000-0005-0000-0000-0000F46C0000}"/>
    <cellStyle name="Normal 2 2 3 2 10 2 2" xfId="8978" xr:uid="{00000000-0005-0000-0000-0000F56C0000}"/>
    <cellStyle name="Normal 2 2 3 2 10 3" xfId="8979" xr:uid="{00000000-0005-0000-0000-0000F66C0000}"/>
    <cellStyle name="Normal 2 2 3 2 11" xfId="8980" xr:uid="{00000000-0005-0000-0000-0000F76C0000}"/>
    <cellStyle name="Normal 2 2 3 2 11 2" xfId="8981" xr:uid="{00000000-0005-0000-0000-0000F86C0000}"/>
    <cellStyle name="Normal 2 2 3 2 11 2 2" xfId="8982" xr:uid="{00000000-0005-0000-0000-0000F96C0000}"/>
    <cellStyle name="Normal 2 2 3 2 11 3" xfId="8983" xr:uid="{00000000-0005-0000-0000-0000FA6C0000}"/>
    <cellStyle name="Normal 2 2 3 2 12" xfId="8984" xr:uid="{00000000-0005-0000-0000-0000FB6C0000}"/>
    <cellStyle name="Normal 2 2 3 2 12 2" xfId="8985" xr:uid="{00000000-0005-0000-0000-0000FC6C0000}"/>
    <cellStyle name="Normal 2 2 3 2 13" xfId="8986" xr:uid="{00000000-0005-0000-0000-0000FD6C0000}"/>
    <cellStyle name="Normal 2 2 3 2 13 2" xfId="8987" xr:uid="{00000000-0005-0000-0000-0000FE6C0000}"/>
    <cellStyle name="Normal 2 2 3 2 14" xfId="8988" xr:uid="{00000000-0005-0000-0000-0000FF6C0000}"/>
    <cellStyle name="Normal 2 2 3 2 14 2" xfId="8989" xr:uid="{00000000-0005-0000-0000-0000006D0000}"/>
    <cellStyle name="Normal 2 2 3 2 15" xfId="8990" xr:uid="{00000000-0005-0000-0000-0000016D0000}"/>
    <cellStyle name="Normal 2 2 3 2 2" xfId="8991" xr:uid="{00000000-0005-0000-0000-0000026D0000}"/>
    <cellStyle name="Normal 2 2 3 2 2 10" xfId="8992" xr:uid="{00000000-0005-0000-0000-0000036D0000}"/>
    <cellStyle name="Normal 2 2 3 2 2 10 2" xfId="8993" xr:uid="{00000000-0005-0000-0000-0000046D0000}"/>
    <cellStyle name="Normal 2 2 3 2 2 10 2 2" xfId="8994" xr:uid="{00000000-0005-0000-0000-0000056D0000}"/>
    <cellStyle name="Normal 2 2 3 2 2 10 3" xfId="8995" xr:uid="{00000000-0005-0000-0000-0000066D0000}"/>
    <cellStyle name="Normal 2 2 3 2 2 11" xfId="8996" xr:uid="{00000000-0005-0000-0000-0000076D0000}"/>
    <cellStyle name="Normal 2 2 3 2 2 11 2" xfId="8997" xr:uid="{00000000-0005-0000-0000-0000086D0000}"/>
    <cellStyle name="Normal 2 2 3 2 2 12" xfId="8998" xr:uid="{00000000-0005-0000-0000-0000096D0000}"/>
    <cellStyle name="Normal 2 2 3 2 2 12 2" xfId="8999" xr:uid="{00000000-0005-0000-0000-00000A6D0000}"/>
    <cellStyle name="Normal 2 2 3 2 2 13" xfId="9000" xr:uid="{00000000-0005-0000-0000-00000B6D0000}"/>
    <cellStyle name="Normal 2 2 3 2 2 13 2" xfId="9001" xr:uid="{00000000-0005-0000-0000-00000C6D0000}"/>
    <cellStyle name="Normal 2 2 3 2 2 14" xfId="9002" xr:uid="{00000000-0005-0000-0000-00000D6D0000}"/>
    <cellStyle name="Normal 2 2 3 2 2 2" xfId="9003" xr:uid="{00000000-0005-0000-0000-00000E6D0000}"/>
    <cellStyle name="Normal 2 2 3 2 2 2 2" xfId="9004" xr:uid="{00000000-0005-0000-0000-00000F6D0000}"/>
    <cellStyle name="Normal 2 2 3 2 2 2 2 2" xfId="9005" xr:uid="{00000000-0005-0000-0000-0000106D0000}"/>
    <cellStyle name="Normal 2 2 3 2 2 2 2 2 2" xfId="9006" xr:uid="{00000000-0005-0000-0000-0000116D0000}"/>
    <cellStyle name="Normal 2 2 3 2 2 2 2 2 2 2" xfId="9007" xr:uid="{00000000-0005-0000-0000-0000126D0000}"/>
    <cellStyle name="Normal 2 2 3 2 2 2 2 2 3" xfId="9008" xr:uid="{00000000-0005-0000-0000-0000136D0000}"/>
    <cellStyle name="Normal 2 2 3 2 2 2 2 3" xfId="9009" xr:uid="{00000000-0005-0000-0000-0000146D0000}"/>
    <cellStyle name="Normal 2 2 3 2 2 2 2 3 2" xfId="9010" xr:uid="{00000000-0005-0000-0000-0000156D0000}"/>
    <cellStyle name="Normal 2 2 3 2 2 2 2 4" xfId="9011" xr:uid="{00000000-0005-0000-0000-0000166D0000}"/>
    <cellStyle name="Normal 2 2 3 2 2 2 2 4 2" xfId="9012" xr:uid="{00000000-0005-0000-0000-0000176D0000}"/>
    <cellStyle name="Normal 2 2 3 2 2 2 2 5" xfId="9013" xr:uid="{00000000-0005-0000-0000-0000186D0000}"/>
    <cellStyle name="Normal 2 2 3 2 2 2 2 5 2" xfId="9014" xr:uid="{00000000-0005-0000-0000-0000196D0000}"/>
    <cellStyle name="Normal 2 2 3 2 2 2 2 6" xfId="9015" xr:uid="{00000000-0005-0000-0000-00001A6D0000}"/>
    <cellStyle name="Normal 2 2 3 2 2 2 3" xfId="9016" xr:uid="{00000000-0005-0000-0000-00001B6D0000}"/>
    <cellStyle name="Normal 2 2 3 2 2 2 3 2" xfId="9017" xr:uid="{00000000-0005-0000-0000-00001C6D0000}"/>
    <cellStyle name="Normal 2 2 3 2 2 2 3 2 2" xfId="9018" xr:uid="{00000000-0005-0000-0000-00001D6D0000}"/>
    <cellStyle name="Normal 2 2 3 2 2 2 3 3" xfId="9019" xr:uid="{00000000-0005-0000-0000-00001E6D0000}"/>
    <cellStyle name="Normal 2 2 3 2 2 2 3 3 2" xfId="9020" xr:uid="{00000000-0005-0000-0000-00001F6D0000}"/>
    <cellStyle name="Normal 2 2 3 2 2 2 3 4" xfId="9021" xr:uid="{00000000-0005-0000-0000-0000206D0000}"/>
    <cellStyle name="Normal 2 2 3 2 2 2 4" xfId="9022" xr:uid="{00000000-0005-0000-0000-0000216D0000}"/>
    <cellStyle name="Normal 2 2 3 2 2 2 4 2" xfId="9023" xr:uid="{00000000-0005-0000-0000-0000226D0000}"/>
    <cellStyle name="Normal 2 2 3 2 2 2 4 2 2" xfId="9024" xr:uid="{00000000-0005-0000-0000-0000236D0000}"/>
    <cellStyle name="Normal 2 2 3 2 2 2 4 3" xfId="9025" xr:uid="{00000000-0005-0000-0000-0000246D0000}"/>
    <cellStyle name="Normal 2 2 3 2 2 2 5" xfId="9026" xr:uid="{00000000-0005-0000-0000-0000256D0000}"/>
    <cellStyle name="Normal 2 2 3 2 2 2 5 2" xfId="9027" xr:uid="{00000000-0005-0000-0000-0000266D0000}"/>
    <cellStyle name="Normal 2 2 3 2 2 2 6" xfId="9028" xr:uid="{00000000-0005-0000-0000-0000276D0000}"/>
    <cellStyle name="Normal 2 2 3 2 2 2 6 2" xfId="9029" xr:uid="{00000000-0005-0000-0000-0000286D0000}"/>
    <cellStyle name="Normal 2 2 3 2 2 2 7" xfId="9030" xr:uid="{00000000-0005-0000-0000-0000296D0000}"/>
    <cellStyle name="Normal 2 2 3 2 2 3" xfId="9031" xr:uid="{00000000-0005-0000-0000-00002A6D0000}"/>
    <cellStyle name="Normal 2 2 3 2 2 3 2" xfId="9032" xr:uid="{00000000-0005-0000-0000-00002B6D0000}"/>
    <cellStyle name="Normal 2 2 3 2 2 3 2 2" xfId="9033" xr:uid="{00000000-0005-0000-0000-00002C6D0000}"/>
    <cellStyle name="Normal 2 2 3 2 2 3 2 2 2" xfId="9034" xr:uid="{00000000-0005-0000-0000-00002D6D0000}"/>
    <cellStyle name="Normal 2 2 3 2 2 3 2 2 2 2" xfId="9035" xr:uid="{00000000-0005-0000-0000-00002E6D0000}"/>
    <cellStyle name="Normal 2 2 3 2 2 3 2 2 3" xfId="9036" xr:uid="{00000000-0005-0000-0000-00002F6D0000}"/>
    <cellStyle name="Normal 2 2 3 2 2 3 2 3" xfId="9037" xr:uid="{00000000-0005-0000-0000-0000306D0000}"/>
    <cellStyle name="Normal 2 2 3 2 2 3 2 3 2" xfId="9038" xr:uid="{00000000-0005-0000-0000-0000316D0000}"/>
    <cellStyle name="Normal 2 2 3 2 2 3 2 4" xfId="9039" xr:uid="{00000000-0005-0000-0000-0000326D0000}"/>
    <cellStyle name="Normal 2 2 3 2 2 3 2 4 2" xfId="9040" xr:uid="{00000000-0005-0000-0000-0000336D0000}"/>
    <cellStyle name="Normal 2 2 3 2 2 3 2 5" xfId="9041" xr:uid="{00000000-0005-0000-0000-0000346D0000}"/>
    <cellStyle name="Normal 2 2 3 2 2 3 3" xfId="9042" xr:uid="{00000000-0005-0000-0000-0000356D0000}"/>
    <cellStyle name="Normal 2 2 3 2 2 3 3 2" xfId="9043" xr:uid="{00000000-0005-0000-0000-0000366D0000}"/>
    <cellStyle name="Normal 2 2 3 2 2 3 3 2 2" xfId="9044" xr:uid="{00000000-0005-0000-0000-0000376D0000}"/>
    <cellStyle name="Normal 2 2 3 2 2 3 3 3" xfId="9045" xr:uid="{00000000-0005-0000-0000-0000386D0000}"/>
    <cellStyle name="Normal 2 2 3 2 2 3 3 3 2" xfId="9046" xr:uid="{00000000-0005-0000-0000-0000396D0000}"/>
    <cellStyle name="Normal 2 2 3 2 2 3 3 4" xfId="9047" xr:uid="{00000000-0005-0000-0000-00003A6D0000}"/>
    <cellStyle name="Normal 2 2 3 2 2 3 4" xfId="9048" xr:uid="{00000000-0005-0000-0000-00003B6D0000}"/>
    <cellStyle name="Normal 2 2 3 2 2 3 4 2" xfId="9049" xr:uid="{00000000-0005-0000-0000-00003C6D0000}"/>
    <cellStyle name="Normal 2 2 3 2 2 3 4 2 2" xfId="9050" xr:uid="{00000000-0005-0000-0000-00003D6D0000}"/>
    <cellStyle name="Normal 2 2 3 2 2 3 4 3" xfId="9051" xr:uid="{00000000-0005-0000-0000-00003E6D0000}"/>
    <cellStyle name="Normal 2 2 3 2 2 3 5" xfId="9052" xr:uid="{00000000-0005-0000-0000-00003F6D0000}"/>
    <cellStyle name="Normal 2 2 3 2 2 3 5 2" xfId="9053" xr:uid="{00000000-0005-0000-0000-0000406D0000}"/>
    <cellStyle name="Normal 2 2 3 2 2 3 6" xfId="9054" xr:uid="{00000000-0005-0000-0000-0000416D0000}"/>
    <cellStyle name="Normal 2 2 3 2 2 3 6 2" xfId="9055" xr:uid="{00000000-0005-0000-0000-0000426D0000}"/>
    <cellStyle name="Normal 2 2 3 2 2 3 7" xfId="9056" xr:uid="{00000000-0005-0000-0000-0000436D0000}"/>
    <cellStyle name="Normal 2 2 3 2 2 4" xfId="9057" xr:uid="{00000000-0005-0000-0000-0000446D0000}"/>
    <cellStyle name="Normal 2 2 3 2 2 4 2" xfId="9058" xr:uid="{00000000-0005-0000-0000-0000456D0000}"/>
    <cellStyle name="Normal 2 2 3 2 2 4 2 2" xfId="9059" xr:uid="{00000000-0005-0000-0000-0000466D0000}"/>
    <cellStyle name="Normal 2 2 3 2 2 4 2 2 2" xfId="9060" xr:uid="{00000000-0005-0000-0000-0000476D0000}"/>
    <cellStyle name="Normal 2 2 3 2 2 4 2 2 2 2" xfId="9061" xr:uid="{00000000-0005-0000-0000-0000486D0000}"/>
    <cellStyle name="Normal 2 2 3 2 2 4 2 2 3" xfId="9062" xr:uid="{00000000-0005-0000-0000-0000496D0000}"/>
    <cellStyle name="Normal 2 2 3 2 2 4 2 3" xfId="9063" xr:uid="{00000000-0005-0000-0000-00004A6D0000}"/>
    <cellStyle name="Normal 2 2 3 2 2 4 2 3 2" xfId="9064" xr:uid="{00000000-0005-0000-0000-00004B6D0000}"/>
    <cellStyle name="Normal 2 2 3 2 2 4 2 4" xfId="9065" xr:uid="{00000000-0005-0000-0000-00004C6D0000}"/>
    <cellStyle name="Normal 2 2 3 2 2 4 2 4 2" xfId="9066" xr:uid="{00000000-0005-0000-0000-00004D6D0000}"/>
    <cellStyle name="Normal 2 2 3 2 2 4 2 5" xfId="9067" xr:uid="{00000000-0005-0000-0000-00004E6D0000}"/>
    <cellStyle name="Normal 2 2 3 2 2 4 3" xfId="9068" xr:uid="{00000000-0005-0000-0000-00004F6D0000}"/>
    <cellStyle name="Normal 2 2 3 2 2 4 3 2" xfId="9069" xr:uid="{00000000-0005-0000-0000-0000506D0000}"/>
    <cellStyle name="Normal 2 2 3 2 2 4 3 2 2" xfId="9070" xr:uid="{00000000-0005-0000-0000-0000516D0000}"/>
    <cellStyle name="Normal 2 2 3 2 2 4 3 3" xfId="9071" xr:uid="{00000000-0005-0000-0000-0000526D0000}"/>
    <cellStyle name="Normal 2 2 3 2 2 4 3 3 2" xfId="9072" xr:uid="{00000000-0005-0000-0000-0000536D0000}"/>
    <cellStyle name="Normal 2 2 3 2 2 4 3 4" xfId="9073" xr:uid="{00000000-0005-0000-0000-0000546D0000}"/>
    <cellStyle name="Normal 2 2 3 2 2 4 4" xfId="9074" xr:uid="{00000000-0005-0000-0000-0000556D0000}"/>
    <cellStyle name="Normal 2 2 3 2 2 4 4 2" xfId="9075" xr:uid="{00000000-0005-0000-0000-0000566D0000}"/>
    <cellStyle name="Normal 2 2 3 2 2 4 4 2 2" xfId="9076" xr:uid="{00000000-0005-0000-0000-0000576D0000}"/>
    <cellStyle name="Normal 2 2 3 2 2 4 4 3" xfId="9077" xr:uid="{00000000-0005-0000-0000-0000586D0000}"/>
    <cellStyle name="Normal 2 2 3 2 2 4 5" xfId="9078" xr:uid="{00000000-0005-0000-0000-0000596D0000}"/>
    <cellStyle name="Normal 2 2 3 2 2 4 5 2" xfId="9079" xr:uid="{00000000-0005-0000-0000-00005A6D0000}"/>
    <cellStyle name="Normal 2 2 3 2 2 4 6" xfId="9080" xr:uid="{00000000-0005-0000-0000-00005B6D0000}"/>
    <cellStyle name="Normal 2 2 3 2 2 5" xfId="9081" xr:uid="{00000000-0005-0000-0000-00005C6D0000}"/>
    <cellStyle name="Normal 2 2 3 2 2 5 2" xfId="9082" xr:uid="{00000000-0005-0000-0000-00005D6D0000}"/>
    <cellStyle name="Normal 2 2 3 2 2 5 2 2" xfId="9083" xr:uid="{00000000-0005-0000-0000-00005E6D0000}"/>
    <cellStyle name="Normal 2 2 3 2 2 5 2 2 2" xfId="9084" xr:uid="{00000000-0005-0000-0000-00005F6D0000}"/>
    <cellStyle name="Normal 2 2 3 2 2 5 2 3" xfId="9085" xr:uid="{00000000-0005-0000-0000-0000606D0000}"/>
    <cellStyle name="Normal 2 2 3 2 2 5 3" xfId="9086" xr:uid="{00000000-0005-0000-0000-0000616D0000}"/>
    <cellStyle name="Normal 2 2 3 2 2 5 3 2" xfId="9087" xr:uid="{00000000-0005-0000-0000-0000626D0000}"/>
    <cellStyle name="Normal 2 2 3 2 2 5 4" xfId="9088" xr:uid="{00000000-0005-0000-0000-0000636D0000}"/>
    <cellStyle name="Normal 2 2 3 2 2 5 4 2" xfId="9089" xr:uid="{00000000-0005-0000-0000-0000646D0000}"/>
    <cellStyle name="Normal 2 2 3 2 2 5 5" xfId="9090" xr:uid="{00000000-0005-0000-0000-0000656D0000}"/>
    <cellStyle name="Normal 2 2 3 2 2 6" xfId="9091" xr:uid="{00000000-0005-0000-0000-0000666D0000}"/>
    <cellStyle name="Normal 2 2 3 2 2 6 2" xfId="9092" xr:uid="{00000000-0005-0000-0000-0000676D0000}"/>
    <cellStyle name="Normal 2 2 3 2 2 6 2 2" xfId="9093" xr:uid="{00000000-0005-0000-0000-0000686D0000}"/>
    <cellStyle name="Normal 2 2 3 2 2 6 2 2 2" xfId="9094" xr:uid="{00000000-0005-0000-0000-0000696D0000}"/>
    <cellStyle name="Normal 2 2 3 2 2 6 2 3" xfId="9095" xr:uid="{00000000-0005-0000-0000-00006A6D0000}"/>
    <cellStyle name="Normal 2 2 3 2 2 6 3" xfId="9096" xr:uid="{00000000-0005-0000-0000-00006B6D0000}"/>
    <cellStyle name="Normal 2 2 3 2 2 6 3 2" xfId="9097" xr:uid="{00000000-0005-0000-0000-00006C6D0000}"/>
    <cellStyle name="Normal 2 2 3 2 2 6 4" xfId="9098" xr:uid="{00000000-0005-0000-0000-00006D6D0000}"/>
    <cellStyle name="Normal 2 2 3 2 2 6 4 2" xfId="9099" xr:uid="{00000000-0005-0000-0000-00006E6D0000}"/>
    <cellStyle name="Normal 2 2 3 2 2 6 5" xfId="9100" xr:uid="{00000000-0005-0000-0000-00006F6D0000}"/>
    <cellStyle name="Normal 2 2 3 2 2 7" xfId="9101" xr:uid="{00000000-0005-0000-0000-0000706D0000}"/>
    <cellStyle name="Normal 2 2 3 2 2 7 2" xfId="9102" xr:uid="{00000000-0005-0000-0000-0000716D0000}"/>
    <cellStyle name="Normal 2 2 3 2 2 7 2 2" xfId="9103" xr:uid="{00000000-0005-0000-0000-0000726D0000}"/>
    <cellStyle name="Normal 2 2 3 2 2 7 3" xfId="9104" xr:uid="{00000000-0005-0000-0000-0000736D0000}"/>
    <cellStyle name="Normal 2 2 3 2 2 7 3 2" xfId="9105" xr:uid="{00000000-0005-0000-0000-0000746D0000}"/>
    <cellStyle name="Normal 2 2 3 2 2 7 4" xfId="9106" xr:uid="{00000000-0005-0000-0000-0000756D0000}"/>
    <cellStyle name="Normal 2 2 3 2 2 8" xfId="9107" xr:uid="{00000000-0005-0000-0000-0000766D0000}"/>
    <cellStyle name="Normal 2 2 3 2 2 8 2" xfId="9108" xr:uid="{00000000-0005-0000-0000-0000776D0000}"/>
    <cellStyle name="Normal 2 2 3 2 2 8 2 2" xfId="9109" xr:uid="{00000000-0005-0000-0000-0000786D0000}"/>
    <cellStyle name="Normal 2 2 3 2 2 8 3" xfId="9110" xr:uid="{00000000-0005-0000-0000-0000796D0000}"/>
    <cellStyle name="Normal 2 2 3 2 2 8 3 2" xfId="9111" xr:uid="{00000000-0005-0000-0000-00007A6D0000}"/>
    <cellStyle name="Normal 2 2 3 2 2 8 4" xfId="9112" xr:uid="{00000000-0005-0000-0000-00007B6D0000}"/>
    <cellStyle name="Normal 2 2 3 2 2 9" xfId="9113" xr:uid="{00000000-0005-0000-0000-00007C6D0000}"/>
    <cellStyle name="Normal 2 2 3 2 2 9 2" xfId="9114" xr:uid="{00000000-0005-0000-0000-00007D6D0000}"/>
    <cellStyle name="Normal 2 2 3 2 2 9 2 2" xfId="9115" xr:uid="{00000000-0005-0000-0000-00007E6D0000}"/>
    <cellStyle name="Normal 2 2 3 2 2 9 3" xfId="9116" xr:uid="{00000000-0005-0000-0000-00007F6D0000}"/>
    <cellStyle name="Normal 2 2 3 2 3" xfId="9117" xr:uid="{00000000-0005-0000-0000-0000806D0000}"/>
    <cellStyle name="Normal 2 2 3 2 3 2" xfId="9118" xr:uid="{00000000-0005-0000-0000-0000816D0000}"/>
    <cellStyle name="Normal 2 2 3 2 3 2 2" xfId="9119" xr:uid="{00000000-0005-0000-0000-0000826D0000}"/>
    <cellStyle name="Normal 2 2 3 2 3 2 2 2" xfId="9120" xr:uid="{00000000-0005-0000-0000-0000836D0000}"/>
    <cellStyle name="Normal 2 2 3 2 3 2 2 2 2" xfId="9121" xr:uid="{00000000-0005-0000-0000-0000846D0000}"/>
    <cellStyle name="Normal 2 2 3 2 3 2 2 3" xfId="9122" xr:uid="{00000000-0005-0000-0000-0000856D0000}"/>
    <cellStyle name="Normal 2 2 3 2 3 2 3" xfId="9123" xr:uid="{00000000-0005-0000-0000-0000866D0000}"/>
    <cellStyle name="Normal 2 2 3 2 3 2 3 2" xfId="9124" xr:uid="{00000000-0005-0000-0000-0000876D0000}"/>
    <cellStyle name="Normal 2 2 3 2 3 2 4" xfId="9125" xr:uid="{00000000-0005-0000-0000-0000886D0000}"/>
    <cellStyle name="Normal 2 2 3 2 3 2 4 2" xfId="9126" xr:uid="{00000000-0005-0000-0000-0000896D0000}"/>
    <cellStyle name="Normal 2 2 3 2 3 2 5" xfId="9127" xr:uid="{00000000-0005-0000-0000-00008A6D0000}"/>
    <cellStyle name="Normal 2 2 3 2 3 2 5 2" xfId="9128" xr:uid="{00000000-0005-0000-0000-00008B6D0000}"/>
    <cellStyle name="Normal 2 2 3 2 3 2 6" xfId="9129" xr:uid="{00000000-0005-0000-0000-00008C6D0000}"/>
    <cellStyle name="Normal 2 2 3 2 3 3" xfId="9130" xr:uid="{00000000-0005-0000-0000-00008D6D0000}"/>
    <cellStyle name="Normal 2 2 3 2 3 3 2" xfId="9131" xr:uid="{00000000-0005-0000-0000-00008E6D0000}"/>
    <cellStyle name="Normal 2 2 3 2 3 3 2 2" xfId="9132" xr:uid="{00000000-0005-0000-0000-00008F6D0000}"/>
    <cellStyle name="Normal 2 2 3 2 3 3 3" xfId="9133" xr:uid="{00000000-0005-0000-0000-0000906D0000}"/>
    <cellStyle name="Normal 2 2 3 2 3 3 3 2" xfId="9134" xr:uid="{00000000-0005-0000-0000-0000916D0000}"/>
    <cellStyle name="Normal 2 2 3 2 3 3 4" xfId="9135" xr:uid="{00000000-0005-0000-0000-0000926D0000}"/>
    <cellStyle name="Normal 2 2 3 2 3 4" xfId="9136" xr:uid="{00000000-0005-0000-0000-0000936D0000}"/>
    <cellStyle name="Normal 2 2 3 2 3 4 2" xfId="9137" xr:uid="{00000000-0005-0000-0000-0000946D0000}"/>
    <cellStyle name="Normal 2 2 3 2 3 4 2 2" xfId="9138" xr:uid="{00000000-0005-0000-0000-0000956D0000}"/>
    <cellStyle name="Normal 2 2 3 2 3 4 3" xfId="9139" xr:uid="{00000000-0005-0000-0000-0000966D0000}"/>
    <cellStyle name="Normal 2 2 3 2 3 5" xfId="9140" xr:uid="{00000000-0005-0000-0000-0000976D0000}"/>
    <cellStyle name="Normal 2 2 3 2 3 5 2" xfId="9141" xr:uid="{00000000-0005-0000-0000-0000986D0000}"/>
    <cellStyle name="Normal 2 2 3 2 3 6" xfId="9142" xr:uid="{00000000-0005-0000-0000-0000996D0000}"/>
    <cellStyle name="Normal 2 2 3 2 3 6 2" xfId="9143" xr:uid="{00000000-0005-0000-0000-00009A6D0000}"/>
    <cellStyle name="Normal 2 2 3 2 3 7" xfId="9144" xr:uid="{00000000-0005-0000-0000-00009B6D0000}"/>
    <cellStyle name="Normal 2 2 3 2 4" xfId="9145" xr:uid="{00000000-0005-0000-0000-00009C6D0000}"/>
    <cellStyle name="Normal 2 2 3 2 4 2" xfId="9146" xr:uid="{00000000-0005-0000-0000-00009D6D0000}"/>
    <cellStyle name="Normal 2 2 3 2 4 2 2" xfId="9147" xr:uid="{00000000-0005-0000-0000-00009E6D0000}"/>
    <cellStyle name="Normal 2 2 3 2 4 2 2 2" xfId="9148" xr:uid="{00000000-0005-0000-0000-00009F6D0000}"/>
    <cellStyle name="Normal 2 2 3 2 4 2 2 2 2" xfId="9149" xr:uid="{00000000-0005-0000-0000-0000A06D0000}"/>
    <cellStyle name="Normal 2 2 3 2 4 2 2 3" xfId="9150" xr:uid="{00000000-0005-0000-0000-0000A16D0000}"/>
    <cellStyle name="Normal 2 2 3 2 4 2 3" xfId="9151" xr:uid="{00000000-0005-0000-0000-0000A26D0000}"/>
    <cellStyle name="Normal 2 2 3 2 4 2 3 2" xfId="9152" xr:uid="{00000000-0005-0000-0000-0000A36D0000}"/>
    <cellStyle name="Normal 2 2 3 2 4 2 4" xfId="9153" xr:uid="{00000000-0005-0000-0000-0000A46D0000}"/>
    <cellStyle name="Normal 2 2 3 2 4 2 4 2" xfId="9154" xr:uid="{00000000-0005-0000-0000-0000A56D0000}"/>
    <cellStyle name="Normal 2 2 3 2 4 2 5" xfId="9155" xr:uid="{00000000-0005-0000-0000-0000A66D0000}"/>
    <cellStyle name="Normal 2 2 3 2 4 3" xfId="9156" xr:uid="{00000000-0005-0000-0000-0000A76D0000}"/>
    <cellStyle name="Normal 2 2 3 2 4 3 2" xfId="9157" xr:uid="{00000000-0005-0000-0000-0000A86D0000}"/>
    <cellStyle name="Normal 2 2 3 2 4 3 2 2" xfId="9158" xr:uid="{00000000-0005-0000-0000-0000A96D0000}"/>
    <cellStyle name="Normal 2 2 3 2 4 3 3" xfId="9159" xr:uid="{00000000-0005-0000-0000-0000AA6D0000}"/>
    <cellStyle name="Normal 2 2 3 2 4 3 3 2" xfId="9160" xr:uid="{00000000-0005-0000-0000-0000AB6D0000}"/>
    <cellStyle name="Normal 2 2 3 2 4 3 4" xfId="9161" xr:uid="{00000000-0005-0000-0000-0000AC6D0000}"/>
    <cellStyle name="Normal 2 2 3 2 4 4" xfId="9162" xr:uid="{00000000-0005-0000-0000-0000AD6D0000}"/>
    <cellStyle name="Normal 2 2 3 2 4 4 2" xfId="9163" xr:uid="{00000000-0005-0000-0000-0000AE6D0000}"/>
    <cellStyle name="Normal 2 2 3 2 4 4 2 2" xfId="9164" xr:uid="{00000000-0005-0000-0000-0000AF6D0000}"/>
    <cellStyle name="Normal 2 2 3 2 4 4 3" xfId="9165" xr:uid="{00000000-0005-0000-0000-0000B06D0000}"/>
    <cellStyle name="Normal 2 2 3 2 4 5" xfId="9166" xr:uid="{00000000-0005-0000-0000-0000B16D0000}"/>
    <cellStyle name="Normal 2 2 3 2 4 5 2" xfId="9167" xr:uid="{00000000-0005-0000-0000-0000B26D0000}"/>
    <cellStyle name="Normal 2 2 3 2 4 6" xfId="9168" xr:uid="{00000000-0005-0000-0000-0000B36D0000}"/>
    <cellStyle name="Normal 2 2 3 2 4 6 2" xfId="9169" xr:uid="{00000000-0005-0000-0000-0000B46D0000}"/>
    <cellStyle name="Normal 2 2 3 2 4 7" xfId="9170" xr:uid="{00000000-0005-0000-0000-0000B56D0000}"/>
    <cellStyle name="Normal 2 2 3 2 5" xfId="9171" xr:uid="{00000000-0005-0000-0000-0000B66D0000}"/>
    <cellStyle name="Normal 2 2 3 2 5 2" xfId="9172" xr:uid="{00000000-0005-0000-0000-0000B76D0000}"/>
    <cellStyle name="Normal 2 2 3 2 5 2 2" xfId="9173" xr:uid="{00000000-0005-0000-0000-0000B86D0000}"/>
    <cellStyle name="Normal 2 2 3 2 5 2 2 2" xfId="9174" xr:uid="{00000000-0005-0000-0000-0000B96D0000}"/>
    <cellStyle name="Normal 2 2 3 2 5 2 2 2 2" xfId="9175" xr:uid="{00000000-0005-0000-0000-0000BA6D0000}"/>
    <cellStyle name="Normal 2 2 3 2 5 2 2 3" xfId="9176" xr:uid="{00000000-0005-0000-0000-0000BB6D0000}"/>
    <cellStyle name="Normal 2 2 3 2 5 2 3" xfId="9177" xr:uid="{00000000-0005-0000-0000-0000BC6D0000}"/>
    <cellStyle name="Normal 2 2 3 2 5 2 3 2" xfId="9178" xr:uid="{00000000-0005-0000-0000-0000BD6D0000}"/>
    <cellStyle name="Normal 2 2 3 2 5 2 4" xfId="9179" xr:uid="{00000000-0005-0000-0000-0000BE6D0000}"/>
    <cellStyle name="Normal 2 2 3 2 5 2 4 2" xfId="9180" xr:uid="{00000000-0005-0000-0000-0000BF6D0000}"/>
    <cellStyle name="Normal 2 2 3 2 5 2 5" xfId="9181" xr:uid="{00000000-0005-0000-0000-0000C06D0000}"/>
    <cellStyle name="Normal 2 2 3 2 5 3" xfId="9182" xr:uid="{00000000-0005-0000-0000-0000C16D0000}"/>
    <cellStyle name="Normal 2 2 3 2 5 3 2" xfId="9183" xr:uid="{00000000-0005-0000-0000-0000C26D0000}"/>
    <cellStyle name="Normal 2 2 3 2 5 3 2 2" xfId="9184" xr:uid="{00000000-0005-0000-0000-0000C36D0000}"/>
    <cellStyle name="Normal 2 2 3 2 5 3 3" xfId="9185" xr:uid="{00000000-0005-0000-0000-0000C46D0000}"/>
    <cellStyle name="Normal 2 2 3 2 5 3 3 2" xfId="9186" xr:uid="{00000000-0005-0000-0000-0000C56D0000}"/>
    <cellStyle name="Normal 2 2 3 2 5 3 4" xfId="9187" xr:uid="{00000000-0005-0000-0000-0000C66D0000}"/>
    <cellStyle name="Normal 2 2 3 2 5 4" xfId="9188" xr:uid="{00000000-0005-0000-0000-0000C76D0000}"/>
    <cellStyle name="Normal 2 2 3 2 5 4 2" xfId="9189" xr:uid="{00000000-0005-0000-0000-0000C86D0000}"/>
    <cellStyle name="Normal 2 2 3 2 5 4 2 2" xfId="9190" xr:uid="{00000000-0005-0000-0000-0000C96D0000}"/>
    <cellStyle name="Normal 2 2 3 2 5 4 3" xfId="9191" xr:uid="{00000000-0005-0000-0000-0000CA6D0000}"/>
    <cellStyle name="Normal 2 2 3 2 5 5" xfId="9192" xr:uid="{00000000-0005-0000-0000-0000CB6D0000}"/>
    <cellStyle name="Normal 2 2 3 2 5 5 2" xfId="9193" xr:uid="{00000000-0005-0000-0000-0000CC6D0000}"/>
    <cellStyle name="Normal 2 2 3 2 5 6" xfId="9194" xr:uid="{00000000-0005-0000-0000-0000CD6D0000}"/>
    <cellStyle name="Normal 2 2 3 2 6" xfId="9195" xr:uid="{00000000-0005-0000-0000-0000CE6D0000}"/>
    <cellStyle name="Normal 2 2 3 2 6 2" xfId="9196" xr:uid="{00000000-0005-0000-0000-0000CF6D0000}"/>
    <cellStyle name="Normal 2 2 3 2 6 2 2" xfId="9197" xr:uid="{00000000-0005-0000-0000-0000D06D0000}"/>
    <cellStyle name="Normal 2 2 3 2 6 2 2 2" xfId="9198" xr:uid="{00000000-0005-0000-0000-0000D16D0000}"/>
    <cellStyle name="Normal 2 2 3 2 6 2 3" xfId="9199" xr:uid="{00000000-0005-0000-0000-0000D26D0000}"/>
    <cellStyle name="Normal 2 2 3 2 6 3" xfId="9200" xr:uid="{00000000-0005-0000-0000-0000D36D0000}"/>
    <cellStyle name="Normal 2 2 3 2 6 3 2" xfId="9201" xr:uid="{00000000-0005-0000-0000-0000D46D0000}"/>
    <cellStyle name="Normal 2 2 3 2 6 4" xfId="9202" xr:uid="{00000000-0005-0000-0000-0000D56D0000}"/>
    <cellStyle name="Normal 2 2 3 2 6 4 2" xfId="9203" xr:uid="{00000000-0005-0000-0000-0000D66D0000}"/>
    <cellStyle name="Normal 2 2 3 2 6 5" xfId="9204" xr:uid="{00000000-0005-0000-0000-0000D76D0000}"/>
    <cellStyle name="Normal 2 2 3 2 7" xfId="9205" xr:uid="{00000000-0005-0000-0000-0000D86D0000}"/>
    <cellStyle name="Normal 2 2 3 2 7 2" xfId="9206" xr:uid="{00000000-0005-0000-0000-0000D96D0000}"/>
    <cellStyle name="Normal 2 2 3 2 7 2 2" xfId="9207" xr:uid="{00000000-0005-0000-0000-0000DA6D0000}"/>
    <cellStyle name="Normal 2 2 3 2 7 2 2 2" xfId="9208" xr:uid="{00000000-0005-0000-0000-0000DB6D0000}"/>
    <cellStyle name="Normal 2 2 3 2 7 2 3" xfId="9209" xr:uid="{00000000-0005-0000-0000-0000DC6D0000}"/>
    <cellStyle name="Normal 2 2 3 2 7 3" xfId="9210" xr:uid="{00000000-0005-0000-0000-0000DD6D0000}"/>
    <cellStyle name="Normal 2 2 3 2 7 3 2" xfId="9211" xr:uid="{00000000-0005-0000-0000-0000DE6D0000}"/>
    <cellStyle name="Normal 2 2 3 2 7 4" xfId="9212" xr:uid="{00000000-0005-0000-0000-0000DF6D0000}"/>
    <cellStyle name="Normal 2 2 3 2 7 4 2" xfId="9213" xr:uid="{00000000-0005-0000-0000-0000E06D0000}"/>
    <cellStyle name="Normal 2 2 3 2 7 5" xfId="9214" xr:uid="{00000000-0005-0000-0000-0000E16D0000}"/>
    <cellStyle name="Normal 2 2 3 2 8" xfId="9215" xr:uid="{00000000-0005-0000-0000-0000E26D0000}"/>
    <cellStyle name="Normal 2 2 3 2 8 2" xfId="9216" xr:uid="{00000000-0005-0000-0000-0000E36D0000}"/>
    <cellStyle name="Normal 2 2 3 2 8 2 2" xfId="9217" xr:uid="{00000000-0005-0000-0000-0000E46D0000}"/>
    <cellStyle name="Normal 2 2 3 2 8 3" xfId="9218" xr:uid="{00000000-0005-0000-0000-0000E56D0000}"/>
    <cellStyle name="Normal 2 2 3 2 8 3 2" xfId="9219" xr:uid="{00000000-0005-0000-0000-0000E66D0000}"/>
    <cellStyle name="Normal 2 2 3 2 8 4" xfId="9220" xr:uid="{00000000-0005-0000-0000-0000E76D0000}"/>
    <cellStyle name="Normal 2 2 3 2 9" xfId="9221" xr:uid="{00000000-0005-0000-0000-0000E86D0000}"/>
    <cellStyle name="Normal 2 2 3 2 9 2" xfId="9222" xr:uid="{00000000-0005-0000-0000-0000E96D0000}"/>
    <cellStyle name="Normal 2 2 3 2 9 2 2" xfId="9223" xr:uid="{00000000-0005-0000-0000-0000EA6D0000}"/>
    <cellStyle name="Normal 2 2 3 2 9 3" xfId="9224" xr:uid="{00000000-0005-0000-0000-0000EB6D0000}"/>
    <cellStyle name="Normal 2 2 3 2 9 3 2" xfId="9225" xr:uid="{00000000-0005-0000-0000-0000EC6D0000}"/>
    <cellStyle name="Normal 2 2 3 2 9 4" xfId="9226" xr:uid="{00000000-0005-0000-0000-0000ED6D0000}"/>
    <cellStyle name="Normal 2 2 3 3" xfId="9227" xr:uid="{00000000-0005-0000-0000-0000EE6D0000}"/>
    <cellStyle name="Normal 2 2 3 3 10" xfId="9228" xr:uid="{00000000-0005-0000-0000-0000EF6D0000}"/>
    <cellStyle name="Normal 2 2 3 3 10 2" xfId="9229" xr:uid="{00000000-0005-0000-0000-0000F06D0000}"/>
    <cellStyle name="Normal 2 2 3 3 10 2 2" xfId="9230" xr:uid="{00000000-0005-0000-0000-0000F16D0000}"/>
    <cellStyle name="Normal 2 2 3 3 10 3" xfId="9231" xr:uid="{00000000-0005-0000-0000-0000F26D0000}"/>
    <cellStyle name="Normal 2 2 3 3 11" xfId="9232" xr:uid="{00000000-0005-0000-0000-0000F36D0000}"/>
    <cellStyle name="Normal 2 2 3 3 11 2" xfId="9233" xr:uid="{00000000-0005-0000-0000-0000F46D0000}"/>
    <cellStyle name="Normal 2 2 3 3 11 2 2" xfId="9234" xr:uid="{00000000-0005-0000-0000-0000F56D0000}"/>
    <cellStyle name="Normal 2 2 3 3 11 3" xfId="9235" xr:uid="{00000000-0005-0000-0000-0000F66D0000}"/>
    <cellStyle name="Normal 2 2 3 3 12" xfId="9236" xr:uid="{00000000-0005-0000-0000-0000F76D0000}"/>
    <cellStyle name="Normal 2 2 3 3 12 2" xfId="9237" xr:uid="{00000000-0005-0000-0000-0000F86D0000}"/>
    <cellStyle name="Normal 2 2 3 3 13" xfId="9238" xr:uid="{00000000-0005-0000-0000-0000F96D0000}"/>
    <cellStyle name="Normal 2 2 3 3 13 2" xfId="9239" xr:uid="{00000000-0005-0000-0000-0000FA6D0000}"/>
    <cellStyle name="Normal 2 2 3 3 14" xfId="9240" xr:uid="{00000000-0005-0000-0000-0000FB6D0000}"/>
    <cellStyle name="Normal 2 2 3 3 14 2" xfId="9241" xr:uid="{00000000-0005-0000-0000-0000FC6D0000}"/>
    <cellStyle name="Normal 2 2 3 3 15" xfId="9242" xr:uid="{00000000-0005-0000-0000-0000FD6D0000}"/>
    <cellStyle name="Normal 2 2 3 3 2" xfId="9243" xr:uid="{00000000-0005-0000-0000-0000FE6D0000}"/>
    <cellStyle name="Normal 2 2 3 3 2 10" xfId="9244" xr:uid="{00000000-0005-0000-0000-0000FF6D0000}"/>
    <cellStyle name="Normal 2 2 3 3 2 10 2" xfId="9245" xr:uid="{00000000-0005-0000-0000-0000006E0000}"/>
    <cellStyle name="Normal 2 2 3 3 2 10 2 2" xfId="9246" xr:uid="{00000000-0005-0000-0000-0000016E0000}"/>
    <cellStyle name="Normal 2 2 3 3 2 10 3" xfId="9247" xr:uid="{00000000-0005-0000-0000-0000026E0000}"/>
    <cellStyle name="Normal 2 2 3 3 2 11" xfId="9248" xr:uid="{00000000-0005-0000-0000-0000036E0000}"/>
    <cellStyle name="Normal 2 2 3 3 2 11 2" xfId="9249" xr:uid="{00000000-0005-0000-0000-0000046E0000}"/>
    <cellStyle name="Normal 2 2 3 3 2 12" xfId="9250" xr:uid="{00000000-0005-0000-0000-0000056E0000}"/>
    <cellStyle name="Normal 2 2 3 3 2 12 2" xfId="9251" xr:uid="{00000000-0005-0000-0000-0000066E0000}"/>
    <cellStyle name="Normal 2 2 3 3 2 13" xfId="9252" xr:uid="{00000000-0005-0000-0000-0000076E0000}"/>
    <cellStyle name="Normal 2 2 3 3 2 13 2" xfId="9253" xr:uid="{00000000-0005-0000-0000-0000086E0000}"/>
    <cellStyle name="Normal 2 2 3 3 2 14" xfId="9254" xr:uid="{00000000-0005-0000-0000-0000096E0000}"/>
    <cellStyle name="Normal 2 2 3 3 2 2" xfId="9255" xr:uid="{00000000-0005-0000-0000-00000A6E0000}"/>
    <cellStyle name="Normal 2 2 3 3 2 2 2" xfId="9256" xr:uid="{00000000-0005-0000-0000-00000B6E0000}"/>
    <cellStyle name="Normal 2 2 3 3 2 2 2 2" xfId="9257" xr:uid="{00000000-0005-0000-0000-00000C6E0000}"/>
    <cellStyle name="Normal 2 2 3 3 2 2 2 2 2" xfId="9258" xr:uid="{00000000-0005-0000-0000-00000D6E0000}"/>
    <cellStyle name="Normal 2 2 3 3 2 2 2 2 2 2" xfId="9259" xr:uid="{00000000-0005-0000-0000-00000E6E0000}"/>
    <cellStyle name="Normal 2 2 3 3 2 2 2 2 3" xfId="9260" xr:uid="{00000000-0005-0000-0000-00000F6E0000}"/>
    <cellStyle name="Normal 2 2 3 3 2 2 2 3" xfId="9261" xr:uid="{00000000-0005-0000-0000-0000106E0000}"/>
    <cellStyle name="Normal 2 2 3 3 2 2 2 3 2" xfId="9262" xr:uid="{00000000-0005-0000-0000-0000116E0000}"/>
    <cellStyle name="Normal 2 2 3 3 2 2 2 4" xfId="9263" xr:uid="{00000000-0005-0000-0000-0000126E0000}"/>
    <cellStyle name="Normal 2 2 3 3 2 2 2 4 2" xfId="9264" xr:uid="{00000000-0005-0000-0000-0000136E0000}"/>
    <cellStyle name="Normal 2 2 3 3 2 2 2 5" xfId="9265" xr:uid="{00000000-0005-0000-0000-0000146E0000}"/>
    <cellStyle name="Normal 2 2 3 3 2 2 2 5 2" xfId="9266" xr:uid="{00000000-0005-0000-0000-0000156E0000}"/>
    <cellStyle name="Normal 2 2 3 3 2 2 2 6" xfId="9267" xr:uid="{00000000-0005-0000-0000-0000166E0000}"/>
    <cellStyle name="Normal 2 2 3 3 2 2 3" xfId="9268" xr:uid="{00000000-0005-0000-0000-0000176E0000}"/>
    <cellStyle name="Normal 2 2 3 3 2 2 3 2" xfId="9269" xr:uid="{00000000-0005-0000-0000-0000186E0000}"/>
    <cellStyle name="Normal 2 2 3 3 2 2 3 2 2" xfId="9270" xr:uid="{00000000-0005-0000-0000-0000196E0000}"/>
    <cellStyle name="Normal 2 2 3 3 2 2 3 3" xfId="9271" xr:uid="{00000000-0005-0000-0000-00001A6E0000}"/>
    <cellStyle name="Normal 2 2 3 3 2 2 3 3 2" xfId="9272" xr:uid="{00000000-0005-0000-0000-00001B6E0000}"/>
    <cellStyle name="Normal 2 2 3 3 2 2 3 4" xfId="9273" xr:uid="{00000000-0005-0000-0000-00001C6E0000}"/>
    <cellStyle name="Normal 2 2 3 3 2 2 4" xfId="9274" xr:uid="{00000000-0005-0000-0000-00001D6E0000}"/>
    <cellStyle name="Normal 2 2 3 3 2 2 4 2" xfId="9275" xr:uid="{00000000-0005-0000-0000-00001E6E0000}"/>
    <cellStyle name="Normal 2 2 3 3 2 2 4 2 2" xfId="9276" xr:uid="{00000000-0005-0000-0000-00001F6E0000}"/>
    <cellStyle name="Normal 2 2 3 3 2 2 4 3" xfId="9277" xr:uid="{00000000-0005-0000-0000-0000206E0000}"/>
    <cellStyle name="Normal 2 2 3 3 2 2 5" xfId="9278" xr:uid="{00000000-0005-0000-0000-0000216E0000}"/>
    <cellStyle name="Normal 2 2 3 3 2 2 5 2" xfId="9279" xr:uid="{00000000-0005-0000-0000-0000226E0000}"/>
    <cellStyle name="Normal 2 2 3 3 2 2 6" xfId="9280" xr:uid="{00000000-0005-0000-0000-0000236E0000}"/>
    <cellStyle name="Normal 2 2 3 3 2 2 6 2" xfId="9281" xr:uid="{00000000-0005-0000-0000-0000246E0000}"/>
    <cellStyle name="Normal 2 2 3 3 2 2 7" xfId="9282" xr:uid="{00000000-0005-0000-0000-0000256E0000}"/>
    <cellStyle name="Normal 2 2 3 3 2 3" xfId="9283" xr:uid="{00000000-0005-0000-0000-0000266E0000}"/>
    <cellStyle name="Normal 2 2 3 3 2 3 2" xfId="9284" xr:uid="{00000000-0005-0000-0000-0000276E0000}"/>
    <cellStyle name="Normal 2 2 3 3 2 3 2 2" xfId="9285" xr:uid="{00000000-0005-0000-0000-0000286E0000}"/>
    <cellStyle name="Normal 2 2 3 3 2 3 2 2 2" xfId="9286" xr:uid="{00000000-0005-0000-0000-0000296E0000}"/>
    <cellStyle name="Normal 2 2 3 3 2 3 2 2 2 2" xfId="9287" xr:uid="{00000000-0005-0000-0000-00002A6E0000}"/>
    <cellStyle name="Normal 2 2 3 3 2 3 2 2 3" xfId="9288" xr:uid="{00000000-0005-0000-0000-00002B6E0000}"/>
    <cellStyle name="Normal 2 2 3 3 2 3 2 3" xfId="9289" xr:uid="{00000000-0005-0000-0000-00002C6E0000}"/>
    <cellStyle name="Normal 2 2 3 3 2 3 2 3 2" xfId="9290" xr:uid="{00000000-0005-0000-0000-00002D6E0000}"/>
    <cellStyle name="Normal 2 2 3 3 2 3 2 4" xfId="9291" xr:uid="{00000000-0005-0000-0000-00002E6E0000}"/>
    <cellStyle name="Normal 2 2 3 3 2 3 2 4 2" xfId="9292" xr:uid="{00000000-0005-0000-0000-00002F6E0000}"/>
    <cellStyle name="Normal 2 2 3 3 2 3 2 5" xfId="9293" xr:uid="{00000000-0005-0000-0000-0000306E0000}"/>
    <cellStyle name="Normal 2 2 3 3 2 3 3" xfId="9294" xr:uid="{00000000-0005-0000-0000-0000316E0000}"/>
    <cellStyle name="Normal 2 2 3 3 2 3 3 2" xfId="9295" xr:uid="{00000000-0005-0000-0000-0000326E0000}"/>
    <cellStyle name="Normal 2 2 3 3 2 3 3 2 2" xfId="9296" xr:uid="{00000000-0005-0000-0000-0000336E0000}"/>
    <cellStyle name="Normal 2 2 3 3 2 3 3 3" xfId="9297" xr:uid="{00000000-0005-0000-0000-0000346E0000}"/>
    <cellStyle name="Normal 2 2 3 3 2 3 3 3 2" xfId="9298" xr:uid="{00000000-0005-0000-0000-0000356E0000}"/>
    <cellStyle name="Normal 2 2 3 3 2 3 3 4" xfId="9299" xr:uid="{00000000-0005-0000-0000-0000366E0000}"/>
    <cellStyle name="Normal 2 2 3 3 2 3 4" xfId="9300" xr:uid="{00000000-0005-0000-0000-0000376E0000}"/>
    <cellStyle name="Normal 2 2 3 3 2 3 4 2" xfId="9301" xr:uid="{00000000-0005-0000-0000-0000386E0000}"/>
    <cellStyle name="Normal 2 2 3 3 2 3 4 2 2" xfId="9302" xr:uid="{00000000-0005-0000-0000-0000396E0000}"/>
    <cellStyle name="Normal 2 2 3 3 2 3 4 3" xfId="9303" xr:uid="{00000000-0005-0000-0000-00003A6E0000}"/>
    <cellStyle name="Normal 2 2 3 3 2 3 5" xfId="9304" xr:uid="{00000000-0005-0000-0000-00003B6E0000}"/>
    <cellStyle name="Normal 2 2 3 3 2 3 5 2" xfId="9305" xr:uid="{00000000-0005-0000-0000-00003C6E0000}"/>
    <cellStyle name="Normal 2 2 3 3 2 3 6" xfId="9306" xr:uid="{00000000-0005-0000-0000-00003D6E0000}"/>
    <cellStyle name="Normal 2 2 3 3 2 3 6 2" xfId="9307" xr:uid="{00000000-0005-0000-0000-00003E6E0000}"/>
    <cellStyle name="Normal 2 2 3 3 2 3 7" xfId="9308" xr:uid="{00000000-0005-0000-0000-00003F6E0000}"/>
    <cellStyle name="Normal 2 2 3 3 2 4" xfId="9309" xr:uid="{00000000-0005-0000-0000-0000406E0000}"/>
    <cellStyle name="Normal 2 2 3 3 2 4 2" xfId="9310" xr:uid="{00000000-0005-0000-0000-0000416E0000}"/>
    <cellStyle name="Normal 2 2 3 3 2 4 2 2" xfId="9311" xr:uid="{00000000-0005-0000-0000-0000426E0000}"/>
    <cellStyle name="Normal 2 2 3 3 2 4 2 2 2" xfId="9312" xr:uid="{00000000-0005-0000-0000-0000436E0000}"/>
    <cellStyle name="Normal 2 2 3 3 2 4 2 2 2 2" xfId="9313" xr:uid="{00000000-0005-0000-0000-0000446E0000}"/>
    <cellStyle name="Normal 2 2 3 3 2 4 2 2 3" xfId="9314" xr:uid="{00000000-0005-0000-0000-0000456E0000}"/>
    <cellStyle name="Normal 2 2 3 3 2 4 2 3" xfId="9315" xr:uid="{00000000-0005-0000-0000-0000466E0000}"/>
    <cellStyle name="Normal 2 2 3 3 2 4 2 3 2" xfId="9316" xr:uid="{00000000-0005-0000-0000-0000476E0000}"/>
    <cellStyle name="Normal 2 2 3 3 2 4 2 4" xfId="9317" xr:uid="{00000000-0005-0000-0000-0000486E0000}"/>
    <cellStyle name="Normal 2 2 3 3 2 4 2 4 2" xfId="9318" xr:uid="{00000000-0005-0000-0000-0000496E0000}"/>
    <cellStyle name="Normal 2 2 3 3 2 4 2 5" xfId="9319" xr:uid="{00000000-0005-0000-0000-00004A6E0000}"/>
    <cellStyle name="Normal 2 2 3 3 2 4 3" xfId="9320" xr:uid="{00000000-0005-0000-0000-00004B6E0000}"/>
    <cellStyle name="Normal 2 2 3 3 2 4 3 2" xfId="9321" xr:uid="{00000000-0005-0000-0000-00004C6E0000}"/>
    <cellStyle name="Normal 2 2 3 3 2 4 3 2 2" xfId="9322" xr:uid="{00000000-0005-0000-0000-00004D6E0000}"/>
    <cellStyle name="Normal 2 2 3 3 2 4 3 3" xfId="9323" xr:uid="{00000000-0005-0000-0000-00004E6E0000}"/>
    <cellStyle name="Normal 2 2 3 3 2 4 3 3 2" xfId="9324" xr:uid="{00000000-0005-0000-0000-00004F6E0000}"/>
    <cellStyle name="Normal 2 2 3 3 2 4 3 4" xfId="9325" xr:uid="{00000000-0005-0000-0000-0000506E0000}"/>
    <cellStyle name="Normal 2 2 3 3 2 4 4" xfId="9326" xr:uid="{00000000-0005-0000-0000-0000516E0000}"/>
    <cellStyle name="Normal 2 2 3 3 2 4 4 2" xfId="9327" xr:uid="{00000000-0005-0000-0000-0000526E0000}"/>
    <cellStyle name="Normal 2 2 3 3 2 4 4 2 2" xfId="9328" xr:uid="{00000000-0005-0000-0000-0000536E0000}"/>
    <cellStyle name="Normal 2 2 3 3 2 4 4 3" xfId="9329" xr:uid="{00000000-0005-0000-0000-0000546E0000}"/>
    <cellStyle name="Normal 2 2 3 3 2 4 5" xfId="9330" xr:uid="{00000000-0005-0000-0000-0000556E0000}"/>
    <cellStyle name="Normal 2 2 3 3 2 4 5 2" xfId="9331" xr:uid="{00000000-0005-0000-0000-0000566E0000}"/>
    <cellStyle name="Normal 2 2 3 3 2 4 6" xfId="9332" xr:uid="{00000000-0005-0000-0000-0000576E0000}"/>
    <cellStyle name="Normal 2 2 3 3 2 5" xfId="9333" xr:uid="{00000000-0005-0000-0000-0000586E0000}"/>
    <cellStyle name="Normal 2 2 3 3 2 5 2" xfId="9334" xr:uid="{00000000-0005-0000-0000-0000596E0000}"/>
    <cellStyle name="Normal 2 2 3 3 2 5 2 2" xfId="9335" xr:uid="{00000000-0005-0000-0000-00005A6E0000}"/>
    <cellStyle name="Normal 2 2 3 3 2 5 2 2 2" xfId="9336" xr:uid="{00000000-0005-0000-0000-00005B6E0000}"/>
    <cellStyle name="Normal 2 2 3 3 2 5 2 3" xfId="9337" xr:uid="{00000000-0005-0000-0000-00005C6E0000}"/>
    <cellStyle name="Normal 2 2 3 3 2 5 3" xfId="9338" xr:uid="{00000000-0005-0000-0000-00005D6E0000}"/>
    <cellStyle name="Normal 2 2 3 3 2 5 3 2" xfId="9339" xr:uid="{00000000-0005-0000-0000-00005E6E0000}"/>
    <cellStyle name="Normal 2 2 3 3 2 5 4" xfId="9340" xr:uid="{00000000-0005-0000-0000-00005F6E0000}"/>
    <cellStyle name="Normal 2 2 3 3 2 5 4 2" xfId="9341" xr:uid="{00000000-0005-0000-0000-0000606E0000}"/>
    <cellStyle name="Normal 2 2 3 3 2 5 5" xfId="9342" xr:uid="{00000000-0005-0000-0000-0000616E0000}"/>
    <cellStyle name="Normal 2 2 3 3 2 6" xfId="9343" xr:uid="{00000000-0005-0000-0000-0000626E0000}"/>
    <cellStyle name="Normal 2 2 3 3 2 6 2" xfId="9344" xr:uid="{00000000-0005-0000-0000-0000636E0000}"/>
    <cellStyle name="Normal 2 2 3 3 2 6 2 2" xfId="9345" xr:uid="{00000000-0005-0000-0000-0000646E0000}"/>
    <cellStyle name="Normal 2 2 3 3 2 6 2 2 2" xfId="9346" xr:uid="{00000000-0005-0000-0000-0000656E0000}"/>
    <cellStyle name="Normal 2 2 3 3 2 6 2 3" xfId="9347" xr:uid="{00000000-0005-0000-0000-0000666E0000}"/>
    <cellStyle name="Normal 2 2 3 3 2 6 3" xfId="9348" xr:uid="{00000000-0005-0000-0000-0000676E0000}"/>
    <cellStyle name="Normal 2 2 3 3 2 6 3 2" xfId="9349" xr:uid="{00000000-0005-0000-0000-0000686E0000}"/>
    <cellStyle name="Normal 2 2 3 3 2 6 4" xfId="9350" xr:uid="{00000000-0005-0000-0000-0000696E0000}"/>
    <cellStyle name="Normal 2 2 3 3 2 6 4 2" xfId="9351" xr:uid="{00000000-0005-0000-0000-00006A6E0000}"/>
    <cellStyle name="Normal 2 2 3 3 2 6 5" xfId="9352" xr:uid="{00000000-0005-0000-0000-00006B6E0000}"/>
    <cellStyle name="Normal 2 2 3 3 2 7" xfId="9353" xr:uid="{00000000-0005-0000-0000-00006C6E0000}"/>
    <cellStyle name="Normal 2 2 3 3 2 7 2" xfId="9354" xr:uid="{00000000-0005-0000-0000-00006D6E0000}"/>
    <cellStyle name="Normal 2 2 3 3 2 7 2 2" xfId="9355" xr:uid="{00000000-0005-0000-0000-00006E6E0000}"/>
    <cellStyle name="Normal 2 2 3 3 2 7 3" xfId="9356" xr:uid="{00000000-0005-0000-0000-00006F6E0000}"/>
    <cellStyle name="Normal 2 2 3 3 2 7 3 2" xfId="9357" xr:uid="{00000000-0005-0000-0000-0000706E0000}"/>
    <cellStyle name="Normal 2 2 3 3 2 7 4" xfId="9358" xr:uid="{00000000-0005-0000-0000-0000716E0000}"/>
    <cellStyle name="Normal 2 2 3 3 2 8" xfId="9359" xr:uid="{00000000-0005-0000-0000-0000726E0000}"/>
    <cellStyle name="Normal 2 2 3 3 2 8 2" xfId="9360" xr:uid="{00000000-0005-0000-0000-0000736E0000}"/>
    <cellStyle name="Normal 2 2 3 3 2 8 2 2" xfId="9361" xr:uid="{00000000-0005-0000-0000-0000746E0000}"/>
    <cellStyle name="Normal 2 2 3 3 2 8 3" xfId="9362" xr:uid="{00000000-0005-0000-0000-0000756E0000}"/>
    <cellStyle name="Normal 2 2 3 3 2 8 3 2" xfId="9363" xr:uid="{00000000-0005-0000-0000-0000766E0000}"/>
    <cellStyle name="Normal 2 2 3 3 2 8 4" xfId="9364" xr:uid="{00000000-0005-0000-0000-0000776E0000}"/>
    <cellStyle name="Normal 2 2 3 3 2 9" xfId="9365" xr:uid="{00000000-0005-0000-0000-0000786E0000}"/>
    <cellStyle name="Normal 2 2 3 3 2 9 2" xfId="9366" xr:uid="{00000000-0005-0000-0000-0000796E0000}"/>
    <cellStyle name="Normal 2 2 3 3 2 9 2 2" xfId="9367" xr:uid="{00000000-0005-0000-0000-00007A6E0000}"/>
    <cellStyle name="Normal 2 2 3 3 2 9 3" xfId="9368" xr:uid="{00000000-0005-0000-0000-00007B6E0000}"/>
    <cellStyle name="Normal 2 2 3 3 3" xfId="9369" xr:uid="{00000000-0005-0000-0000-00007C6E0000}"/>
    <cellStyle name="Normal 2 2 3 3 3 2" xfId="9370" xr:uid="{00000000-0005-0000-0000-00007D6E0000}"/>
    <cellStyle name="Normal 2 2 3 3 3 2 2" xfId="9371" xr:uid="{00000000-0005-0000-0000-00007E6E0000}"/>
    <cellStyle name="Normal 2 2 3 3 3 2 2 2" xfId="9372" xr:uid="{00000000-0005-0000-0000-00007F6E0000}"/>
    <cellStyle name="Normal 2 2 3 3 3 2 2 2 2" xfId="9373" xr:uid="{00000000-0005-0000-0000-0000806E0000}"/>
    <cellStyle name="Normal 2 2 3 3 3 2 2 3" xfId="9374" xr:uid="{00000000-0005-0000-0000-0000816E0000}"/>
    <cellStyle name="Normal 2 2 3 3 3 2 3" xfId="9375" xr:uid="{00000000-0005-0000-0000-0000826E0000}"/>
    <cellStyle name="Normal 2 2 3 3 3 2 3 2" xfId="9376" xr:uid="{00000000-0005-0000-0000-0000836E0000}"/>
    <cellStyle name="Normal 2 2 3 3 3 2 4" xfId="9377" xr:uid="{00000000-0005-0000-0000-0000846E0000}"/>
    <cellStyle name="Normal 2 2 3 3 3 2 4 2" xfId="9378" xr:uid="{00000000-0005-0000-0000-0000856E0000}"/>
    <cellStyle name="Normal 2 2 3 3 3 2 5" xfId="9379" xr:uid="{00000000-0005-0000-0000-0000866E0000}"/>
    <cellStyle name="Normal 2 2 3 3 3 2 5 2" xfId="9380" xr:uid="{00000000-0005-0000-0000-0000876E0000}"/>
    <cellStyle name="Normal 2 2 3 3 3 2 6" xfId="9381" xr:uid="{00000000-0005-0000-0000-0000886E0000}"/>
    <cellStyle name="Normal 2 2 3 3 3 3" xfId="9382" xr:uid="{00000000-0005-0000-0000-0000896E0000}"/>
    <cellStyle name="Normal 2 2 3 3 3 3 2" xfId="9383" xr:uid="{00000000-0005-0000-0000-00008A6E0000}"/>
    <cellStyle name="Normal 2 2 3 3 3 3 2 2" xfId="9384" xr:uid="{00000000-0005-0000-0000-00008B6E0000}"/>
    <cellStyle name="Normal 2 2 3 3 3 3 3" xfId="9385" xr:uid="{00000000-0005-0000-0000-00008C6E0000}"/>
    <cellStyle name="Normal 2 2 3 3 3 3 3 2" xfId="9386" xr:uid="{00000000-0005-0000-0000-00008D6E0000}"/>
    <cellStyle name="Normal 2 2 3 3 3 3 4" xfId="9387" xr:uid="{00000000-0005-0000-0000-00008E6E0000}"/>
    <cellStyle name="Normal 2 2 3 3 3 4" xfId="9388" xr:uid="{00000000-0005-0000-0000-00008F6E0000}"/>
    <cellStyle name="Normal 2 2 3 3 3 4 2" xfId="9389" xr:uid="{00000000-0005-0000-0000-0000906E0000}"/>
    <cellStyle name="Normal 2 2 3 3 3 4 2 2" xfId="9390" xr:uid="{00000000-0005-0000-0000-0000916E0000}"/>
    <cellStyle name="Normal 2 2 3 3 3 4 3" xfId="9391" xr:uid="{00000000-0005-0000-0000-0000926E0000}"/>
    <cellStyle name="Normal 2 2 3 3 3 5" xfId="9392" xr:uid="{00000000-0005-0000-0000-0000936E0000}"/>
    <cellStyle name="Normal 2 2 3 3 3 5 2" xfId="9393" xr:uid="{00000000-0005-0000-0000-0000946E0000}"/>
    <cellStyle name="Normal 2 2 3 3 3 6" xfId="9394" xr:uid="{00000000-0005-0000-0000-0000956E0000}"/>
    <cellStyle name="Normal 2 2 3 3 3 6 2" xfId="9395" xr:uid="{00000000-0005-0000-0000-0000966E0000}"/>
    <cellStyle name="Normal 2 2 3 3 3 7" xfId="9396" xr:uid="{00000000-0005-0000-0000-0000976E0000}"/>
    <cellStyle name="Normal 2 2 3 3 4" xfId="9397" xr:uid="{00000000-0005-0000-0000-0000986E0000}"/>
    <cellStyle name="Normal 2 2 3 3 4 2" xfId="9398" xr:uid="{00000000-0005-0000-0000-0000996E0000}"/>
    <cellStyle name="Normal 2 2 3 3 4 2 2" xfId="9399" xr:uid="{00000000-0005-0000-0000-00009A6E0000}"/>
    <cellStyle name="Normal 2 2 3 3 4 2 2 2" xfId="9400" xr:uid="{00000000-0005-0000-0000-00009B6E0000}"/>
    <cellStyle name="Normal 2 2 3 3 4 2 2 2 2" xfId="9401" xr:uid="{00000000-0005-0000-0000-00009C6E0000}"/>
    <cellStyle name="Normal 2 2 3 3 4 2 2 3" xfId="9402" xr:uid="{00000000-0005-0000-0000-00009D6E0000}"/>
    <cellStyle name="Normal 2 2 3 3 4 2 3" xfId="9403" xr:uid="{00000000-0005-0000-0000-00009E6E0000}"/>
    <cellStyle name="Normal 2 2 3 3 4 2 3 2" xfId="9404" xr:uid="{00000000-0005-0000-0000-00009F6E0000}"/>
    <cellStyle name="Normal 2 2 3 3 4 2 4" xfId="9405" xr:uid="{00000000-0005-0000-0000-0000A06E0000}"/>
    <cellStyle name="Normal 2 2 3 3 4 2 4 2" xfId="9406" xr:uid="{00000000-0005-0000-0000-0000A16E0000}"/>
    <cellStyle name="Normal 2 2 3 3 4 2 5" xfId="9407" xr:uid="{00000000-0005-0000-0000-0000A26E0000}"/>
    <cellStyle name="Normal 2 2 3 3 4 3" xfId="9408" xr:uid="{00000000-0005-0000-0000-0000A36E0000}"/>
    <cellStyle name="Normal 2 2 3 3 4 3 2" xfId="9409" xr:uid="{00000000-0005-0000-0000-0000A46E0000}"/>
    <cellStyle name="Normal 2 2 3 3 4 3 2 2" xfId="9410" xr:uid="{00000000-0005-0000-0000-0000A56E0000}"/>
    <cellStyle name="Normal 2 2 3 3 4 3 3" xfId="9411" xr:uid="{00000000-0005-0000-0000-0000A66E0000}"/>
    <cellStyle name="Normal 2 2 3 3 4 3 3 2" xfId="9412" xr:uid="{00000000-0005-0000-0000-0000A76E0000}"/>
    <cellStyle name="Normal 2 2 3 3 4 3 4" xfId="9413" xr:uid="{00000000-0005-0000-0000-0000A86E0000}"/>
    <cellStyle name="Normal 2 2 3 3 4 4" xfId="9414" xr:uid="{00000000-0005-0000-0000-0000A96E0000}"/>
    <cellStyle name="Normal 2 2 3 3 4 4 2" xfId="9415" xr:uid="{00000000-0005-0000-0000-0000AA6E0000}"/>
    <cellStyle name="Normal 2 2 3 3 4 4 2 2" xfId="9416" xr:uid="{00000000-0005-0000-0000-0000AB6E0000}"/>
    <cellStyle name="Normal 2 2 3 3 4 4 3" xfId="9417" xr:uid="{00000000-0005-0000-0000-0000AC6E0000}"/>
    <cellStyle name="Normal 2 2 3 3 4 5" xfId="9418" xr:uid="{00000000-0005-0000-0000-0000AD6E0000}"/>
    <cellStyle name="Normal 2 2 3 3 4 5 2" xfId="9419" xr:uid="{00000000-0005-0000-0000-0000AE6E0000}"/>
    <cellStyle name="Normal 2 2 3 3 4 6" xfId="9420" xr:uid="{00000000-0005-0000-0000-0000AF6E0000}"/>
    <cellStyle name="Normal 2 2 3 3 4 6 2" xfId="9421" xr:uid="{00000000-0005-0000-0000-0000B06E0000}"/>
    <cellStyle name="Normal 2 2 3 3 4 7" xfId="9422" xr:uid="{00000000-0005-0000-0000-0000B16E0000}"/>
    <cellStyle name="Normal 2 2 3 3 5" xfId="9423" xr:uid="{00000000-0005-0000-0000-0000B26E0000}"/>
    <cellStyle name="Normal 2 2 3 3 5 2" xfId="9424" xr:uid="{00000000-0005-0000-0000-0000B36E0000}"/>
    <cellStyle name="Normal 2 2 3 3 5 2 2" xfId="9425" xr:uid="{00000000-0005-0000-0000-0000B46E0000}"/>
    <cellStyle name="Normal 2 2 3 3 5 2 2 2" xfId="9426" xr:uid="{00000000-0005-0000-0000-0000B56E0000}"/>
    <cellStyle name="Normal 2 2 3 3 5 2 2 2 2" xfId="9427" xr:uid="{00000000-0005-0000-0000-0000B66E0000}"/>
    <cellStyle name="Normal 2 2 3 3 5 2 2 3" xfId="9428" xr:uid="{00000000-0005-0000-0000-0000B76E0000}"/>
    <cellStyle name="Normal 2 2 3 3 5 2 3" xfId="9429" xr:uid="{00000000-0005-0000-0000-0000B86E0000}"/>
    <cellStyle name="Normal 2 2 3 3 5 2 3 2" xfId="9430" xr:uid="{00000000-0005-0000-0000-0000B96E0000}"/>
    <cellStyle name="Normal 2 2 3 3 5 2 4" xfId="9431" xr:uid="{00000000-0005-0000-0000-0000BA6E0000}"/>
    <cellStyle name="Normal 2 2 3 3 5 2 4 2" xfId="9432" xr:uid="{00000000-0005-0000-0000-0000BB6E0000}"/>
    <cellStyle name="Normal 2 2 3 3 5 2 5" xfId="9433" xr:uid="{00000000-0005-0000-0000-0000BC6E0000}"/>
    <cellStyle name="Normal 2 2 3 3 5 3" xfId="9434" xr:uid="{00000000-0005-0000-0000-0000BD6E0000}"/>
    <cellStyle name="Normal 2 2 3 3 5 3 2" xfId="9435" xr:uid="{00000000-0005-0000-0000-0000BE6E0000}"/>
    <cellStyle name="Normal 2 2 3 3 5 3 2 2" xfId="9436" xr:uid="{00000000-0005-0000-0000-0000BF6E0000}"/>
    <cellStyle name="Normal 2 2 3 3 5 3 3" xfId="9437" xr:uid="{00000000-0005-0000-0000-0000C06E0000}"/>
    <cellStyle name="Normal 2 2 3 3 5 3 3 2" xfId="9438" xr:uid="{00000000-0005-0000-0000-0000C16E0000}"/>
    <cellStyle name="Normal 2 2 3 3 5 3 4" xfId="9439" xr:uid="{00000000-0005-0000-0000-0000C26E0000}"/>
    <cellStyle name="Normal 2 2 3 3 5 4" xfId="9440" xr:uid="{00000000-0005-0000-0000-0000C36E0000}"/>
    <cellStyle name="Normal 2 2 3 3 5 4 2" xfId="9441" xr:uid="{00000000-0005-0000-0000-0000C46E0000}"/>
    <cellStyle name="Normal 2 2 3 3 5 4 2 2" xfId="9442" xr:uid="{00000000-0005-0000-0000-0000C56E0000}"/>
    <cellStyle name="Normal 2 2 3 3 5 4 3" xfId="9443" xr:uid="{00000000-0005-0000-0000-0000C66E0000}"/>
    <cellStyle name="Normal 2 2 3 3 5 5" xfId="9444" xr:uid="{00000000-0005-0000-0000-0000C76E0000}"/>
    <cellStyle name="Normal 2 2 3 3 5 5 2" xfId="9445" xr:uid="{00000000-0005-0000-0000-0000C86E0000}"/>
    <cellStyle name="Normal 2 2 3 3 5 6" xfId="9446" xr:uid="{00000000-0005-0000-0000-0000C96E0000}"/>
    <cellStyle name="Normal 2 2 3 3 6" xfId="9447" xr:uid="{00000000-0005-0000-0000-0000CA6E0000}"/>
    <cellStyle name="Normal 2 2 3 3 6 2" xfId="9448" xr:uid="{00000000-0005-0000-0000-0000CB6E0000}"/>
    <cellStyle name="Normal 2 2 3 3 6 2 2" xfId="9449" xr:uid="{00000000-0005-0000-0000-0000CC6E0000}"/>
    <cellStyle name="Normal 2 2 3 3 6 2 2 2" xfId="9450" xr:uid="{00000000-0005-0000-0000-0000CD6E0000}"/>
    <cellStyle name="Normal 2 2 3 3 6 2 3" xfId="9451" xr:uid="{00000000-0005-0000-0000-0000CE6E0000}"/>
    <cellStyle name="Normal 2 2 3 3 6 3" xfId="9452" xr:uid="{00000000-0005-0000-0000-0000CF6E0000}"/>
    <cellStyle name="Normal 2 2 3 3 6 3 2" xfId="9453" xr:uid="{00000000-0005-0000-0000-0000D06E0000}"/>
    <cellStyle name="Normal 2 2 3 3 6 4" xfId="9454" xr:uid="{00000000-0005-0000-0000-0000D16E0000}"/>
    <cellStyle name="Normal 2 2 3 3 6 4 2" xfId="9455" xr:uid="{00000000-0005-0000-0000-0000D26E0000}"/>
    <cellStyle name="Normal 2 2 3 3 6 5" xfId="9456" xr:uid="{00000000-0005-0000-0000-0000D36E0000}"/>
    <cellStyle name="Normal 2 2 3 3 7" xfId="9457" xr:uid="{00000000-0005-0000-0000-0000D46E0000}"/>
    <cellStyle name="Normal 2 2 3 3 7 2" xfId="9458" xr:uid="{00000000-0005-0000-0000-0000D56E0000}"/>
    <cellStyle name="Normal 2 2 3 3 7 2 2" xfId="9459" xr:uid="{00000000-0005-0000-0000-0000D66E0000}"/>
    <cellStyle name="Normal 2 2 3 3 7 2 2 2" xfId="9460" xr:uid="{00000000-0005-0000-0000-0000D76E0000}"/>
    <cellStyle name="Normal 2 2 3 3 7 2 3" xfId="9461" xr:uid="{00000000-0005-0000-0000-0000D86E0000}"/>
    <cellStyle name="Normal 2 2 3 3 7 3" xfId="9462" xr:uid="{00000000-0005-0000-0000-0000D96E0000}"/>
    <cellStyle name="Normal 2 2 3 3 7 3 2" xfId="9463" xr:uid="{00000000-0005-0000-0000-0000DA6E0000}"/>
    <cellStyle name="Normal 2 2 3 3 7 4" xfId="9464" xr:uid="{00000000-0005-0000-0000-0000DB6E0000}"/>
    <cellStyle name="Normal 2 2 3 3 7 4 2" xfId="9465" xr:uid="{00000000-0005-0000-0000-0000DC6E0000}"/>
    <cellStyle name="Normal 2 2 3 3 7 5" xfId="9466" xr:uid="{00000000-0005-0000-0000-0000DD6E0000}"/>
    <cellStyle name="Normal 2 2 3 3 8" xfId="9467" xr:uid="{00000000-0005-0000-0000-0000DE6E0000}"/>
    <cellStyle name="Normal 2 2 3 3 8 2" xfId="9468" xr:uid="{00000000-0005-0000-0000-0000DF6E0000}"/>
    <cellStyle name="Normal 2 2 3 3 8 2 2" xfId="9469" xr:uid="{00000000-0005-0000-0000-0000E06E0000}"/>
    <cellStyle name="Normal 2 2 3 3 8 3" xfId="9470" xr:uid="{00000000-0005-0000-0000-0000E16E0000}"/>
    <cellStyle name="Normal 2 2 3 3 8 3 2" xfId="9471" xr:uid="{00000000-0005-0000-0000-0000E26E0000}"/>
    <cellStyle name="Normal 2 2 3 3 8 4" xfId="9472" xr:uid="{00000000-0005-0000-0000-0000E36E0000}"/>
    <cellStyle name="Normal 2 2 3 3 9" xfId="9473" xr:uid="{00000000-0005-0000-0000-0000E46E0000}"/>
    <cellStyle name="Normal 2 2 3 3 9 2" xfId="9474" xr:uid="{00000000-0005-0000-0000-0000E56E0000}"/>
    <cellStyle name="Normal 2 2 3 3 9 2 2" xfId="9475" xr:uid="{00000000-0005-0000-0000-0000E66E0000}"/>
    <cellStyle name="Normal 2 2 3 3 9 3" xfId="9476" xr:uid="{00000000-0005-0000-0000-0000E76E0000}"/>
    <cellStyle name="Normal 2 2 3 3 9 3 2" xfId="9477" xr:uid="{00000000-0005-0000-0000-0000E86E0000}"/>
    <cellStyle name="Normal 2 2 3 3 9 4" xfId="9478" xr:uid="{00000000-0005-0000-0000-0000E96E0000}"/>
    <cellStyle name="Normal 2 2 3 4" xfId="9479" xr:uid="{00000000-0005-0000-0000-0000EA6E0000}"/>
    <cellStyle name="Normal 2 2 3 4 10" xfId="9480" xr:uid="{00000000-0005-0000-0000-0000EB6E0000}"/>
    <cellStyle name="Normal 2 2 3 4 10 2" xfId="9481" xr:uid="{00000000-0005-0000-0000-0000EC6E0000}"/>
    <cellStyle name="Normal 2 2 3 4 10 2 2" xfId="9482" xr:uid="{00000000-0005-0000-0000-0000ED6E0000}"/>
    <cellStyle name="Normal 2 2 3 4 10 3" xfId="9483" xr:uid="{00000000-0005-0000-0000-0000EE6E0000}"/>
    <cellStyle name="Normal 2 2 3 4 11" xfId="9484" xr:uid="{00000000-0005-0000-0000-0000EF6E0000}"/>
    <cellStyle name="Normal 2 2 3 4 11 2" xfId="9485" xr:uid="{00000000-0005-0000-0000-0000F06E0000}"/>
    <cellStyle name="Normal 2 2 3 4 12" xfId="9486" xr:uid="{00000000-0005-0000-0000-0000F16E0000}"/>
    <cellStyle name="Normal 2 2 3 4 12 2" xfId="9487" xr:uid="{00000000-0005-0000-0000-0000F26E0000}"/>
    <cellStyle name="Normal 2 2 3 4 13" xfId="9488" xr:uid="{00000000-0005-0000-0000-0000F36E0000}"/>
    <cellStyle name="Normal 2 2 3 4 13 2" xfId="9489" xr:uid="{00000000-0005-0000-0000-0000F46E0000}"/>
    <cellStyle name="Normal 2 2 3 4 14" xfId="9490" xr:uid="{00000000-0005-0000-0000-0000F56E0000}"/>
    <cellStyle name="Normal 2 2 3 4 2" xfId="9491" xr:uid="{00000000-0005-0000-0000-0000F66E0000}"/>
    <cellStyle name="Normal 2 2 3 4 2 2" xfId="9492" xr:uid="{00000000-0005-0000-0000-0000F76E0000}"/>
    <cellStyle name="Normal 2 2 3 4 2 2 2" xfId="9493" xr:uid="{00000000-0005-0000-0000-0000F86E0000}"/>
    <cellStyle name="Normal 2 2 3 4 2 2 2 2" xfId="9494" xr:uid="{00000000-0005-0000-0000-0000F96E0000}"/>
    <cellStyle name="Normal 2 2 3 4 2 2 2 2 2" xfId="9495" xr:uid="{00000000-0005-0000-0000-0000FA6E0000}"/>
    <cellStyle name="Normal 2 2 3 4 2 2 2 3" xfId="9496" xr:uid="{00000000-0005-0000-0000-0000FB6E0000}"/>
    <cellStyle name="Normal 2 2 3 4 2 2 3" xfId="9497" xr:uid="{00000000-0005-0000-0000-0000FC6E0000}"/>
    <cellStyle name="Normal 2 2 3 4 2 2 3 2" xfId="9498" xr:uid="{00000000-0005-0000-0000-0000FD6E0000}"/>
    <cellStyle name="Normal 2 2 3 4 2 2 4" xfId="9499" xr:uid="{00000000-0005-0000-0000-0000FE6E0000}"/>
    <cellStyle name="Normal 2 2 3 4 2 2 4 2" xfId="9500" xr:uid="{00000000-0005-0000-0000-0000FF6E0000}"/>
    <cellStyle name="Normal 2 2 3 4 2 2 5" xfId="9501" xr:uid="{00000000-0005-0000-0000-0000006F0000}"/>
    <cellStyle name="Normal 2 2 3 4 2 2 5 2" xfId="9502" xr:uid="{00000000-0005-0000-0000-0000016F0000}"/>
    <cellStyle name="Normal 2 2 3 4 2 2 6" xfId="9503" xr:uid="{00000000-0005-0000-0000-0000026F0000}"/>
    <cellStyle name="Normal 2 2 3 4 2 3" xfId="9504" xr:uid="{00000000-0005-0000-0000-0000036F0000}"/>
    <cellStyle name="Normal 2 2 3 4 2 3 2" xfId="9505" xr:uid="{00000000-0005-0000-0000-0000046F0000}"/>
    <cellStyle name="Normal 2 2 3 4 2 3 2 2" xfId="9506" xr:uid="{00000000-0005-0000-0000-0000056F0000}"/>
    <cellStyle name="Normal 2 2 3 4 2 3 3" xfId="9507" xr:uid="{00000000-0005-0000-0000-0000066F0000}"/>
    <cellStyle name="Normal 2 2 3 4 2 3 3 2" xfId="9508" xr:uid="{00000000-0005-0000-0000-0000076F0000}"/>
    <cellStyle name="Normal 2 2 3 4 2 3 4" xfId="9509" xr:uid="{00000000-0005-0000-0000-0000086F0000}"/>
    <cellStyle name="Normal 2 2 3 4 2 4" xfId="9510" xr:uid="{00000000-0005-0000-0000-0000096F0000}"/>
    <cellStyle name="Normal 2 2 3 4 2 4 2" xfId="9511" xr:uid="{00000000-0005-0000-0000-00000A6F0000}"/>
    <cellStyle name="Normal 2 2 3 4 2 4 2 2" xfId="9512" xr:uid="{00000000-0005-0000-0000-00000B6F0000}"/>
    <cellStyle name="Normal 2 2 3 4 2 4 3" xfId="9513" xr:uid="{00000000-0005-0000-0000-00000C6F0000}"/>
    <cellStyle name="Normal 2 2 3 4 2 5" xfId="9514" xr:uid="{00000000-0005-0000-0000-00000D6F0000}"/>
    <cellStyle name="Normal 2 2 3 4 2 5 2" xfId="9515" xr:uid="{00000000-0005-0000-0000-00000E6F0000}"/>
    <cellStyle name="Normal 2 2 3 4 2 6" xfId="9516" xr:uid="{00000000-0005-0000-0000-00000F6F0000}"/>
    <cellStyle name="Normal 2 2 3 4 2 6 2" xfId="9517" xr:uid="{00000000-0005-0000-0000-0000106F0000}"/>
    <cellStyle name="Normal 2 2 3 4 2 7" xfId="9518" xr:uid="{00000000-0005-0000-0000-0000116F0000}"/>
    <cellStyle name="Normal 2 2 3 4 3" xfId="9519" xr:uid="{00000000-0005-0000-0000-0000126F0000}"/>
    <cellStyle name="Normal 2 2 3 4 3 2" xfId="9520" xr:uid="{00000000-0005-0000-0000-0000136F0000}"/>
    <cellStyle name="Normal 2 2 3 4 3 2 2" xfId="9521" xr:uid="{00000000-0005-0000-0000-0000146F0000}"/>
    <cellStyle name="Normal 2 2 3 4 3 2 2 2" xfId="9522" xr:uid="{00000000-0005-0000-0000-0000156F0000}"/>
    <cellStyle name="Normal 2 2 3 4 3 2 2 2 2" xfId="9523" xr:uid="{00000000-0005-0000-0000-0000166F0000}"/>
    <cellStyle name="Normal 2 2 3 4 3 2 2 3" xfId="9524" xr:uid="{00000000-0005-0000-0000-0000176F0000}"/>
    <cellStyle name="Normal 2 2 3 4 3 2 3" xfId="9525" xr:uid="{00000000-0005-0000-0000-0000186F0000}"/>
    <cellStyle name="Normal 2 2 3 4 3 2 3 2" xfId="9526" xr:uid="{00000000-0005-0000-0000-0000196F0000}"/>
    <cellStyle name="Normal 2 2 3 4 3 2 4" xfId="9527" xr:uid="{00000000-0005-0000-0000-00001A6F0000}"/>
    <cellStyle name="Normal 2 2 3 4 3 2 4 2" xfId="9528" xr:uid="{00000000-0005-0000-0000-00001B6F0000}"/>
    <cellStyle name="Normal 2 2 3 4 3 2 5" xfId="9529" xr:uid="{00000000-0005-0000-0000-00001C6F0000}"/>
    <cellStyle name="Normal 2 2 3 4 3 3" xfId="9530" xr:uid="{00000000-0005-0000-0000-00001D6F0000}"/>
    <cellStyle name="Normal 2 2 3 4 3 3 2" xfId="9531" xr:uid="{00000000-0005-0000-0000-00001E6F0000}"/>
    <cellStyle name="Normal 2 2 3 4 3 3 2 2" xfId="9532" xr:uid="{00000000-0005-0000-0000-00001F6F0000}"/>
    <cellStyle name="Normal 2 2 3 4 3 3 3" xfId="9533" xr:uid="{00000000-0005-0000-0000-0000206F0000}"/>
    <cellStyle name="Normal 2 2 3 4 3 3 3 2" xfId="9534" xr:uid="{00000000-0005-0000-0000-0000216F0000}"/>
    <cellStyle name="Normal 2 2 3 4 3 3 4" xfId="9535" xr:uid="{00000000-0005-0000-0000-0000226F0000}"/>
    <cellStyle name="Normal 2 2 3 4 3 4" xfId="9536" xr:uid="{00000000-0005-0000-0000-0000236F0000}"/>
    <cellStyle name="Normal 2 2 3 4 3 4 2" xfId="9537" xr:uid="{00000000-0005-0000-0000-0000246F0000}"/>
    <cellStyle name="Normal 2 2 3 4 3 4 2 2" xfId="9538" xr:uid="{00000000-0005-0000-0000-0000256F0000}"/>
    <cellStyle name="Normal 2 2 3 4 3 4 3" xfId="9539" xr:uid="{00000000-0005-0000-0000-0000266F0000}"/>
    <cellStyle name="Normal 2 2 3 4 3 5" xfId="9540" xr:uid="{00000000-0005-0000-0000-0000276F0000}"/>
    <cellStyle name="Normal 2 2 3 4 3 5 2" xfId="9541" xr:uid="{00000000-0005-0000-0000-0000286F0000}"/>
    <cellStyle name="Normal 2 2 3 4 3 6" xfId="9542" xr:uid="{00000000-0005-0000-0000-0000296F0000}"/>
    <cellStyle name="Normal 2 2 3 4 3 6 2" xfId="9543" xr:uid="{00000000-0005-0000-0000-00002A6F0000}"/>
    <cellStyle name="Normal 2 2 3 4 3 7" xfId="9544" xr:uid="{00000000-0005-0000-0000-00002B6F0000}"/>
    <cellStyle name="Normal 2 2 3 4 4" xfId="9545" xr:uid="{00000000-0005-0000-0000-00002C6F0000}"/>
    <cellStyle name="Normal 2 2 3 4 4 2" xfId="9546" xr:uid="{00000000-0005-0000-0000-00002D6F0000}"/>
    <cellStyle name="Normal 2 2 3 4 4 2 2" xfId="9547" xr:uid="{00000000-0005-0000-0000-00002E6F0000}"/>
    <cellStyle name="Normal 2 2 3 4 4 2 2 2" xfId="9548" xr:uid="{00000000-0005-0000-0000-00002F6F0000}"/>
    <cellStyle name="Normal 2 2 3 4 4 2 2 2 2" xfId="9549" xr:uid="{00000000-0005-0000-0000-0000306F0000}"/>
    <cellStyle name="Normal 2 2 3 4 4 2 2 3" xfId="9550" xr:uid="{00000000-0005-0000-0000-0000316F0000}"/>
    <cellStyle name="Normal 2 2 3 4 4 2 3" xfId="9551" xr:uid="{00000000-0005-0000-0000-0000326F0000}"/>
    <cellStyle name="Normal 2 2 3 4 4 2 3 2" xfId="9552" xr:uid="{00000000-0005-0000-0000-0000336F0000}"/>
    <cellStyle name="Normal 2 2 3 4 4 2 4" xfId="9553" xr:uid="{00000000-0005-0000-0000-0000346F0000}"/>
    <cellStyle name="Normal 2 2 3 4 4 2 4 2" xfId="9554" xr:uid="{00000000-0005-0000-0000-0000356F0000}"/>
    <cellStyle name="Normal 2 2 3 4 4 2 5" xfId="9555" xr:uid="{00000000-0005-0000-0000-0000366F0000}"/>
    <cellStyle name="Normal 2 2 3 4 4 3" xfId="9556" xr:uid="{00000000-0005-0000-0000-0000376F0000}"/>
    <cellStyle name="Normal 2 2 3 4 4 3 2" xfId="9557" xr:uid="{00000000-0005-0000-0000-0000386F0000}"/>
    <cellStyle name="Normal 2 2 3 4 4 3 2 2" xfId="9558" xr:uid="{00000000-0005-0000-0000-0000396F0000}"/>
    <cellStyle name="Normal 2 2 3 4 4 3 3" xfId="9559" xr:uid="{00000000-0005-0000-0000-00003A6F0000}"/>
    <cellStyle name="Normal 2 2 3 4 4 3 3 2" xfId="9560" xr:uid="{00000000-0005-0000-0000-00003B6F0000}"/>
    <cellStyle name="Normal 2 2 3 4 4 3 4" xfId="9561" xr:uid="{00000000-0005-0000-0000-00003C6F0000}"/>
    <cellStyle name="Normal 2 2 3 4 4 4" xfId="9562" xr:uid="{00000000-0005-0000-0000-00003D6F0000}"/>
    <cellStyle name="Normal 2 2 3 4 4 4 2" xfId="9563" xr:uid="{00000000-0005-0000-0000-00003E6F0000}"/>
    <cellStyle name="Normal 2 2 3 4 4 4 2 2" xfId="9564" xr:uid="{00000000-0005-0000-0000-00003F6F0000}"/>
    <cellStyle name="Normal 2 2 3 4 4 4 3" xfId="9565" xr:uid="{00000000-0005-0000-0000-0000406F0000}"/>
    <cellStyle name="Normal 2 2 3 4 4 5" xfId="9566" xr:uid="{00000000-0005-0000-0000-0000416F0000}"/>
    <cellStyle name="Normal 2 2 3 4 4 5 2" xfId="9567" xr:uid="{00000000-0005-0000-0000-0000426F0000}"/>
    <cellStyle name="Normal 2 2 3 4 4 6" xfId="9568" xr:uid="{00000000-0005-0000-0000-0000436F0000}"/>
    <cellStyle name="Normal 2 2 3 4 5" xfId="9569" xr:uid="{00000000-0005-0000-0000-0000446F0000}"/>
    <cellStyle name="Normal 2 2 3 4 5 2" xfId="9570" xr:uid="{00000000-0005-0000-0000-0000456F0000}"/>
    <cellStyle name="Normal 2 2 3 4 5 2 2" xfId="9571" xr:uid="{00000000-0005-0000-0000-0000466F0000}"/>
    <cellStyle name="Normal 2 2 3 4 5 2 2 2" xfId="9572" xr:uid="{00000000-0005-0000-0000-0000476F0000}"/>
    <cellStyle name="Normal 2 2 3 4 5 2 3" xfId="9573" xr:uid="{00000000-0005-0000-0000-0000486F0000}"/>
    <cellStyle name="Normal 2 2 3 4 5 3" xfId="9574" xr:uid="{00000000-0005-0000-0000-0000496F0000}"/>
    <cellStyle name="Normal 2 2 3 4 5 3 2" xfId="9575" xr:uid="{00000000-0005-0000-0000-00004A6F0000}"/>
    <cellStyle name="Normal 2 2 3 4 5 4" xfId="9576" xr:uid="{00000000-0005-0000-0000-00004B6F0000}"/>
    <cellStyle name="Normal 2 2 3 4 5 4 2" xfId="9577" xr:uid="{00000000-0005-0000-0000-00004C6F0000}"/>
    <cellStyle name="Normal 2 2 3 4 5 5" xfId="9578" xr:uid="{00000000-0005-0000-0000-00004D6F0000}"/>
    <cellStyle name="Normal 2 2 3 4 6" xfId="9579" xr:uid="{00000000-0005-0000-0000-00004E6F0000}"/>
    <cellStyle name="Normal 2 2 3 4 6 2" xfId="9580" xr:uid="{00000000-0005-0000-0000-00004F6F0000}"/>
    <cellStyle name="Normal 2 2 3 4 6 2 2" xfId="9581" xr:uid="{00000000-0005-0000-0000-0000506F0000}"/>
    <cellStyle name="Normal 2 2 3 4 6 2 2 2" xfId="9582" xr:uid="{00000000-0005-0000-0000-0000516F0000}"/>
    <cellStyle name="Normal 2 2 3 4 6 2 3" xfId="9583" xr:uid="{00000000-0005-0000-0000-0000526F0000}"/>
    <cellStyle name="Normal 2 2 3 4 6 3" xfId="9584" xr:uid="{00000000-0005-0000-0000-0000536F0000}"/>
    <cellStyle name="Normal 2 2 3 4 6 3 2" xfId="9585" xr:uid="{00000000-0005-0000-0000-0000546F0000}"/>
    <cellStyle name="Normal 2 2 3 4 6 4" xfId="9586" xr:uid="{00000000-0005-0000-0000-0000556F0000}"/>
    <cellStyle name="Normal 2 2 3 4 6 4 2" xfId="9587" xr:uid="{00000000-0005-0000-0000-0000566F0000}"/>
    <cellStyle name="Normal 2 2 3 4 6 5" xfId="9588" xr:uid="{00000000-0005-0000-0000-0000576F0000}"/>
    <cellStyle name="Normal 2 2 3 4 7" xfId="9589" xr:uid="{00000000-0005-0000-0000-0000586F0000}"/>
    <cellStyle name="Normal 2 2 3 4 7 2" xfId="9590" xr:uid="{00000000-0005-0000-0000-0000596F0000}"/>
    <cellStyle name="Normal 2 2 3 4 7 2 2" xfId="9591" xr:uid="{00000000-0005-0000-0000-00005A6F0000}"/>
    <cellStyle name="Normal 2 2 3 4 7 3" xfId="9592" xr:uid="{00000000-0005-0000-0000-00005B6F0000}"/>
    <cellStyle name="Normal 2 2 3 4 7 3 2" xfId="9593" xr:uid="{00000000-0005-0000-0000-00005C6F0000}"/>
    <cellStyle name="Normal 2 2 3 4 7 4" xfId="9594" xr:uid="{00000000-0005-0000-0000-00005D6F0000}"/>
    <cellStyle name="Normal 2 2 3 4 8" xfId="9595" xr:uid="{00000000-0005-0000-0000-00005E6F0000}"/>
    <cellStyle name="Normal 2 2 3 4 8 2" xfId="9596" xr:uid="{00000000-0005-0000-0000-00005F6F0000}"/>
    <cellStyle name="Normal 2 2 3 4 8 2 2" xfId="9597" xr:uid="{00000000-0005-0000-0000-0000606F0000}"/>
    <cellStyle name="Normal 2 2 3 4 8 3" xfId="9598" xr:uid="{00000000-0005-0000-0000-0000616F0000}"/>
    <cellStyle name="Normal 2 2 3 4 8 3 2" xfId="9599" xr:uid="{00000000-0005-0000-0000-0000626F0000}"/>
    <cellStyle name="Normal 2 2 3 4 8 4" xfId="9600" xr:uid="{00000000-0005-0000-0000-0000636F0000}"/>
    <cellStyle name="Normal 2 2 3 4 9" xfId="9601" xr:uid="{00000000-0005-0000-0000-0000646F0000}"/>
    <cellStyle name="Normal 2 2 3 4 9 2" xfId="9602" xr:uid="{00000000-0005-0000-0000-0000656F0000}"/>
    <cellStyle name="Normal 2 2 3 4 9 2 2" xfId="9603" xr:uid="{00000000-0005-0000-0000-0000666F0000}"/>
    <cellStyle name="Normal 2 2 3 4 9 3" xfId="9604" xr:uid="{00000000-0005-0000-0000-0000676F0000}"/>
    <cellStyle name="Normal 2 2 3 5" xfId="9605" xr:uid="{00000000-0005-0000-0000-0000686F0000}"/>
    <cellStyle name="Normal 2 2 3 5 2" xfId="9606" xr:uid="{00000000-0005-0000-0000-0000696F0000}"/>
    <cellStyle name="Normal 2 2 3 5 2 2" xfId="9607" xr:uid="{00000000-0005-0000-0000-00006A6F0000}"/>
    <cellStyle name="Normal 2 2 3 5 2 2 2" xfId="9608" xr:uid="{00000000-0005-0000-0000-00006B6F0000}"/>
    <cellStyle name="Normal 2 2 3 5 2 2 2 2" xfId="9609" xr:uid="{00000000-0005-0000-0000-00006C6F0000}"/>
    <cellStyle name="Normal 2 2 3 5 2 2 3" xfId="9610" xr:uid="{00000000-0005-0000-0000-00006D6F0000}"/>
    <cellStyle name="Normal 2 2 3 5 2 3" xfId="9611" xr:uid="{00000000-0005-0000-0000-00006E6F0000}"/>
    <cellStyle name="Normal 2 2 3 5 2 3 2" xfId="9612" xr:uid="{00000000-0005-0000-0000-00006F6F0000}"/>
    <cellStyle name="Normal 2 2 3 5 2 4" xfId="9613" xr:uid="{00000000-0005-0000-0000-0000706F0000}"/>
    <cellStyle name="Normal 2 2 3 5 2 4 2" xfId="9614" xr:uid="{00000000-0005-0000-0000-0000716F0000}"/>
    <cellStyle name="Normal 2 2 3 5 2 5" xfId="9615" xr:uid="{00000000-0005-0000-0000-0000726F0000}"/>
    <cellStyle name="Normal 2 2 3 5 2 5 2" xfId="9616" xr:uid="{00000000-0005-0000-0000-0000736F0000}"/>
    <cellStyle name="Normal 2 2 3 5 2 6" xfId="9617" xr:uid="{00000000-0005-0000-0000-0000746F0000}"/>
    <cellStyle name="Normal 2 2 3 5 3" xfId="9618" xr:uid="{00000000-0005-0000-0000-0000756F0000}"/>
    <cellStyle name="Normal 2 2 3 5 3 2" xfId="9619" xr:uid="{00000000-0005-0000-0000-0000766F0000}"/>
    <cellStyle name="Normal 2 2 3 5 3 2 2" xfId="9620" xr:uid="{00000000-0005-0000-0000-0000776F0000}"/>
    <cellStyle name="Normal 2 2 3 5 3 3" xfId="9621" xr:uid="{00000000-0005-0000-0000-0000786F0000}"/>
    <cellStyle name="Normal 2 2 3 5 3 3 2" xfId="9622" xr:uid="{00000000-0005-0000-0000-0000796F0000}"/>
    <cellStyle name="Normal 2 2 3 5 3 4" xfId="9623" xr:uid="{00000000-0005-0000-0000-00007A6F0000}"/>
    <cellStyle name="Normal 2 2 3 5 4" xfId="9624" xr:uid="{00000000-0005-0000-0000-00007B6F0000}"/>
    <cellStyle name="Normal 2 2 3 5 4 2" xfId="9625" xr:uid="{00000000-0005-0000-0000-00007C6F0000}"/>
    <cellStyle name="Normal 2 2 3 5 4 2 2" xfId="9626" xr:uid="{00000000-0005-0000-0000-00007D6F0000}"/>
    <cellStyle name="Normal 2 2 3 5 4 3" xfId="9627" xr:uid="{00000000-0005-0000-0000-00007E6F0000}"/>
    <cellStyle name="Normal 2 2 3 5 5" xfId="9628" xr:uid="{00000000-0005-0000-0000-00007F6F0000}"/>
    <cellStyle name="Normal 2 2 3 5 5 2" xfId="9629" xr:uid="{00000000-0005-0000-0000-0000806F0000}"/>
    <cellStyle name="Normal 2 2 3 5 6" xfId="9630" xr:uid="{00000000-0005-0000-0000-0000816F0000}"/>
    <cellStyle name="Normal 2 2 3 5 6 2" xfId="9631" xr:uid="{00000000-0005-0000-0000-0000826F0000}"/>
    <cellStyle name="Normal 2 2 3 5 7" xfId="9632" xr:uid="{00000000-0005-0000-0000-0000836F0000}"/>
    <cellStyle name="Normal 2 2 3 6" xfId="9633" xr:uid="{00000000-0005-0000-0000-0000846F0000}"/>
    <cellStyle name="Normal 2 2 3 6 2" xfId="9634" xr:uid="{00000000-0005-0000-0000-0000856F0000}"/>
    <cellStyle name="Normal 2 2 3 6 2 2" xfId="9635" xr:uid="{00000000-0005-0000-0000-0000866F0000}"/>
    <cellStyle name="Normal 2 2 3 6 2 2 2" xfId="9636" xr:uid="{00000000-0005-0000-0000-0000876F0000}"/>
    <cellStyle name="Normal 2 2 3 6 2 2 2 2" xfId="9637" xr:uid="{00000000-0005-0000-0000-0000886F0000}"/>
    <cellStyle name="Normal 2 2 3 6 2 2 3" xfId="9638" xr:uid="{00000000-0005-0000-0000-0000896F0000}"/>
    <cellStyle name="Normal 2 2 3 6 2 3" xfId="9639" xr:uid="{00000000-0005-0000-0000-00008A6F0000}"/>
    <cellStyle name="Normal 2 2 3 6 2 3 2" xfId="9640" xr:uid="{00000000-0005-0000-0000-00008B6F0000}"/>
    <cellStyle name="Normal 2 2 3 6 2 4" xfId="9641" xr:uid="{00000000-0005-0000-0000-00008C6F0000}"/>
    <cellStyle name="Normal 2 2 3 6 2 4 2" xfId="9642" xr:uid="{00000000-0005-0000-0000-00008D6F0000}"/>
    <cellStyle name="Normal 2 2 3 6 2 5" xfId="9643" xr:uid="{00000000-0005-0000-0000-00008E6F0000}"/>
    <cellStyle name="Normal 2 2 3 6 3" xfId="9644" xr:uid="{00000000-0005-0000-0000-00008F6F0000}"/>
    <cellStyle name="Normal 2 2 3 6 3 2" xfId="9645" xr:uid="{00000000-0005-0000-0000-0000906F0000}"/>
    <cellStyle name="Normal 2 2 3 6 3 2 2" xfId="9646" xr:uid="{00000000-0005-0000-0000-0000916F0000}"/>
    <cellStyle name="Normal 2 2 3 6 3 3" xfId="9647" xr:uid="{00000000-0005-0000-0000-0000926F0000}"/>
    <cellStyle name="Normal 2 2 3 6 3 3 2" xfId="9648" xr:uid="{00000000-0005-0000-0000-0000936F0000}"/>
    <cellStyle name="Normal 2 2 3 6 3 4" xfId="9649" xr:uid="{00000000-0005-0000-0000-0000946F0000}"/>
    <cellStyle name="Normal 2 2 3 6 4" xfId="9650" xr:uid="{00000000-0005-0000-0000-0000956F0000}"/>
    <cellStyle name="Normal 2 2 3 6 4 2" xfId="9651" xr:uid="{00000000-0005-0000-0000-0000966F0000}"/>
    <cellStyle name="Normal 2 2 3 6 4 2 2" xfId="9652" xr:uid="{00000000-0005-0000-0000-0000976F0000}"/>
    <cellStyle name="Normal 2 2 3 6 4 3" xfId="9653" xr:uid="{00000000-0005-0000-0000-0000986F0000}"/>
    <cellStyle name="Normal 2 2 3 6 5" xfId="9654" xr:uid="{00000000-0005-0000-0000-0000996F0000}"/>
    <cellStyle name="Normal 2 2 3 6 5 2" xfId="9655" xr:uid="{00000000-0005-0000-0000-00009A6F0000}"/>
    <cellStyle name="Normal 2 2 3 6 6" xfId="9656" xr:uid="{00000000-0005-0000-0000-00009B6F0000}"/>
    <cellStyle name="Normal 2 2 3 6 6 2" xfId="9657" xr:uid="{00000000-0005-0000-0000-00009C6F0000}"/>
    <cellStyle name="Normal 2 2 3 6 7" xfId="9658" xr:uid="{00000000-0005-0000-0000-00009D6F0000}"/>
    <cellStyle name="Normal 2 2 3 7" xfId="9659" xr:uid="{00000000-0005-0000-0000-00009E6F0000}"/>
    <cellStyle name="Normal 2 2 3 7 2" xfId="9660" xr:uid="{00000000-0005-0000-0000-00009F6F0000}"/>
    <cellStyle name="Normal 2 2 3 7 2 2" xfId="9661" xr:uid="{00000000-0005-0000-0000-0000A06F0000}"/>
    <cellStyle name="Normal 2 2 3 7 2 2 2" xfId="9662" xr:uid="{00000000-0005-0000-0000-0000A16F0000}"/>
    <cellStyle name="Normal 2 2 3 7 2 2 2 2" xfId="9663" xr:uid="{00000000-0005-0000-0000-0000A26F0000}"/>
    <cellStyle name="Normal 2 2 3 7 2 2 3" xfId="9664" xr:uid="{00000000-0005-0000-0000-0000A36F0000}"/>
    <cellStyle name="Normal 2 2 3 7 2 3" xfId="9665" xr:uid="{00000000-0005-0000-0000-0000A46F0000}"/>
    <cellStyle name="Normal 2 2 3 7 2 3 2" xfId="9666" xr:uid="{00000000-0005-0000-0000-0000A56F0000}"/>
    <cellStyle name="Normal 2 2 3 7 2 4" xfId="9667" xr:uid="{00000000-0005-0000-0000-0000A66F0000}"/>
    <cellStyle name="Normal 2 2 3 7 2 4 2" xfId="9668" xr:uid="{00000000-0005-0000-0000-0000A76F0000}"/>
    <cellStyle name="Normal 2 2 3 7 2 5" xfId="9669" xr:uid="{00000000-0005-0000-0000-0000A86F0000}"/>
    <cellStyle name="Normal 2 2 3 7 3" xfId="9670" xr:uid="{00000000-0005-0000-0000-0000A96F0000}"/>
    <cellStyle name="Normal 2 2 3 7 3 2" xfId="9671" xr:uid="{00000000-0005-0000-0000-0000AA6F0000}"/>
    <cellStyle name="Normal 2 2 3 7 3 2 2" xfId="9672" xr:uid="{00000000-0005-0000-0000-0000AB6F0000}"/>
    <cellStyle name="Normal 2 2 3 7 3 3" xfId="9673" xr:uid="{00000000-0005-0000-0000-0000AC6F0000}"/>
    <cellStyle name="Normal 2 2 3 7 3 3 2" xfId="9674" xr:uid="{00000000-0005-0000-0000-0000AD6F0000}"/>
    <cellStyle name="Normal 2 2 3 7 3 4" xfId="9675" xr:uid="{00000000-0005-0000-0000-0000AE6F0000}"/>
    <cellStyle name="Normal 2 2 3 7 4" xfId="9676" xr:uid="{00000000-0005-0000-0000-0000AF6F0000}"/>
    <cellStyle name="Normal 2 2 3 7 4 2" xfId="9677" xr:uid="{00000000-0005-0000-0000-0000B06F0000}"/>
    <cellStyle name="Normal 2 2 3 7 4 2 2" xfId="9678" xr:uid="{00000000-0005-0000-0000-0000B16F0000}"/>
    <cellStyle name="Normal 2 2 3 7 4 3" xfId="9679" xr:uid="{00000000-0005-0000-0000-0000B26F0000}"/>
    <cellStyle name="Normal 2 2 3 7 5" xfId="9680" xr:uid="{00000000-0005-0000-0000-0000B36F0000}"/>
    <cellStyle name="Normal 2 2 3 7 5 2" xfId="9681" xr:uid="{00000000-0005-0000-0000-0000B46F0000}"/>
    <cellStyle name="Normal 2 2 3 7 6" xfId="9682" xr:uid="{00000000-0005-0000-0000-0000B56F0000}"/>
    <cellStyle name="Normal 2 2 3 8" xfId="9683" xr:uid="{00000000-0005-0000-0000-0000B66F0000}"/>
    <cellStyle name="Normal 2 2 3 8 2" xfId="9684" xr:uid="{00000000-0005-0000-0000-0000B76F0000}"/>
    <cellStyle name="Normal 2 2 3 8 2 2" xfId="9685" xr:uid="{00000000-0005-0000-0000-0000B86F0000}"/>
    <cellStyle name="Normal 2 2 3 8 2 2 2" xfId="9686" xr:uid="{00000000-0005-0000-0000-0000B96F0000}"/>
    <cellStyle name="Normal 2 2 3 8 2 3" xfId="9687" xr:uid="{00000000-0005-0000-0000-0000BA6F0000}"/>
    <cellStyle name="Normal 2 2 3 8 3" xfId="9688" xr:uid="{00000000-0005-0000-0000-0000BB6F0000}"/>
    <cellStyle name="Normal 2 2 3 8 3 2" xfId="9689" xr:uid="{00000000-0005-0000-0000-0000BC6F0000}"/>
    <cellStyle name="Normal 2 2 3 8 4" xfId="9690" xr:uid="{00000000-0005-0000-0000-0000BD6F0000}"/>
    <cellStyle name="Normal 2 2 3 8 4 2" xfId="9691" xr:uid="{00000000-0005-0000-0000-0000BE6F0000}"/>
    <cellStyle name="Normal 2 2 3 8 5" xfId="9692" xr:uid="{00000000-0005-0000-0000-0000BF6F0000}"/>
    <cellStyle name="Normal 2 2 3 9" xfId="9693" xr:uid="{00000000-0005-0000-0000-0000C06F0000}"/>
    <cellStyle name="Normal 2 2 3 9 2" xfId="9694" xr:uid="{00000000-0005-0000-0000-0000C16F0000}"/>
    <cellStyle name="Normal 2 2 3 9 2 2" xfId="9695" xr:uid="{00000000-0005-0000-0000-0000C26F0000}"/>
    <cellStyle name="Normal 2 2 3 9 2 2 2" xfId="9696" xr:uid="{00000000-0005-0000-0000-0000C36F0000}"/>
    <cellStyle name="Normal 2 2 3 9 2 3" xfId="9697" xr:uid="{00000000-0005-0000-0000-0000C46F0000}"/>
    <cellStyle name="Normal 2 2 3 9 3" xfId="9698" xr:uid="{00000000-0005-0000-0000-0000C56F0000}"/>
    <cellStyle name="Normal 2 2 3 9 3 2" xfId="9699" xr:uid="{00000000-0005-0000-0000-0000C66F0000}"/>
    <cellStyle name="Normal 2 2 3 9 4" xfId="9700" xr:uid="{00000000-0005-0000-0000-0000C76F0000}"/>
    <cellStyle name="Normal 2 2 3 9 4 2" xfId="9701" xr:uid="{00000000-0005-0000-0000-0000C86F0000}"/>
    <cellStyle name="Normal 2 2 3 9 5" xfId="9702" xr:uid="{00000000-0005-0000-0000-0000C96F0000}"/>
    <cellStyle name="Normal 2 2 4" xfId="9703" xr:uid="{00000000-0005-0000-0000-0000CA6F0000}"/>
    <cellStyle name="Normal 2 2 4 10" xfId="9704" xr:uid="{00000000-0005-0000-0000-0000CB6F0000}"/>
    <cellStyle name="Normal 2 2 4 10 2" xfId="9705" xr:uid="{00000000-0005-0000-0000-0000CC6F0000}"/>
    <cellStyle name="Normal 2 2 4 10 2 2" xfId="9706" xr:uid="{00000000-0005-0000-0000-0000CD6F0000}"/>
    <cellStyle name="Normal 2 2 4 10 3" xfId="9707" xr:uid="{00000000-0005-0000-0000-0000CE6F0000}"/>
    <cellStyle name="Normal 2 2 4 11" xfId="9708" xr:uid="{00000000-0005-0000-0000-0000CF6F0000}"/>
    <cellStyle name="Normal 2 2 4 11 2" xfId="9709" xr:uid="{00000000-0005-0000-0000-0000D06F0000}"/>
    <cellStyle name="Normal 2 2 4 11 2 2" xfId="9710" xr:uid="{00000000-0005-0000-0000-0000D16F0000}"/>
    <cellStyle name="Normal 2 2 4 11 3" xfId="9711" xr:uid="{00000000-0005-0000-0000-0000D26F0000}"/>
    <cellStyle name="Normal 2 2 4 12" xfId="9712" xr:uid="{00000000-0005-0000-0000-0000D36F0000}"/>
    <cellStyle name="Normal 2 2 4 12 2" xfId="9713" xr:uid="{00000000-0005-0000-0000-0000D46F0000}"/>
    <cellStyle name="Normal 2 2 4 13" xfId="9714" xr:uid="{00000000-0005-0000-0000-0000D56F0000}"/>
    <cellStyle name="Normal 2 2 4 13 2" xfId="9715" xr:uid="{00000000-0005-0000-0000-0000D66F0000}"/>
    <cellStyle name="Normal 2 2 4 14" xfId="9716" xr:uid="{00000000-0005-0000-0000-0000D76F0000}"/>
    <cellStyle name="Normal 2 2 4 14 2" xfId="9717" xr:uid="{00000000-0005-0000-0000-0000D86F0000}"/>
    <cellStyle name="Normal 2 2 4 15" xfId="9718" xr:uid="{00000000-0005-0000-0000-0000D96F0000}"/>
    <cellStyle name="Normal 2 2 4 2" xfId="9719" xr:uid="{00000000-0005-0000-0000-0000DA6F0000}"/>
    <cellStyle name="Normal 2 2 4 2 10" xfId="9720" xr:uid="{00000000-0005-0000-0000-0000DB6F0000}"/>
    <cellStyle name="Normal 2 2 4 2 10 2" xfId="9721" xr:uid="{00000000-0005-0000-0000-0000DC6F0000}"/>
    <cellStyle name="Normal 2 2 4 2 10 2 2" xfId="9722" xr:uid="{00000000-0005-0000-0000-0000DD6F0000}"/>
    <cellStyle name="Normal 2 2 4 2 10 3" xfId="9723" xr:uid="{00000000-0005-0000-0000-0000DE6F0000}"/>
    <cellStyle name="Normal 2 2 4 2 11" xfId="9724" xr:uid="{00000000-0005-0000-0000-0000DF6F0000}"/>
    <cellStyle name="Normal 2 2 4 2 11 2" xfId="9725" xr:uid="{00000000-0005-0000-0000-0000E06F0000}"/>
    <cellStyle name="Normal 2 2 4 2 12" xfId="9726" xr:uid="{00000000-0005-0000-0000-0000E16F0000}"/>
    <cellStyle name="Normal 2 2 4 2 12 2" xfId="9727" xr:uid="{00000000-0005-0000-0000-0000E26F0000}"/>
    <cellStyle name="Normal 2 2 4 2 13" xfId="9728" xr:uid="{00000000-0005-0000-0000-0000E36F0000}"/>
    <cellStyle name="Normal 2 2 4 2 13 2" xfId="9729" xr:uid="{00000000-0005-0000-0000-0000E46F0000}"/>
    <cellStyle name="Normal 2 2 4 2 14" xfId="9730" xr:uid="{00000000-0005-0000-0000-0000E56F0000}"/>
    <cellStyle name="Normal 2 2 4 2 2" xfId="9731" xr:uid="{00000000-0005-0000-0000-0000E66F0000}"/>
    <cellStyle name="Normal 2 2 4 2 2 2" xfId="9732" xr:uid="{00000000-0005-0000-0000-0000E76F0000}"/>
    <cellStyle name="Normal 2 2 4 2 2 2 2" xfId="9733" xr:uid="{00000000-0005-0000-0000-0000E86F0000}"/>
    <cellStyle name="Normal 2 2 4 2 2 2 2 2" xfId="9734" xr:uid="{00000000-0005-0000-0000-0000E96F0000}"/>
    <cellStyle name="Normal 2 2 4 2 2 2 2 2 2" xfId="9735" xr:uid="{00000000-0005-0000-0000-0000EA6F0000}"/>
    <cellStyle name="Normal 2 2 4 2 2 2 2 3" xfId="9736" xr:uid="{00000000-0005-0000-0000-0000EB6F0000}"/>
    <cellStyle name="Normal 2 2 4 2 2 2 3" xfId="9737" xr:uid="{00000000-0005-0000-0000-0000EC6F0000}"/>
    <cellStyle name="Normal 2 2 4 2 2 2 3 2" xfId="9738" xr:uid="{00000000-0005-0000-0000-0000ED6F0000}"/>
    <cellStyle name="Normal 2 2 4 2 2 2 4" xfId="9739" xr:uid="{00000000-0005-0000-0000-0000EE6F0000}"/>
    <cellStyle name="Normal 2 2 4 2 2 2 4 2" xfId="9740" xr:uid="{00000000-0005-0000-0000-0000EF6F0000}"/>
    <cellStyle name="Normal 2 2 4 2 2 2 5" xfId="9741" xr:uid="{00000000-0005-0000-0000-0000F06F0000}"/>
    <cellStyle name="Normal 2 2 4 2 2 2 5 2" xfId="9742" xr:uid="{00000000-0005-0000-0000-0000F16F0000}"/>
    <cellStyle name="Normal 2 2 4 2 2 2 6" xfId="9743" xr:uid="{00000000-0005-0000-0000-0000F26F0000}"/>
    <cellStyle name="Normal 2 2 4 2 2 3" xfId="9744" xr:uid="{00000000-0005-0000-0000-0000F36F0000}"/>
    <cellStyle name="Normal 2 2 4 2 2 3 2" xfId="9745" xr:uid="{00000000-0005-0000-0000-0000F46F0000}"/>
    <cellStyle name="Normal 2 2 4 2 2 3 2 2" xfId="9746" xr:uid="{00000000-0005-0000-0000-0000F56F0000}"/>
    <cellStyle name="Normal 2 2 4 2 2 3 3" xfId="9747" xr:uid="{00000000-0005-0000-0000-0000F66F0000}"/>
    <cellStyle name="Normal 2 2 4 2 2 3 3 2" xfId="9748" xr:uid="{00000000-0005-0000-0000-0000F76F0000}"/>
    <cellStyle name="Normal 2 2 4 2 2 3 4" xfId="9749" xr:uid="{00000000-0005-0000-0000-0000F86F0000}"/>
    <cellStyle name="Normal 2 2 4 2 2 4" xfId="9750" xr:uid="{00000000-0005-0000-0000-0000F96F0000}"/>
    <cellStyle name="Normal 2 2 4 2 2 4 2" xfId="9751" xr:uid="{00000000-0005-0000-0000-0000FA6F0000}"/>
    <cellStyle name="Normal 2 2 4 2 2 4 2 2" xfId="9752" xr:uid="{00000000-0005-0000-0000-0000FB6F0000}"/>
    <cellStyle name="Normal 2 2 4 2 2 4 3" xfId="9753" xr:uid="{00000000-0005-0000-0000-0000FC6F0000}"/>
    <cellStyle name="Normal 2 2 4 2 2 5" xfId="9754" xr:uid="{00000000-0005-0000-0000-0000FD6F0000}"/>
    <cellStyle name="Normal 2 2 4 2 2 5 2" xfId="9755" xr:uid="{00000000-0005-0000-0000-0000FE6F0000}"/>
    <cellStyle name="Normal 2 2 4 2 2 6" xfId="9756" xr:uid="{00000000-0005-0000-0000-0000FF6F0000}"/>
    <cellStyle name="Normal 2 2 4 2 2 6 2" xfId="9757" xr:uid="{00000000-0005-0000-0000-000000700000}"/>
    <cellStyle name="Normal 2 2 4 2 2 7" xfId="9758" xr:uid="{00000000-0005-0000-0000-000001700000}"/>
    <cellStyle name="Normal 2 2 4 2 3" xfId="9759" xr:uid="{00000000-0005-0000-0000-000002700000}"/>
    <cellStyle name="Normal 2 2 4 2 3 2" xfId="9760" xr:uid="{00000000-0005-0000-0000-000003700000}"/>
    <cellStyle name="Normal 2 2 4 2 3 2 2" xfId="9761" xr:uid="{00000000-0005-0000-0000-000004700000}"/>
    <cellStyle name="Normal 2 2 4 2 3 2 2 2" xfId="9762" xr:uid="{00000000-0005-0000-0000-000005700000}"/>
    <cellStyle name="Normal 2 2 4 2 3 2 2 2 2" xfId="9763" xr:uid="{00000000-0005-0000-0000-000006700000}"/>
    <cellStyle name="Normal 2 2 4 2 3 2 2 3" xfId="9764" xr:uid="{00000000-0005-0000-0000-000007700000}"/>
    <cellStyle name="Normal 2 2 4 2 3 2 3" xfId="9765" xr:uid="{00000000-0005-0000-0000-000008700000}"/>
    <cellStyle name="Normal 2 2 4 2 3 2 3 2" xfId="9766" xr:uid="{00000000-0005-0000-0000-000009700000}"/>
    <cellStyle name="Normal 2 2 4 2 3 2 4" xfId="9767" xr:uid="{00000000-0005-0000-0000-00000A700000}"/>
    <cellStyle name="Normal 2 2 4 2 3 2 4 2" xfId="9768" xr:uid="{00000000-0005-0000-0000-00000B700000}"/>
    <cellStyle name="Normal 2 2 4 2 3 2 5" xfId="9769" xr:uid="{00000000-0005-0000-0000-00000C700000}"/>
    <cellStyle name="Normal 2 2 4 2 3 3" xfId="9770" xr:uid="{00000000-0005-0000-0000-00000D700000}"/>
    <cellStyle name="Normal 2 2 4 2 3 3 2" xfId="9771" xr:uid="{00000000-0005-0000-0000-00000E700000}"/>
    <cellStyle name="Normal 2 2 4 2 3 3 2 2" xfId="9772" xr:uid="{00000000-0005-0000-0000-00000F700000}"/>
    <cellStyle name="Normal 2 2 4 2 3 3 3" xfId="9773" xr:uid="{00000000-0005-0000-0000-000010700000}"/>
    <cellStyle name="Normal 2 2 4 2 3 3 3 2" xfId="9774" xr:uid="{00000000-0005-0000-0000-000011700000}"/>
    <cellStyle name="Normal 2 2 4 2 3 3 4" xfId="9775" xr:uid="{00000000-0005-0000-0000-000012700000}"/>
    <cellStyle name="Normal 2 2 4 2 3 4" xfId="9776" xr:uid="{00000000-0005-0000-0000-000013700000}"/>
    <cellStyle name="Normal 2 2 4 2 3 4 2" xfId="9777" xr:uid="{00000000-0005-0000-0000-000014700000}"/>
    <cellStyle name="Normal 2 2 4 2 3 4 2 2" xfId="9778" xr:uid="{00000000-0005-0000-0000-000015700000}"/>
    <cellStyle name="Normal 2 2 4 2 3 4 3" xfId="9779" xr:uid="{00000000-0005-0000-0000-000016700000}"/>
    <cellStyle name="Normal 2 2 4 2 3 5" xfId="9780" xr:uid="{00000000-0005-0000-0000-000017700000}"/>
    <cellStyle name="Normal 2 2 4 2 3 5 2" xfId="9781" xr:uid="{00000000-0005-0000-0000-000018700000}"/>
    <cellStyle name="Normal 2 2 4 2 3 6" xfId="9782" xr:uid="{00000000-0005-0000-0000-000019700000}"/>
    <cellStyle name="Normal 2 2 4 2 3 6 2" xfId="9783" xr:uid="{00000000-0005-0000-0000-00001A700000}"/>
    <cellStyle name="Normal 2 2 4 2 3 7" xfId="9784" xr:uid="{00000000-0005-0000-0000-00001B700000}"/>
    <cellStyle name="Normal 2 2 4 2 4" xfId="9785" xr:uid="{00000000-0005-0000-0000-00001C700000}"/>
    <cellStyle name="Normal 2 2 4 2 4 2" xfId="9786" xr:uid="{00000000-0005-0000-0000-00001D700000}"/>
    <cellStyle name="Normal 2 2 4 2 4 2 2" xfId="9787" xr:uid="{00000000-0005-0000-0000-00001E700000}"/>
    <cellStyle name="Normal 2 2 4 2 4 2 2 2" xfId="9788" xr:uid="{00000000-0005-0000-0000-00001F700000}"/>
    <cellStyle name="Normal 2 2 4 2 4 2 2 2 2" xfId="9789" xr:uid="{00000000-0005-0000-0000-000020700000}"/>
    <cellStyle name="Normal 2 2 4 2 4 2 2 3" xfId="9790" xr:uid="{00000000-0005-0000-0000-000021700000}"/>
    <cellStyle name="Normal 2 2 4 2 4 2 3" xfId="9791" xr:uid="{00000000-0005-0000-0000-000022700000}"/>
    <cellStyle name="Normal 2 2 4 2 4 2 3 2" xfId="9792" xr:uid="{00000000-0005-0000-0000-000023700000}"/>
    <cellStyle name="Normal 2 2 4 2 4 2 4" xfId="9793" xr:uid="{00000000-0005-0000-0000-000024700000}"/>
    <cellStyle name="Normal 2 2 4 2 4 2 4 2" xfId="9794" xr:uid="{00000000-0005-0000-0000-000025700000}"/>
    <cellStyle name="Normal 2 2 4 2 4 2 5" xfId="9795" xr:uid="{00000000-0005-0000-0000-000026700000}"/>
    <cellStyle name="Normal 2 2 4 2 4 3" xfId="9796" xr:uid="{00000000-0005-0000-0000-000027700000}"/>
    <cellStyle name="Normal 2 2 4 2 4 3 2" xfId="9797" xr:uid="{00000000-0005-0000-0000-000028700000}"/>
    <cellStyle name="Normal 2 2 4 2 4 3 2 2" xfId="9798" xr:uid="{00000000-0005-0000-0000-000029700000}"/>
    <cellStyle name="Normal 2 2 4 2 4 3 3" xfId="9799" xr:uid="{00000000-0005-0000-0000-00002A700000}"/>
    <cellStyle name="Normal 2 2 4 2 4 3 3 2" xfId="9800" xr:uid="{00000000-0005-0000-0000-00002B700000}"/>
    <cellStyle name="Normal 2 2 4 2 4 3 4" xfId="9801" xr:uid="{00000000-0005-0000-0000-00002C700000}"/>
    <cellStyle name="Normal 2 2 4 2 4 4" xfId="9802" xr:uid="{00000000-0005-0000-0000-00002D700000}"/>
    <cellStyle name="Normal 2 2 4 2 4 4 2" xfId="9803" xr:uid="{00000000-0005-0000-0000-00002E700000}"/>
    <cellStyle name="Normal 2 2 4 2 4 4 2 2" xfId="9804" xr:uid="{00000000-0005-0000-0000-00002F700000}"/>
    <cellStyle name="Normal 2 2 4 2 4 4 3" xfId="9805" xr:uid="{00000000-0005-0000-0000-000030700000}"/>
    <cellStyle name="Normal 2 2 4 2 4 5" xfId="9806" xr:uid="{00000000-0005-0000-0000-000031700000}"/>
    <cellStyle name="Normal 2 2 4 2 4 5 2" xfId="9807" xr:uid="{00000000-0005-0000-0000-000032700000}"/>
    <cellStyle name="Normal 2 2 4 2 4 6" xfId="9808" xr:uid="{00000000-0005-0000-0000-000033700000}"/>
    <cellStyle name="Normal 2 2 4 2 5" xfId="9809" xr:uid="{00000000-0005-0000-0000-000034700000}"/>
    <cellStyle name="Normal 2 2 4 2 5 2" xfId="9810" xr:uid="{00000000-0005-0000-0000-000035700000}"/>
    <cellStyle name="Normal 2 2 4 2 5 2 2" xfId="9811" xr:uid="{00000000-0005-0000-0000-000036700000}"/>
    <cellStyle name="Normal 2 2 4 2 5 2 2 2" xfId="9812" xr:uid="{00000000-0005-0000-0000-000037700000}"/>
    <cellStyle name="Normal 2 2 4 2 5 2 3" xfId="9813" xr:uid="{00000000-0005-0000-0000-000038700000}"/>
    <cellStyle name="Normal 2 2 4 2 5 3" xfId="9814" xr:uid="{00000000-0005-0000-0000-000039700000}"/>
    <cellStyle name="Normal 2 2 4 2 5 3 2" xfId="9815" xr:uid="{00000000-0005-0000-0000-00003A700000}"/>
    <cellStyle name="Normal 2 2 4 2 5 4" xfId="9816" xr:uid="{00000000-0005-0000-0000-00003B700000}"/>
    <cellStyle name="Normal 2 2 4 2 5 4 2" xfId="9817" xr:uid="{00000000-0005-0000-0000-00003C700000}"/>
    <cellStyle name="Normal 2 2 4 2 5 5" xfId="9818" xr:uid="{00000000-0005-0000-0000-00003D700000}"/>
    <cellStyle name="Normal 2 2 4 2 6" xfId="9819" xr:uid="{00000000-0005-0000-0000-00003E700000}"/>
    <cellStyle name="Normal 2 2 4 2 6 2" xfId="9820" xr:uid="{00000000-0005-0000-0000-00003F700000}"/>
    <cellStyle name="Normal 2 2 4 2 6 2 2" xfId="9821" xr:uid="{00000000-0005-0000-0000-000040700000}"/>
    <cellStyle name="Normal 2 2 4 2 6 2 2 2" xfId="9822" xr:uid="{00000000-0005-0000-0000-000041700000}"/>
    <cellStyle name="Normal 2 2 4 2 6 2 3" xfId="9823" xr:uid="{00000000-0005-0000-0000-000042700000}"/>
    <cellStyle name="Normal 2 2 4 2 6 3" xfId="9824" xr:uid="{00000000-0005-0000-0000-000043700000}"/>
    <cellStyle name="Normal 2 2 4 2 6 3 2" xfId="9825" xr:uid="{00000000-0005-0000-0000-000044700000}"/>
    <cellStyle name="Normal 2 2 4 2 6 4" xfId="9826" xr:uid="{00000000-0005-0000-0000-000045700000}"/>
    <cellStyle name="Normal 2 2 4 2 6 4 2" xfId="9827" xr:uid="{00000000-0005-0000-0000-000046700000}"/>
    <cellStyle name="Normal 2 2 4 2 6 5" xfId="9828" xr:uid="{00000000-0005-0000-0000-000047700000}"/>
    <cellStyle name="Normal 2 2 4 2 7" xfId="9829" xr:uid="{00000000-0005-0000-0000-000048700000}"/>
    <cellStyle name="Normal 2 2 4 2 7 2" xfId="9830" xr:uid="{00000000-0005-0000-0000-000049700000}"/>
    <cellStyle name="Normal 2 2 4 2 7 2 2" xfId="9831" xr:uid="{00000000-0005-0000-0000-00004A700000}"/>
    <cellStyle name="Normal 2 2 4 2 7 3" xfId="9832" xr:uid="{00000000-0005-0000-0000-00004B700000}"/>
    <cellStyle name="Normal 2 2 4 2 7 3 2" xfId="9833" xr:uid="{00000000-0005-0000-0000-00004C700000}"/>
    <cellStyle name="Normal 2 2 4 2 7 4" xfId="9834" xr:uid="{00000000-0005-0000-0000-00004D700000}"/>
    <cellStyle name="Normal 2 2 4 2 8" xfId="9835" xr:uid="{00000000-0005-0000-0000-00004E700000}"/>
    <cellStyle name="Normal 2 2 4 2 8 2" xfId="9836" xr:uid="{00000000-0005-0000-0000-00004F700000}"/>
    <cellStyle name="Normal 2 2 4 2 8 2 2" xfId="9837" xr:uid="{00000000-0005-0000-0000-000050700000}"/>
    <cellStyle name="Normal 2 2 4 2 8 3" xfId="9838" xr:uid="{00000000-0005-0000-0000-000051700000}"/>
    <cellStyle name="Normal 2 2 4 2 8 3 2" xfId="9839" xr:uid="{00000000-0005-0000-0000-000052700000}"/>
    <cellStyle name="Normal 2 2 4 2 8 4" xfId="9840" xr:uid="{00000000-0005-0000-0000-000053700000}"/>
    <cellStyle name="Normal 2 2 4 2 9" xfId="9841" xr:uid="{00000000-0005-0000-0000-000054700000}"/>
    <cellStyle name="Normal 2 2 4 2 9 2" xfId="9842" xr:uid="{00000000-0005-0000-0000-000055700000}"/>
    <cellStyle name="Normal 2 2 4 2 9 2 2" xfId="9843" xr:uid="{00000000-0005-0000-0000-000056700000}"/>
    <cellStyle name="Normal 2 2 4 2 9 3" xfId="9844" xr:uid="{00000000-0005-0000-0000-000057700000}"/>
    <cellStyle name="Normal 2 2 4 3" xfId="9845" xr:uid="{00000000-0005-0000-0000-000058700000}"/>
    <cellStyle name="Normal 2 2 4 3 2" xfId="9846" xr:uid="{00000000-0005-0000-0000-000059700000}"/>
    <cellStyle name="Normal 2 2 4 3 2 2" xfId="9847" xr:uid="{00000000-0005-0000-0000-00005A700000}"/>
    <cellStyle name="Normal 2 2 4 3 2 2 2" xfId="9848" xr:uid="{00000000-0005-0000-0000-00005B700000}"/>
    <cellStyle name="Normal 2 2 4 3 2 2 2 2" xfId="9849" xr:uid="{00000000-0005-0000-0000-00005C700000}"/>
    <cellStyle name="Normal 2 2 4 3 2 2 3" xfId="9850" xr:uid="{00000000-0005-0000-0000-00005D700000}"/>
    <cellStyle name="Normal 2 2 4 3 2 3" xfId="9851" xr:uid="{00000000-0005-0000-0000-00005E700000}"/>
    <cellStyle name="Normal 2 2 4 3 2 3 2" xfId="9852" xr:uid="{00000000-0005-0000-0000-00005F700000}"/>
    <cellStyle name="Normal 2 2 4 3 2 4" xfId="9853" xr:uid="{00000000-0005-0000-0000-000060700000}"/>
    <cellStyle name="Normal 2 2 4 3 2 4 2" xfId="9854" xr:uid="{00000000-0005-0000-0000-000061700000}"/>
    <cellStyle name="Normal 2 2 4 3 2 5" xfId="9855" xr:uid="{00000000-0005-0000-0000-000062700000}"/>
    <cellStyle name="Normal 2 2 4 3 2 5 2" xfId="9856" xr:uid="{00000000-0005-0000-0000-000063700000}"/>
    <cellStyle name="Normal 2 2 4 3 2 6" xfId="9857" xr:uid="{00000000-0005-0000-0000-000064700000}"/>
    <cellStyle name="Normal 2 2 4 3 3" xfId="9858" xr:uid="{00000000-0005-0000-0000-000065700000}"/>
    <cellStyle name="Normal 2 2 4 3 3 2" xfId="9859" xr:uid="{00000000-0005-0000-0000-000066700000}"/>
    <cellStyle name="Normal 2 2 4 3 3 2 2" xfId="9860" xr:uid="{00000000-0005-0000-0000-000067700000}"/>
    <cellStyle name="Normal 2 2 4 3 3 3" xfId="9861" xr:uid="{00000000-0005-0000-0000-000068700000}"/>
    <cellStyle name="Normal 2 2 4 3 3 3 2" xfId="9862" xr:uid="{00000000-0005-0000-0000-000069700000}"/>
    <cellStyle name="Normal 2 2 4 3 3 4" xfId="9863" xr:uid="{00000000-0005-0000-0000-00006A700000}"/>
    <cellStyle name="Normal 2 2 4 3 4" xfId="9864" xr:uid="{00000000-0005-0000-0000-00006B700000}"/>
    <cellStyle name="Normal 2 2 4 3 4 2" xfId="9865" xr:uid="{00000000-0005-0000-0000-00006C700000}"/>
    <cellStyle name="Normal 2 2 4 3 4 2 2" xfId="9866" xr:uid="{00000000-0005-0000-0000-00006D700000}"/>
    <cellStyle name="Normal 2 2 4 3 4 3" xfId="9867" xr:uid="{00000000-0005-0000-0000-00006E700000}"/>
    <cellStyle name="Normal 2 2 4 3 5" xfId="9868" xr:uid="{00000000-0005-0000-0000-00006F700000}"/>
    <cellStyle name="Normal 2 2 4 3 5 2" xfId="9869" xr:uid="{00000000-0005-0000-0000-000070700000}"/>
    <cellStyle name="Normal 2 2 4 3 6" xfId="9870" xr:uid="{00000000-0005-0000-0000-000071700000}"/>
    <cellStyle name="Normal 2 2 4 3 6 2" xfId="9871" xr:uid="{00000000-0005-0000-0000-000072700000}"/>
    <cellStyle name="Normal 2 2 4 3 7" xfId="9872" xr:uid="{00000000-0005-0000-0000-000073700000}"/>
    <cellStyle name="Normal 2 2 4 4" xfId="9873" xr:uid="{00000000-0005-0000-0000-000074700000}"/>
    <cellStyle name="Normal 2 2 4 4 2" xfId="9874" xr:uid="{00000000-0005-0000-0000-000075700000}"/>
    <cellStyle name="Normal 2 2 4 4 2 2" xfId="9875" xr:uid="{00000000-0005-0000-0000-000076700000}"/>
    <cellStyle name="Normal 2 2 4 4 2 2 2" xfId="9876" xr:uid="{00000000-0005-0000-0000-000077700000}"/>
    <cellStyle name="Normal 2 2 4 4 2 2 2 2" xfId="9877" xr:uid="{00000000-0005-0000-0000-000078700000}"/>
    <cellStyle name="Normal 2 2 4 4 2 2 3" xfId="9878" xr:uid="{00000000-0005-0000-0000-000079700000}"/>
    <cellStyle name="Normal 2 2 4 4 2 3" xfId="9879" xr:uid="{00000000-0005-0000-0000-00007A700000}"/>
    <cellStyle name="Normal 2 2 4 4 2 3 2" xfId="9880" xr:uid="{00000000-0005-0000-0000-00007B700000}"/>
    <cellStyle name="Normal 2 2 4 4 2 4" xfId="9881" xr:uid="{00000000-0005-0000-0000-00007C700000}"/>
    <cellStyle name="Normal 2 2 4 4 2 4 2" xfId="9882" xr:uid="{00000000-0005-0000-0000-00007D700000}"/>
    <cellStyle name="Normal 2 2 4 4 2 5" xfId="9883" xr:uid="{00000000-0005-0000-0000-00007E700000}"/>
    <cellStyle name="Normal 2 2 4 4 3" xfId="9884" xr:uid="{00000000-0005-0000-0000-00007F700000}"/>
    <cellStyle name="Normal 2 2 4 4 3 2" xfId="9885" xr:uid="{00000000-0005-0000-0000-000080700000}"/>
    <cellStyle name="Normal 2 2 4 4 3 2 2" xfId="9886" xr:uid="{00000000-0005-0000-0000-000081700000}"/>
    <cellStyle name="Normal 2 2 4 4 3 3" xfId="9887" xr:uid="{00000000-0005-0000-0000-000082700000}"/>
    <cellStyle name="Normal 2 2 4 4 3 3 2" xfId="9888" xr:uid="{00000000-0005-0000-0000-000083700000}"/>
    <cellStyle name="Normal 2 2 4 4 3 4" xfId="9889" xr:uid="{00000000-0005-0000-0000-000084700000}"/>
    <cellStyle name="Normal 2 2 4 4 4" xfId="9890" xr:uid="{00000000-0005-0000-0000-000085700000}"/>
    <cellStyle name="Normal 2 2 4 4 4 2" xfId="9891" xr:uid="{00000000-0005-0000-0000-000086700000}"/>
    <cellStyle name="Normal 2 2 4 4 4 2 2" xfId="9892" xr:uid="{00000000-0005-0000-0000-000087700000}"/>
    <cellStyle name="Normal 2 2 4 4 4 3" xfId="9893" xr:uid="{00000000-0005-0000-0000-000088700000}"/>
    <cellStyle name="Normal 2 2 4 4 5" xfId="9894" xr:uid="{00000000-0005-0000-0000-000089700000}"/>
    <cellStyle name="Normal 2 2 4 4 5 2" xfId="9895" xr:uid="{00000000-0005-0000-0000-00008A700000}"/>
    <cellStyle name="Normal 2 2 4 4 6" xfId="9896" xr:uid="{00000000-0005-0000-0000-00008B700000}"/>
    <cellStyle name="Normal 2 2 4 4 6 2" xfId="9897" xr:uid="{00000000-0005-0000-0000-00008C700000}"/>
    <cellStyle name="Normal 2 2 4 4 7" xfId="9898" xr:uid="{00000000-0005-0000-0000-00008D700000}"/>
    <cellStyle name="Normal 2 2 4 5" xfId="9899" xr:uid="{00000000-0005-0000-0000-00008E700000}"/>
    <cellStyle name="Normal 2 2 4 5 2" xfId="9900" xr:uid="{00000000-0005-0000-0000-00008F700000}"/>
    <cellStyle name="Normal 2 2 4 5 2 2" xfId="9901" xr:uid="{00000000-0005-0000-0000-000090700000}"/>
    <cellStyle name="Normal 2 2 4 5 2 2 2" xfId="9902" xr:uid="{00000000-0005-0000-0000-000091700000}"/>
    <cellStyle name="Normal 2 2 4 5 2 2 2 2" xfId="9903" xr:uid="{00000000-0005-0000-0000-000092700000}"/>
    <cellStyle name="Normal 2 2 4 5 2 2 3" xfId="9904" xr:uid="{00000000-0005-0000-0000-000093700000}"/>
    <cellStyle name="Normal 2 2 4 5 2 3" xfId="9905" xr:uid="{00000000-0005-0000-0000-000094700000}"/>
    <cellStyle name="Normal 2 2 4 5 2 3 2" xfId="9906" xr:uid="{00000000-0005-0000-0000-000095700000}"/>
    <cellStyle name="Normal 2 2 4 5 2 4" xfId="9907" xr:uid="{00000000-0005-0000-0000-000096700000}"/>
    <cellStyle name="Normal 2 2 4 5 2 4 2" xfId="9908" xr:uid="{00000000-0005-0000-0000-000097700000}"/>
    <cellStyle name="Normal 2 2 4 5 2 5" xfId="9909" xr:uid="{00000000-0005-0000-0000-000098700000}"/>
    <cellStyle name="Normal 2 2 4 5 3" xfId="9910" xr:uid="{00000000-0005-0000-0000-000099700000}"/>
    <cellStyle name="Normal 2 2 4 5 3 2" xfId="9911" xr:uid="{00000000-0005-0000-0000-00009A700000}"/>
    <cellStyle name="Normal 2 2 4 5 3 2 2" xfId="9912" xr:uid="{00000000-0005-0000-0000-00009B700000}"/>
    <cellStyle name="Normal 2 2 4 5 3 3" xfId="9913" xr:uid="{00000000-0005-0000-0000-00009C700000}"/>
    <cellStyle name="Normal 2 2 4 5 3 3 2" xfId="9914" xr:uid="{00000000-0005-0000-0000-00009D700000}"/>
    <cellStyle name="Normal 2 2 4 5 3 4" xfId="9915" xr:uid="{00000000-0005-0000-0000-00009E700000}"/>
    <cellStyle name="Normal 2 2 4 5 4" xfId="9916" xr:uid="{00000000-0005-0000-0000-00009F700000}"/>
    <cellStyle name="Normal 2 2 4 5 4 2" xfId="9917" xr:uid="{00000000-0005-0000-0000-0000A0700000}"/>
    <cellStyle name="Normal 2 2 4 5 4 2 2" xfId="9918" xr:uid="{00000000-0005-0000-0000-0000A1700000}"/>
    <cellStyle name="Normal 2 2 4 5 4 3" xfId="9919" xr:uid="{00000000-0005-0000-0000-0000A2700000}"/>
    <cellStyle name="Normal 2 2 4 5 5" xfId="9920" xr:uid="{00000000-0005-0000-0000-0000A3700000}"/>
    <cellStyle name="Normal 2 2 4 5 5 2" xfId="9921" xr:uid="{00000000-0005-0000-0000-0000A4700000}"/>
    <cellStyle name="Normal 2 2 4 5 6" xfId="9922" xr:uid="{00000000-0005-0000-0000-0000A5700000}"/>
    <cellStyle name="Normal 2 2 4 6" xfId="9923" xr:uid="{00000000-0005-0000-0000-0000A6700000}"/>
    <cellStyle name="Normal 2 2 4 6 2" xfId="9924" xr:uid="{00000000-0005-0000-0000-0000A7700000}"/>
    <cellStyle name="Normal 2 2 4 6 2 2" xfId="9925" xr:uid="{00000000-0005-0000-0000-0000A8700000}"/>
    <cellStyle name="Normal 2 2 4 6 2 2 2" xfId="9926" xr:uid="{00000000-0005-0000-0000-0000A9700000}"/>
    <cellStyle name="Normal 2 2 4 6 2 3" xfId="9927" xr:uid="{00000000-0005-0000-0000-0000AA700000}"/>
    <cellStyle name="Normal 2 2 4 6 3" xfId="9928" xr:uid="{00000000-0005-0000-0000-0000AB700000}"/>
    <cellStyle name="Normal 2 2 4 6 3 2" xfId="9929" xr:uid="{00000000-0005-0000-0000-0000AC700000}"/>
    <cellStyle name="Normal 2 2 4 6 4" xfId="9930" xr:uid="{00000000-0005-0000-0000-0000AD700000}"/>
    <cellStyle name="Normal 2 2 4 6 4 2" xfId="9931" xr:uid="{00000000-0005-0000-0000-0000AE700000}"/>
    <cellStyle name="Normal 2 2 4 6 5" xfId="9932" xr:uid="{00000000-0005-0000-0000-0000AF700000}"/>
    <cellStyle name="Normal 2 2 4 7" xfId="9933" xr:uid="{00000000-0005-0000-0000-0000B0700000}"/>
    <cellStyle name="Normal 2 2 4 7 2" xfId="9934" xr:uid="{00000000-0005-0000-0000-0000B1700000}"/>
    <cellStyle name="Normal 2 2 4 7 2 2" xfId="9935" xr:uid="{00000000-0005-0000-0000-0000B2700000}"/>
    <cellStyle name="Normal 2 2 4 7 2 2 2" xfId="9936" xr:uid="{00000000-0005-0000-0000-0000B3700000}"/>
    <cellStyle name="Normal 2 2 4 7 2 3" xfId="9937" xr:uid="{00000000-0005-0000-0000-0000B4700000}"/>
    <cellStyle name="Normal 2 2 4 7 3" xfId="9938" xr:uid="{00000000-0005-0000-0000-0000B5700000}"/>
    <cellStyle name="Normal 2 2 4 7 3 2" xfId="9939" xr:uid="{00000000-0005-0000-0000-0000B6700000}"/>
    <cellStyle name="Normal 2 2 4 7 4" xfId="9940" xr:uid="{00000000-0005-0000-0000-0000B7700000}"/>
    <cellStyle name="Normal 2 2 4 7 4 2" xfId="9941" xr:uid="{00000000-0005-0000-0000-0000B8700000}"/>
    <cellStyle name="Normal 2 2 4 7 5" xfId="9942" xr:uid="{00000000-0005-0000-0000-0000B9700000}"/>
    <cellStyle name="Normal 2 2 4 8" xfId="9943" xr:uid="{00000000-0005-0000-0000-0000BA700000}"/>
    <cellStyle name="Normal 2 2 4 8 2" xfId="9944" xr:uid="{00000000-0005-0000-0000-0000BB700000}"/>
    <cellStyle name="Normal 2 2 4 8 2 2" xfId="9945" xr:uid="{00000000-0005-0000-0000-0000BC700000}"/>
    <cellStyle name="Normal 2 2 4 8 3" xfId="9946" xr:uid="{00000000-0005-0000-0000-0000BD700000}"/>
    <cellStyle name="Normal 2 2 4 8 3 2" xfId="9947" xr:uid="{00000000-0005-0000-0000-0000BE700000}"/>
    <cellStyle name="Normal 2 2 4 8 4" xfId="9948" xr:uid="{00000000-0005-0000-0000-0000BF700000}"/>
    <cellStyle name="Normal 2 2 4 9" xfId="9949" xr:uid="{00000000-0005-0000-0000-0000C0700000}"/>
    <cellStyle name="Normal 2 2 4 9 2" xfId="9950" xr:uid="{00000000-0005-0000-0000-0000C1700000}"/>
    <cellStyle name="Normal 2 2 4 9 2 2" xfId="9951" xr:uid="{00000000-0005-0000-0000-0000C2700000}"/>
    <cellStyle name="Normal 2 2 4 9 3" xfId="9952" xr:uid="{00000000-0005-0000-0000-0000C3700000}"/>
    <cellStyle name="Normal 2 2 4 9 3 2" xfId="9953" xr:uid="{00000000-0005-0000-0000-0000C4700000}"/>
    <cellStyle name="Normal 2 2 4 9 4" xfId="9954" xr:uid="{00000000-0005-0000-0000-0000C5700000}"/>
    <cellStyle name="Normal 2 2 5" xfId="9955" xr:uid="{00000000-0005-0000-0000-0000C6700000}"/>
    <cellStyle name="Normal 2 2 5 10" xfId="9956" xr:uid="{00000000-0005-0000-0000-0000C7700000}"/>
    <cellStyle name="Normal 2 2 5 10 2" xfId="9957" xr:uid="{00000000-0005-0000-0000-0000C8700000}"/>
    <cellStyle name="Normal 2 2 5 10 2 2" xfId="9958" xr:uid="{00000000-0005-0000-0000-0000C9700000}"/>
    <cellStyle name="Normal 2 2 5 10 3" xfId="9959" xr:uid="{00000000-0005-0000-0000-0000CA700000}"/>
    <cellStyle name="Normal 2 2 5 11" xfId="9960" xr:uid="{00000000-0005-0000-0000-0000CB700000}"/>
    <cellStyle name="Normal 2 2 5 11 2" xfId="9961" xr:uid="{00000000-0005-0000-0000-0000CC700000}"/>
    <cellStyle name="Normal 2 2 5 11 2 2" xfId="9962" xr:uid="{00000000-0005-0000-0000-0000CD700000}"/>
    <cellStyle name="Normal 2 2 5 11 3" xfId="9963" xr:uid="{00000000-0005-0000-0000-0000CE700000}"/>
    <cellStyle name="Normal 2 2 5 12" xfId="9964" xr:uid="{00000000-0005-0000-0000-0000CF700000}"/>
    <cellStyle name="Normal 2 2 5 12 2" xfId="9965" xr:uid="{00000000-0005-0000-0000-0000D0700000}"/>
    <cellStyle name="Normal 2 2 5 13" xfId="9966" xr:uid="{00000000-0005-0000-0000-0000D1700000}"/>
    <cellStyle name="Normal 2 2 5 13 2" xfId="9967" xr:uid="{00000000-0005-0000-0000-0000D2700000}"/>
    <cellStyle name="Normal 2 2 5 14" xfId="9968" xr:uid="{00000000-0005-0000-0000-0000D3700000}"/>
    <cellStyle name="Normal 2 2 5 14 2" xfId="9969" xr:uid="{00000000-0005-0000-0000-0000D4700000}"/>
    <cellStyle name="Normal 2 2 5 15" xfId="9970" xr:uid="{00000000-0005-0000-0000-0000D5700000}"/>
    <cellStyle name="Normal 2 2 5 2" xfId="9971" xr:uid="{00000000-0005-0000-0000-0000D6700000}"/>
    <cellStyle name="Normal 2 2 5 2 10" xfId="9972" xr:uid="{00000000-0005-0000-0000-0000D7700000}"/>
    <cellStyle name="Normal 2 2 5 2 10 2" xfId="9973" xr:uid="{00000000-0005-0000-0000-0000D8700000}"/>
    <cellStyle name="Normal 2 2 5 2 10 2 2" xfId="9974" xr:uid="{00000000-0005-0000-0000-0000D9700000}"/>
    <cellStyle name="Normal 2 2 5 2 10 3" xfId="9975" xr:uid="{00000000-0005-0000-0000-0000DA700000}"/>
    <cellStyle name="Normal 2 2 5 2 11" xfId="9976" xr:uid="{00000000-0005-0000-0000-0000DB700000}"/>
    <cellStyle name="Normal 2 2 5 2 11 2" xfId="9977" xr:uid="{00000000-0005-0000-0000-0000DC700000}"/>
    <cellStyle name="Normal 2 2 5 2 12" xfId="9978" xr:uid="{00000000-0005-0000-0000-0000DD700000}"/>
    <cellStyle name="Normal 2 2 5 2 12 2" xfId="9979" xr:uid="{00000000-0005-0000-0000-0000DE700000}"/>
    <cellStyle name="Normal 2 2 5 2 13" xfId="9980" xr:uid="{00000000-0005-0000-0000-0000DF700000}"/>
    <cellStyle name="Normal 2 2 5 2 13 2" xfId="9981" xr:uid="{00000000-0005-0000-0000-0000E0700000}"/>
    <cellStyle name="Normal 2 2 5 2 14" xfId="9982" xr:uid="{00000000-0005-0000-0000-0000E1700000}"/>
    <cellStyle name="Normal 2 2 5 2 2" xfId="9983" xr:uid="{00000000-0005-0000-0000-0000E2700000}"/>
    <cellStyle name="Normal 2 2 5 2 2 2" xfId="9984" xr:uid="{00000000-0005-0000-0000-0000E3700000}"/>
    <cellStyle name="Normal 2 2 5 2 2 2 2" xfId="9985" xr:uid="{00000000-0005-0000-0000-0000E4700000}"/>
    <cellStyle name="Normal 2 2 5 2 2 2 2 2" xfId="9986" xr:uid="{00000000-0005-0000-0000-0000E5700000}"/>
    <cellStyle name="Normal 2 2 5 2 2 2 2 2 2" xfId="9987" xr:uid="{00000000-0005-0000-0000-0000E6700000}"/>
    <cellStyle name="Normal 2 2 5 2 2 2 2 3" xfId="9988" xr:uid="{00000000-0005-0000-0000-0000E7700000}"/>
    <cellStyle name="Normal 2 2 5 2 2 2 3" xfId="9989" xr:uid="{00000000-0005-0000-0000-0000E8700000}"/>
    <cellStyle name="Normal 2 2 5 2 2 2 3 2" xfId="9990" xr:uid="{00000000-0005-0000-0000-0000E9700000}"/>
    <cellStyle name="Normal 2 2 5 2 2 2 4" xfId="9991" xr:uid="{00000000-0005-0000-0000-0000EA700000}"/>
    <cellStyle name="Normal 2 2 5 2 2 2 4 2" xfId="9992" xr:uid="{00000000-0005-0000-0000-0000EB700000}"/>
    <cellStyle name="Normal 2 2 5 2 2 2 5" xfId="9993" xr:uid="{00000000-0005-0000-0000-0000EC700000}"/>
    <cellStyle name="Normal 2 2 5 2 2 2 5 2" xfId="9994" xr:uid="{00000000-0005-0000-0000-0000ED700000}"/>
    <cellStyle name="Normal 2 2 5 2 2 2 6" xfId="9995" xr:uid="{00000000-0005-0000-0000-0000EE700000}"/>
    <cellStyle name="Normal 2 2 5 2 2 3" xfId="9996" xr:uid="{00000000-0005-0000-0000-0000EF700000}"/>
    <cellStyle name="Normal 2 2 5 2 2 3 2" xfId="9997" xr:uid="{00000000-0005-0000-0000-0000F0700000}"/>
    <cellStyle name="Normal 2 2 5 2 2 3 2 2" xfId="9998" xr:uid="{00000000-0005-0000-0000-0000F1700000}"/>
    <cellStyle name="Normal 2 2 5 2 2 3 3" xfId="9999" xr:uid="{00000000-0005-0000-0000-0000F2700000}"/>
    <cellStyle name="Normal 2 2 5 2 2 3 3 2" xfId="10000" xr:uid="{00000000-0005-0000-0000-0000F3700000}"/>
    <cellStyle name="Normal 2 2 5 2 2 3 4" xfId="10001" xr:uid="{00000000-0005-0000-0000-0000F4700000}"/>
    <cellStyle name="Normal 2 2 5 2 2 4" xfId="10002" xr:uid="{00000000-0005-0000-0000-0000F5700000}"/>
    <cellStyle name="Normal 2 2 5 2 2 4 2" xfId="10003" xr:uid="{00000000-0005-0000-0000-0000F6700000}"/>
    <cellStyle name="Normal 2 2 5 2 2 4 2 2" xfId="10004" xr:uid="{00000000-0005-0000-0000-0000F7700000}"/>
    <cellStyle name="Normal 2 2 5 2 2 4 3" xfId="10005" xr:uid="{00000000-0005-0000-0000-0000F8700000}"/>
    <cellStyle name="Normal 2 2 5 2 2 5" xfId="10006" xr:uid="{00000000-0005-0000-0000-0000F9700000}"/>
    <cellStyle name="Normal 2 2 5 2 2 5 2" xfId="10007" xr:uid="{00000000-0005-0000-0000-0000FA700000}"/>
    <cellStyle name="Normal 2 2 5 2 2 6" xfId="10008" xr:uid="{00000000-0005-0000-0000-0000FB700000}"/>
    <cellStyle name="Normal 2 2 5 2 2 6 2" xfId="10009" xr:uid="{00000000-0005-0000-0000-0000FC700000}"/>
    <cellStyle name="Normal 2 2 5 2 2 7" xfId="10010" xr:uid="{00000000-0005-0000-0000-0000FD700000}"/>
    <cellStyle name="Normal 2 2 5 2 3" xfId="10011" xr:uid="{00000000-0005-0000-0000-0000FE700000}"/>
    <cellStyle name="Normal 2 2 5 2 3 2" xfId="10012" xr:uid="{00000000-0005-0000-0000-0000FF700000}"/>
    <cellStyle name="Normal 2 2 5 2 3 2 2" xfId="10013" xr:uid="{00000000-0005-0000-0000-000000710000}"/>
    <cellStyle name="Normal 2 2 5 2 3 2 2 2" xfId="10014" xr:uid="{00000000-0005-0000-0000-000001710000}"/>
    <cellStyle name="Normal 2 2 5 2 3 2 2 2 2" xfId="10015" xr:uid="{00000000-0005-0000-0000-000002710000}"/>
    <cellStyle name="Normal 2 2 5 2 3 2 2 3" xfId="10016" xr:uid="{00000000-0005-0000-0000-000003710000}"/>
    <cellStyle name="Normal 2 2 5 2 3 2 3" xfId="10017" xr:uid="{00000000-0005-0000-0000-000004710000}"/>
    <cellStyle name="Normal 2 2 5 2 3 2 3 2" xfId="10018" xr:uid="{00000000-0005-0000-0000-000005710000}"/>
    <cellStyle name="Normal 2 2 5 2 3 2 4" xfId="10019" xr:uid="{00000000-0005-0000-0000-000006710000}"/>
    <cellStyle name="Normal 2 2 5 2 3 2 4 2" xfId="10020" xr:uid="{00000000-0005-0000-0000-000007710000}"/>
    <cellStyle name="Normal 2 2 5 2 3 2 5" xfId="10021" xr:uid="{00000000-0005-0000-0000-000008710000}"/>
    <cellStyle name="Normal 2 2 5 2 3 3" xfId="10022" xr:uid="{00000000-0005-0000-0000-000009710000}"/>
    <cellStyle name="Normal 2 2 5 2 3 3 2" xfId="10023" xr:uid="{00000000-0005-0000-0000-00000A710000}"/>
    <cellStyle name="Normal 2 2 5 2 3 3 2 2" xfId="10024" xr:uid="{00000000-0005-0000-0000-00000B710000}"/>
    <cellStyle name="Normal 2 2 5 2 3 3 3" xfId="10025" xr:uid="{00000000-0005-0000-0000-00000C710000}"/>
    <cellStyle name="Normal 2 2 5 2 3 3 3 2" xfId="10026" xr:uid="{00000000-0005-0000-0000-00000D710000}"/>
    <cellStyle name="Normal 2 2 5 2 3 3 4" xfId="10027" xr:uid="{00000000-0005-0000-0000-00000E710000}"/>
    <cellStyle name="Normal 2 2 5 2 3 4" xfId="10028" xr:uid="{00000000-0005-0000-0000-00000F710000}"/>
    <cellStyle name="Normal 2 2 5 2 3 4 2" xfId="10029" xr:uid="{00000000-0005-0000-0000-000010710000}"/>
    <cellStyle name="Normal 2 2 5 2 3 4 2 2" xfId="10030" xr:uid="{00000000-0005-0000-0000-000011710000}"/>
    <cellStyle name="Normal 2 2 5 2 3 4 3" xfId="10031" xr:uid="{00000000-0005-0000-0000-000012710000}"/>
    <cellStyle name="Normal 2 2 5 2 3 5" xfId="10032" xr:uid="{00000000-0005-0000-0000-000013710000}"/>
    <cellStyle name="Normal 2 2 5 2 3 5 2" xfId="10033" xr:uid="{00000000-0005-0000-0000-000014710000}"/>
    <cellStyle name="Normal 2 2 5 2 3 6" xfId="10034" xr:uid="{00000000-0005-0000-0000-000015710000}"/>
    <cellStyle name="Normal 2 2 5 2 3 6 2" xfId="10035" xr:uid="{00000000-0005-0000-0000-000016710000}"/>
    <cellStyle name="Normal 2 2 5 2 3 7" xfId="10036" xr:uid="{00000000-0005-0000-0000-000017710000}"/>
    <cellStyle name="Normal 2 2 5 2 4" xfId="10037" xr:uid="{00000000-0005-0000-0000-000018710000}"/>
    <cellStyle name="Normal 2 2 5 2 4 2" xfId="10038" xr:uid="{00000000-0005-0000-0000-000019710000}"/>
    <cellStyle name="Normal 2 2 5 2 4 2 2" xfId="10039" xr:uid="{00000000-0005-0000-0000-00001A710000}"/>
    <cellStyle name="Normal 2 2 5 2 4 2 2 2" xfId="10040" xr:uid="{00000000-0005-0000-0000-00001B710000}"/>
    <cellStyle name="Normal 2 2 5 2 4 2 2 2 2" xfId="10041" xr:uid="{00000000-0005-0000-0000-00001C710000}"/>
    <cellStyle name="Normal 2 2 5 2 4 2 2 3" xfId="10042" xr:uid="{00000000-0005-0000-0000-00001D710000}"/>
    <cellStyle name="Normal 2 2 5 2 4 2 3" xfId="10043" xr:uid="{00000000-0005-0000-0000-00001E710000}"/>
    <cellStyle name="Normal 2 2 5 2 4 2 3 2" xfId="10044" xr:uid="{00000000-0005-0000-0000-00001F710000}"/>
    <cellStyle name="Normal 2 2 5 2 4 2 4" xfId="10045" xr:uid="{00000000-0005-0000-0000-000020710000}"/>
    <cellStyle name="Normal 2 2 5 2 4 2 4 2" xfId="10046" xr:uid="{00000000-0005-0000-0000-000021710000}"/>
    <cellStyle name="Normal 2 2 5 2 4 2 5" xfId="10047" xr:uid="{00000000-0005-0000-0000-000022710000}"/>
    <cellStyle name="Normal 2 2 5 2 4 3" xfId="10048" xr:uid="{00000000-0005-0000-0000-000023710000}"/>
    <cellStyle name="Normal 2 2 5 2 4 3 2" xfId="10049" xr:uid="{00000000-0005-0000-0000-000024710000}"/>
    <cellStyle name="Normal 2 2 5 2 4 3 2 2" xfId="10050" xr:uid="{00000000-0005-0000-0000-000025710000}"/>
    <cellStyle name="Normal 2 2 5 2 4 3 3" xfId="10051" xr:uid="{00000000-0005-0000-0000-000026710000}"/>
    <cellStyle name="Normal 2 2 5 2 4 3 3 2" xfId="10052" xr:uid="{00000000-0005-0000-0000-000027710000}"/>
    <cellStyle name="Normal 2 2 5 2 4 3 4" xfId="10053" xr:uid="{00000000-0005-0000-0000-000028710000}"/>
    <cellStyle name="Normal 2 2 5 2 4 4" xfId="10054" xr:uid="{00000000-0005-0000-0000-000029710000}"/>
    <cellStyle name="Normal 2 2 5 2 4 4 2" xfId="10055" xr:uid="{00000000-0005-0000-0000-00002A710000}"/>
    <cellStyle name="Normal 2 2 5 2 4 4 2 2" xfId="10056" xr:uid="{00000000-0005-0000-0000-00002B710000}"/>
    <cellStyle name="Normal 2 2 5 2 4 4 3" xfId="10057" xr:uid="{00000000-0005-0000-0000-00002C710000}"/>
    <cellStyle name="Normal 2 2 5 2 4 5" xfId="10058" xr:uid="{00000000-0005-0000-0000-00002D710000}"/>
    <cellStyle name="Normal 2 2 5 2 4 5 2" xfId="10059" xr:uid="{00000000-0005-0000-0000-00002E710000}"/>
    <cellStyle name="Normal 2 2 5 2 4 6" xfId="10060" xr:uid="{00000000-0005-0000-0000-00002F710000}"/>
    <cellStyle name="Normal 2 2 5 2 5" xfId="10061" xr:uid="{00000000-0005-0000-0000-000030710000}"/>
    <cellStyle name="Normal 2 2 5 2 5 2" xfId="10062" xr:uid="{00000000-0005-0000-0000-000031710000}"/>
    <cellStyle name="Normal 2 2 5 2 5 2 2" xfId="10063" xr:uid="{00000000-0005-0000-0000-000032710000}"/>
    <cellStyle name="Normal 2 2 5 2 5 2 2 2" xfId="10064" xr:uid="{00000000-0005-0000-0000-000033710000}"/>
    <cellStyle name="Normal 2 2 5 2 5 2 3" xfId="10065" xr:uid="{00000000-0005-0000-0000-000034710000}"/>
    <cellStyle name="Normal 2 2 5 2 5 3" xfId="10066" xr:uid="{00000000-0005-0000-0000-000035710000}"/>
    <cellStyle name="Normal 2 2 5 2 5 3 2" xfId="10067" xr:uid="{00000000-0005-0000-0000-000036710000}"/>
    <cellStyle name="Normal 2 2 5 2 5 4" xfId="10068" xr:uid="{00000000-0005-0000-0000-000037710000}"/>
    <cellStyle name="Normal 2 2 5 2 5 4 2" xfId="10069" xr:uid="{00000000-0005-0000-0000-000038710000}"/>
    <cellStyle name="Normal 2 2 5 2 5 5" xfId="10070" xr:uid="{00000000-0005-0000-0000-000039710000}"/>
    <cellStyle name="Normal 2 2 5 2 6" xfId="10071" xr:uid="{00000000-0005-0000-0000-00003A710000}"/>
    <cellStyle name="Normal 2 2 5 2 6 2" xfId="10072" xr:uid="{00000000-0005-0000-0000-00003B710000}"/>
    <cellStyle name="Normal 2 2 5 2 6 2 2" xfId="10073" xr:uid="{00000000-0005-0000-0000-00003C710000}"/>
    <cellStyle name="Normal 2 2 5 2 6 2 2 2" xfId="10074" xr:uid="{00000000-0005-0000-0000-00003D710000}"/>
    <cellStyle name="Normal 2 2 5 2 6 2 3" xfId="10075" xr:uid="{00000000-0005-0000-0000-00003E710000}"/>
    <cellStyle name="Normal 2 2 5 2 6 3" xfId="10076" xr:uid="{00000000-0005-0000-0000-00003F710000}"/>
    <cellStyle name="Normal 2 2 5 2 6 3 2" xfId="10077" xr:uid="{00000000-0005-0000-0000-000040710000}"/>
    <cellStyle name="Normal 2 2 5 2 6 4" xfId="10078" xr:uid="{00000000-0005-0000-0000-000041710000}"/>
    <cellStyle name="Normal 2 2 5 2 6 4 2" xfId="10079" xr:uid="{00000000-0005-0000-0000-000042710000}"/>
    <cellStyle name="Normal 2 2 5 2 6 5" xfId="10080" xr:uid="{00000000-0005-0000-0000-000043710000}"/>
    <cellStyle name="Normal 2 2 5 2 7" xfId="10081" xr:uid="{00000000-0005-0000-0000-000044710000}"/>
    <cellStyle name="Normal 2 2 5 2 7 2" xfId="10082" xr:uid="{00000000-0005-0000-0000-000045710000}"/>
    <cellStyle name="Normal 2 2 5 2 7 2 2" xfId="10083" xr:uid="{00000000-0005-0000-0000-000046710000}"/>
    <cellStyle name="Normal 2 2 5 2 7 3" xfId="10084" xr:uid="{00000000-0005-0000-0000-000047710000}"/>
    <cellStyle name="Normal 2 2 5 2 7 3 2" xfId="10085" xr:uid="{00000000-0005-0000-0000-000048710000}"/>
    <cellStyle name="Normal 2 2 5 2 7 4" xfId="10086" xr:uid="{00000000-0005-0000-0000-000049710000}"/>
    <cellStyle name="Normal 2 2 5 2 8" xfId="10087" xr:uid="{00000000-0005-0000-0000-00004A710000}"/>
    <cellStyle name="Normal 2 2 5 2 8 2" xfId="10088" xr:uid="{00000000-0005-0000-0000-00004B710000}"/>
    <cellStyle name="Normal 2 2 5 2 8 2 2" xfId="10089" xr:uid="{00000000-0005-0000-0000-00004C710000}"/>
    <cellStyle name="Normal 2 2 5 2 8 3" xfId="10090" xr:uid="{00000000-0005-0000-0000-00004D710000}"/>
    <cellStyle name="Normal 2 2 5 2 8 3 2" xfId="10091" xr:uid="{00000000-0005-0000-0000-00004E710000}"/>
    <cellStyle name="Normal 2 2 5 2 8 4" xfId="10092" xr:uid="{00000000-0005-0000-0000-00004F710000}"/>
    <cellStyle name="Normal 2 2 5 2 9" xfId="10093" xr:uid="{00000000-0005-0000-0000-000050710000}"/>
    <cellStyle name="Normal 2 2 5 2 9 2" xfId="10094" xr:uid="{00000000-0005-0000-0000-000051710000}"/>
    <cellStyle name="Normal 2 2 5 2 9 2 2" xfId="10095" xr:uid="{00000000-0005-0000-0000-000052710000}"/>
    <cellStyle name="Normal 2 2 5 2 9 3" xfId="10096" xr:uid="{00000000-0005-0000-0000-000053710000}"/>
    <cellStyle name="Normal 2 2 5 3" xfId="10097" xr:uid="{00000000-0005-0000-0000-000054710000}"/>
    <cellStyle name="Normal 2 2 5 3 2" xfId="10098" xr:uid="{00000000-0005-0000-0000-000055710000}"/>
    <cellStyle name="Normal 2 2 5 3 2 2" xfId="10099" xr:uid="{00000000-0005-0000-0000-000056710000}"/>
    <cellStyle name="Normal 2 2 5 3 2 2 2" xfId="10100" xr:uid="{00000000-0005-0000-0000-000057710000}"/>
    <cellStyle name="Normal 2 2 5 3 2 2 2 2" xfId="10101" xr:uid="{00000000-0005-0000-0000-000058710000}"/>
    <cellStyle name="Normal 2 2 5 3 2 2 3" xfId="10102" xr:uid="{00000000-0005-0000-0000-000059710000}"/>
    <cellStyle name="Normal 2 2 5 3 2 3" xfId="10103" xr:uid="{00000000-0005-0000-0000-00005A710000}"/>
    <cellStyle name="Normal 2 2 5 3 2 3 2" xfId="10104" xr:uid="{00000000-0005-0000-0000-00005B710000}"/>
    <cellStyle name="Normal 2 2 5 3 2 4" xfId="10105" xr:uid="{00000000-0005-0000-0000-00005C710000}"/>
    <cellStyle name="Normal 2 2 5 3 2 4 2" xfId="10106" xr:uid="{00000000-0005-0000-0000-00005D710000}"/>
    <cellStyle name="Normal 2 2 5 3 2 5" xfId="10107" xr:uid="{00000000-0005-0000-0000-00005E710000}"/>
    <cellStyle name="Normal 2 2 5 3 2 5 2" xfId="10108" xr:uid="{00000000-0005-0000-0000-00005F710000}"/>
    <cellStyle name="Normal 2 2 5 3 2 6" xfId="10109" xr:uid="{00000000-0005-0000-0000-000060710000}"/>
    <cellStyle name="Normal 2 2 5 3 3" xfId="10110" xr:uid="{00000000-0005-0000-0000-000061710000}"/>
    <cellStyle name="Normal 2 2 5 3 3 2" xfId="10111" xr:uid="{00000000-0005-0000-0000-000062710000}"/>
    <cellStyle name="Normal 2 2 5 3 3 2 2" xfId="10112" xr:uid="{00000000-0005-0000-0000-000063710000}"/>
    <cellStyle name="Normal 2 2 5 3 3 3" xfId="10113" xr:uid="{00000000-0005-0000-0000-000064710000}"/>
    <cellStyle name="Normal 2 2 5 3 3 3 2" xfId="10114" xr:uid="{00000000-0005-0000-0000-000065710000}"/>
    <cellStyle name="Normal 2 2 5 3 3 4" xfId="10115" xr:uid="{00000000-0005-0000-0000-000066710000}"/>
    <cellStyle name="Normal 2 2 5 3 4" xfId="10116" xr:uid="{00000000-0005-0000-0000-000067710000}"/>
    <cellStyle name="Normal 2 2 5 3 4 2" xfId="10117" xr:uid="{00000000-0005-0000-0000-000068710000}"/>
    <cellStyle name="Normal 2 2 5 3 4 2 2" xfId="10118" xr:uid="{00000000-0005-0000-0000-000069710000}"/>
    <cellStyle name="Normal 2 2 5 3 4 3" xfId="10119" xr:uid="{00000000-0005-0000-0000-00006A710000}"/>
    <cellStyle name="Normal 2 2 5 3 5" xfId="10120" xr:uid="{00000000-0005-0000-0000-00006B710000}"/>
    <cellStyle name="Normal 2 2 5 3 5 2" xfId="10121" xr:uid="{00000000-0005-0000-0000-00006C710000}"/>
    <cellStyle name="Normal 2 2 5 3 6" xfId="10122" xr:uid="{00000000-0005-0000-0000-00006D710000}"/>
    <cellStyle name="Normal 2 2 5 3 6 2" xfId="10123" xr:uid="{00000000-0005-0000-0000-00006E710000}"/>
    <cellStyle name="Normal 2 2 5 3 7" xfId="10124" xr:uid="{00000000-0005-0000-0000-00006F710000}"/>
    <cellStyle name="Normal 2 2 5 4" xfId="10125" xr:uid="{00000000-0005-0000-0000-000070710000}"/>
    <cellStyle name="Normal 2 2 5 4 2" xfId="10126" xr:uid="{00000000-0005-0000-0000-000071710000}"/>
    <cellStyle name="Normal 2 2 5 4 2 2" xfId="10127" xr:uid="{00000000-0005-0000-0000-000072710000}"/>
    <cellStyle name="Normal 2 2 5 4 2 2 2" xfId="10128" xr:uid="{00000000-0005-0000-0000-000073710000}"/>
    <cellStyle name="Normal 2 2 5 4 2 2 2 2" xfId="10129" xr:uid="{00000000-0005-0000-0000-000074710000}"/>
    <cellStyle name="Normal 2 2 5 4 2 2 3" xfId="10130" xr:uid="{00000000-0005-0000-0000-000075710000}"/>
    <cellStyle name="Normal 2 2 5 4 2 3" xfId="10131" xr:uid="{00000000-0005-0000-0000-000076710000}"/>
    <cellStyle name="Normal 2 2 5 4 2 3 2" xfId="10132" xr:uid="{00000000-0005-0000-0000-000077710000}"/>
    <cellStyle name="Normal 2 2 5 4 2 4" xfId="10133" xr:uid="{00000000-0005-0000-0000-000078710000}"/>
    <cellStyle name="Normal 2 2 5 4 2 4 2" xfId="10134" xr:uid="{00000000-0005-0000-0000-000079710000}"/>
    <cellStyle name="Normal 2 2 5 4 2 5" xfId="10135" xr:uid="{00000000-0005-0000-0000-00007A710000}"/>
    <cellStyle name="Normal 2 2 5 4 3" xfId="10136" xr:uid="{00000000-0005-0000-0000-00007B710000}"/>
    <cellStyle name="Normal 2 2 5 4 3 2" xfId="10137" xr:uid="{00000000-0005-0000-0000-00007C710000}"/>
    <cellStyle name="Normal 2 2 5 4 3 2 2" xfId="10138" xr:uid="{00000000-0005-0000-0000-00007D710000}"/>
    <cellStyle name="Normal 2 2 5 4 3 3" xfId="10139" xr:uid="{00000000-0005-0000-0000-00007E710000}"/>
    <cellStyle name="Normal 2 2 5 4 3 3 2" xfId="10140" xr:uid="{00000000-0005-0000-0000-00007F710000}"/>
    <cellStyle name="Normal 2 2 5 4 3 4" xfId="10141" xr:uid="{00000000-0005-0000-0000-000080710000}"/>
    <cellStyle name="Normal 2 2 5 4 4" xfId="10142" xr:uid="{00000000-0005-0000-0000-000081710000}"/>
    <cellStyle name="Normal 2 2 5 4 4 2" xfId="10143" xr:uid="{00000000-0005-0000-0000-000082710000}"/>
    <cellStyle name="Normal 2 2 5 4 4 2 2" xfId="10144" xr:uid="{00000000-0005-0000-0000-000083710000}"/>
    <cellStyle name="Normal 2 2 5 4 4 3" xfId="10145" xr:uid="{00000000-0005-0000-0000-000084710000}"/>
    <cellStyle name="Normal 2 2 5 4 5" xfId="10146" xr:uid="{00000000-0005-0000-0000-000085710000}"/>
    <cellStyle name="Normal 2 2 5 4 5 2" xfId="10147" xr:uid="{00000000-0005-0000-0000-000086710000}"/>
    <cellStyle name="Normal 2 2 5 4 6" xfId="10148" xr:uid="{00000000-0005-0000-0000-000087710000}"/>
    <cellStyle name="Normal 2 2 5 4 6 2" xfId="10149" xr:uid="{00000000-0005-0000-0000-000088710000}"/>
    <cellStyle name="Normal 2 2 5 4 7" xfId="10150" xr:uid="{00000000-0005-0000-0000-000089710000}"/>
    <cellStyle name="Normal 2 2 5 5" xfId="10151" xr:uid="{00000000-0005-0000-0000-00008A710000}"/>
    <cellStyle name="Normal 2 2 5 5 2" xfId="10152" xr:uid="{00000000-0005-0000-0000-00008B710000}"/>
    <cellStyle name="Normal 2 2 5 5 2 2" xfId="10153" xr:uid="{00000000-0005-0000-0000-00008C710000}"/>
    <cellStyle name="Normal 2 2 5 5 2 2 2" xfId="10154" xr:uid="{00000000-0005-0000-0000-00008D710000}"/>
    <cellStyle name="Normal 2 2 5 5 2 2 2 2" xfId="10155" xr:uid="{00000000-0005-0000-0000-00008E710000}"/>
    <cellStyle name="Normal 2 2 5 5 2 2 3" xfId="10156" xr:uid="{00000000-0005-0000-0000-00008F710000}"/>
    <cellStyle name="Normal 2 2 5 5 2 3" xfId="10157" xr:uid="{00000000-0005-0000-0000-000090710000}"/>
    <cellStyle name="Normal 2 2 5 5 2 3 2" xfId="10158" xr:uid="{00000000-0005-0000-0000-000091710000}"/>
    <cellStyle name="Normal 2 2 5 5 2 4" xfId="10159" xr:uid="{00000000-0005-0000-0000-000092710000}"/>
    <cellStyle name="Normal 2 2 5 5 2 4 2" xfId="10160" xr:uid="{00000000-0005-0000-0000-000093710000}"/>
    <cellStyle name="Normal 2 2 5 5 2 5" xfId="10161" xr:uid="{00000000-0005-0000-0000-000094710000}"/>
    <cellStyle name="Normal 2 2 5 5 3" xfId="10162" xr:uid="{00000000-0005-0000-0000-000095710000}"/>
    <cellStyle name="Normal 2 2 5 5 3 2" xfId="10163" xr:uid="{00000000-0005-0000-0000-000096710000}"/>
    <cellStyle name="Normal 2 2 5 5 3 2 2" xfId="10164" xr:uid="{00000000-0005-0000-0000-000097710000}"/>
    <cellStyle name="Normal 2 2 5 5 3 3" xfId="10165" xr:uid="{00000000-0005-0000-0000-000098710000}"/>
    <cellStyle name="Normal 2 2 5 5 3 3 2" xfId="10166" xr:uid="{00000000-0005-0000-0000-000099710000}"/>
    <cellStyle name="Normal 2 2 5 5 3 4" xfId="10167" xr:uid="{00000000-0005-0000-0000-00009A710000}"/>
    <cellStyle name="Normal 2 2 5 5 4" xfId="10168" xr:uid="{00000000-0005-0000-0000-00009B710000}"/>
    <cellStyle name="Normal 2 2 5 5 4 2" xfId="10169" xr:uid="{00000000-0005-0000-0000-00009C710000}"/>
    <cellStyle name="Normal 2 2 5 5 4 2 2" xfId="10170" xr:uid="{00000000-0005-0000-0000-00009D710000}"/>
    <cellStyle name="Normal 2 2 5 5 4 3" xfId="10171" xr:uid="{00000000-0005-0000-0000-00009E710000}"/>
    <cellStyle name="Normal 2 2 5 5 5" xfId="10172" xr:uid="{00000000-0005-0000-0000-00009F710000}"/>
    <cellStyle name="Normal 2 2 5 5 5 2" xfId="10173" xr:uid="{00000000-0005-0000-0000-0000A0710000}"/>
    <cellStyle name="Normal 2 2 5 5 6" xfId="10174" xr:uid="{00000000-0005-0000-0000-0000A1710000}"/>
    <cellStyle name="Normal 2 2 5 6" xfId="10175" xr:uid="{00000000-0005-0000-0000-0000A2710000}"/>
    <cellStyle name="Normal 2 2 5 6 2" xfId="10176" xr:uid="{00000000-0005-0000-0000-0000A3710000}"/>
    <cellStyle name="Normal 2 2 5 6 2 2" xfId="10177" xr:uid="{00000000-0005-0000-0000-0000A4710000}"/>
    <cellStyle name="Normal 2 2 5 6 2 2 2" xfId="10178" xr:uid="{00000000-0005-0000-0000-0000A5710000}"/>
    <cellStyle name="Normal 2 2 5 6 2 3" xfId="10179" xr:uid="{00000000-0005-0000-0000-0000A6710000}"/>
    <cellStyle name="Normal 2 2 5 6 3" xfId="10180" xr:uid="{00000000-0005-0000-0000-0000A7710000}"/>
    <cellStyle name="Normal 2 2 5 6 3 2" xfId="10181" xr:uid="{00000000-0005-0000-0000-0000A8710000}"/>
    <cellStyle name="Normal 2 2 5 6 4" xfId="10182" xr:uid="{00000000-0005-0000-0000-0000A9710000}"/>
    <cellStyle name="Normal 2 2 5 6 4 2" xfId="10183" xr:uid="{00000000-0005-0000-0000-0000AA710000}"/>
    <cellStyle name="Normal 2 2 5 6 5" xfId="10184" xr:uid="{00000000-0005-0000-0000-0000AB710000}"/>
    <cellStyle name="Normal 2 2 5 7" xfId="10185" xr:uid="{00000000-0005-0000-0000-0000AC710000}"/>
    <cellStyle name="Normal 2 2 5 7 2" xfId="10186" xr:uid="{00000000-0005-0000-0000-0000AD710000}"/>
    <cellStyle name="Normal 2 2 5 7 2 2" xfId="10187" xr:uid="{00000000-0005-0000-0000-0000AE710000}"/>
    <cellStyle name="Normal 2 2 5 7 2 2 2" xfId="10188" xr:uid="{00000000-0005-0000-0000-0000AF710000}"/>
    <cellStyle name="Normal 2 2 5 7 2 3" xfId="10189" xr:uid="{00000000-0005-0000-0000-0000B0710000}"/>
    <cellStyle name="Normal 2 2 5 7 3" xfId="10190" xr:uid="{00000000-0005-0000-0000-0000B1710000}"/>
    <cellStyle name="Normal 2 2 5 7 3 2" xfId="10191" xr:uid="{00000000-0005-0000-0000-0000B2710000}"/>
    <cellStyle name="Normal 2 2 5 7 4" xfId="10192" xr:uid="{00000000-0005-0000-0000-0000B3710000}"/>
    <cellStyle name="Normal 2 2 5 7 4 2" xfId="10193" xr:uid="{00000000-0005-0000-0000-0000B4710000}"/>
    <cellStyle name="Normal 2 2 5 7 5" xfId="10194" xr:uid="{00000000-0005-0000-0000-0000B5710000}"/>
    <cellStyle name="Normal 2 2 5 8" xfId="10195" xr:uid="{00000000-0005-0000-0000-0000B6710000}"/>
    <cellStyle name="Normal 2 2 5 8 2" xfId="10196" xr:uid="{00000000-0005-0000-0000-0000B7710000}"/>
    <cellStyle name="Normal 2 2 5 8 2 2" xfId="10197" xr:uid="{00000000-0005-0000-0000-0000B8710000}"/>
    <cellStyle name="Normal 2 2 5 8 3" xfId="10198" xr:uid="{00000000-0005-0000-0000-0000B9710000}"/>
    <cellStyle name="Normal 2 2 5 8 3 2" xfId="10199" xr:uid="{00000000-0005-0000-0000-0000BA710000}"/>
    <cellStyle name="Normal 2 2 5 8 4" xfId="10200" xr:uid="{00000000-0005-0000-0000-0000BB710000}"/>
    <cellStyle name="Normal 2 2 5 9" xfId="10201" xr:uid="{00000000-0005-0000-0000-0000BC710000}"/>
    <cellStyle name="Normal 2 2 5 9 2" xfId="10202" xr:uid="{00000000-0005-0000-0000-0000BD710000}"/>
    <cellStyle name="Normal 2 2 5 9 2 2" xfId="10203" xr:uid="{00000000-0005-0000-0000-0000BE710000}"/>
    <cellStyle name="Normal 2 2 5 9 3" xfId="10204" xr:uid="{00000000-0005-0000-0000-0000BF710000}"/>
    <cellStyle name="Normal 2 2 5 9 3 2" xfId="10205" xr:uid="{00000000-0005-0000-0000-0000C0710000}"/>
    <cellStyle name="Normal 2 2 5 9 4" xfId="10206" xr:uid="{00000000-0005-0000-0000-0000C1710000}"/>
    <cellStyle name="Normal 2 2 6" xfId="10207" xr:uid="{00000000-0005-0000-0000-0000C2710000}"/>
    <cellStyle name="Normal 2 2 6 10" xfId="10208" xr:uid="{00000000-0005-0000-0000-0000C3710000}"/>
    <cellStyle name="Normal 2 2 6 10 2" xfId="10209" xr:uid="{00000000-0005-0000-0000-0000C4710000}"/>
    <cellStyle name="Normal 2 2 6 10 2 2" xfId="10210" xr:uid="{00000000-0005-0000-0000-0000C5710000}"/>
    <cellStyle name="Normal 2 2 6 10 3" xfId="10211" xr:uid="{00000000-0005-0000-0000-0000C6710000}"/>
    <cellStyle name="Normal 2 2 6 11" xfId="10212" xr:uid="{00000000-0005-0000-0000-0000C7710000}"/>
    <cellStyle name="Normal 2 2 6 11 2" xfId="10213" xr:uid="{00000000-0005-0000-0000-0000C8710000}"/>
    <cellStyle name="Normal 2 2 6 12" xfId="10214" xr:uid="{00000000-0005-0000-0000-0000C9710000}"/>
    <cellStyle name="Normal 2 2 6 12 2" xfId="10215" xr:uid="{00000000-0005-0000-0000-0000CA710000}"/>
    <cellStyle name="Normal 2 2 6 13" xfId="10216" xr:uid="{00000000-0005-0000-0000-0000CB710000}"/>
    <cellStyle name="Normal 2 2 6 13 2" xfId="10217" xr:uid="{00000000-0005-0000-0000-0000CC710000}"/>
    <cellStyle name="Normal 2 2 6 14" xfId="10218" xr:uid="{00000000-0005-0000-0000-0000CD710000}"/>
    <cellStyle name="Normal 2 2 6 2" xfId="10219" xr:uid="{00000000-0005-0000-0000-0000CE710000}"/>
    <cellStyle name="Normal 2 2 6 2 2" xfId="10220" xr:uid="{00000000-0005-0000-0000-0000CF710000}"/>
    <cellStyle name="Normal 2 2 6 2 2 2" xfId="10221" xr:uid="{00000000-0005-0000-0000-0000D0710000}"/>
    <cellStyle name="Normal 2 2 6 2 2 2 2" xfId="10222" xr:uid="{00000000-0005-0000-0000-0000D1710000}"/>
    <cellStyle name="Normal 2 2 6 2 2 2 2 2" xfId="10223" xr:uid="{00000000-0005-0000-0000-0000D2710000}"/>
    <cellStyle name="Normal 2 2 6 2 2 2 3" xfId="10224" xr:uid="{00000000-0005-0000-0000-0000D3710000}"/>
    <cellStyle name="Normal 2 2 6 2 2 3" xfId="10225" xr:uid="{00000000-0005-0000-0000-0000D4710000}"/>
    <cellStyle name="Normal 2 2 6 2 2 3 2" xfId="10226" xr:uid="{00000000-0005-0000-0000-0000D5710000}"/>
    <cellStyle name="Normal 2 2 6 2 2 4" xfId="10227" xr:uid="{00000000-0005-0000-0000-0000D6710000}"/>
    <cellStyle name="Normal 2 2 6 2 2 4 2" xfId="10228" xr:uid="{00000000-0005-0000-0000-0000D7710000}"/>
    <cellStyle name="Normal 2 2 6 2 2 5" xfId="10229" xr:uid="{00000000-0005-0000-0000-0000D8710000}"/>
    <cellStyle name="Normal 2 2 6 2 2 5 2" xfId="10230" xr:uid="{00000000-0005-0000-0000-0000D9710000}"/>
    <cellStyle name="Normal 2 2 6 2 2 6" xfId="10231" xr:uid="{00000000-0005-0000-0000-0000DA710000}"/>
    <cellStyle name="Normal 2 2 6 2 3" xfId="10232" xr:uid="{00000000-0005-0000-0000-0000DB710000}"/>
    <cellStyle name="Normal 2 2 6 2 3 2" xfId="10233" xr:uid="{00000000-0005-0000-0000-0000DC710000}"/>
    <cellStyle name="Normal 2 2 6 2 3 2 2" xfId="10234" xr:uid="{00000000-0005-0000-0000-0000DD710000}"/>
    <cellStyle name="Normal 2 2 6 2 3 3" xfId="10235" xr:uid="{00000000-0005-0000-0000-0000DE710000}"/>
    <cellStyle name="Normal 2 2 6 2 3 3 2" xfId="10236" xr:uid="{00000000-0005-0000-0000-0000DF710000}"/>
    <cellStyle name="Normal 2 2 6 2 3 4" xfId="10237" xr:uid="{00000000-0005-0000-0000-0000E0710000}"/>
    <cellStyle name="Normal 2 2 6 2 4" xfId="10238" xr:uid="{00000000-0005-0000-0000-0000E1710000}"/>
    <cellStyle name="Normal 2 2 6 2 4 2" xfId="10239" xr:uid="{00000000-0005-0000-0000-0000E2710000}"/>
    <cellStyle name="Normal 2 2 6 2 4 2 2" xfId="10240" xr:uid="{00000000-0005-0000-0000-0000E3710000}"/>
    <cellStyle name="Normal 2 2 6 2 4 3" xfId="10241" xr:uid="{00000000-0005-0000-0000-0000E4710000}"/>
    <cellStyle name="Normal 2 2 6 2 5" xfId="10242" xr:uid="{00000000-0005-0000-0000-0000E5710000}"/>
    <cellStyle name="Normal 2 2 6 2 5 2" xfId="10243" xr:uid="{00000000-0005-0000-0000-0000E6710000}"/>
    <cellStyle name="Normal 2 2 6 2 6" xfId="10244" xr:uid="{00000000-0005-0000-0000-0000E7710000}"/>
    <cellStyle name="Normal 2 2 6 2 6 2" xfId="10245" xr:uid="{00000000-0005-0000-0000-0000E8710000}"/>
    <cellStyle name="Normal 2 2 6 2 7" xfId="10246" xr:uid="{00000000-0005-0000-0000-0000E9710000}"/>
    <cellStyle name="Normal 2 2 6 3" xfId="10247" xr:uid="{00000000-0005-0000-0000-0000EA710000}"/>
    <cellStyle name="Normal 2 2 6 3 2" xfId="10248" xr:uid="{00000000-0005-0000-0000-0000EB710000}"/>
    <cellStyle name="Normal 2 2 6 3 2 2" xfId="10249" xr:uid="{00000000-0005-0000-0000-0000EC710000}"/>
    <cellStyle name="Normal 2 2 6 3 2 2 2" xfId="10250" xr:uid="{00000000-0005-0000-0000-0000ED710000}"/>
    <cellStyle name="Normal 2 2 6 3 2 2 2 2" xfId="10251" xr:uid="{00000000-0005-0000-0000-0000EE710000}"/>
    <cellStyle name="Normal 2 2 6 3 2 2 3" xfId="10252" xr:uid="{00000000-0005-0000-0000-0000EF710000}"/>
    <cellStyle name="Normal 2 2 6 3 2 3" xfId="10253" xr:uid="{00000000-0005-0000-0000-0000F0710000}"/>
    <cellStyle name="Normal 2 2 6 3 2 3 2" xfId="10254" xr:uid="{00000000-0005-0000-0000-0000F1710000}"/>
    <cellStyle name="Normal 2 2 6 3 2 4" xfId="10255" xr:uid="{00000000-0005-0000-0000-0000F2710000}"/>
    <cellStyle name="Normal 2 2 6 3 2 4 2" xfId="10256" xr:uid="{00000000-0005-0000-0000-0000F3710000}"/>
    <cellStyle name="Normal 2 2 6 3 2 5" xfId="10257" xr:uid="{00000000-0005-0000-0000-0000F4710000}"/>
    <cellStyle name="Normal 2 2 6 3 3" xfId="10258" xr:uid="{00000000-0005-0000-0000-0000F5710000}"/>
    <cellStyle name="Normal 2 2 6 3 3 2" xfId="10259" xr:uid="{00000000-0005-0000-0000-0000F6710000}"/>
    <cellStyle name="Normal 2 2 6 3 3 2 2" xfId="10260" xr:uid="{00000000-0005-0000-0000-0000F7710000}"/>
    <cellStyle name="Normal 2 2 6 3 3 3" xfId="10261" xr:uid="{00000000-0005-0000-0000-0000F8710000}"/>
    <cellStyle name="Normal 2 2 6 3 3 3 2" xfId="10262" xr:uid="{00000000-0005-0000-0000-0000F9710000}"/>
    <cellStyle name="Normal 2 2 6 3 3 4" xfId="10263" xr:uid="{00000000-0005-0000-0000-0000FA710000}"/>
    <cellStyle name="Normal 2 2 6 3 4" xfId="10264" xr:uid="{00000000-0005-0000-0000-0000FB710000}"/>
    <cellStyle name="Normal 2 2 6 3 4 2" xfId="10265" xr:uid="{00000000-0005-0000-0000-0000FC710000}"/>
    <cellStyle name="Normal 2 2 6 3 4 2 2" xfId="10266" xr:uid="{00000000-0005-0000-0000-0000FD710000}"/>
    <cellStyle name="Normal 2 2 6 3 4 3" xfId="10267" xr:uid="{00000000-0005-0000-0000-0000FE710000}"/>
    <cellStyle name="Normal 2 2 6 3 5" xfId="10268" xr:uid="{00000000-0005-0000-0000-0000FF710000}"/>
    <cellStyle name="Normal 2 2 6 3 5 2" xfId="10269" xr:uid="{00000000-0005-0000-0000-000000720000}"/>
    <cellStyle name="Normal 2 2 6 3 6" xfId="10270" xr:uid="{00000000-0005-0000-0000-000001720000}"/>
    <cellStyle name="Normal 2 2 6 3 6 2" xfId="10271" xr:uid="{00000000-0005-0000-0000-000002720000}"/>
    <cellStyle name="Normal 2 2 6 3 7" xfId="10272" xr:uid="{00000000-0005-0000-0000-000003720000}"/>
    <cellStyle name="Normal 2 2 6 4" xfId="10273" xr:uid="{00000000-0005-0000-0000-000004720000}"/>
    <cellStyle name="Normal 2 2 6 4 2" xfId="10274" xr:uid="{00000000-0005-0000-0000-000005720000}"/>
    <cellStyle name="Normal 2 2 6 4 2 2" xfId="10275" xr:uid="{00000000-0005-0000-0000-000006720000}"/>
    <cellStyle name="Normal 2 2 6 4 2 2 2" xfId="10276" xr:uid="{00000000-0005-0000-0000-000007720000}"/>
    <cellStyle name="Normal 2 2 6 4 2 2 2 2" xfId="10277" xr:uid="{00000000-0005-0000-0000-000008720000}"/>
    <cellStyle name="Normal 2 2 6 4 2 2 3" xfId="10278" xr:uid="{00000000-0005-0000-0000-000009720000}"/>
    <cellStyle name="Normal 2 2 6 4 2 3" xfId="10279" xr:uid="{00000000-0005-0000-0000-00000A720000}"/>
    <cellStyle name="Normal 2 2 6 4 2 3 2" xfId="10280" xr:uid="{00000000-0005-0000-0000-00000B720000}"/>
    <cellStyle name="Normal 2 2 6 4 2 4" xfId="10281" xr:uid="{00000000-0005-0000-0000-00000C720000}"/>
    <cellStyle name="Normal 2 2 6 4 2 4 2" xfId="10282" xr:uid="{00000000-0005-0000-0000-00000D720000}"/>
    <cellStyle name="Normal 2 2 6 4 2 5" xfId="10283" xr:uid="{00000000-0005-0000-0000-00000E720000}"/>
    <cellStyle name="Normal 2 2 6 4 3" xfId="10284" xr:uid="{00000000-0005-0000-0000-00000F720000}"/>
    <cellStyle name="Normal 2 2 6 4 3 2" xfId="10285" xr:uid="{00000000-0005-0000-0000-000010720000}"/>
    <cellStyle name="Normal 2 2 6 4 3 2 2" xfId="10286" xr:uid="{00000000-0005-0000-0000-000011720000}"/>
    <cellStyle name="Normal 2 2 6 4 3 3" xfId="10287" xr:uid="{00000000-0005-0000-0000-000012720000}"/>
    <cellStyle name="Normal 2 2 6 4 3 3 2" xfId="10288" xr:uid="{00000000-0005-0000-0000-000013720000}"/>
    <cellStyle name="Normal 2 2 6 4 3 4" xfId="10289" xr:uid="{00000000-0005-0000-0000-000014720000}"/>
    <cellStyle name="Normal 2 2 6 4 4" xfId="10290" xr:uid="{00000000-0005-0000-0000-000015720000}"/>
    <cellStyle name="Normal 2 2 6 4 4 2" xfId="10291" xr:uid="{00000000-0005-0000-0000-000016720000}"/>
    <cellStyle name="Normal 2 2 6 4 4 2 2" xfId="10292" xr:uid="{00000000-0005-0000-0000-000017720000}"/>
    <cellStyle name="Normal 2 2 6 4 4 3" xfId="10293" xr:uid="{00000000-0005-0000-0000-000018720000}"/>
    <cellStyle name="Normal 2 2 6 4 5" xfId="10294" xr:uid="{00000000-0005-0000-0000-000019720000}"/>
    <cellStyle name="Normal 2 2 6 4 5 2" xfId="10295" xr:uid="{00000000-0005-0000-0000-00001A720000}"/>
    <cellStyle name="Normal 2 2 6 4 6" xfId="10296" xr:uid="{00000000-0005-0000-0000-00001B720000}"/>
    <cellStyle name="Normal 2 2 6 5" xfId="10297" xr:uid="{00000000-0005-0000-0000-00001C720000}"/>
    <cellStyle name="Normal 2 2 6 5 2" xfId="10298" xr:uid="{00000000-0005-0000-0000-00001D720000}"/>
    <cellStyle name="Normal 2 2 6 5 2 2" xfId="10299" xr:uid="{00000000-0005-0000-0000-00001E720000}"/>
    <cellStyle name="Normal 2 2 6 5 2 2 2" xfId="10300" xr:uid="{00000000-0005-0000-0000-00001F720000}"/>
    <cellStyle name="Normal 2 2 6 5 2 3" xfId="10301" xr:uid="{00000000-0005-0000-0000-000020720000}"/>
    <cellStyle name="Normal 2 2 6 5 3" xfId="10302" xr:uid="{00000000-0005-0000-0000-000021720000}"/>
    <cellStyle name="Normal 2 2 6 5 3 2" xfId="10303" xr:uid="{00000000-0005-0000-0000-000022720000}"/>
    <cellStyle name="Normal 2 2 6 5 4" xfId="10304" xr:uid="{00000000-0005-0000-0000-000023720000}"/>
    <cellStyle name="Normal 2 2 6 5 4 2" xfId="10305" xr:uid="{00000000-0005-0000-0000-000024720000}"/>
    <cellStyle name="Normal 2 2 6 5 5" xfId="10306" xr:uid="{00000000-0005-0000-0000-000025720000}"/>
    <cellStyle name="Normal 2 2 6 6" xfId="10307" xr:uid="{00000000-0005-0000-0000-000026720000}"/>
    <cellStyle name="Normal 2 2 6 6 2" xfId="10308" xr:uid="{00000000-0005-0000-0000-000027720000}"/>
    <cellStyle name="Normal 2 2 6 6 2 2" xfId="10309" xr:uid="{00000000-0005-0000-0000-000028720000}"/>
    <cellStyle name="Normal 2 2 6 6 2 2 2" xfId="10310" xr:uid="{00000000-0005-0000-0000-000029720000}"/>
    <cellStyle name="Normal 2 2 6 6 2 3" xfId="10311" xr:uid="{00000000-0005-0000-0000-00002A720000}"/>
    <cellStyle name="Normal 2 2 6 6 3" xfId="10312" xr:uid="{00000000-0005-0000-0000-00002B720000}"/>
    <cellStyle name="Normal 2 2 6 6 3 2" xfId="10313" xr:uid="{00000000-0005-0000-0000-00002C720000}"/>
    <cellStyle name="Normal 2 2 6 6 4" xfId="10314" xr:uid="{00000000-0005-0000-0000-00002D720000}"/>
    <cellStyle name="Normal 2 2 6 6 4 2" xfId="10315" xr:uid="{00000000-0005-0000-0000-00002E720000}"/>
    <cellStyle name="Normal 2 2 6 6 5" xfId="10316" xr:uid="{00000000-0005-0000-0000-00002F720000}"/>
    <cellStyle name="Normal 2 2 6 7" xfId="10317" xr:uid="{00000000-0005-0000-0000-000030720000}"/>
    <cellStyle name="Normal 2 2 6 7 2" xfId="10318" xr:uid="{00000000-0005-0000-0000-000031720000}"/>
    <cellStyle name="Normal 2 2 6 7 2 2" xfId="10319" xr:uid="{00000000-0005-0000-0000-000032720000}"/>
    <cellStyle name="Normal 2 2 6 7 3" xfId="10320" xr:uid="{00000000-0005-0000-0000-000033720000}"/>
    <cellStyle name="Normal 2 2 6 7 3 2" xfId="10321" xr:uid="{00000000-0005-0000-0000-000034720000}"/>
    <cellStyle name="Normal 2 2 6 7 4" xfId="10322" xr:uid="{00000000-0005-0000-0000-000035720000}"/>
    <cellStyle name="Normal 2 2 6 8" xfId="10323" xr:uid="{00000000-0005-0000-0000-000036720000}"/>
    <cellStyle name="Normal 2 2 6 8 2" xfId="10324" xr:uid="{00000000-0005-0000-0000-000037720000}"/>
    <cellStyle name="Normal 2 2 6 8 2 2" xfId="10325" xr:uid="{00000000-0005-0000-0000-000038720000}"/>
    <cellStyle name="Normal 2 2 6 8 3" xfId="10326" xr:uid="{00000000-0005-0000-0000-000039720000}"/>
    <cellStyle name="Normal 2 2 6 8 3 2" xfId="10327" xr:uid="{00000000-0005-0000-0000-00003A720000}"/>
    <cellStyle name="Normal 2 2 6 8 4" xfId="10328" xr:uid="{00000000-0005-0000-0000-00003B720000}"/>
    <cellStyle name="Normal 2 2 6 9" xfId="10329" xr:uid="{00000000-0005-0000-0000-00003C720000}"/>
    <cellStyle name="Normal 2 2 6 9 2" xfId="10330" xr:uid="{00000000-0005-0000-0000-00003D720000}"/>
    <cellStyle name="Normal 2 2 6 9 2 2" xfId="10331" xr:uid="{00000000-0005-0000-0000-00003E720000}"/>
    <cellStyle name="Normal 2 2 6 9 3" xfId="10332" xr:uid="{00000000-0005-0000-0000-00003F720000}"/>
    <cellStyle name="Normal 2 2 7" xfId="10333" xr:uid="{00000000-0005-0000-0000-000040720000}"/>
    <cellStyle name="Normal 2 2 7 10" xfId="10334" xr:uid="{00000000-0005-0000-0000-000041720000}"/>
    <cellStyle name="Normal 2 2 7 10 2" xfId="10335" xr:uid="{00000000-0005-0000-0000-000042720000}"/>
    <cellStyle name="Normal 2 2 7 11" xfId="10336" xr:uid="{00000000-0005-0000-0000-000043720000}"/>
    <cellStyle name="Normal 2 2 7 11 2" xfId="10337" xr:uid="{00000000-0005-0000-0000-000044720000}"/>
    <cellStyle name="Normal 2 2 7 12" xfId="10338" xr:uid="{00000000-0005-0000-0000-000045720000}"/>
    <cellStyle name="Normal 2 2 7 12 2" xfId="10339" xr:uid="{00000000-0005-0000-0000-000046720000}"/>
    <cellStyle name="Normal 2 2 7 13" xfId="10340" xr:uid="{00000000-0005-0000-0000-000047720000}"/>
    <cellStyle name="Normal 2 2 7 2" xfId="10341" xr:uid="{00000000-0005-0000-0000-000048720000}"/>
    <cellStyle name="Normal 2 2 7 2 2" xfId="10342" xr:uid="{00000000-0005-0000-0000-000049720000}"/>
    <cellStyle name="Normal 2 2 7 2 2 2" xfId="10343" xr:uid="{00000000-0005-0000-0000-00004A720000}"/>
    <cellStyle name="Normal 2 2 7 2 2 2 2" xfId="10344" xr:uid="{00000000-0005-0000-0000-00004B720000}"/>
    <cellStyle name="Normal 2 2 7 2 2 2 2 2" xfId="10345" xr:uid="{00000000-0005-0000-0000-00004C720000}"/>
    <cellStyle name="Normal 2 2 7 2 2 2 3" xfId="10346" xr:uid="{00000000-0005-0000-0000-00004D720000}"/>
    <cellStyle name="Normal 2 2 7 2 2 3" xfId="10347" xr:uid="{00000000-0005-0000-0000-00004E720000}"/>
    <cellStyle name="Normal 2 2 7 2 2 3 2" xfId="10348" xr:uid="{00000000-0005-0000-0000-00004F720000}"/>
    <cellStyle name="Normal 2 2 7 2 2 4" xfId="10349" xr:uid="{00000000-0005-0000-0000-000050720000}"/>
    <cellStyle name="Normal 2 2 7 2 2 4 2" xfId="10350" xr:uid="{00000000-0005-0000-0000-000051720000}"/>
    <cellStyle name="Normal 2 2 7 2 2 5" xfId="10351" xr:uid="{00000000-0005-0000-0000-000052720000}"/>
    <cellStyle name="Normal 2 2 7 2 2 5 2" xfId="10352" xr:uid="{00000000-0005-0000-0000-000053720000}"/>
    <cellStyle name="Normal 2 2 7 2 2 6" xfId="10353" xr:uid="{00000000-0005-0000-0000-000054720000}"/>
    <cellStyle name="Normal 2 2 7 2 3" xfId="10354" xr:uid="{00000000-0005-0000-0000-000055720000}"/>
    <cellStyle name="Normal 2 2 7 2 3 2" xfId="10355" xr:uid="{00000000-0005-0000-0000-000056720000}"/>
    <cellStyle name="Normal 2 2 7 2 3 2 2" xfId="10356" xr:uid="{00000000-0005-0000-0000-000057720000}"/>
    <cellStyle name="Normal 2 2 7 2 3 3" xfId="10357" xr:uid="{00000000-0005-0000-0000-000058720000}"/>
    <cellStyle name="Normal 2 2 7 2 3 3 2" xfId="10358" xr:uid="{00000000-0005-0000-0000-000059720000}"/>
    <cellStyle name="Normal 2 2 7 2 3 4" xfId="10359" xr:uid="{00000000-0005-0000-0000-00005A720000}"/>
    <cellStyle name="Normal 2 2 7 2 4" xfId="10360" xr:uid="{00000000-0005-0000-0000-00005B720000}"/>
    <cellStyle name="Normal 2 2 7 2 4 2" xfId="10361" xr:uid="{00000000-0005-0000-0000-00005C720000}"/>
    <cellStyle name="Normal 2 2 7 2 4 2 2" xfId="10362" xr:uid="{00000000-0005-0000-0000-00005D720000}"/>
    <cellStyle name="Normal 2 2 7 2 4 3" xfId="10363" xr:uid="{00000000-0005-0000-0000-00005E720000}"/>
    <cellStyle name="Normal 2 2 7 2 5" xfId="10364" xr:uid="{00000000-0005-0000-0000-00005F720000}"/>
    <cellStyle name="Normal 2 2 7 2 5 2" xfId="10365" xr:uid="{00000000-0005-0000-0000-000060720000}"/>
    <cellStyle name="Normal 2 2 7 2 6" xfId="10366" xr:uid="{00000000-0005-0000-0000-000061720000}"/>
    <cellStyle name="Normal 2 2 7 2 6 2" xfId="10367" xr:uid="{00000000-0005-0000-0000-000062720000}"/>
    <cellStyle name="Normal 2 2 7 2 7" xfId="10368" xr:uid="{00000000-0005-0000-0000-000063720000}"/>
    <cellStyle name="Normal 2 2 7 3" xfId="10369" xr:uid="{00000000-0005-0000-0000-000064720000}"/>
    <cellStyle name="Normal 2 2 7 3 2" xfId="10370" xr:uid="{00000000-0005-0000-0000-000065720000}"/>
    <cellStyle name="Normal 2 2 7 3 2 2" xfId="10371" xr:uid="{00000000-0005-0000-0000-000066720000}"/>
    <cellStyle name="Normal 2 2 7 3 2 2 2" xfId="10372" xr:uid="{00000000-0005-0000-0000-000067720000}"/>
    <cellStyle name="Normal 2 2 7 3 2 2 2 2" xfId="10373" xr:uid="{00000000-0005-0000-0000-000068720000}"/>
    <cellStyle name="Normal 2 2 7 3 2 2 3" xfId="10374" xr:uid="{00000000-0005-0000-0000-000069720000}"/>
    <cellStyle name="Normal 2 2 7 3 2 3" xfId="10375" xr:uid="{00000000-0005-0000-0000-00006A720000}"/>
    <cellStyle name="Normal 2 2 7 3 2 3 2" xfId="10376" xr:uid="{00000000-0005-0000-0000-00006B720000}"/>
    <cellStyle name="Normal 2 2 7 3 2 4" xfId="10377" xr:uid="{00000000-0005-0000-0000-00006C720000}"/>
    <cellStyle name="Normal 2 2 7 3 2 4 2" xfId="10378" xr:uid="{00000000-0005-0000-0000-00006D720000}"/>
    <cellStyle name="Normal 2 2 7 3 2 5" xfId="10379" xr:uid="{00000000-0005-0000-0000-00006E720000}"/>
    <cellStyle name="Normal 2 2 7 3 3" xfId="10380" xr:uid="{00000000-0005-0000-0000-00006F720000}"/>
    <cellStyle name="Normal 2 2 7 3 3 2" xfId="10381" xr:uid="{00000000-0005-0000-0000-000070720000}"/>
    <cellStyle name="Normal 2 2 7 3 3 2 2" xfId="10382" xr:uid="{00000000-0005-0000-0000-000071720000}"/>
    <cellStyle name="Normal 2 2 7 3 3 3" xfId="10383" xr:uid="{00000000-0005-0000-0000-000072720000}"/>
    <cellStyle name="Normal 2 2 7 3 3 3 2" xfId="10384" xr:uid="{00000000-0005-0000-0000-000073720000}"/>
    <cellStyle name="Normal 2 2 7 3 3 4" xfId="10385" xr:uid="{00000000-0005-0000-0000-000074720000}"/>
    <cellStyle name="Normal 2 2 7 3 4" xfId="10386" xr:uid="{00000000-0005-0000-0000-000075720000}"/>
    <cellStyle name="Normal 2 2 7 3 4 2" xfId="10387" xr:uid="{00000000-0005-0000-0000-000076720000}"/>
    <cellStyle name="Normal 2 2 7 3 4 2 2" xfId="10388" xr:uid="{00000000-0005-0000-0000-000077720000}"/>
    <cellStyle name="Normal 2 2 7 3 4 3" xfId="10389" xr:uid="{00000000-0005-0000-0000-000078720000}"/>
    <cellStyle name="Normal 2 2 7 3 5" xfId="10390" xr:uid="{00000000-0005-0000-0000-000079720000}"/>
    <cellStyle name="Normal 2 2 7 3 5 2" xfId="10391" xr:uid="{00000000-0005-0000-0000-00007A720000}"/>
    <cellStyle name="Normal 2 2 7 3 6" xfId="10392" xr:uid="{00000000-0005-0000-0000-00007B720000}"/>
    <cellStyle name="Normal 2 2 7 3 6 2" xfId="10393" xr:uid="{00000000-0005-0000-0000-00007C720000}"/>
    <cellStyle name="Normal 2 2 7 3 7" xfId="10394" xr:uid="{00000000-0005-0000-0000-00007D720000}"/>
    <cellStyle name="Normal 2 2 7 4" xfId="10395" xr:uid="{00000000-0005-0000-0000-00007E720000}"/>
    <cellStyle name="Normal 2 2 7 4 2" xfId="10396" xr:uid="{00000000-0005-0000-0000-00007F720000}"/>
    <cellStyle name="Normal 2 2 7 4 2 2" xfId="10397" xr:uid="{00000000-0005-0000-0000-000080720000}"/>
    <cellStyle name="Normal 2 2 7 4 2 2 2" xfId="10398" xr:uid="{00000000-0005-0000-0000-000081720000}"/>
    <cellStyle name="Normal 2 2 7 4 2 2 2 2" xfId="10399" xr:uid="{00000000-0005-0000-0000-000082720000}"/>
    <cellStyle name="Normal 2 2 7 4 2 2 3" xfId="10400" xr:uid="{00000000-0005-0000-0000-000083720000}"/>
    <cellStyle name="Normal 2 2 7 4 2 3" xfId="10401" xr:uid="{00000000-0005-0000-0000-000084720000}"/>
    <cellStyle name="Normal 2 2 7 4 2 3 2" xfId="10402" xr:uid="{00000000-0005-0000-0000-000085720000}"/>
    <cellStyle name="Normal 2 2 7 4 2 4" xfId="10403" xr:uid="{00000000-0005-0000-0000-000086720000}"/>
    <cellStyle name="Normal 2 2 7 4 2 4 2" xfId="10404" xr:uid="{00000000-0005-0000-0000-000087720000}"/>
    <cellStyle name="Normal 2 2 7 4 2 5" xfId="10405" xr:uid="{00000000-0005-0000-0000-000088720000}"/>
    <cellStyle name="Normal 2 2 7 4 3" xfId="10406" xr:uid="{00000000-0005-0000-0000-000089720000}"/>
    <cellStyle name="Normal 2 2 7 4 3 2" xfId="10407" xr:uid="{00000000-0005-0000-0000-00008A720000}"/>
    <cellStyle name="Normal 2 2 7 4 3 2 2" xfId="10408" xr:uid="{00000000-0005-0000-0000-00008B720000}"/>
    <cellStyle name="Normal 2 2 7 4 3 3" xfId="10409" xr:uid="{00000000-0005-0000-0000-00008C720000}"/>
    <cellStyle name="Normal 2 2 7 4 3 3 2" xfId="10410" xr:uid="{00000000-0005-0000-0000-00008D720000}"/>
    <cellStyle name="Normal 2 2 7 4 3 4" xfId="10411" xr:uid="{00000000-0005-0000-0000-00008E720000}"/>
    <cellStyle name="Normal 2 2 7 4 4" xfId="10412" xr:uid="{00000000-0005-0000-0000-00008F720000}"/>
    <cellStyle name="Normal 2 2 7 4 4 2" xfId="10413" xr:uid="{00000000-0005-0000-0000-000090720000}"/>
    <cellStyle name="Normal 2 2 7 4 4 2 2" xfId="10414" xr:uid="{00000000-0005-0000-0000-000091720000}"/>
    <cellStyle name="Normal 2 2 7 4 4 3" xfId="10415" xr:uid="{00000000-0005-0000-0000-000092720000}"/>
    <cellStyle name="Normal 2 2 7 4 5" xfId="10416" xr:uid="{00000000-0005-0000-0000-000093720000}"/>
    <cellStyle name="Normal 2 2 7 4 5 2" xfId="10417" xr:uid="{00000000-0005-0000-0000-000094720000}"/>
    <cellStyle name="Normal 2 2 7 4 6" xfId="10418" xr:uid="{00000000-0005-0000-0000-000095720000}"/>
    <cellStyle name="Normal 2 2 7 5" xfId="10419" xr:uid="{00000000-0005-0000-0000-000096720000}"/>
    <cellStyle name="Normal 2 2 7 5 2" xfId="10420" xr:uid="{00000000-0005-0000-0000-000097720000}"/>
    <cellStyle name="Normal 2 2 7 5 2 2" xfId="10421" xr:uid="{00000000-0005-0000-0000-000098720000}"/>
    <cellStyle name="Normal 2 2 7 5 2 2 2" xfId="10422" xr:uid="{00000000-0005-0000-0000-000099720000}"/>
    <cellStyle name="Normal 2 2 7 5 2 3" xfId="10423" xr:uid="{00000000-0005-0000-0000-00009A720000}"/>
    <cellStyle name="Normal 2 2 7 5 3" xfId="10424" xr:uid="{00000000-0005-0000-0000-00009B720000}"/>
    <cellStyle name="Normal 2 2 7 5 3 2" xfId="10425" xr:uid="{00000000-0005-0000-0000-00009C720000}"/>
    <cellStyle name="Normal 2 2 7 5 4" xfId="10426" xr:uid="{00000000-0005-0000-0000-00009D720000}"/>
    <cellStyle name="Normal 2 2 7 5 4 2" xfId="10427" xr:uid="{00000000-0005-0000-0000-00009E720000}"/>
    <cellStyle name="Normal 2 2 7 5 5" xfId="10428" xr:uid="{00000000-0005-0000-0000-00009F720000}"/>
    <cellStyle name="Normal 2 2 7 6" xfId="10429" xr:uid="{00000000-0005-0000-0000-0000A0720000}"/>
    <cellStyle name="Normal 2 2 7 6 2" xfId="10430" xr:uid="{00000000-0005-0000-0000-0000A1720000}"/>
    <cellStyle name="Normal 2 2 7 6 2 2" xfId="10431" xr:uid="{00000000-0005-0000-0000-0000A2720000}"/>
    <cellStyle name="Normal 2 2 7 6 3" xfId="10432" xr:uid="{00000000-0005-0000-0000-0000A3720000}"/>
    <cellStyle name="Normal 2 2 7 6 3 2" xfId="10433" xr:uid="{00000000-0005-0000-0000-0000A4720000}"/>
    <cellStyle name="Normal 2 2 7 6 4" xfId="10434" xr:uid="{00000000-0005-0000-0000-0000A5720000}"/>
    <cellStyle name="Normal 2 2 7 7" xfId="10435" xr:uid="{00000000-0005-0000-0000-0000A6720000}"/>
    <cellStyle name="Normal 2 2 7 7 2" xfId="10436" xr:uid="{00000000-0005-0000-0000-0000A7720000}"/>
    <cellStyle name="Normal 2 2 7 7 2 2" xfId="10437" xr:uid="{00000000-0005-0000-0000-0000A8720000}"/>
    <cellStyle name="Normal 2 2 7 7 3" xfId="10438" xr:uid="{00000000-0005-0000-0000-0000A9720000}"/>
    <cellStyle name="Normal 2 2 7 7 3 2" xfId="10439" xr:uid="{00000000-0005-0000-0000-0000AA720000}"/>
    <cellStyle name="Normal 2 2 7 7 4" xfId="10440" xr:uid="{00000000-0005-0000-0000-0000AB720000}"/>
    <cellStyle name="Normal 2 2 7 8" xfId="10441" xr:uid="{00000000-0005-0000-0000-0000AC720000}"/>
    <cellStyle name="Normal 2 2 7 8 2" xfId="10442" xr:uid="{00000000-0005-0000-0000-0000AD720000}"/>
    <cellStyle name="Normal 2 2 7 8 2 2" xfId="10443" xr:uid="{00000000-0005-0000-0000-0000AE720000}"/>
    <cellStyle name="Normal 2 2 7 8 3" xfId="10444" xr:uid="{00000000-0005-0000-0000-0000AF720000}"/>
    <cellStyle name="Normal 2 2 7 9" xfId="10445" xr:uid="{00000000-0005-0000-0000-0000B0720000}"/>
    <cellStyle name="Normal 2 2 8" xfId="10446" xr:uid="{00000000-0005-0000-0000-0000B1720000}"/>
    <cellStyle name="Normal 2 2 8 2" xfId="10447" xr:uid="{00000000-0005-0000-0000-0000B2720000}"/>
    <cellStyle name="Normal 2 2 8 2 2" xfId="10448" xr:uid="{00000000-0005-0000-0000-0000B3720000}"/>
    <cellStyle name="Normal 2 2 8 2 2 2" xfId="10449" xr:uid="{00000000-0005-0000-0000-0000B4720000}"/>
    <cellStyle name="Normal 2 2 8 2 3" xfId="10450" xr:uid="{00000000-0005-0000-0000-0000B5720000}"/>
    <cellStyle name="Normal 2 2 8 3" xfId="10451" xr:uid="{00000000-0005-0000-0000-0000B6720000}"/>
    <cellStyle name="Normal 2 2 8 3 2" xfId="10452" xr:uid="{00000000-0005-0000-0000-0000B7720000}"/>
    <cellStyle name="Normal 2 2 8 4" xfId="10453" xr:uid="{00000000-0005-0000-0000-0000B8720000}"/>
    <cellStyle name="Normal 2 2 8 4 2" xfId="10454" xr:uid="{00000000-0005-0000-0000-0000B9720000}"/>
    <cellStyle name="Normal 2 2 8 5" xfId="10455" xr:uid="{00000000-0005-0000-0000-0000BA720000}"/>
    <cellStyle name="Normal 2 2 9" xfId="10456" xr:uid="{00000000-0005-0000-0000-0000BB720000}"/>
    <cellStyle name="Normal 2 2 9 2" xfId="10457" xr:uid="{00000000-0005-0000-0000-0000BC720000}"/>
    <cellStyle name="Normal 2 2 9 2 2" xfId="10458" xr:uid="{00000000-0005-0000-0000-0000BD720000}"/>
    <cellStyle name="Normal 2 2 9 3" xfId="10459" xr:uid="{00000000-0005-0000-0000-0000BE720000}"/>
    <cellStyle name="Normal 2 3" xfId="10460" xr:uid="{00000000-0005-0000-0000-0000BF720000}"/>
    <cellStyle name="Normal 2 3 10" xfId="10461" xr:uid="{00000000-0005-0000-0000-0000C0720000}"/>
    <cellStyle name="Normal 2 3 10 2" xfId="10462" xr:uid="{00000000-0005-0000-0000-0000C1720000}"/>
    <cellStyle name="Normal 2 3 10 2 2" xfId="10463" xr:uid="{00000000-0005-0000-0000-0000C2720000}"/>
    <cellStyle name="Normal 2 3 10 3" xfId="10464" xr:uid="{00000000-0005-0000-0000-0000C3720000}"/>
    <cellStyle name="Normal 2 3 10 3 2" xfId="10465" xr:uid="{00000000-0005-0000-0000-0000C4720000}"/>
    <cellStyle name="Normal 2 3 10 4" xfId="10466" xr:uid="{00000000-0005-0000-0000-0000C5720000}"/>
    <cellStyle name="Normal 2 3 11" xfId="10467" xr:uid="{00000000-0005-0000-0000-0000C6720000}"/>
    <cellStyle name="Normal 2 3 11 2" xfId="10468" xr:uid="{00000000-0005-0000-0000-0000C7720000}"/>
    <cellStyle name="Normal 2 3 11 2 2" xfId="10469" xr:uid="{00000000-0005-0000-0000-0000C8720000}"/>
    <cellStyle name="Normal 2 3 11 3" xfId="10470" xr:uid="{00000000-0005-0000-0000-0000C9720000}"/>
    <cellStyle name="Normal 2 3 11 3 2" xfId="10471" xr:uid="{00000000-0005-0000-0000-0000CA720000}"/>
    <cellStyle name="Normal 2 3 11 4" xfId="10472" xr:uid="{00000000-0005-0000-0000-0000CB720000}"/>
    <cellStyle name="Normal 2 3 12" xfId="10473" xr:uid="{00000000-0005-0000-0000-0000CC720000}"/>
    <cellStyle name="Normal 2 3 12 2" xfId="10474" xr:uid="{00000000-0005-0000-0000-0000CD720000}"/>
    <cellStyle name="Normal 2 3 12 2 2" xfId="10475" xr:uid="{00000000-0005-0000-0000-0000CE720000}"/>
    <cellStyle name="Normal 2 3 12 3" xfId="10476" xr:uid="{00000000-0005-0000-0000-0000CF720000}"/>
    <cellStyle name="Normal 2 3 13" xfId="10477" xr:uid="{00000000-0005-0000-0000-0000D0720000}"/>
    <cellStyle name="Normal 2 3 13 2" xfId="10478" xr:uid="{00000000-0005-0000-0000-0000D1720000}"/>
    <cellStyle name="Normal 2 3 13 2 2" xfId="10479" xr:uid="{00000000-0005-0000-0000-0000D2720000}"/>
    <cellStyle name="Normal 2 3 13 3" xfId="10480" xr:uid="{00000000-0005-0000-0000-0000D3720000}"/>
    <cellStyle name="Normal 2 3 14" xfId="10481" xr:uid="{00000000-0005-0000-0000-0000D4720000}"/>
    <cellStyle name="Normal 2 3 14 2" xfId="10482" xr:uid="{00000000-0005-0000-0000-0000D5720000}"/>
    <cellStyle name="Normal 2 3 15" xfId="10483" xr:uid="{00000000-0005-0000-0000-0000D6720000}"/>
    <cellStyle name="Normal 2 3 15 2" xfId="10484" xr:uid="{00000000-0005-0000-0000-0000D7720000}"/>
    <cellStyle name="Normal 2 3 16" xfId="10485" xr:uid="{00000000-0005-0000-0000-0000D8720000}"/>
    <cellStyle name="Normal 2 3 16 2" xfId="10486" xr:uid="{00000000-0005-0000-0000-0000D9720000}"/>
    <cellStyle name="Normal 2 3 17" xfId="10487" xr:uid="{00000000-0005-0000-0000-0000DA720000}"/>
    <cellStyle name="Normal 2 3 18" xfId="60404" xr:uid="{00000000-0005-0000-0000-0000DB720000}"/>
    <cellStyle name="Normal 2 3 2" xfId="10488" xr:uid="{00000000-0005-0000-0000-0000DC720000}"/>
    <cellStyle name="Normal 2 3 2 10" xfId="10489" xr:uid="{00000000-0005-0000-0000-0000DD720000}"/>
    <cellStyle name="Normal 2 3 2 10 2" xfId="10490" xr:uid="{00000000-0005-0000-0000-0000DE720000}"/>
    <cellStyle name="Normal 2 3 2 10 2 2" xfId="10491" xr:uid="{00000000-0005-0000-0000-0000DF720000}"/>
    <cellStyle name="Normal 2 3 2 10 3" xfId="10492" xr:uid="{00000000-0005-0000-0000-0000E0720000}"/>
    <cellStyle name="Normal 2 3 2 11" xfId="10493" xr:uid="{00000000-0005-0000-0000-0000E1720000}"/>
    <cellStyle name="Normal 2 3 2 11 2" xfId="10494" xr:uid="{00000000-0005-0000-0000-0000E2720000}"/>
    <cellStyle name="Normal 2 3 2 11 2 2" xfId="10495" xr:uid="{00000000-0005-0000-0000-0000E3720000}"/>
    <cellStyle name="Normal 2 3 2 11 3" xfId="10496" xr:uid="{00000000-0005-0000-0000-0000E4720000}"/>
    <cellStyle name="Normal 2 3 2 12" xfId="10497" xr:uid="{00000000-0005-0000-0000-0000E5720000}"/>
    <cellStyle name="Normal 2 3 2 12 2" xfId="10498" xr:uid="{00000000-0005-0000-0000-0000E6720000}"/>
    <cellStyle name="Normal 2 3 2 13" xfId="10499" xr:uid="{00000000-0005-0000-0000-0000E7720000}"/>
    <cellStyle name="Normal 2 3 2 13 2" xfId="10500" xr:uid="{00000000-0005-0000-0000-0000E8720000}"/>
    <cellStyle name="Normal 2 3 2 14" xfId="10501" xr:uid="{00000000-0005-0000-0000-0000E9720000}"/>
    <cellStyle name="Normal 2 3 2 14 2" xfId="10502" xr:uid="{00000000-0005-0000-0000-0000EA720000}"/>
    <cellStyle name="Normal 2 3 2 15" xfId="10503" xr:uid="{00000000-0005-0000-0000-0000EB720000}"/>
    <cellStyle name="Normal 2 3 2 2" xfId="10504" xr:uid="{00000000-0005-0000-0000-0000EC720000}"/>
    <cellStyle name="Normal 2 3 2 2 10" xfId="10505" xr:uid="{00000000-0005-0000-0000-0000ED720000}"/>
    <cellStyle name="Normal 2 3 2 2 10 2" xfId="10506" xr:uid="{00000000-0005-0000-0000-0000EE720000}"/>
    <cellStyle name="Normal 2 3 2 2 10 2 2" xfId="10507" xr:uid="{00000000-0005-0000-0000-0000EF720000}"/>
    <cellStyle name="Normal 2 3 2 2 10 3" xfId="10508" xr:uid="{00000000-0005-0000-0000-0000F0720000}"/>
    <cellStyle name="Normal 2 3 2 2 11" xfId="10509" xr:uid="{00000000-0005-0000-0000-0000F1720000}"/>
    <cellStyle name="Normal 2 3 2 2 11 2" xfId="10510" xr:uid="{00000000-0005-0000-0000-0000F2720000}"/>
    <cellStyle name="Normal 2 3 2 2 12" xfId="10511" xr:uid="{00000000-0005-0000-0000-0000F3720000}"/>
    <cellStyle name="Normal 2 3 2 2 12 2" xfId="10512" xr:uid="{00000000-0005-0000-0000-0000F4720000}"/>
    <cellStyle name="Normal 2 3 2 2 13" xfId="10513" xr:uid="{00000000-0005-0000-0000-0000F5720000}"/>
    <cellStyle name="Normal 2 3 2 2 13 2" xfId="10514" xr:uid="{00000000-0005-0000-0000-0000F6720000}"/>
    <cellStyle name="Normal 2 3 2 2 14" xfId="10515" xr:uid="{00000000-0005-0000-0000-0000F7720000}"/>
    <cellStyle name="Normal 2 3 2 2 2" xfId="10516" xr:uid="{00000000-0005-0000-0000-0000F8720000}"/>
    <cellStyle name="Normal 2 3 2 2 2 2" xfId="10517" xr:uid="{00000000-0005-0000-0000-0000F9720000}"/>
    <cellStyle name="Normal 2 3 2 2 2 2 2" xfId="10518" xr:uid="{00000000-0005-0000-0000-0000FA720000}"/>
    <cellStyle name="Normal 2 3 2 2 2 2 2 2" xfId="10519" xr:uid="{00000000-0005-0000-0000-0000FB720000}"/>
    <cellStyle name="Normal 2 3 2 2 2 2 2 2 2" xfId="10520" xr:uid="{00000000-0005-0000-0000-0000FC720000}"/>
    <cellStyle name="Normal 2 3 2 2 2 2 2 3" xfId="10521" xr:uid="{00000000-0005-0000-0000-0000FD720000}"/>
    <cellStyle name="Normal 2 3 2 2 2 2 3" xfId="10522" xr:uid="{00000000-0005-0000-0000-0000FE720000}"/>
    <cellStyle name="Normal 2 3 2 2 2 2 3 2" xfId="10523" xr:uid="{00000000-0005-0000-0000-0000FF720000}"/>
    <cellStyle name="Normal 2 3 2 2 2 2 4" xfId="10524" xr:uid="{00000000-0005-0000-0000-000000730000}"/>
    <cellStyle name="Normal 2 3 2 2 2 2 4 2" xfId="10525" xr:uid="{00000000-0005-0000-0000-000001730000}"/>
    <cellStyle name="Normal 2 3 2 2 2 2 5" xfId="10526" xr:uid="{00000000-0005-0000-0000-000002730000}"/>
    <cellStyle name="Normal 2 3 2 2 2 2 5 2" xfId="10527" xr:uid="{00000000-0005-0000-0000-000003730000}"/>
    <cellStyle name="Normal 2 3 2 2 2 2 6" xfId="10528" xr:uid="{00000000-0005-0000-0000-000004730000}"/>
    <cellStyle name="Normal 2 3 2 2 2 3" xfId="10529" xr:uid="{00000000-0005-0000-0000-000005730000}"/>
    <cellStyle name="Normal 2 3 2 2 2 3 2" xfId="10530" xr:uid="{00000000-0005-0000-0000-000006730000}"/>
    <cellStyle name="Normal 2 3 2 2 2 3 2 2" xfId="10531" xr:uid="{00000000-0005-0000-0000-000007730000}"/>
    <cellStyle name="Normal 2 3 2 2 2 3 3" xfId="10532" xr:uid="{00000000-0005-0000-0000-000008730000}"/>
    <cellStyle name="Normal 2 3 2 2 2 3 3 2" xfId="10533" xr:uid="{00000000-0005-0000-0000-000009730000}"/>
    <cellStyle name="Normal 2 3 2 2 2 3 4" xfId="10534" xr:uid="{00000000-0005-0000-0000-00000A730000}"/>
    <cellStyle name="Normal 2 3 2 2 2 4" xfId="10535" xr:uid="{00000000-0005-0000-0000-00000B730000}"/>
    <cellStyle name="Normal 2 3 2 2 2 4 2" xfId="10536" xr:uid="{00000000-0005-0000-0000-00000C730000}"/>
    <cellStyle name="Normal 2 3 2 2 2 4 2 2" xfId="10537" xr:uid="{00000000-0005-0000-0000-00000D730000}"/>
    <cellStyle name="Normal 2 3 2 2 2 4 3" xfId="10538" xr:uid="{00000000-0005-0000-0000-00000E730000}"/>
    <cellStyle name="Normal 2 3 2 2 2 5" xfId="10539" xr:uid="{00000000-0005-0000-0000-00000F730000}"/>
    <cellStyle name="Normal 2 3 2 2 2 5 2" xfId="10540" xr:uid="{00000000-0005-0000-0000-000010730000}"/>
    <cellStyle name="Normal 2 3 2 2 2 6" xfId="10541" xr:uid="{00000000-0005-0000-0000-000011730000}"/>
    <cellStyle name="Normal 2 3 2 2 2 6 2" xfId="10542" xr:uid="{00000000-0005-0000-0000-000012730000}"/>
    <cellStyle name="Normal 2 3 2 2 2 7" xfId="10543" xr:uid="{00000000-0005-0000-0000-000013730000}"/>
    <cellStyle name="Normal 2 3 2 2 3" xfId="10544" xr:uid="{00000000-0005-0000-0000-000014730000}"/>
    <cellStyle name="Normal 2 3 2 2 3 2" xfId="10545" xr:uid="{00000000-0005-0000-0000-000015730000}"/>
    <cellStyle name="Normal 2 3 2 2 3 2 2" xfId="10546" xr:uid="{00000000-0005-0000-0000-000016730000}"/>
    <cellStyle name="Normal 2 3 2 2 3 2 2 2" xfId="10547" xr:uid="{00000000-0005-0000-0000-000017730000}"/>
    <cellStyle name="Normal 2 3 2 2 3 2 2 2 2" xfId="10548" xr:uid="{00000000-0005-0000-0000-000018730000}"/>
    <cellStyle name="Normal 2 3 2 2 3 2 2 3" xfId="10549" xr:uid="{00000000-0005-0000-0000-000019730000}"/>
    <cellStyle name="Normal 2 3 2 2 3 2 3" xfId="10550" xr:uid="{00000000-0005-0000-0000-00001A730000}"/>
    <cellStyle name="Normal 2 3 2 2 3 2 3 2" xfId="10551" xr:uid="{00000000-0005-0000-0000-00001B730000}"/>
    <cellStyle name="Normal 2 3 2 2 3 2 4" xfId="10552" xr:uid="{00000000-0005-0000-0000-00001C730000}"/>
    <cellStyle name="Normal 2 3 2 2 3 2 4 2" xfId="10553" xr:uid="{00000000-0005-0000-0000-00001D730000}"/>
    <cellStyle name="Normal 2 3 2 2 3 2 5" xfId="10554" xr:uid="{00000000-0005-0000-0000-00001E730000}"/>
    <cellStyle name="Normal 2 3 2 2 3 3" xfId="10555" xr:uid="{00000000-0005-0000-0000-00001F730000}"/>
    <cellStyle name="Normal 2 3 2 2 3 3 2" xfId="10556" xr:uid="{00000000-0005-0000-0000-000020730000}"/>
    <cellStyle name="Normal 2 3 2 2 3 3 2 2" xfId="10557" xr:uid="{00000000-0005-0000-0000-000021730000}"/>
    <cellStyle name="Normal 2 3 2 2 3 3 3" xfId="10558" xr:uid="{00000000-0005-0000-0000-000022730000}"/>
    <cellStyle name="Normal 2 3 2 2 3 3 3 2" xfId="10559" xr:uid="{00000000-0005-0000-0000-000023730000}"/>
    <cellStyle name="Normal 2 3 2 2 3 3 4" xfId="10560" xr:uid="{00000000-0005-0000-0000-000024730000}"/>
    <cellStyle name="Normal 2 3 2 2 3 4" xfId="10561" xr:uid="{00000000-0005-0000-0000-000025730000}"/>
    <cellStyle name="Normal 2 3 2 2 3 4 2" xfId="10562" xr:uid="{00000000-0005-0000-0000-000026730000}"/>
    <cellStyle name="Normal 2 3 2 2 3 4 2 2" xfId="10563" xr:uid="{00000000-0005-0000-0000-000027730000}"/>
    <cellStyle name="Normal 2 3 2 2 3 4 3" xfId="10564" xr:uid="{00000000-0005-0000-0000-000028730000}"/>
    <cellStyle name="Normal 2 3 2 2 3 5" xfId="10565" xr:uid="{00000000-0005-0000-0000-000029730000}"/>
    <cellStyle name="Normal 2 3 2 2 3 5 2" xfId="10566" xr:uid="{00000000-0005-0000-0000-00002A730000}"/>
    <cellStyle name="Normal 2 3 2 2 3 6" xfId="10567" xr:uid="{00000000-0005-0000-0000-00002B730000}"/>
    <cellStyle name="Normal 2 3 2 2 3 6 2" xfId="10568" xr:uid="{00000000-0005-0000-0000-00002C730000}"/>
    <cellStyle name="Normal 2 3 2 2 3 7" xfId="10569" xr:uid="{00000000-0005-0000-0000-00002D730000}"/>
    <cellStyle name="Normal 2 3 2 2 4" xfId="10570" xr:uid="{00000000-0005-0000-0000-00002E730000}"/>
    <cellStyle name="Normal 2 3 2 2 4 2" xfId="10571" xr:uid="{00000000-0005-0000-0000-00002F730000}"/>
    <cellStyle name="Normal 2 3 2 2 4 2 2" xfId="10572" xr:uid="{00000000-0005-0000-0000-000030730000}"/>
    <cellStyle name="Normal 2 3 2 2 4 2 2 2" xfId="10573" xr:uid="{00000000-0005-0000-0000-000031730000}"/>
    <cellStyle name="Normal 2 3 2 2 4 2 2 2 2" xfId="10574" xr:uid="{00000000-0005-0000-0000-000032730000}"/>
    <cellStyle name="Normal 2 3 2 2 4 2 2 3" xfId="10575" xr:uid="{00000000-0005-0000-0000-000033730000}"/>
    <cellStyle name="Normal 2 3 2 2 4 2 3" xfId="10576" xr:uid="{00000000-0005-0000-0000-000034730000}"/>
    <cellStyle name="Normal 2 3 2 2 4 2 3 2" xfId="10577" xr:uid="{00000000-0005-0000-0000-000035730000}"/>
    <cellStyle name="Normal 2 3 2 2 4 2 4" xfId="10578" xr:uid="{00000000-0005-0000-0000-000036730000}"/>
    <cellStyle name="Normal 2 3 2 2 4 2 4 2" xfId="10579" xr:uid="{00000000-0005-0000-0000-000037730000}"/>
    <cellStyle name="Normal 2 3 2 2 4 2 5" xfId="10580" xr:uid="{00000000-0005-0000-0000-000038730000}"/>
    <cellStyle name="Normal 2 3 2 2 4 3" xfId="10581" xr:uid="{00000000-0005-0000-0000-000039730000}"/>
    <cellStyle name="Normal 2 3 2 2 4 3 2" xfId="10582" xr:uid="{00000000-0005-0000-0000-00003A730000}"/>
    <cellStyle name="Normal 2 3 2 2 4 3 2 2" xfId="10583" xr:uid="{00000000-0005-0000-0000-00003B730000}"/>
    <cellStyle name="Normal 2 3 2 2 4 3 3" xfId="10584" xr:uid="{00000000-0005-0000-0000-00003C730000}"/>
    <cellStyle name="Normal 2 3 2 2 4 3 3 2" xfId="10585" xr:uid="{00000000-0005-0000-0000-00003D730000}"/>
    <cellStyle name="Normal 2 3 2 2 4 3 4" xfId="10586" xr:uid="{00000000-0005-0000-0000-00003E730000}"/>
    <cellStyle name="Normal 2 3 2 2 4 4" xfId="10587" xr:uid="{00000000-0005-0000-0000-00003F730000}"/>
    <cellStyle name="Normal 2 3 2 2 4 4 2" xfId="10588" xr:uid="{00000000-0005-0000-0000-000040730000}"/>
    <cellStyle name="Normal 2 3 2 2 4 4 2 2" xfId="10589" xr:uid="{00000000-0005-0000-0000-000041730000}"/>
    <cellStyle name="Normal 2 3 2 2 4 4 3" xfId="10590" xr:uid="{00000000-0005-0000-0000-000042730000}"/>
    <cellStyle name="Normal 2 3 2 2 4 5" xfId="10591" xr:uid="{00000000-0005-0000-0000-000043730000}"/>
    <cellStyle name="Normal 2 3 2 2 4 5 2" xfId="10592" xr:uid="{00000000-0005-0000-0000-000044730000}"/>
    <cellStyle name="Normal 2 3 2 2 4 6" xfId="10593" xr:uid="{00000000-0005-0000-0000-000045730000}"/>
    <cellStyle name="Normal 2 3 2 2 5" xfId="10594" xr:uid="{00000000-0005-0000-0000-000046730000}"/>
    <cellStyle name="Normal 2 3 2 2 5 2" xfId="10595" xr:uid="{00000000-0005-0000-0000-000047730000}"/>
    <cellStyle name="Normal 2 3 2 2 5 2 2" xfId="10596" xr:uid="{00000000-0005-0000-0000-000048730000}"/>
    <cellStyle name="Normal 2 3 2 2 5 2 2 2" xfId="10597" xr:uid="{00000000-0005-0000-0000-000049730000}"/>
    <cellStyle name="Normal 2 3 2 2 5 2 3" xfId="10598" xr:uid="{00000000-0005-0000-0000-00004A730000}"/>
    <cellStyle name="Normal 2 3 2 2 5 3" xfId="10599" xr:uid="{00000000-0005-0000-0000-00004B730000}"/>
    <cellStyle name="Normal 2 3 2 2 5 3 2" xfId="10600" xr:uid="{00000000-0005-0000-0000-00004C730000}"/>
    <cellStyle name="Normal 2 3 2 2 5 4" xfId="10601" xr:uid="{00000000-0005-0000-0000-00004D730000}"/>
    <cellStyle name="Normal 2 3 2 2 5 4 2" xfId="10602" xr:uid="{00000000-0005-0000-0000-00004E730000}"/>
    <cellStyle name="Normal 2 3 2 2 5 5" xfId="10603" xr:uid="{00000000-0005-0000-0000-00004F730000}"/>
    <cellStyle name="Normal 2 3 2 2 6" xfId="10604" xr:uid="{00000000-0005-0000-0000-000050730000}"/>
    <cellStyle name="Normal 2 3 2 2 6 2" xfId="10605" xr:uid="{00000000-0005-0000-0000-000051730000}"/>
    <cellStyle name="Normal 2 3 2 2 6 2 2" xfId="10606" xr:uid="{00000000-0005-0000-0000-000052730000}"/>
    <cellStyle name="Normal 2 3 2 2 6 2 2 2" xfId="10607" xr:uid="{00000000-0005-0000-0000-000053730000}"/>
    <cellStyle name="Normal 2 3 2 2 6 2 3" xfId="10608" xr:uid="{00000000-0005-0000-0000-000054730000}"/>
    <cellStyle name="Normal 2 3 2 2 6 3" xfId="10609" xr:uid="{00000000-0005-0000-0000-000055730000}"/>
    <cellStyle name="Normal 2 3 2 2 6 3 2" xfId="10610" xr:uid="{00000000-0005-0000-0000-000056730000}"/>
    <cellStyle name="Normal 2 3 2 2 6 4" xfId="10611" xr:uid="{00000000-0005-0000-0000-000057730000}"/>
    <cellStyle name="Normal 2 3 2 2 6 4 2" xfId="10612" xr:uid="{00000000-0005-0000-0000-000058730000}"/>
    <cellStyle name="Normal 2 3 2 2 6 5" xfId="10613" xr:uid="{00000000-0005-0000-0000-000059730000}"/>
    <cellStyle name="Normal 2 3 2 2 7" xfId="10614" xr:uid="{00000000-0005-0000-0000-00005A730000}"/>
    <cellStyle name="Normal 2 3 2 2 7 2" xfId="10615" xr:uid="{00000000-0005-0000-0000-00005B730000}"/>
    <cellStyle name="Normal 2 3 2 2 7 2 2" xfId="10616" xr:uid="{00000000-0005-0000-0000-00005C730000}"/>
    <cellStyle name="Normal 2 3 2 2 7 3" xfId="10617" xr:uid="{00000000-0005-0000-0000-00005D730000}"/>
    <cellStyle name="Normal 2 3 2 2 7 3 2" xfId="10618" xr:uid="{00000000-0005-0000-0000-00005E730000}"/>
    <cellStyle name="Normal 2 3 2 2 7 4" xfId="10619" xr:uid="{00000000-0005-0000-0000-00005F730000}"/>
    <cellStyle name="Normal 2 3 2 2 8" xfId="10620" xr:uid="{00000000-0005-0000-0000-000060730000}"/>
    <cellStyle name="Normal 2 3 2 2 8 2" xfId="10621" xr:uid="{00000000-0005-0000-0000-000061730000}"/>
    <cellStyle name="Normal 2 3 2 2 8 2 2" xfId="10622" xr:uid="{00000000-0005-0000-0000-000062730000}"/>
    <cellStyle name="Normal 2 3 2 2 8 3" xfId="10623" xr:uid="{00000000-0005-0000-0000-000063730000}"/>
    <cellStyle name="Normal 2 3 2 2 8 3 2" xfId="10624" xr:uid="{00000000-0005-0000-0000-000064730000}"/>
    <cellStyle name="Normal 2 3 2 2 8 4" xfId="10625" xr:uid="{00000000-0005-0000-0000-000065730000}"/>
    <cellStyle name="Normal 2 3 2 2 9" xfId="10626" xr:uid="{00000000-0005-0000-0000-000066730000}"/>
    <cellStyle name="Normal 2 3 2 2 9 2" xfId="10627" xr:uid="{00000000-0005-0000-0000-000067730000}"/>
    <cellStyle name="Normal 2 3 2 2 9 2 2" xfId="10628" xr:uid="{00000000-0005-0000-0000-000068730000}"/>
    <cellStyle name="Normal 2 3 2 2 9 3" xfId="10629" xr:uid="{00000000-0005-0000-0000-000069730000}"/>
    <cellStyle name="Normal 2 3 2 3" xfId="10630" xr:uid="{00000000-0005-0000-0000-00006A730000}"/>
    <cellStyle name="Normal 2 3 2 3 2" xfId="10631" xr:uid="{00000000-0005-0000-0000-00006B730000}"/>
    <cellStyle name="Normal 2 3 2 3 2 2" xfId="10632" xr:uid="{00000000-0005-0000-0000-00006C730000}"/>
    <cellStyle name="Normal 2 3 2 3 2 2 2" xfId="10633" xr:uid="{00000000-0005-0000-0000-00006D730000}"/>
    <cellStyle name="Normal 2 3 2 3 2 2 2 2" xfId="10634" xr:uid="{00000000-0005-0000-0000-00006E730000}"/>
    <cellStyle name="Normal 2 3 2 3 2 2 3" xfId="10635" xr:uid="{00000000-0005-0000-0000-00006F730000}"/>
    <cellStyle name="Normal 2 3 2 3 2 3" xfId="10636" xr:uid="{00000000-0005-0000-0000-000070730000}"/>
    <cellStyle name="Normal 2 3 2 3 2 3 2" xfId="10637" xr:uid="{00000000-0005-0000-0000-000071730000}"/>
    <cellStyle name="Normal 2 3 2 3 2 4" xfId="10638" xr:uid="{00000000-0005-0000-0000-000072730000}"/>
    <cellStyle name="Normal 2 3 2 3 2 4 2" xfId="10639" xr:uid="{00000000-0005-0000-0000-000073730000}"/>
    <cellStyle name="Normal 2 3 2 3 2 5" xfId="10640" xr:uid="{00000000-0005-0000-0000-000074730000}"/>
    <cellStyle name="Normal 2 3 2 3 2 5 2" xfId="10641" xr:uid="{00000000-0005-0000-0000-000075730000}"/>
    <cellStyle name="Normal 2 3 2 3 2 6" xfId="10642" xr:uid="{00000000-0005-0000-0000-000076730000}"/>
    <cellStyle name="Normal 2 3 2 3 3" xfId="10643" xr:uid="{00000000-0005-0000-0000-000077730000}"/>
    <cellStyle name="Normal 2 3 2 3 3 2" xfId="10644" xr:uid="{00000000-0005-0000-0000-000078730000}"/>
    <cellStyle name="Normal 2 3 2 3 3 2 2" xfId="10645" xr:uid="{00000000-0005-0000-0000-000079730000}"/>
    <cellStyle name="Normal 2 3 2 3 3 3" xfId="10646" xr:uid="{00000000-0005-0000-0000-00007A730000}"/>
    <cellStyle name="Normal 2 3 2 3 3 3 2" xfId="10647" xr:uid="{00000000-0005-0000-0000-00007B730000}"/>
    <cellStyle name="Normal 2 3 2 3 3 4" xfId="10648" xr:uid="{00000000-0005-0000-0000-00007C730000}"/>
    <cellStyle name="Normal 2 3 2 3 4" xfId="10649" xr:uid="{00000000-0005-0000-0000-00007D730000}"/>
    <cellStyle name="Normal 2 3 2 3 4 2" xfId="10650" xr:uid="{00000000-0005-0000-0000-00007E730000}"/>
    <cellStyle name="Normal 2 3 2 3 4 2 2" xfId="10651" xr:uid="{00000000-0005-0000-0000-00007F730000}"/>
    <cellStyle name="Normal 2 3 2 3 4 3" xfId="10652" xr:uid="{00000000-0005-0000-0000-000080730000}"/>
    <cellStyle name="Normal 2 3 2 3 5" xfId="10653" xr:uid="{00000000-0005-0000-0000-000081730000}"/>
    <cellStyle name="Normal 2 3 2 3 5 2" xfId="10654" xr:uid="{00000000-0005-0000-0000-000082730000}"/>
    <cellStyle name="Normal 2 3 2 3 6" xfId="10655" xr:uid="{00000000-0005-0000-0000-000083730000}"/>
    <cellStyle name="Normal 2 3 2 3 6 2" xfId="10656" xr:uid="{00000000-0005-0000-0000-000084730000}"/>
    <cellStyle name="Normal 2 3 2 3 7" xfId="10657" xr:uid="{00000000-0005-0000-0000-000085730000}"/>
    <cellStyle name="Normal 2 3 2 4" xfId="10658" xr:uid="{00000000-0005-0000-0000-000086730000}"/>
    <cellStyle name="Normal 2 3 2 4 2" xfId="10659" xr:uid="{00000000-0005-0000-0000-000087730000}"/>
    <cellStyle name="Normal 2 3 2 4 2 2" xfId="10660" xr:uid="{00000000-0005-0000-0000-000088730000}"/>
    <cellStyle name="Normal 2 3 2 4 2 2 2" xfId="10661" xr:uid="{00000000-0005-0000-0000-000089730000}"/>
    <cellStyle name="Normal 2 3 2 4 2 2 2 2" xfId="10662" xr:uid="{00000000-0005-0000-0000-00008A730000}"/>
    <cellStyle name="Normal 2 3 2 4 2 2 3" xfId="10663" xr:uid="{00000000-0005-0000-0000-00008B730000}"/>
    <cellStyle name="Normal 2 3 2 4 2 3" xfId="10664" xr:uid="{00000000-0005-0000-0000-00008C730000}"/>
    <cellStyle name="Normal 2 3 2 4 2 3 2" xfId="10665" xr:uid="{00000000-0005-0000-0000-00008D730000}"/>
    <cellStyle name="Normal 2 3 2 4 2 4" xfId="10666" xr:uid="{00000000-0005-0000-0000-00008E730000}"/>
    <cellStyle name="Normal 2 3 2 4 2 4 2" xfId="10667" xr:uid="{00000000-0005-0000-0000-00008F730000}"/>
    <cellStyle name="Normal 2 3 2 4 2 5" xfId="10668" xr:uid="{00000000-0005-0000-0000-000090730000}"/>
    <cellStyle name="Normal 2 3 2 4 3" xfId="10669" xr:uid="{00000000-0005-0000-0000-000091730000}"/>
    <cellStyle name="Normal 2 3 2 4 3 2" xfId="10670" xr:uid="{00000000-0005-0000-0000-000092730000}"/>
    <cellStyle name="Normal 2 3 2 4 3 2 2" xfId="10671" xr:uid="{00000000-0005-0000-0000-000093730000}"/>
    <cellStyle name="Normal 2 3 2 4 3 3" xfId="10672" xr:uid="{00000000-0005-0000-0000-000094730000}"/>
    <cellStyle name="Normal 2 3 2 4 3 3 2" xfId="10673" xr:uid="{00000000-0005-0000-0000-000095730000}"/>
    <cellStyle name="Normal 2 3 2 4 3 4" xfId="10674" xr:uid="{00000000-0005-0000-0000-000096730000}"/>
    <cellStyle name="Normal 2 3 2 4 4" xfId="10675" xr:uid="{00000000-0005-0000-0000-000097730000}"/>
    <cellStyle name="Normal 2 3 2 4 4 2" xfId="10676" xr:uid="{00000000-0005-0000-0000-000098730000}"/>
    <cellStyle name="Normal 2 3 2 4 4 2 2" xfId="10677" xr:uid="{00000000-0005-0000-0000-000099730000}"/>
    <cellStyle name="Normal 2 3 2 4 4 3" xfId="10678" xr:uid="{00000000-0005-0000-0000-00009A730000}"/>
    <cellStyle name="Normal 2 3 2 4 5" xfId="10679" xr:uid="{00000000-0005-0000-0000-00009B730000}"/>
    <cellStyle name="Normal 2 3 2 4 5 2" xfId="10680" xr:uid="{00000000-0005-0000-0000-00009C730000}"/>
    <cellStyle name="Normal 2 3 2 4 6" xfId="10681" xr:uid="{00000000-0005-0000-0000-00009D730000}"/>
    <cellStyle name="Normal 2 3 2 4 6 2" xfId="10682" xr:uid="{00000000-0005-0000-0000-00009E730000}"/>
    <cellStyle name="Normal 2 3 2 4 7" xfId="10683" xr:uid="{00000000-0005-0000-0000-00009F730000}"/>
    <cellStyle name="Normal 2 3 2 5" xfId="10684" xr:uid="{00000000-0005-0000-0000-0000A0730000}"/>
    <cellStyle name="Normal 2 3 2 5 2" xfId="10685" xr:uid="{00000000-0005-0000-0000-0000A1730000}"/>
    <cellStyle name="Normal 2 3 2 5 2 2" xfId="10686" xr:uid="{00000000-0005-0000-0000-0000A2730000}"/>
    <cellStyle name="Normal 2 3 2 5 2 2 2" xfId="10687" xr:uid="{00000000-0005-0000-0000-0000A3730000}"/>
    <cellStyle name="Normal 2 3 2 5 2 2 2 2" xfId="10688" xr:uid="{00000000-0005-0000-0000-0000A4730000}"/>
    <cellStyle name="Normal 2 3 2 5 2 2 3" xfId="10689" xr:uid="{00000000-0005-0000-0000-0000A5730000}"/>
    <cellStyle name="Normal 2 3 2 5 2 3" xfId="10690" xr:uid="{00000000-0005-0000-0000-0000A6730000}"/>
    <cellStyle name="Normal 2 3 2 5 2 3 2" xfId="10691" xr:uid="{00000000-0005-0000-0000-0000A7730000}"/>
    <cellStyle name="Normal 2 3 2 5 2 4" xfId="10692" xr:uid="{00000000-0005-0000-0000-0000A8730000}"/>
    <cellStyle name="Normal 2 3 2 5 2 4 2" xfId="10693" xr:uid="{00000000-0005-0000-0000-0000A9730000}"/>
    <cellStyle name="Normal 2 3 2 5 2 5" xfId="10694" xr:uid="{00000000-0005-0000-0000-0000AA730000}"/>
    <cellStyle name="Normal 2 3 2 5 3" xfId="10695" xr:uid="{00000000-0005-0000-0000-0000AB730000}"/>
    <cellStyle name="Normal 2 3 2 5 3 2" xfId="10696" xr:uid="{00000000-0005-0000-0000-0000AC730000}"/>
    <cellStyle name="Normal 2 3 2 5 3 2 2" xfId="10697" xr:uid="{00000000-0005-0000-0000-0000AD730000}"/>
    <cellStyle name="Normal 2 3 2 5 3 3" xfId="10698" xr:uid="{00000000-0005-0000-0000-0000AE730000}"/>
    <cellStyle name="Normal 2 3 2 5 3 3 2" xfId="10699" xr:uid="{00000000-0005-0000-0000-0000AF730000}"/>
    <cellStyle name="Normal 2 3 2 5 3 4" xfId="10700" xr:uid="{00000000-0005-0000-0000-0000B0730000}"/>
    <cellStyle name="Normal 2 3 2 5 4" xfId="10701" xr:uid="{00000000-0005-0000-0000-0000B1730000}"/>
    <cellStyle name="Normal 2 3 2 5 4 2" xfId="10702" xr:uid="{00000000-0005-0000-0000-0000B2730000}"/>
    <cellStyle name="Normal 2 3 2 5 4 2 2" xfId="10703" xr:uid="{00000000-0005-0000-0000-0000B3730000}"/>
    <cellStyle name="Normal 2 3 2 5 4 3" xfId="10704" xr:uid="{00000000-0005-0000-0000-0000B4730000}"/>
    <cellStyle name="Normal 2 3 2 5 5" xfId="10705" xr:uid="{00000000-0005-0000-0000-0000B5730000}"/>
    <cellStyle name="Normal 2 3 2 5 5 2" xfId="10706" xr:uid="{00000000-0005-0000-0000-0000B6730000}"/>
    <cellStyle name="Normal 2 3 2 5 6" xfId="10707" xr:uid="{00000000-0005-0000-0000-0000B7730000}"/>
    <cellStyle name="Normal 2 3 2 6" xfId="10708" xr:uid="{00000000-0005-0000-0000-0000B8730000}"/>
    <cellStyle name="Normal 2 3 2 6 2" xfId="10709" xr:uid="{00000000-0005-0000-0000-0000B9730000}"/>
    <cellStyle name="Normal 2 3 2 6 2 2" xfId="10710" xr:uid="{00000000-0005-0000-0000-0000BA730000}"/>
    <cellStyle name="Normal 2 3 2 6 2 2 2" xfId="10711" xr:uid="{00000000-0005-0000-0000-0000BB730000}"/>
    <cellStyle name="Normal 2 3 2 6 2 3" xfId="10712" xr:uid="{00000000-0005-0000-0000-0000BC730000}"/>
    <cellStyle name="Normal 2 3 2 6 3" xfId="10713" xr:uid="{00000000-0005-0000-0000-0000BD730000}"/>
    <cellStyle name="Normal 2 3 2 6 3 2" xfId="10714" xr:uid="{00000000-0005-0000-0000-0000BE730000}"/>
    <cellStyle name="Normal 2 3 2 6 4" xfId="10715" xr:uid="{00000000-0005-0000-0000-0000BF730000}"/>
    <cellStyle name="Normal 2 3 2 6 4 2" xfId="10716" xr:uid="{00000000-0005-0000-0000-0000C0730000}"/>
    <cellStyle name="Normal 2 3 2 6 5" xfId="10717" xr:uid="{00000000-0005-0000-0000-0000C1730000}"/>
    <cellStyle name="Normal 2 3 2 7" xfId="10718" xr:uid="{00000000-0005-0000-0000-0000C2730000}"/>
    <cellStyle name="Normal 2 3 2 7 2" xfId="10719" xr:uid="{00000000-0005-0000-0000-0000C3730000}"/>
    <cellStyle name="Normal 2 3 2 7 2 2" xfId="10720" xr:uid="{00000000-0005-0000-0000-0000C4730000}"/>
    <cellStyle name="Normal 2 3 2 7 2 2 2" xfId="10721" xr:uid="{00000000-0005-0000-0000-0000C5730000}"/>
    <cellStyle name="Normal 2 3 2 7 2 3" xfId="10722" xr:uid="{00000000-0005-0000-0000-0000C6730000}"/>
    <cellStyle name="Normal 2 3 2 7 3" xfId="10723" xr:uid="{00000000-0005-0000-0000-0000C7730000}"/>
    <cellStyle name="Normal 2 3 2 7 3 2" xfId="10724" xr:uid="{00000000-0005-0000-0000-0000C8730000}"/>
    <cellStyle name="Normal 2 3 2 7 4" xfId="10725" xr:uid="{00000000-0005-0000-0000-0000C9730000}"/>
    <cellStyle name="Normal 2 3 2 7 4 2" xfId="10726" xr:uid="{00000000-0005-0000-0000-0000CA730000}"/>
    <cellStyle name="Normal 2 3 2 7 5" xfId="10727" xr:uid="{00000000-0005-0000-0000-0000CB730000}"/>
    <cellStyle name="Normal 2 3 2 8" xfId="10728" xr:uid="{00000000-0005-0000-0000-0000CC730000}"/>
    <cellStyle name="Normal 2 3 2 8 2" xfId="10729" xr:uid="{00000000-0005-0000-0000-0000CD730000}"/>
    <cellStyle name="Normal 2 3 2 8 2 2" xfId="10730" xr:uid="{00000000-0005-0000-0000-0000CE730000}"/>
    <cellStyle name="Normal 2 3 2 8 3" xfId="10731" xr:uid="{00000000-0005-0000-0000-0000CF730000}"/>
    <cellStyle name="Normal 2 3 2 8 3 2" xfId="10732" xr:uid="{00000000-0005-0000-0000-0000D0730000}"/>
    <cellStyle name="Normal 2 3 2 8 4" xfId="10733" xr:uid="{00000000-0005-0000-0000-0000D1730000}"/>
    <cellStyle name="Normal 2 3 2 9" xfId="10734" xr:uid="{00000000-0005-0000-0000-0000D2730000}"/>
    <cellStyle name="Normal 2 3 2 9 2" xfId="10735" xr:uid="{00000000-0005-0000-0000-0000D3730000}"/>
    <cellStyle name="Normal 2 3 2 9 2 2" xfId="10736" xr:uid="{00000000-0005-0000-0000-0000D4730000}"/>
    <cellStyle name="Normal 2 3 2 9 3" xfId="10737" xr:uid="{00000000-0005-0000-0000-0000D5730000}"/>
    <cellStyle name="Normal 2 3 2 9 3 2" xfId="10738" xr:uid="{00000000-0005-0000-0000-0000D6730000}"/>
    <cellStyle name="Normal 2 3 2 9 4" xfId="10739" xr:uid="{00000000-0005-0000-0000-0000D7730000}"/>
    <cellStyle name="Normal 2 3 3" xfId="10740" xr:uid="{00000000-0005-0000-0000-0000D8730000}"/>
    <cellStyle name="Normal 2 3 3 10" xfId="10741" xr:uid="{00000000-0005-0000-0000-0000D9730000}"/>
    <cellStyle name="Normal 2 3 3 10 2" xfId="10742" xr:uid="{00000000-0005-0000-0000-0000DA730000}"/>
    <cellStyle name="Normal 2 3 3 10 2 2" xfId="10743" xr:uid="{00000000-0005-0000-0000-0000DB730000}"/>
    <cellStyle name="Normal 2 3 3 10 3" xfId="10744" xr:uid="{00000000-0005-0000-0000-0000DC730000}"/>
    <cellStyle name="Normal 2 3 3 11" xfId="10745" xr:uid="{00000000-0005-0000-0000-0000DD730000}"/>
    <cellStyle name="Normal 2 3 3 11 2" xfId="10746" xr:uid="{00000000-0005-0000-0000-0000DE730000}"/>
    <cellStyle name="Normal 2 3 3 11 2 2" xfId="10747" xr:uid="{00000000-0005-0000-0000-0000DF730000}"/>
    <cellStyle name="Normal 2 3 3 11 3" xfId="10748" xr:uid="{00000000-0005-0000-0000-0000E0730000}"/>
    <cellStyle name="Normal 2 3 3 12" xfId="10749" xr:uid="{00000000-0005-0000-0000-0000E1730000}"/>
    <cellStyle name="Normal 2 3 3 12 2" xfId="10750" xr:uid="{00000000-0005-0000-0000-0000E2730000}"/>
    <cellStyle name="Normal 2 3 3 13" xfId="10751" xr:uid="{00000000-0005-0000-0000-0000E3730000}"/>
    <cellStyle name="Normal 2 3 3 13 2" xfId="10752" xr:uid="{00000000-0005-0000-0000-0000E4730000}"/>
    <cellStyle name="Normal 2 3 3 14" xfId="10753" xr:uid="{00000000-0005-0000-0000-0000E5730000}"/>
    <cellStyle name="Normal 2 3 3 14 2" xfId="10754" xr:uid="{00000000-0005-0000-0000-0000E6730000}"/>
    <cellStyle name="Normal 2 3 3 15" xfId="10755" xr:uid="{00000000-0005-0000-0000-0000E7730000}"/>
    <cellStyle name="Normal 2 3 3 2" xfId="10756" xr:uid="{00000000-0005-0000-0000-0000E8730000}"/>
    <cellStyle name="Normal 2 3 3 2 10" xfId="10757" xr:uid="{00000000-0005-0000-0000-0000E9730000}"/>
    <cellStyle name="Normal 2 3 3 2 10 2" xfId="10758" xr:uid="{00000000-0005-0000-0000-0000EA730000}"/>
    <cellStyle name="Normal 2 3 3 2 10 2 2" xfId="10759" xr:uid="{00000000-0005-0000-0000-0000EB730000}"/>
    <cellStyle name="Normal 2 3 3 2 10 3" xfId="10760" xr:uid="{00000000-0005-0000-0000-0000EC730000}"/>
    <cellStyle name="Normal 2 3 3 2 11" xfId="10761" xr:uid="{00000000-0005-0000-0000-0000ED730000}"/>
    <cellStyle name="Normal 2 3 3 2 11 2" xfId="10762" xr:uid="{00000000-0005-0000-0000-0000EE730000}"/>
    <cellStyle name="Normal 2 3 3 2 12" xfId="10763" xr:uid="{00000000-0005-0000-0000-0000EF730000}"/>
    <cellStyle name="Normal 2 3 3 2 12 2" xfId="10764" xr:uid="{00000000-0005-0000-0000-0000F0730000}"/>
    <cellStyle name="Normal 2 3 3 2 13" xfId="10765" xr:uid="{00000000-0005-0000-0000-0000F1730000}"/>
    <cellStyle name="Normal 2 3 3 2 13 2" xfId="10766" xr:uid="{00000000-0005-0000-0000-0000F2730000}"/>
    <cellStyle name="Normal 2 3 3 2 14" xfId="10767" xr:uid="{00000000-0005-0000-0000-0000F3730000}"/>
    <cellStyle name="Normal 2 3 3 2 2" xfId="10768" xr:uid="{00000000-0005-0000-0000-0000F4730000}"/>
    <cellStyle name="Normal 2 3 3 2 2 2" xfId="10769" xr:uid="{00000000-0005-0000-0000-0000F5730000}"/>
    <cellStyle name="Normal 2 3 3 2 2 2 2" xfId="10770" xr:uid="{00000000-0005-0000-0000-0000F6730000}"/>
    <cellStyle name="Normal 2 3 3 2 2 2 2 2" xfId="10771" xr:uid="{00000000-0005-0000-0000-0000F7730000}"/>
    <cellStyle name="Normal 2 3 3 2 2 2 2 2 2" xfId="10772" xr:uid="{00000000-0005-0000-0000-0000F8730000}"/>
    <cellStyle name="Normal 2 3 3 2 2 2 2 3" xfId="10773" xr:uid="{00000000-0005-0000-0000-0000F9730000}"/>
    <cellStyle name="Normal 2 3 3 2 2 2 3" xfId="10774" xr:uid="{00000000-0005-0000-0000-0000FA730000}"/>
    <cellStyle name="Normal 2 3 3 2 2 2 3 2" xfId="10775" xr:uid="{00000000-0005-0000-0000-0000FB730000}"/>
    <cellStyle name="Normal 2 3 3 2 2 2 4" xfId="10776" xr:uid="{00000000-0005-0000-0000-0000FC730000}"/>
    <cellStyle name="Normal 2 3 3 2 2 2 4 2" xfId="10777" xr:uid="{00000000-0005-0000-0000-0000FD730000}"/>
    <cellStyle name="Normal 2 3 3 2 2 2 5" xfId="10778" xr:uid="{00000000-0005-0000-0000-0000FE730000}"/>
    <cellStyle name="Normal 2 3 3 2 2 2 5 2" xfId="10779" xr:uid="{00000000-0005-0000-0000-0000FF730000}"/>
    <cellStyle name="Normal 2 3 3 2 2 2 6" xfId="10780" xr:uid="{00000000-0005-0000-0000-000000740000}"/>
    <cellStyle name="Normal 2 3 3 2 2 3" xfId="10781" xr:uid="{00000000-0005-0000-0000-000001740000}"/>
    <cellStyle name="Normal 2 3 3 2 2 3 2" xfId="10782" xr:uid="{00000000-0005-0000-0000-000002740000}"/>
    <cellStyle name="Normal 2 3 3 2 2 3 2 2" xfId="10783" xr:uid="{00000000-0005-0000-0000-000003740000}"/>
    <cellStyle name="Normal 2 3 3 2 2 3 3" xfId="10784" xr:uid="{00000000-0005-0000-0000-000004740000}"/>
    <cellStyle name="Normal 2 3 3 2 2 3 3 2" xfId="10785" xr:uid="{00000000-0005-0000-0000-000005740000}"/>
    <cellStyle name="Normal 2 3 3 2 2 3 4" xfId="10786" xr:uid="{00000000-0005-0000-0000-000006740000}"/>
    <cellStyle name="Normal 2 3 3 2 2 4" xfId="10787" xr:uid="{00000000-0005-0000-0000-000007740000}"/>
    <cellStyle name="Normal 2 3 3 2 2 4 2" xfId="10788" xr:uid="{00000000-0005-0000-0000-000008740000}"/>
    <cellStyle name="Normal 2 3 3 2 2 4 2 2" xfId="10789" xr:uid="{00000000-0005-0000-0000-000009740000}"/>
    <cellStyle name="Normal 2 3 3 2 2 4 3" xfId="10790" xr:uid="{00000000-0005-0000-0000-00000A740000}"/>
    <cellStyle name="Normal 2 3 3 2 2 5" xfId="10791" xr:uid="{00000000-0005-0000-0000-00000B740000}"/>
    <cellStyle name="Normal 2 3 3 2 2 5 2" xfId="10792" xr:uid="{00000000-0005-0000-0000-00000C740000}"/>
    <cellStyle name="Normal 2 3 3 2 2 6" xfId="10793" xr:uid="{00000000-0005-0000-0000-00000D740000}"/>
    <cellStyle name="Normal 2 3 3 2 2 6 2" xfId="10794" xr:uid="{00000000-0005-0000-0000-00000E740000}"/>
    <cellStyle name="Normal 2 3 3 2 2 7" xfId="10795" xr:uid="{00000000-0005-0000-0000-00000F740000}"/>
    <cellStyle name="Normal 2 3 3 2 3" xfId="10796" xr:uid="{00000000-0005-0000-0000-000010740000}"/>
    <cellStyle name="Normal 2 3 3 2 3 2" xfId="10797" xr:uid="{00000000-0005-0000-0000-000011740000}"/>
    <cellStyle name="Normal 2 3 3 2 3 2 2" xfId="10798" xr:uid="{00000000-0005-0000-0000-000012740000}"/>
    <cellStyle name="Normal 2 3 3 2 3 2 2 2" xfId="10799" xr:uid="{00000000-0005-0000-0000-000013740000}"/>
    <cellStyle name="Normal 2 3 3 2 3 2 2 2 2" xfId="10800" xr:uid="{00000000-0005-0000-0000-000014740000}"/>
    <cellStyle name="Normal 2 3 3 2 3 2 2 3" xfId="10801" xr:uid="{00000000-0005-0000-0000-000015740000}"/>
    <cellStyle name="Normal 2 3 3 2 3 2 3" xfId="10802" xr:uid="{00000000-0005-0000-0000-000016740000}"/>
    <cellStyle name="Normal 2 3 3 2 3 2 3 2" xfId="10803" xr:uid="{00000000-0005-0000-0000-000017740000}"/>
    <cellStyle name="Normal 2 3 3 2 3 2 4" xfId="10804" xr:uid="{00000000-0005-0000-0000-000018740000}"/>
    <cellStyle name="Normal 2 3 3 2 3 2 4 2" xfId="10805" xr:uid="{00000000-0005-0000-0000-000019740000}"/>
    <cellStyle name="Normal 2 3 3 2 3 2 5" xfId="10806" xr:uid="{00000000-0005-0000-0000-00001A740000}"/>
    <cellStyle name="Normal 2 3 3 2 3 3" xfId="10807" xr:uid="{00000000-0005-0000-0000-00001B740000}"/>
    <cellStyle name="Normal 2 3 3 2 3 3 2" xfId="10808" xr:uid="{00000000-0005-0000-0000-00001C740000}"/>
    <cellStyle name="Normal 2 3 3 2 3 3 2 2" xfId="10809" xr:uid="{00000000-0005-0000-0000-00001D740000}"/>
    <cellStyle name="Normal 2 3 3 2 3 3 3" xfId="10810" xr:uid="{00000000-0005-0000-0000-00001E740000}"/>
    <cellStyle name="Normal 2 3 3 2 3 3 3 2" xfId="10811" xr:uid="{00000000-0005-0000-0000-00001F740000}"/>
    <cellStyle name="Normal 2 3 3 2 3 3 4" xfId="10812" xr:uid="{00000000-0005-0000-0000-000020740000}"/>
    <cellStyle name="Normal 2 3 3 2 3 4" xfId="10813" xr:uid="{00000000-0005-0000-0000-000021740000}"/>
    <cellStyle name="Normal 2 3 3 2 3 4 2" xfId="10814" xr:uid="{00000000-0005-0000-0000-000022740000}"/>
    <cellStyle name="Normal 2 3 3 2 3 4 2 2" xfId="10815" xr:uid="{00000000-0005-0000-0000-000023740000}"/>
    <cellStyle name="Normal 2 3 3 2 3 4 3" xfId="10816" xr:uid="{00000000-0005-0000-0000-000024740000}"/>
    <cellStyle name="Normal 2 3 3 2 3 5" xfId="10817" xr:uid="{00000000-0005-0000-0000-000025740000}"/>
    <cellStyle name="Normal 2 3 3 2 3 5 2" xfId="10818" xr:uid="{00000000-0005-0000-0000-000026740000}"/>
    <cellStyle name="Normal 2 3 3 2 3 6" xfId="10819" xr:uid="{00000000-0005-0000-0000-000027740000}"/>
    <cellStyle name="Normal 2 3 3 2 3 6 2" xfId="10820" xr:uid="{00000000-0005-0000-0000-000028740000}"/>
    <cellStyle name="Normal 2 3 3 2 3 7" xfId="10821" xr:uid="{00000000-0005-0000-0000-000029740000}"/>
    <cellStyle name="Normal 2 3 3 2 4" xfId="10822" xr:uid="{00000000-0005-0000-0000-00002A740000}"/>
    <cellStyle name="Normal 2 3 3 2 4 2" xfId="10823" xr:uid="{00000000-0005-0000-0000-00002B740000}"/>
    <cellStyle name="Normal 2 3 3 2 4 2 2" xfId="10824" xr:uid="{00000000-0005-0000-0000-00002C740000}"/>
    <cellStyle name="Normal 2 3 3 2 4 2 2 2" xfId="10825" xr:uid="{00000000-0005-0000-0000-00002D740000}"/>
    <cellStyle name="Normal 2 3 3 2 4 2 2 2 2" xfId="10826" xr:uid="{00000000-0005-0000-0000-00002E740000}"/>
    <cellStyle name="Normal 2 3 3 2 4 2 2 3" xfId="10827" xr:uid="{00000000-0005-0000-0000-00002F740000}"/>
    <cellStyle name="Normal 2 3 3 2 4 2 3" xfId="10828" xr:uid="{00000000-0005-0000-0000-000030740000}"/>
    <cellStyle name="Normal 2 3 3 2 4 2 3 2" xfId="10829" xr:uid="{00000000-0005-0000-0000-000031740000}"/>
    <cellStyle name="Normal 2 3 3 2 4 2 4" xfId="10830" xr:uid="{00000000-0005-0000-0000-000032740000}"/>
    <cellStyle name="Normal 2 3 3 2 4 2 4 2" xfId="10831" xr:uid="{00000000-0005-0000-0000-000033740000}"/>
    <cellStyle name="Normal 2 3 3 2 4 2 5" xfId="10832" xr:uid="{00000000-0005-0000-0000-000034740000}"/>
    <cellStyle name="Normal 2 3 3 2 4 3" xfId="10833" xr:uid="{00000000-0005-0000-0000-000035740000}"/>
    <cellStyle name="Normal 2 3 3 2 4 3 2" xfId="10834" xr:uid="{00000000-0005-0000-0000-000036740000}"/>
    <cellStyle name="Normal 2 3 3 2 4 3 2 2" xfId="10835" xr:uid="{00000000-0005-0000-0000-000037740000}"/>
    <cellStyle name="Normal 2 3 3 2 4 3 3" xfId="10836" xr:uid="{00000000-0005-0000-0000-000038740000}"/>
    <cellStyle name="Normal 2 3 3 2 4 3 3 2" xfId="10837" xr:uid="{00000000-0005-0000-0000-000039740000}"/>
    <cellStyle name="Normal 2 3 3 2 4 3 4" xfId="10838" xr:uid="{00000000-0005-0000-0000-00003A740000}"/>
    <cellStyle name="Normal 2 3 3 2 4 4" xfId="10839" xr:uid="{00000000-0005-0000-0000-00003B740000}"/>
    <cellStyle name="Normal 2 3 3 2 4 4 2" xfId="10840" xr:uid="{00000000-0005-0000-0000-00003C740000}"/>
    <cellStyle name="Normal 2 3 3 2 4 4 2 2" xfId="10841" xr:uid="{00000000-0005-0000-0000-00003D740000}"/>
    <cellStyle name="Normal 2 3 3 2 4 4 3" xfId="10842" xr:uid="{00000000-0005-0000-0000-00003E740000}"/>
    <cellStyle name="Normal 2 3 3 2 4 5" xfId="10843" xr:uid="{00000000-0005-0000-0000-00003F740000}"/>
    <cellStyle name="Normal 2 3 3 2 4 5 2" xfId="10844" xr:uid="{00000000-0005-0000-0000-000040740000}"/>
    <cellStyle name="Normal 2 3 3 2 4 6" xfId="10845" xr:uid="{00000000-0005-0000-0000-000041740000}"/>
    <cellStyle name="Normal 2 3 3 2 5" xfId="10846" xr:uid="{00000000-0005-0000-0000-000042740000}"/>
    <cellStyle name="Normal 2 3 3 2 5 2" xfId="10847" xr:uid="{00000000-0005-0000-0000-000043740000}"/>
    <cellStyle name="Normal 2 3 3 2 5 2 2" xfId="10848" xr:uid="{00000000-0005-0000-0000-000044740000}"/>
    <cellStyle name="Normal 2 3 3 2 5 2 2 2" xfId="10849" xr:uid="{00000000-0005-0000-0000-000045740000}"/>
    <cellStyle name="Normal 2 3 3 2 5 2 3" xfId="10850" xr:uid="{00000000-0005-0000-0000-000046740000}"/>
    <cellStyle name="Normal 2 3 3 2 5 3" xfId="10851" xr:uid="{00000000-0005-0000-0000-000047740000}"/>
    <cellStyle name="Normal 2 3 3 2 5 3 2" xfId="10852" xr:uid="{00000000-0005-0000-0000-000048740000}"/>
    <cellStyle name="Normal 2 3 3 2 5 4" xfId="10853" xr:uid="{00000000-0005-0000-0000-000049740000}"/>
    <cellStyle name="Normal 2 3 3 2 5 4 2" xfId="10854" xr:uid="{00000000-0005-0000-0000-00004A740000}"/>
    <cellStyle name="Normal 2 3 3 2 5 5" xfId="10855" xr:uid="{00000000-0005-0000-0000-00004B740000}"/>
    <cellStyle name="Normal 2 3 3 2 6" xfId="10856" xr:uid="{00000000-0005-0000-0000-00004C740000}"/>
    <cellStyle name="Normal 2 3 3 2 6 2" xfId="10857" xr:uid="{00000000-0005-0000-0000-00004D740000}"/>
    <cellStyle name="Normal 2 3 3 2 6 2 2" xfId="10858" xr:uid="{00000000-0005-0000-0000-00004E740000}"/>
    <cellStyle name="Normal 2 3 3 2 6 2 2 2" xfId="10859" xr:uid="{00000000-0005-0000-0000-00004F740000}"/>
    <cellStyle name="Normal 2 3 3 2 6 2 3" xfId="10860" xr:uid="{00000000-0005-0000-0000-000050740000}"/>
    <cellStyle name="Normal 2 3 3 2 6 3" xfId="10861" xr:uid="{00000000-0005-0000-0000-000051740000}"/>
    <cellStyle name="Normal 2 3 3 2 6 3 2" xfId="10862" xr:uid="{00000000-0005-0000-0000-000052740000}"/>
    <cellStyle name="Normal 2 3 3 2 6 4" xfId="10863" xr:uid="{00000000-0005-0000-0000-000053740000}"/>
    <cellStyle name="Normal 2 3 3 2 6 4 2" xfId="10864" xr:uid="{00000000-0005-0000-0000-000054740000}"/>
    <cellStyle name="Normal 2 3 3 2 6 5" xfId="10865" xr:uid="{00000000-0005-0000-0000-000055740000}"/>
    <cellStyle name="Normal 2 3 3 2 7" xfId="10866" xr:uid="{00000000-0005-0000-0000-000056740000}"/>
    <cellStyle name="Normal 2 3 3 2 7 2" xfId="10867" xr:uid="{00000000-0005-0000-0000-000057740000}"/>
    <cellStyle name="Normal 2 3 3 2 7 2 2" xfId="10868" xr:uid="{00000000-0005-0000-0000-000058740000}"/>
    <cellStyle name="Normal 2 3 3 2 7 3" xfId="10869" xr:uid="{00000000-0005-0000-0000-000059740000}"/>
    <cellStyle name="Normal 2 3 3 2 7 3 2" xfId="10870" xr:uid="{00000000-0005-0000-0000-00005A740000}"/>
    <cellStyle name="Normal 2 3 3 2 7 4" xfId="10871" xr:uid="{00000000-0005-0000-0000-00005B740000}"/>
    <cellStyle name="Normal 2 3 3 2 8" xfId="10872" xr:uid="{00000000-0005-0000-0000-00005C740000}"/>
    <cellStyle name="Normal 2 3 3 2 8 2" xfId="10873" xr:uid="{00000000-0005-0000-0000-00005D740000}"/>
    <cellStyle name="Normal 2 3 3 2 8 2 2" xfId="10874" xr:uid="{00000000-0005-0000-0000-00005E740000}"/>
    <cellStyle name="Normal 2 3 3 2 8 3" xfId="10875" xr:uid="{00000000-0005-0000-0000-00005F740000}"/>
    <cellStyle name="Normal 2 3 3 2 8 3 2" xfId="10876" xr:uid="{00000000-0005-0000-0000-000060740000}"/>
    <cellStyle name="Normal 2 3 3 2 8 4" xfId="10877" xr:uid="{00000000-0005-0000-0000-000061740000}"/>
    <cellStyle name="Normal 2 3 3 2 9" xfId="10878" xr:uid="{00000000-0005-0000-0000-000062740000}"/>
    <cellStyle name="Normal 2 3 3 2 9 2" xfId="10879" xr:uid="{00000000-0005-0000-0000-000063740000}"/>
    <cellStyle name="Normal 2 3 3 2 9 2 2" xfId="10880" xr:uid="{00000000-0005-0000-0000-000064740000}"/>
    <cellStyle name="Normal 2 3 3 2 9 3" xfId="10881" xr:uid="{00000000-0005-0000-0000-000065740000}"/>
    <cellStyle name="Normal 2 3 3 3" xfId="10882" xr:uid="{00000000-0005-0000-0000-000066740000}"/>
    <cellStyle name="Normal 2 3 3 3 2" xfId="10883" xr:uid="{00000000-0005-0000-0000-000067740000}"/>
    <cellStyle name="Normal 2 3 3 3 2 2" xfId="10884" xr:uid="{00000000-0005-0000-0000-000068740000}"/>
    <cellStyle name="Normal 2 3 3 3 2 2 2" xfId="10885" xr:uid="{00000000-0005-0000-0000-000069740000}"/>
    <cellStyle name="Normal 2 3 3 3 2 2 2 2" xfId="10886" xr:uid="{00000000-0005-0000-0000-00006A740000}"/>
    <cellStyle name="Normal 2 3 3 3 2 2 3" xfId="10887" xr:uid="{00000000-0005-0000-0000-00006B740000}"/>
    <cellStyle name="Normal 2 3 3 3 2 3" xfId="10888" xr:uid="{00000000-0005-0000-0000-00006C740000}"/>
    <cellStyle name="Normal 2 3 3 3 2 3 2" xfId="10889" xr:uid="{00000000-0005-0000-0000-00006D740000}"/>
    <cellStyle name="Normal 2 3 3 3 2 4" xfId="10890" xr:uid="{00000000-0005-0000-0000-00006E740000}"/>
    <cellStyle name="Normal 2 3 3 3 2 4 2" xfId="10891" xr:uid="{00000000-0005-0000-0000-00006F740000}"/>
    <cellStyle name="Normal 2 3 3 3 2 5" xfId="10892" xr:uid="{00000000-0005-0000-0000-000070740000}"/>
    <cellStyle name="Normal 2 3 3 3 2 5 2" xfId="10893" xr:uid="{00000000-0005-0000-0000-000071740000}"/>
    <cellStyle name="Normal 2 3 3 3 2 6" xfId="10894" xr:uid="{00000000-0005-0000-0000-000072740000}"/>
    <cellStyle name="Normal 2 3 3 3 3" xfId="10895" xr:uid="{00000000-0005-0000-0000-000073740000}"/>
    <cellStyle name="Normal 2 3 3 3 3 2" xfId="10896" xr:uid="{00000000-0005-0000-0000-000074740000}"/>
    <cellStyle name="Normal 2 3 3 3 3 2 2" xfId="10897" xr:uid="{00000000-0005-0000-0000-000075740000}"/>
    <cellStyle name="Normal 2 3 3 3 3 3" xfId="10898" xr:uid="{00000000-0005-0000-0000-000076740000}"/>
    <cellStyle name="Normal 2 3 3 3 3 3 2" xfId="10899" xr:uid="{00000000-0005-0000-0000-000077740000}"/>
    <cellStyle name="Normal 2 3 3 3 3 4" xfId="10900" xr:uid="{00000000-0005-0000-0000-000078740000}"/>
    <cellStyle name="Normal 2 3 3 3 4" xfId="10901" xr:uid="{00000000-0005-0000-0000-000079740000}"/>
    <cellStyle name="Normal 2 3 3 3 4 2" xfId="10902" xr:uid="{00000000-0005-0000-0000-00007A740000}"/>
    <cellStyle name="Normal 2 3 3 3 4 2 2" xfId="10903" xr:uid="{00000000-0005-0000-0000-00007B740000}"/>
    <cellStyle name="Normal 2 3 3 3 4 3" xfId="10904" xr:uid="{00000000-0005-0000-0000-00007C740000}"/>
    <cellStyle name="Normal 2 3 3 3 5" xfId="10905" xr:uid="{00000000-0005-0000-0000-00007D740000}"/>
    <cellStyle name="Normal 2 3 3 3 5 2" xfId="10906" xr:uid="{00000000-0005-0000-0000-00007E740000}"/>
    <cellStyle name="Normal 2 3 3 3 6" xfId="10907" xr:uid="{00000000-0005-0000-0000-00007F740000}"/>
    <cellStyle name="Normal 2 3 3 3 6 2" xfId="10908" xr:uid="{00000000-0005-0000-0000-000080740000}"/>
    <cellStyle name="Normal 2 3 3 3 7" xfId="10909" xr:uid="{00000000-0005-0000-0000-000081740000}"/>
    <cellStyle name="Normal 2 3 3 4" xfId="10910" xr:uid="{00000000-0005-0000-0000-000082740000}"/>
    <cellStyle name="Normal 2 3 3 4 2" xfId="10911" xr:uid="{00000000-0005-0000-0000-000083740000}"/>
    <cellStyle name="Normal 2 3 3 4 2 2" xfId="10912" xr:uid="{00000000-0005-0000-0000-000084740000}"/>
    <cellStyle name="Normal 2 3 3 4 2 2 2" xfId="10913" xr:uid="{00000000-0005-0000-0000-000085740000}"/>
    <cellStyle name="Normal 2 3 3 4 2 2 2 2" xfId="10914" xr:uid="{00000000-0005-0000-0000-000086740000}"/>
    <cellStyle name="Normal 2 3 3 4 2 2 3" xfId="10915" xr:uid="{00000000-0005-0000-0000-000087740000}"/>
    <cellStyle name="Normal 2 3 3 4 2 3" xfId="10916" xr:uid="{00000000-0005-0000-0000-000088740000}"/>
    <cellStyle name="Normal 2 3 3 4 2 3 2" xfId="10917" xr:uid="{00000000-0005-0000-0000-000089740000}"/>
    <cellStyle name="Normal 2 3 3 4 2 4" xfId="10918" xr:uid="{00000000-0005-0000-0000-00008A740000}"/>
    <cellStyle name="Normal 2 3 3 4 2 4 2" xfId="10919" xr:uid="{00000000-0005-0000-0000-00008B740000}"/>
    <cellStyle name="Normal 2 3 3 4 2 5" xfId="10920" xr:uid="{00000000-0005-0000-0000-00008C740000}"/>
    <cellStyle name="Normal 2 3 3 4 3" xfId="10921" xr:uid="{00000000-0005-0000-0000-00008D740000}"/>
    <cellStyle name="Normal 2 3 3 4 3 2" xfId="10922" xr:uid="{00000000-0005-0000-0000-00008E740000}"/>
    <cellStyle name="Normal 2 3 3 4 3 2 2" xfId="10923" xr:uid="{00000000-0005-0000-0000-00008F740000}"/>
    <cellStyle name="Normal 2 3 3 4 3 3" xfId="10924" xr:uid="{00000000-0005-0000-0000-000090740000}"/>
    <cellStyle name="Normal 2 3 3 4 3 3 2" xfId="10925" xr:uid="{00000000-0005-0000-0000-000091740000}"/>
    <cellStyle name="Normal 2 3 3 4 3 4" xfId="10926" xr:uid="{00000000-0005-0000-0000-000092740000}"/>
    <cellStyle name="Normal 2 3 3 4 4" xfId="10927" xr:uid="{00000000-0005-0000-0000-000093740000}"/>
    <cellStyle name="Normal 2 3 3 4 4 2" xfId="10928" xr:uid="{00000000-0005-0000-0000-000094740000}"/>
    <cellStyle name="Normal 2 3 3 4 4 2 2" xfId="10929" xr:uid="{00000000-0005-0000-0000-000095740000}"/>
    <cellStyle name="Normal 2 3 3 4 4 3" xfId="10930" xr:uid="{00000000-0005-0000-0000-000096740000}"/>
    <cellStyle name="Normal 2 3 3 4 5" xfId="10931" xr:uid="{00000000-0005-0000-0000-000097740000}"/>
    <cellStyle name="Normal 2 3 3 4 5 2" xfId="10932" xr:uid="{00000000-0005-0000-0000-000098740000}"/>
    <cellStyle name="Normal 2 3 3 4 6" xfId="10933" xr:uid="{00000000-0005-0000-0000-000099740000}"/>
    <cellStyle name="Normal 2 3 3 4 6 2" xfId="10934" xr:uid="{00000000-0005-0000-0000-00009A740000}"/>
    <cellStyle name="Normal 2 3 3 4 7" xfId="10935" xr:uid="{00000000-0005-0000-0000-00009B740000}"/>
    <cellStyle name="Normal 2 3 3 5" xfId="10936" xr:uid="{00000000-0005-0000-0000-00009C740000}"/>
    <cellStyle name="Normal 2 3 3 5 2" xfId="10937" xr:uid="{00000000-0005-0000-0000-00009D740000}"/>
    <cellStyle name="Normal 2 3 3 5 2 2" xfId="10938" xr:uid="{00000000-0005-0000-0000-00009E740000}"/>
    <cellStyle name="Normal 2 3 3 5 2 2 2" xfId="10939" xr:uid="{00000000-0005-0000-0000-00009F740000}"/>
    <cellStyle name="Normal 2 3 3 5 2 2 2 2" xfId="10940" xr:uid="{00000000-0005-0000-0000-0000A0740000}"/>
    <cellStyle name="Normal 2 3 3 5 2 2 3" xfId="10941" xr:uid="{00000000-0005-0000-0000-0000A1740000}"/>
    <cellStyle name="Normal 2 3 3 5 2 3" xfId="10942" xr:uid="{00000000-0005-0000-0000-0000A2740000}"/>
    <cellStyle name="Normal 2 3 3 5 2 3 2" xfId="10943" xr:uid="{00000000-0005-0000-0000-0000A3740000}"/>
    <cellStyle name="Normal 2 3 3 5 2 4" xfId="10944" xr:uid="{00000000-0005-0000-0000-0000A4740000}"/>
    <cellStyle name="Normal 2 3 3 5 2 4 2" xfId="10945" xr:uid="{00000000-0005-0000-0000-0000A5740000}"/>
    <cellStyle name="Normal 2 3 3 5 2 5" xfId="10946" xr:uid="{00000000-0005-0000-0000-0000A6740000}"/>
    <cellStyle name="Normal 2 3 3 5 3" xfId="10947" xr:uid="{00000000-0005-0000-0000-0000A7740000}"/>
    <cellStyle name="Normal 2 3 3 5 3 2" xfId="10948" xr:uid="{00000000-0005-0000-0000-0000A8740000}"/>
    <cellStyle name="Normal 2 3 3 5 3 2 2" xfId="10949" xr:uid="{00000000-0005-0000-0000-0000A9740000}"/>
    <cellStyle name="Normal 2 3 3 5 3 3" xfId="10950" xr:uid="{00000000-0005-0000-0000-0000AA740000}"/>
    <cellStyle name="Normal 2 3 3 5 3 3 2" xfId="10951" xr:uid="{00000000-0005-0000-0000-0000AB740000}"/>
    <cellStyle name="Normal 2 3 3 5 3 4" xfId="10952" xr:uid="{00000000-0005-0000-0000-0000AC740000}"/>
    <cellStyle name="Normal 2 3 3 5 4" xfId="10953" xr:uid="{00000000-0005-0000-0000-0000AD740000}"/>
    <cellStyle name="Normal 2 3 3 5 4 2" xfId="10954" xr:uid="{00000000-0005-0000-0000-0000AE740000}"/>
    <cellStyle name="Normal 2 3 3 5 4 2 2" xfId="10955" xr:uid="{00000000-0005-0000-0000-0000AF740000}"/>
    <cellStyle name="Normal 2 3 3 5 4 3" xfId="10956" xr:uid="{00000000-0005-0000-0000-0000B0740000}"/>
    <cellStyle name="Normal 2 3 3 5 5" xfId="10957" xr:uid="{00000000-0005-0000-0000-0000B1740000}"/>
    <cellStyle name="Normal 2 3 3 5 5 2" xfId="10958" xr:uid="{00000000-0005-0000-0000-0000B2740000}"/>
    <cellStyle name="Normal 2 3 3 5 6" xfId="10959" xr:uid="{00000000-0005-0000-0000-0000B3740000}"/>
    <cellStyle name="Normal 2 3 3 6" xfId="10960" xr:uid="{00000000-0005-0000-0000-0000B4740000}"/>
    <cellStyle name="Normal 2 3 3 6 2" xfId="10961" xr:uid="{00000000-0005-0000-0000-0000B5740000}"/>
    <cellStyle name="Normal 2 3 3 6 2 2" xfId="10962" xr:uid="{00000000-0005-0000-0000-0000B6740000}"/>
    <cellStyle name="Normal 2 3 3 6 2 2 2" xfId="10963" xr:uid="{00000000-0005-0000-0000-0000B7740000}"/>
    <cellStyle name="Normal 2 3 3 6 2 3" xfId="10964" xr:uid="{00000000-0005-0000-0000-0000B8740000}"/>
    <cellStyle name="Normal 2 3 3 6 3" xfId="10965" xr:uid="{00000000-0005-0000-0000-0000B9740000}"/>
    <cellStyle name="Normal 2 3 3 6 3 2" xfId="10966" xr:uid="{00000000-0005-0000-0000-0000BA740000}"/>
    <cellStyle name="Normal 2 3 3 6 4" xfId="10967" xr:uid="{00000000-0005-0000-0000-0000BB740000}"/>
    <cellStyle name="Normal 2 3 3 6 4 2" xfId="10968" xr:uid="{00000000-0005-0000-0000-0000BC740000}"/>
    <cellStyle name="Normal 2 3 3 6 5" xfId="10969" xr:uid="{00000000-0005-0000-0000-0000BD740000}"/>
    <cellStyle name="Normal 2 3 3 7" xfId="10970" xr:uid="{00000000-0005-0000-0000-0000BE740000}"/>
    <cellStyle name="Normal 2 3 3 7 2" xfId="10971" xr:uid="{00000000-0005-0000-0000-0000BF740000}"/>
    <cellStyle name="Normal 2 3 3 7 2 2" xfId="10972" xr:uid="{00000000-0005-0000-0000-0000C0740000}"/>
    <cellStyle name="Normal 2 3 3 7 2 2 2" xfId="10973" xr:uid="{00000000-0005-0000-0000-0000C1740000}"/>
    <cellStyle name="Normal 2 3 3 7 2 3" xfId="10974" xr:uid="{00000000-0005-0000-0000-0000C2740000}"/>
    <cellStyle name="Normal 2 3 3 7 3" xfId="10975" xr:uid="{00000000-0005-0000-0000-0000C3740000}"/>
    <cellStyle name="Normal 2 3 3 7 3 2" xfId="10976" xr:uid="{00000000-0005-0000-0000-0000C4740000}"/>
    <cellStyle name="Normal 2 3 3 7 4" xfId="10977" xr:uid="{00000000-0005-0000-0000-0000C5740000}"/>
    <cellStyle name="Normal 2 3 3 7 4 2" xfId="10978" xr:uid="{00000000-0005-0000-0000-0000C6740000}"/>
    <cellStyle name="Normal 2 3 3 7 5" xfId="10979" xr:uid="{00000000-0005-0000-0000-0000C7740000}"/>
    <cellStyle name="Normal 2 3 3 8" xfId="10980" xr:uid="{00000000-0005-0000-0000-0000C8740000}"/>
    <cellStyle name="Normal 2 3 3 8 2" xfId="10981" xr:uid="{00000000-0005-0000-0000-0000C9740000}"/>
    <cellStyle name="Normal 2 3 3 8 2 2" xfId="10982" xr:uid="{00000000-0005-0000-0000-0000CA740000}"/>
    <cellStyle name="Normal 2 3 3 8 3" xfId="10983" xr:uid="{00000000-0005-0000-0000-0000CB740000}"/>
    <cellStyle name="Normal 2 3 3 8 3 2" xfId="10984" xr:uid="{00000000-0005-0000-0000-0000CC740000}"/>
    <cellStyle name="Normal 2 3 3 8 4" xfId="10985" xr:uid="{00000000-0005-0000-0000-0000CD740000}"/>
    <cellStyle name="Normal 2 3 3 9" xfId="10986" xr:uid="{00000000-0005-0000-0000-0000CE740000}"/>
    <cellStyle name="Normal 2 3 3 9 2" xfId="10987" xr:uid="{00000000-0005-0000-0000-0000CF740000}"/>
    <cellStyle name="Normal 2 3 3 9 2 2" xfId="10988" xr:uid="{00000000-0005-0000-0000-0000D0740000}"/>
    <cellStyle name="Normal 2 3 3 9 3" xfId="10989" xr:uid="{00000000-0005-0000-0000-0000D1740000}"/>
    <cellStyle name="Normal 2 3 3 9 3 2" xfId="10990" xr:uid="{00000000-0005-0000-0000-0000D2740000}"/>
    <cellStyle name="Normal 2 3 3 9 4" xfId="10991" xr:uid="{00000000-0005-0000-0000-0000D3740000}"/>
    <cellStyle name="Normal 2 3 4" xfId="10992" xr:uid="{00000000-0005-0000-0000-0000D4740000}"/>
    <cellStyle name="Normal 2 3 4 10" xfId="10993" xr:uid="{00000000-0005-0000-0000-0000D5740000}"/>
    <cellStyle name="Normal 2 3 4 10 2" xfId="10994" xr:uid="{00000000-0005-0000-0000-0000D6740000}"/>
    <cellStyle name="Normal 2 3 4 10 2 2" xfId="10995" xr:uid="{00000000-0005-0000-0000-0000D7740000}"/>
    <cellStyle name="Normal 2 3 4 10 3" xfId="10996" xr:uid="{00000000-0005-0000-0000-0000D8740000}"/>
    <cellStyle name="Normal 2 3 4 11" xfId="10997" xr:uid="{00000000-0005-0000-0000-0000D9740000}"/>
    <cellStyle name="Normal 2 3 4 11 2" xfId="10998" xr:uid="{00000000-0005-0000-0000-0000DA740000}"/>
    <cellStyle name="Normal 2 3 4 12" xfId="10999" xr:uid="{00000000-0005-0000-0000-0000DB740000}"/>
    <cellStyle name="Normal 2 3 4 12 2" xfId="11000" xr:uid="{00000000-0005-0000-0000-0000DC740000}"/>
    <cellStyle name="Normal 2 3 4 13" xfId="11001" xr:uid="{00000000-0005-0000-0000-0000DD740000}"/>
    <cellStyle name="Normal 2 3 4 13 2" xfId="11002" xr:uid="{00000000-0005-0000-0000-0000DE740000}"/>
    <cellStyle name="Normal 2 3 4 14" xfId="11003" xr:uid="{00000000-0005-0000-0000-0000DF740000}"/>
    <cellStyle name="Normal 2 3 4 2" xfId="11004" xr:uid="{00000000-0005-0000-0000-0000E0740000}"/>
    <cellStyle name="Normal 2 3 4 2 2" xfId="11005" xr:uid="{00000000-0005-0000-0000-0000E1740000}"/>
    <cellStyle name="Normal 2 3 4 2 2 2" xfId="11006" xr:uid="{00000000-0005-0000-0000-0000E2740000}"/>
    <cellStyle name="Normal 2 3 4 2 2 2 2" xfId="11007" xr:uid="{00000000-0005-0000-0000-0000E3740000}"/>
    <cellStyle name="Normal 2 3 4 2 2 2 2 2" xfId="11008" xr:uid="{00000000-0005-0000-0000-0000E4740000}"/>
    <cellStyle name="Normal 2 3 4 2 2 2 3" xfId="11009" xr:uid="{00000000-0005-0000-0000-0000E5740000}"/>
    <cellStyle name="Normal 2 3 4 2 2 3" xfId="11010" xr:uid="{00000000-0005-0000-0000-0000E6740000}"/>
    <cellStyle name="Normal 2 3 4 2 2 3 2" xfId="11011" xr:uid="{00000000-0005-0000-0000-0000E7740000}"/>
    <cellStyle name="Normal 2 3 4 2 2 4" xfId="11012" xr:uid="{00000000-0005-0000-0000-0000E8740000}"/>
    <cellStyle name="Normal 2 3 4 2 2 4 2" xfId="11013" xr:uid="{00000000-0005-0000-0000-0000E9740000}"/>
    <cellStyle name="Normal 2 3 4 2 2 5" xfId="11014" xr:uid="{00000000-0005-0000-0000-0000EA740000}"/>
    <cellStyle name="Normal 2 3 4 2 2 5 2" xfId="11015" xr:uid="{00000000-0005-0000-0000-0000EB740000}"/>
    <cellStyle name="Normal 2 3 4 2 2 6" xfId="11016" xr:uid="{00000000-0005-0000-0000-0000EC740000}"/>
    <cellStyle name="Normal 2 3 4 2 3" xfId="11017" xr:uid="{00000000-0005-0000-0000-0000ED740000}"/>
    <cellStyle name="Normal 2 3 4 2 3 2" xfId="11018" xr:uid="{00000000-0005-0000-0000-0000EE740000}"/>
    <cellStyle name="Normal 2 3 4 2 3 2 2" xfId="11019" xr:uid="{00000000-0005-0000-0000-0000EF740000}"/>
    <cellStyle name="Normal 2 3 4 2 3 3" xfId="11020" xr:uid="{00000000-0005-0000-0000-0000F0740000}"/>
    <cellStyle name="Normal 2 3 4 2 3 3 2" xfId="11021" xr:uid="{00000000-0005-0000-0000-0000F1740000}"/>
    <cellStyle name="Normal 2 3 4 2 3 4" xfId="11022" xr:uid="{00000000-0005-0000-0000-0000F2740000}"/>
    <cellStyle name="Normal 2 3 4 2 4" xfId="11023" xr:uid="{00000000-0005-0000-0000-0000F3740000}"/>
    <cellStyle name="Normal 2 3 4 2 4 2" xfId="11024" xr:uid="{00000000-0005-0000-0000-0000F4740000}"/>
    <cellStyle name="Normal 2 3 4 2 4 2 2" xfId="11025" xr:uid="{00000000-0005-0000-0000-0000F5740000}"/>
    <cellStyle name="Normal 2 3 4 2 4 3" xfId="11026" xr:uid="{00000000-0005-0000-0000-0000F6740000}"/>
    <cellStyle name="Normal 2 3 4 2 5" xfId="11027" xr:uid="{00000000-0005-0000-0000-0000F7740000}"/>
    <cellStyle name="Normal 2 3 4 2 5 2" xfId="11028" xr:uid="{00000000-0005-0000-0000-0000F8740000}"/>
    <cellStyle name="Normal 2 3 4 2 6" xfId="11029" xr:uid="{00000000-0005-0000-0000-0000F9740000}"/>
    <cellStyle name="Normal 2 3 4 2 6 2" xfId="11030" xr:uid="{00000000-0005-0000-0000-0000FA740000}"/>
    <cellStyle name="Normal 2 3 4 2 7" xfId="11031" xr:uid="{00000000-0005-0000-0000-0000FB740000}"/>
    <cellStyle name="Normal 2 3 4 3" xfId="11032" xr:uid="{00000000-0005-0000-0000-0000FC740000}"/>
    <cellStyle name="Normal 2 3 4 3 2" xfId="11033" xr:uid="{00000000-0005-0000-0000-0000FD740000}"/>
    <cellStyle name="Normal 2 3 4 3 2 2" xfId="11034" xr:uid="{00000000-0005-0000-0000-0000FE740000}"/>
    <cellStyle name="Normal 2 3 4 3 2 2 2" xfId="11035" xr:uid="{00000000-0005-0000-0000-0000FF740000}"/>
    <cellStyle name="Normal 2 3 4 3 2 2 2 2" xfId="11036" xr:uid="{00000000-0005-0000-0000-000000750000}"/>
    <cellStyle name="Normal 2 3 4 3 2 2 3" xfId="11037" xr:uid="{00000000-0005-0000-0000-000001750000}"/>
    <cellStyle name="Normal 2 3 4 3 2 3" xfId="11038" xr:uid="{00000000-0005-0000-0000-000002750000}"/>
    <cellStyle name="Normal 2 3 4 3 2 3 2" xfId="11039" xr:uid="{00000000-0005-0000-0000-000003750000}"/>
    <cellStyle name="Normal 2 3 4 3 2 4" xfId="11040" xr:uid="{00000000-0005-0000-0000-000004750000}"/>
    <cellStyle name="Normal 2 3 4 3 2 4 2" xfId="11041" xr:uid="{00000000-0005-0000-0000-000005750000}"/>
    <cellStyle name="Normal 2 3 4 3 2 5" xfId="11042" xr:uid="{00000000-0005-0000-0000-000006750000}"/>
    <cellStyle name="Normal 2 3 4 3 3" xfId="11043" xr:uid="{00000000-0005-0000-0000-000007750000}"/>
    <cellStyle name="Normal 2 3 4 3 3 2" xfId="11044" xr:uid="{00000000-0005-0000-0000-000008750000}"/>
    <cellStyle name="Normal 2 3 4 3 3 2 2" xfId="11045" xr:uid="{00000000-0005-0000-0000-000009750000}"/>
    <cellStyle name="Normal 2 3 4 3 3 3" xfId="11046" xr:uid="{00000000-0005-0000-0000-00000A750000}"/>
    <cellStyle name="Normal 2 3 4 3 3 3 2" xfId="11047" xr:uid="{00000000-0005-0000-0000-00000B750000}"/>
    <cellStyle name="Normal 2 3 4 3 3 4" xfId="11048" xr:uid="{00000000-0005-0000-0000-00000C750000}"/>
    <cellStyle name="Normal 2 3 4 3 4" xfId="11049" xr:uid="{00000000-0005-0000-0000-00000D750000}"/>
    <cellStyle name="Normal 2 3 4 3 4 2" xfId="11050" xr:uid="{00000000-0005-0000-0000-00000E750000}"/>
    <cellStyle name="Normal 2 3 4 3 4 2 2" xfId="11051" xr:uid="{00000000-0005-0000-0000-00000F750000}"/>
    <cellStyle name="Normal 2 3 4 3 4 3" xfId="11052" xr:uid="{00000000-0005-0000-0000-000010750000}"/>
    <cellStyle name="Normal 2 3 4 3 5" xfId="11053" xr:uid="{00000000-0005-0000-0000-000011750000}"/>
    <cellStyle name="Normal 2 3 4 3 5 2" xfId="11054" xr:uid="{00000000-0005-0000-0000-000012750000}"/>
    <cellStyle name="Normal 2 3 4 3 6" xfId="11055" xr:uid="{00000000-0005-0000-0000-000013750000}"/>
    <cellStyle name="Normal 2 3 4 3 6 2" xfId="11056" xr:uid="{00000000-0005-0000-0000-000014750000}"/>
    <cellStyle name="Normal 2 3 4 3 7" xfId="11057" xr:uid="{00000000-0005-0000-0000-000015750000}"/>
    <cellStyle name="Normal 2 3 4 4" xfId="11058" xr:uid="{00000000-0005-0000-0000-000016750000}"/>
    <cellStyle name="Normal 2 3 4 4 2" xfId="11059" xr:uid="{00000000-0005-0000-0000-000017750000}"/>
    <cellStyle name="Normal 2 3 4 4 2 2" xfId="11060" xr:uid="{00000000-0005-0000-0000-000018750000}"/>
    <cellStyle name="Normal 2 3 4 4 2 2 2" xfId="11061" xr:uid="{00000000-0005-0000-0000-000019750000}"/>
    <cellStyle name="Normal 2 3 4 4 2 2 2 2" xfId="11062" xr:uid="{00000000-0005-0000-0000-00001A750000}"/>
    <cellStyle name="Normal 2 3 4 4 2 2 3" xfId="11063" xr:uid="{00000000-0005-0000-0000-00001B750000}"/>
    <cellStyle name="Normal 2 3 4 4 2 3" xfId="11064" xr:uid="{00000000-0005-0000-0000-00001C750000}"/>
    <cellStyle name="Normal 2 3 4 4 2 3 2" xfId="11065" xr:uid="{00000000-0005-0000-0000-00001D750000}"/>
    <cellStyle name="Normal 2 3 4 4 2 4" xfId="11066" xr:uid="{00000000-0005-0000-0000-00001E750000}"/>
    <cellStyle name="Normal 2 3 4 4 2 4 2" xfId="11067" xr:uid="{00000000-0005-0000-0000-00001F750000}"/>
    <cellStyle name="Normal 2 3 4 4 2 5" xfId="11068" xr:uid="{00000000-0005-0000-0000-000020750000}"/>
    <cellStyle name="Normal 2 3 4 4 3" xfId="11069" xr:uid="{00000000-0005-0000-0000-000021750000}"/>
    <cellStyle name="Normal 2 3 4 4 3 2" xfId="11070" xr:uid="{00000000-0005-0000-0000-000022750000}"/>
    <cellStyle name="Normal 2 3 4 4 3 2 2" xfId="11071" xr:uid="{00000000-0005-0000-0000-000023750000}"/>
    <cellStyle name="Normal 2 3 4 4 3 3" xfId="11072" xr:uid="{00000000-0005-0000-0000-000024750000}"/>
    <cellStyle name="Normal 2 3 4 4 3 3 2" xfId="11073" xr:uid="{00000000-0005-0000-0000-000025750000}"/>
    <cellStyle name="Normal 2 3 4 4 3 4" xfId="11074" xr:uid="{00000000-0005-0000-0000-000026750000}"/>
    <cellStyle name="Normal 2 3 4 4 4" xfId="11075" xr:uid="{00000000-0005-0000-0000-000027750000}"/>
    <cellStyle name="Normal 2 3 4 4 4 2" xfId="11076" xr:uid="{00000000-0005-0000-0000-000028750000}"/>
    <cellStyle name="Normal 2 3 4 4 4 2 2" xfId="11077" xr:uid="{00000000-0005-0000-0000-000029750000}"/>
    <cellStyle name="Normal 2 3 4 4 4 3" xfId="11078" xr:uid="{00000000-0005-0000-0000-00002A750000}"/>
    <cellStyle name="Normal 2 3 4 4 5" xfId="11079" xr:uid="{00000000-0005-0000-0000-00002B750000}"/>
    <cellStyle name="Normal 2 3 4 4 5 2" xfId="11080" xr:uid="{00000000-0005-0000-0000-00002C750000}"/>
    <cellStyle name="Normal 2 3 4 4 6" xfId="11081" xr:uid="{00000000-0005-0000-0000-00002D750000}"/>
    <cellStyle name="Normal 2 3 4 5" xfId="11082" xr:uid="{00000000-0005-0000-0000-00002E750000}"/>
    <cellStyle name="Normal 2 3 4 5 2" xfId="11083" xr:uid="{00000000-0005-0000-0000-00002F750000}"/>
    <cellStyle name="Normal 2 3 4 5 2 2" xfId="11084" xr:uid="{00000000-0005-0000-0000-000030750000}"/>
    <cellStyle name="Normal 2 3 4 5 2 2 2" xfId="11085" xr:uid="{00000000-0005-0000-0000-000031750000}"/>
    <cellStyle name="Normal 2 3 4 5 2 3" xfId="11086" xr:uid="{00000000-0005-0000-0000-000032750000}"/>
    <cellStyle name="Normal 2 3 4 5 3" xfId="11087" xr:uid="{00000000-0005-0000-0000-000033750000}"/>
    <cellStyle name="Normal 2 3 4 5 3 2" xfId="11088" xr:uid="{00000000-0005-0000-0000-000034750000}"/>
    <cellStyle name="Normal 2 3 4 5 4" xfId="11089" xr:uid="{00000000-0005-0000-0000-000035750000}"/>
    <cellStyle name="Normal 2 3 4 5 4 2" xfId="11090" xr:uid="{00000000-0005-0000-0000-000036750000}"/>
    <cellStyle name="Normal 2 3 4 5 5" xfId="11091" xr:uid="{00000000-0005-0000-0000-000037750000}"/>
    <cellStyle name="Normal 2 3 4 6" xfId="11092" xr:uid="{00000000-0005-0000-0000-000038750000}"/>
    <cellStyle name="Normal 2 3 4 6 2" xfId="11093" xr:uid="{00000000-0005-0000-0000-000039750000}"/>
    <cellStyle name="Normal 2 3 4 6 2 2" xfId="11094" xr:uid="{00000000-0005-0000-0000-00003A750000}"/>
    <cellStyle name="Normal 2 3 4 6 2 2 2" xfId="11095" xr:uid="{00000000-0005-0000-0000-00003B750000}"/>
    <cellStyle name="Normal 2 3 4 6 2 3" xfId="11096" xr:uid="{00000000-0005-0000-0000-00003C750000}"/>
    <cellStyle name="Normal 2 3 4 6 3" xfId="11097" xr:uid="{00000000-0005-0000-0000-00003D750000}"/>
    <cellStyle name="Normal 2 3 4 6 3 2" xfId="11098" xr:uid="{00000000-0005-0000-0000-00003E750000}"/>
    <cellStyle name="Normal 2 3 4 6 4" xfId="11099" xr:uid="{00000000-0005-0000-0000-00003F750000}"/>
    <cellStyle name="Normal 2 3 4 6 4 2" xfId="11100" xr:uid="{00000000-0005-0000-0000-000040750000}"/>
    <cellStyle name="Normal 2 3 4 6 5" xfId="11101" xr:uid="{00000000-0005-0000-0000-000041750000}"/>
    <cellStyle name="Normal 2 3 4 7" xfId="11102" xr:uid="{00000000-0005-0000-0000-000042750000}"/>
    <cellStyle name="Normal 2 3 4 7 2" xfId="11103" xr:uid="{00000000-0005-0000-0000-000043750000}"/>
    <cellStyle name="Normal 2 3 4 7 2 2" xfId="11104" xr:uid="{00000000-0005-0000-0000-000044750000}"/>
    <cellStyle name="Normal 2 3 4 7 3" xfId="11105" xr:uid="{00000000-0005-0000-0000-000045750000}"/>
    <cellStyle name="Normal 2 3 4 7 3 2" xfId="11106" xr:uid="{00000000-0005-0000-0000-000046750000}"/>
    <cellStyle name="Normal 2 3 4 7 4" xfId="11107" xr:uid="{00000000-0005-0000-0000-000047750000}"/>
    <cellStyle name="Normal 2 3 4 8" xfId="11108" xr:uid="{00000000-0005-0000-0000-000048750000}"/>
    <cellStyle name="Normal 2 3 4 8 2" xfId="11109" xr:uid="{00000000-0005-0000-0000-000049750000}"/>
    <cellStyle name="Normal 2 3 4 8 2 2" xfId="11110" xr:uid="{00000000-0005-0000-0000-00004A750000}"/>
    <cellStyle name="Normal 2 3 4 8 3" xfId="11111" xr:uid="{00000000-0005-0000-0000-00004B750000}"/>
    <cellStyle name="Normal 2 3 4 8 3 2" xfId="11112" xr:uid="{00000000-0005-0000-0000-00004C750000}"/>
    <cellStyle name="Normal 2 3 4 8 4" xfId="11113" xr:uid="{00000000-0005-0000-0000-00004D750000}"/>
    <cellStyle name="Normal 2 3 4 9" xfId="11114" xr:uid="{00000000-0005-0000-0000-00004E750000}"/>
    <cellStyle name="Normal 2 3 4 9 2" xfId="11115" xr:uid="{00000000-0005-0000-0000-00004F750000}"/>
    <cellStyle name="Normal 2 3 4 9 2 2" xfId="11116" xr:uid="{00000000-0005-0000-0000-000050750000}"/>
    <cellStyle name="Normal 2 3 4 9 3" xfId="11117" xr:uid="{00000000-0005-0000-0000-000051750000}"/>
    <cellStyle name="Normal 2 3 5" xfId="11118" xr:uid="{00000000-0005-0000-0000-000052750000}"/>
    <cellStyle name="Normal 2 3 5 2" xfId="11119" xr:uid="{00000000-0005-0000-0000-000053750000}"/>
    <cellStyle name="Normal 2 3 5 2 2" xfId="11120" xr:uid="{00000000-0005-0000-0000-000054750000}"/>
    <cellStyle name="Normal 2 3 5 2 2 2" xfId="11121" xr:uid="{00000000-0005-0000-0000-000055750000}"/>
    <cellStyle name="Normal 2 3 5 2 2 2 2" xfId="11122" xr:uid="{00000000-0005-0000-0000-000056750000}"/>
    <cellStyle name="Normal 2 3 5 2 2 3" xfId="11123" xr:uid="{00000000-0005-0000-0000-000057750000}"/>
    <cellStyle name="Normal 2 3 5 2 3" xfId="11124" xr:uid="{00000000-0005-0000-0000-000058750000}"/>
    <cellStyle name="Normal 2 3 5 2 3 2" xfId="11125" xr:uid="{00000000-0005-0000-0000-000059750000}"/>
    <cellStyle name="Normal 2 3 5 2 4" xfId="11126" xr:uid="{00000000-0005-0000-0000-00005A750000}"/>
    <cellStyle name="Normal 2 3 5 2 4 2" xfId="11127" xr:uid="{00000000-0005-0000-0000-00005B750000}"/>
    <cellStyle name="Normal 2 3 5 2 5" xfId="11128" xr:uid="{00000000-0005-0000-0000-00005C750000}"/>
    <cellStyle name="Normal 2 3 5 2 5 2" xfId="11129" xr:uid="{00000000-0005-0000-0000-00005D750000}"/>
    <cellStyle name="Normal 2 3 5 2 6" xfId="11130" xr:uid="{00000000-0005-0000-0000-00005E750000}"/>
    <cellStyle name="Normal 2 3 5 3" xfId="11131" xr:uid="{00000000-0005-0000-0000-00005F750000}"/>
    <cellStyle name="Normal 2 3 5 3 2" xfId="11132" xr:uid="{00000000-0005-0000-0000-000060750000}"/>
    <cellStyle name="Normal 2 3 5 3 2 2" xfId="11133" xr:uid="{00000000-0005-0000-0000-000061750000}"/>
    <cellStyle name="Normal 2 3 5 3 3" xfId="11134" xr:uid="{00000000-0005-0000-0000-000062750000}"/>
    <cellStyle name="Normal 2 3 5 3 3 2" xfId="11135" xr:uid="{00000000-0005-0000-0000-000063750000}"/>
    <cellStyle name="Normal 2 3 5 3 4" xfId="11136" xr:uid="{00000000-0005-0000-0000-000064750000}"/>
    <cellStyle name="Normal 2 3 5 4" xfId="11137" xr:uid="{00000000-0005-0000-0000-000065750000}"/>
    <cellStyle name="Normal 2 3 5 4 2" xfId="11138" xr:uid="{00000000-0005-0000-0000-000066750000}"/>
    <cellStyle name="Normal 2 3 5 4 2 2" xfId="11139" xr:uid="{00000000-0005-0000-0000-000067750000}"/>
    <cellStyle name="Normal 2 3 5 4 3" xfId="11140" xr:uid="{00000000-0005-0000-0000-000068750000}"/>
    <cellStyle name="Normal 2 3 5 5" xfId="11141" xr:uid="{00000000-0005-0000-0000-000069750000}"/>
    <cellStyle name="Normal 2 3 5 5 2" xfId="11142" xr:uid="{00000000-0005-0000-0000-00006A750000}"/>
    <cellStyle name="Normal 2 3 5 6" xfId="11143" xr:uid="{00000000-0005-0000-0000-00006B750000}"/>
    <cellStyle name="Normal 2 3 5 6 2" xfId="11144" xr:uid="{00000000-0005-0000-0000-00006C750000}"/>
    <cellStyle name="Normal 2 3 5 7" xfId="11145" xr:uid="{00000000-0005-0000-0000-00006D750000}"/>
    <cellStyle name="Normal 2 3 6" xfId="11146" xr:uid="{00000000-0005-0000-0000-00006E750000}"/>
    <cellStyle name="Normal 2 3 6 2" xfId="11147" xr:uid="{00000000-0005-0000-0000-00006F750000}"/>
    <cellStyle name="Normal 2 3 6 2 2" xfId="11148" xr:uid="{00000000-0005-0000-0000-000070750000}"/>
    <cellStyle name="Normal 2 3 6 2 2 2" xfId="11149" xr:uid="{00000000-0005-0000-0000-000071750000}"/>
    <cellStyle name="Normal 2 3 6 2 2 2 2" xfId="11150" xr:uid="{00000000-0005-0000-0000-000072750000}"/>
    <cellStyle name="Normal 2 3 6 2 2 3" xfId="11151" xr:uid="{00000000-0005-0000-0000-000073750000}"/>
    <cellStyle name="Normal 2 3 6 2 3" xfId="11152" xr:uid="{00000000-0005-0000-0000-000074750000}"/>
    <cellStyle name="Normal 2 3 6 2 3 2" xfId="11153" xr:uid="{00000000-0005-0000-0000-000075750000}"/>
    <cellStyle name="Normal 2 3 6 2 4" xfId="11154" xr:uid="{00000000-0005-0000-0000-000076750000}"/>
    <cellStyle name="Normal 2 3 6 2 4 2" xfId="11155" xr:uid="{00000000-0005-0000-0000-000077750000}"/>
    <cellStyle name="Normal 2 3 6 2 5" xfId="11156" xr:uid="{00000000-0005-0000-0000-000078750000}"/>
    <cellStyle name="Normal 2 3 6 3" xfId="11157" xr:uid="{00000000-0005-0000-0000-000079750000}"/>
    <cellStyle name="Normal 2 3 6 3 2" xfId="11158" xr:uid="{00000000-0005-0000-0000-00007A750000}"/>
    <cellStyle name="Normal 2 3 6 3 2 2" xfId="11159" xr:uid="{00000000-0005-0000-0000-00007B750000}"/>
    <cellStyle name="Normal 2 3 6 3 3" xfId="11160" xr:uid="{00000000-0005-0000-0000-00007C750000}"/>
    <cellStyle name="Normal 2 3 6 3 3 2" xfId="11161" xr:uid="{00000000-0005-0000-0000-00007D750000}"/>
    <cellStyle name="Normal 2 3 6 3 4" xfId="11162" xr:uid="{00000000-0005-0000-0000-00007E750000}"/>
    <cellStyle name="Normal 2 3 6 4" xfId="11163" xr:uid="{00000000-0005-0000-0000-00007F750000}"/>
    <cellStyle name="Normal 2 3 6 4 2" xfId="11164" xr:uid="{00000000-0005-0000-0000-000080750000}"/>
    <cellStyle name="Normal 2 3 6 4 2 2" xfId="11165" xr:uid="{00000000-0005-0000-0000-000081750000}"/>
    <cellStyle name="Normal 2 3 6 4 3" xfId="11166" xr:uid="{00000000-0005-0000-0000-000082750000}"/>
    <cellStyle name="Normal 2 3 6 5" xfId="11167" xr:uid="{00000000-0005-0000-0000-000083750000}"/>
    <cellStyle name="Normal 2 3 6 5 2" xfId="11168" xr:uid="{00000000-0005-0000-0000-000084750000}"/>
    <cellStyle name="Normal 2 3 6 6" xfId="11169" xr:uid="{00000000-0005-0000-0000-000085750000}"/>
    <cellStyle name="Normal 2 3 6 6 2" xfId="11170" xr:uid="{00000000-0005-0000-0000-000086750000}"/>
    <cellStyle name="Normal 2 3 6 7" xfId="11171" xr:uid="{00000000-0005-0000-0000-000087750000}"/>
    <cellStyle name="Normal 2 3 7" xfId="11172" xr:uid="{00000000-0005-0000-0000-000088750000}"/>
    <cellStyle name="Normal 2 3 7 2" xfId="11173" xr:uid="{00000000-0005-0000-0000-000089750000}"/>
    <cellStyle name="Normal 2 3 7 2 2" xfId="11174" xr:uid="{00000000-0005-0000-0000-00008A750000}"/>
    <cellStyle name="Normal 2 3 7 2 2 2" xfId="11175" xr:uid="{00000000-0005-0000-0000-00008B750000}"/>
    <cellStyle name="Normal 2 3 7 2 2 2 2" xfId="11176" xr:uid="{00000000-0005-0000-0000-00008C750000}"/>
    <cellStyle name="Normal 2 3 7 2 2 3" xfId="11177" xr:uid="{00000000-0005-0000-0000-00008D750000}"/>
    <cellStyle name="Normal 2 3 7 2 3" xfId="11178" xr:uid="{00000000-0005-0000-0000-00008E750000}"/>
    <cellStyle name="Normal 2 3 7 2 3 2" xfId="11179" xr:uid="{00000000-0005-0000-0000-00008F750000}"/>
    <cellStyle name="Normal 2 3 7 2 4" xfId="11180" xr:uid="{00000000-0005-0000-0000-000090750000}"/>
    <cellStyle name="Normal 2 3 7 2 4 2" xfId="11181" xr:uid="{00000000-0005-0000-0000-000091750000}"/>
    <cellStyle name="Normal 2 3 7 2 5" xfId="11182" xr:uid="{00000000-0005-0000-0000-000092750000}"/>
    <cellStyle name="Normal 2 3 7 3" xfId="11183" xr:uid="{00000000-0005-0000-0000-000093750000}"/>
    <cellStyle name="Normal 2 3 7 3 2" xfId="11184" xr:uid="{00000000-0005-0000-0000-000094750000}"/>
    <cellStyle name="Normal 2 3 7 3 2 2" xfId="11185" xr:uid="{00000000-0005-0000-0000-000095750000}"/>
    <cellStyle name="Normal 2 3 7 3 3" xfId="11186" xr:uid="{00000000-0005-0000-0000-000096750000}"/>
    <cellStyle name="Normal 2 3 7 3 3 2" xfId="11187" xr:uid="{00000000-0005-0000-0000-000097750000}"/>
    <cellStyle name="Normal 2 3 7 3 4" xfId="11188" xr:uid="{00000000-0005-0000-0000-000098750000}"/>
    <cellStyle name="Normal 2 3 7 4" xfId="11189" xr:uid="{00000000-0005-0000-0000-000099750000}"/>
    <cellStyle name="Normal 2 3 7 4 2" xfId="11190" xr:uid="{00000000-0005-0000-0000-00009A750000}"/>
    <cellStyle name="Normal 2 3 7 4 2 2" xfId="11191" xr:uid="{00000000-0005-0000-0000-00009B750000}"/>
    <cellStyle name="Normal 2 3 7 4 3" xfId="11192" xr:uid="{00000000-0005-0000-0000-00009C750000}"/>
    <cellStyle name="Normal 2 3 7 5" xfId="11193" xr:uid="{00000000-0005-0000-0000-00009D750000}"/>
    <cellStyle name="Normal 2 3 7 5 2" xfId="11194" xr:uid="{00000000-0005-0000-0000-00009E750000}"/>
    <cellStyle name="Normal 2 3 7 6" xfId="11195" xr:uid="{00000000-0005-0000-0000-00009F750000}"/>
    <cellStyle name="Normal 2 3 8" xfId="11196" xr:uid="{00000000-0005-0000-0000-0000A0750000}"/>
    <cellStyle name="Normal 2 3 8 2" xfId="11197" xr:uid="{00000000-0005-0000-0000-0000A1750000}"/>
    <cellStyle name="Normal 2 3 8 2 2" xfId="11198" xr:uid="{00000000-0005-0000-0000-0000A2750000}"/>
    <cellStyle name="Normal 2 3 8 2 2 2" xfId="11199" xr:uid="{00000000-0005-0000-0000-0000A3750000}"/>
    <cellStyle name="Normal 2 3 8 2 3" xfId="11200" xr:uid="{00000000-0005-0000-0000-0000A4750000}"/>
    <cellStyle name="Normal 2 3 8 3" xfId="11201" xr:uid="{00000000-0005-0000-0000-0000A5750000}"/>
    <cellStyle name="Normal 2 3 8 3 2" xfId="11202" xr:uid="{00000000-0005-0000-0000-0000A6750000}"/>
    <cellStyle name="Normal 2 3 8 4" xfId="11203" xr:uid="{00000000-0005-0000-0000-0000A7750000}"/>
    <cellStyle name="Normal 2 3 8 4 2" xfId="11204" xr:uid="{00000000-0005-0000-0000-0000A8750000}"/>
    <cellStyle name="Normal 2 3 8 5" xfId="11205" xr:uid="{00000000-0005-0000-0000-0000A9750000}"/>
    <cellStyle name="Normal 2 3 9" xfId="11206" xr:uid="{00000000-0005-0000-0000-0000AA750000}"/>
    <cellStyle name="Normal 2 3 9 2" xfId="11207" xr:uid="{00000000-0005-0000-0000-0000AB750000}"/>
    <cellStyle name="Normal 2 3 9 2 2" xfId="11208" xr:uid="{00000000-0005-0000-0000-0000AC750000}"/>
    <cellStyle name="Normal 2 3 9 2 2 2" xfId="11209" xr:uid="{00000000-0005-0000-0000-0000AD750000}"/>
    <cellStyle name="Normal 2 3 9 2 3" xfId="11210" xr:uid="{00000000-0005-0000-0000-0000AE750000}"/>
    <cellStyle name="Normal 2 3 9 3" xfId="11211" xr:uid="{00000000-0005-0000-0000-0000AF750000}"/>
    <cellStyle name="Normal 2 3 9 3 2" xfId="11212" xr:uid="{00000000-0005-0000-0000-0000B0750000}"/>
    <cellStyle name="Normal 2 3 9 4" xfId="11213" xr:uid="{00000000-0005-0000-0000-0000B1750000}"/>
    <cellStyle name="Normal 2 3 9 4 2" xfId="11214" xr:uid="{00000000-0005-0000-0000-0000B2750000}"/>
    <cellStyle name="Normal 2 3 9 5" xfId="11215" xr:uid="{00000000-0005-0000-0000-0000B3750000}"/>
    <cellStyle name="Normal 2 4" xfId="11216" xr:uid="{00000000-0005-0000-0000-0000B4750000}"/>
    <cellStyle name="Normal 2 4 10" xfId="11217" xr:uid="{00000000-0005-0000-0000-0000B5750000}"/>
    <cellStyle name="Normal 2 4 10 2" xfId="11218" xr:uid="{00000000-0005-0000-0000-0000B6750000}"/>
    <cellStyle name="Normal 2 4 10 2 2" xfId="11219" xr:uid="{00000000-0005-0000-0000-0000B7750000}"/>
    <cellStyle name="Normal 2 4 10 3" xfId="11220" xr:uid="{00000000-0005-0000-0000-0000B8750000}"/>
    <cellStyle name="Normal 2 4 10 3 2" xfId="11221" xr:uid="{00000000-0005-0000-0000-0000B9750000}"/>
    <cellStyle name="Normal 2 4 10 4" xfId="11222" xr:uid="{00000000-0005-0000-0000-0000BA750000}"/>
    <cellStyle name="Normal 2 4 11" xfId="11223" xr:uid="{00000000-0005-0000-0000-0000BB750000}"/>
    <cellStyle name="Normal 2 4 11 2" xfId="11224" xr:uid="{00000000-0005-0000-0000-0000BC750000}"/>
    <cellStyle name="Normal 2 4 11 2 2" xfId="11225" xr:uid="{00000000-0005-0000-0000-0000BD750000}"/>
    <cellStyle name="Normal 2 4 11 3" xfId="11226" xr:uid="{00000000-0005-0000-0000-0000BE750000}"/>
    <cellStyle name="Normal 2 4 11 3 2" xfId="11227" xr:uid="{00000000-0005-0000-0000-0000BF750000}"/>
    <cellStyle name="Normal 2 4 11 4" xfId="11228" xr:uid="{00000000-0005-0000-0000-0000C0750000}"/>
    <cellStyle name="Normal 2 4 12" xfId="11229" xr:uid="{00000000-0005-0000-0000-0000C1750000}"/>
    <cellStyle name="Normal 2 4 12 2" xfId="11230" xr:uid="{00000000-0005-0000-0000-0000C2750000}"/>
    <cellStyle name="Normal 2 4 12 2 2" xfId="11231" xr:uid="{00000000-0005-0000-0000-0000C3750000}"/>
    <cellStyle name="Normal 2 4 12 3" xfId="11232" xr:uid="{00000000-0005-0000-0000-0000C4750000}"/>
    <cellStyle name="Normal 2 4 13" xfId="11233" xr:uid="{00000000-0005-0000-0000-0000C5750000}"/>
    <cellStyle name="Normal 2 4 13 2" xfId="11234" xr:uid="{00000000-0005-0000-0000-0000C6750000}"/>
    <cellStyle name="Normal 2 4 13 2 2" xfId="11235" xr:uid="{00000000-0005-0000-0000-0000C7750000}"/>
    <cellStyle name="Normal 2 4 13 3" xfId="11236" xr:uid="{00000000-0005-0000-0000-0000C8750000}"/>
    <cellStyle name="Normal 2 4 14" xfId="11237" xr:uid="{00000000-0005-0000-0000-0000C9750000}"/>
    <cellStyle name="Normal 2 4 14 2" xfId="11238" xr:uid="{00000000-0005-0000-0000-0000CA750000}"/>
    <cellStyle name="Normal 2 4 15" xfId="11239" xr:uid="{00000000-0005-0000-0000-0000CB750000}"/>
    <cellStyle name="Normal 2 4 15 2" xfId="11240" xr:uid="{00000000-0005-0000-0000-0000CC750000}"/>
    <cellStyle name="Normal 2 4 16" xfId="11241" xr:uid="{00000000-0005-0000-0000-0000CD750000}"/>
    <cellStyle name="Normal 2 4 16 2" xfId="11242" xr:uid="{00000000-0005-0000-0000-0000CE750000}"/>
    <cellStyle name="Normal 2 4 17" xfId="11243" xr:uid="{00000000-0005-0000-0000-0000CF750000}"/>
    <cellStyle name="Normal 2 4 2" xfId="11244" xr:uid="{00000000-0005-0000-0000-0000D0750000}"/>
    <cellStyle name="Normal 2 4 2 10" xfId="11245" xr:uid="{00000000-0005-0000-0000-0000D1750000}"/>
    <cellStyle name="Normal 2 4 2 10 2" xfId="11246" xr:uid="{00000000-0005-0000-0000-0000D2750000}"/>
    <cellStyle name="Normal 2 4 2 10 2 2" xfId="11247" xr:uid="{00000000-0005-0000-0000-0000D3750000}"/>
    <cellStyle name="Normal 2 4 2 10 3" xfId="11248" xr:uid="{00000000-0005-0000-0000-0000D4750000}"/>
    <cellStyle name="Normal 2 4 2 11" xfId="11249" xr:uid="{00000000-0005-0000-0000-0000D5750000}"/>
    <cellStyle name="Normal 2 4 2 11 2" xfId="11250" xr:uid="{00000000-0005-0000-0000-0000D6750000}"/>
    <cellStyle name="Normal 2 4 2 11 2 2" xfId="11251" xr:uid="{00000000-0005-0000-0000-0000D7750000}"/>
    <cellStyle name="Normal 2 4 2 11 3" xfId="11252" xr:uid="{00000000-0005-0000-0000-0000D8750000}"/>
    <cellStyle name="Normal 2 4 2 12" xfId="11253" xr:uid="{00000000-0005-0000-0000-0000D9750000}"/>
    <cellStyle name="Normal 2 4 2 12 2" xfId="11254" xr:uid="{00000000-0005-0000-0000-0000DA750000}"/>
    <cellStyle name="Normal 2 4 2 13" xfId="11255" xr:uid="{00000000-0005-0000-0000-0000DB750000}"/>
    <cellStyle name="Normal 2 4 2 13 2" xfId="11256" xr:uid="{00000000-0005-0000-0000-0000DC750000}"/>
    <cellStyle name="Normal 2 4 2 14" xfId="11257" xr:uid="{00000000-0005-0000-0000-0000DD750000}"/>
    <cellStyle name="Normal 2 4 2 14 2" xfId="11258" xr:uid="{00000000-0005-0000-0000-0000DE750000}"/>
    <cellStyle name="Normal 2 4 2 15" xfId="11259" xr:uid="{00000000-0005-0000-0000-0000DF750000}"/>
    <cellStyle name="Normal 2 4 2 2" xfId="11260" xr:uid="{00000000-0005-0000-0000-0000E0750000}"/>
    <cellStyle name="Normal 2 4 2 2 10" xfId="11261" xr:uid="{00000000-0005-0000-0000-0000E1750000}"/>
    <cellStyle name="Normal 2 4 2 2 10 2" xfId="11262" xr:uid="{00000000-0005-0000-0000-0000E2750000}"/>
    <cellStyle name="Normal 2 4 2 2 10 2 2" xfId="11263" xr:uid="{00000000-0005-0000-0000-0000E3750000}"/>
    <cellStyle name="Normal 2 4 2 2 10 3" xfId="11264" xr:uid="{00000000-0005-0000-0000-0000E4750000}"/>
    <cellStyle name="Normal 2 4 2 2 11" xfId="11265" xr:uid="{00000000-0005-0000-0000-0000E5750000}"/>
    <cellStyle name="Normal 2 4 2 2 11 2" xfId="11266" xr:uid="{00000000-0005-0000-0000-0000E6750000}"/>
    <cellStyle name="Normal 2 4 2 2 12" xfId="11267" xr:uid="{00000000-0005-0000-0000-0000E7750000}"/>
    <cellStyle name="Normal 2 4 2 2 12 2" xfId="11268" xr:uid="{00000000-0005-0000-0000-0000E8750000}"/>
    <cellStyle name="Normal 2 4 2 2 13" xfId="11269" xr:uid="{00000000-0005-0000-0000-0000E9750000}"/>
    <cellStyle name="Normal 2 4 2 2 13 2" xfId="11270" xr:uid="{00000000-0005-0000-0000-0000EA750000}"/>
    <cellStyle name="Normal 2 4 2 2 14" xfId="11271" xr:uid="{00000000-0005-0000-0000-0000EB750000}"/>
    <cellStyle name="Normal 2 4 2 2 2" xfId="11272" xr:uid="{00000000-0005-0000-0000-0000EC750000}"/>
    <cellStyle name="Normal 2 4 2 2 2 2" xfId="11273" xr:uid="{00000000-0005-0000-0000-0000ED750000}"/>
    <cellStyle name="Normal 2 4 2 2 2 2 2" xfId="11274" xr:uid="{00000000-0005-0000-0000-0000EE750000}"/>
    <cellStyle name="Normal 2 4 2 2 2 2 2 2" xfId="11275" xr:uid="{00000000-0005-0000-0000-0000EF750000}"/>
    <cellStyle name="Normal 2 4 2 2 2 2 2 2 2" xfId="11276" xr:uid="{00000000-0005-0000-0000-0000F0750000}"/>
    <cellStyle name="Normal 2 4 2 2 2 2 2 3" xfId="11277" xr:uid="{00000000-0005-0000-0000-0000F1750000}"/>
    <cellStyle name="Normal 2 4 2 2 2 2 3" xfId="11278" xr:uid="{00000000-0005-0000-0000-0000F2750000}"/>
    <cellStyle name="Normal 2 4 2 2 2 2 3 2" xfId="11279" xr:uid="{00000000-0005-0000-0000-0000F3750000}"/>
    <cellStyle name="Normal 2 4 2 2 2 2 4" xfId="11280" xr:uid="{00000000-0005-0000-0000-0000F4750000}"/>
    <cellStyle name="Normal 2 4 2 2 2 2 4 2" xfId="11281" xr:uid="{00000000-0005-0000-0000-0000F5750000}"/>
    <cellStyle name="Normal 2 4 2 2 2 2 5" xfId="11282" xr:uid="{00000000-0005-0000-0000-0000F6750000}"/>
    <cellStyle name="Normal 2 4 2 2 2 2 5 2" xfId="11283" xr:uid="{00000000-0005-0000-0000-0000F7750000}"/>
    <cellStyle name="Normal 2 4 2 2 2 2 6" xfId="11284" xr:uid="{00000000-0005-0000-0000-0000F8750000}"/>
    <cellStyle name="Normal 2 4 2 2 2 3" xfId="11285" xr:uid="{00000000-0005-0000-0000-0000F9750000}"/>
    <cellStyle name="Normal 2 4 2 2 2 3 2" xfId="11286" xr:uid="{00000000-0005-0000-0000-0000FA750000}"/>
    <cellStyle name="Normal 2 4 2 2 2 3 2 2" xfId="11287" xr:uid="{00000000-0005-0000-0000-0000FB750000}"/>
    <cellStyle name="Normal 2 4 2 2 2 3 3" xfId="11288" xr:uid="{00000000-0005-0000-0000-0000FC750000}"/>
    <cellStyle name="Normal 2 4 2 2 2 3 3 2" xfId="11289" xr:uid="{00000000-0005-0000-0000-0000FD750000}"/>
    <cellStyle name="Normal 2 4 2 2 2 3 4" xfId="11290" xr:uid="{00000000-0005-0000-0000-0000FE750000}"/>
    <cellStyle name="Normal 2 4 2 2 2 4" xfId="11291" xr:uid="{00000000-0005-0000-0000-0000FF750000}"/>
    <cellStyle name="Normal 2 4 2 2 2 4 2" xfId="11292" xr:uid="{00000000-0005-0000-0000-000000760000}"/>
    <cellStyle name="Normal 2 4 2 2 2 4 2 2" xfId="11293" xr:uid="{00000000-0005-0000-0000-000001760000}"/>
    <cellStyle name="Normal 2 4 2 2 2 4 3" xfId="11294" xr:uid="{00000000-0005-0000-0000-000002760000}"/>
    <cellStyle name="Normal 2 4 2 2 2 5" xfId="11295" xr:uid="{00000000-0005-0000-0000-000003760000}"/>
    <cellStyle name="Normal 2 4 2 2 2 5 2" xfId="11296" xr:uid="{00000000-0005-0000-0000-000004760000}"/>
    <cellStyle name="Normal 2 4 2 2 2 6" xfId="11297" xr:uid="{00000000-0005-0000-0000-000005760000}"/>
    <cellStyle name="Normal 2 4 2 2 2 6 2" xfId="11298" xr:uid="{00000000-0005-0000-0000-000006760000}"/>
    <cellStyle name="Normal 2 4 2 2 2 7" xfId="11299" xr:uid="{00000000-0005-0000-0000-000007760000}"/>
    <cellStyle name="Normal 2 4 2 2 3" xfId="11300" xr:uid="{00000000-0005-0000-0000-000008760000}"/>
    <cellStyle name="Normal 2 4 2 2 3 2" xfId="11301" xr:uid="{00000000-0005-0000-0000-000009760000}"/>
    <cellStyle name="Normal 2 4 2 2 3 2 2" xfId="11302" xr:uid="{00000000-0005-0000-0000-00000A760000}"/>
    <cellStyle name="Normal 2 4 2 2 3 2 2 2" xfId="11303" xr:uid="{00000000-0005-0000-0000-00000B760000}"/>
    <cellStyle name="Normal 2 4 2 2 3 2 2 2 2" xfId="11304" xr:uid="{00000000-0005-0000-0000-00000C760000}"/>
    <cellStyle name="Normal 2 4 2 2 3 2 2 3" xfId="11305" xr:uid="{00000000-0005-0000-0000-00000D760000}"/>
    <cellStyle name="Normal 2 4 2 2 3 2 3" xfId="11306" xr:uid="{00000000-0005-0000-0000-00000E760000}"/>
    <cellStyle name="Normal 2 4 2 2 3 2 3 2" xfId="11307" xr:uid="{00000000-0005-0000-0000-00000F760000}"/>
    <cellStyle name="Normal 2 4 2 2 3 2 4" xfId="11308" xr:uid="{00000000-0005-0000-0000-000010760000}"/>
    <cellStyle name="Normal 2 4 2 2 3 2 4 2" xfId="11309" xr:uid="{00000000-0005-0000-0000-000011760000}"/>
    <cellStyle name="Normal 2 4 2 2 3 2 5" xfId="11310" xr:uid="{00000000-0005-0000-0000-000012760000}"/>
    <cellStyle name="Normal 2 4 2 2 3 3" xfId="11311" xr:uid="{00000000-0005-0000-0000-000013760000}"/>
    <cellStyle name="Normal 2 4 2 2 3 3 2" xfId="11312" xr:uid="{00000000-0005-0000-0000-000014760000}"/>
    <cellStyle name="Normal 2 4 2 2 3 3 2 2" xfId="11313" xr:uid="{00000000-0005-0000-0000-000015760000}"/>
    <cellStyle name="Normal 2 4 2 2 3 3 3" xfId="11314" xr:uid="{00000000-0005-0000-0000-000016760000}"/>
    <cellStyle name="Normal 2 4 2 2 3 3 3 2" xfId="11315" xr:uid="{00000000-0005-0000-0000-000017760000}"/>
    <cellStyle name="Normal 2 4 2 2 3 3 4" xfId="11316" xr:uid="{00000000-0005-0000-0000-000018760000}"/>
    <cellStyle name="Normal 2 4 2 2 3 4" xfId="11317" xr:uid="{00000000-0005-0000-0000-000019760000}"/>
    <cellStyle name="Normal 2 4 2 2 3 4 2" xfId="11318" xr:uid="{00000000-0005-0000-0000-00001A760000}"/>
    <cellStyle name="Normal 2 4 2 2 3 4 2 2" xfId="11319" xr:uid="{00000000-0005-0000-0000-00001B760000}"/>
    <cellStyle name="Normal 2 4 2 2 3 4 3" xfId="11320" xr:uid="{00000000-0005-0000-0000-00001C760000}"/>
    <cellStyle name="Normal 2 4 2 2 3 5" xfId="11321" xr:uid="{00000000-0005-0000-0000-00001D760000}"/>
    <cellStyle name="Normal 2 4 2 2 3 5 2" xfId="11322" xr:uid="{00000000-0005-0000-0000-00001E760000}"/>
    <cellStyle name="Normal 2 4 2 2 3 6" xfId="11323" xr:uid="{00000000-0005-0000-0000-00001F760000}"/>
    <cellStyle name="Normal 2 4 2 2 3 6 2" xfId="11324" xr:uid="{00000000-0005-0000-0000-000020760000}"/>
    <cellStyle name="Normal 2 4 2 2 3 7" xfId="11325" xr:uid="{00000000-0005-0000-0000-000021760000}"/>
    <cellStyle name="Normal 2 4 2 2 4" xfId="11326" xr:uid="{00000000-0005-0000-0000-000022760000}"/>
    <cellStyle name="Normal 2 4 2 2 4 2" xfId="11327" xr:uid="{00000000-0005-0000-0000-000023760000}"/>
    <cellStyle name="Normal 2 4 2 2 4 2 2" xfId="11328" xr:uid="{00000000-0005-0000-0000-000024760000}"/>
    <cellStyle name="Normal 2 4 2 2 4 2 2 2" xfId="11329" xr:uid="{00000000-0005-0000-0000-000025760000}"/>
    <cellStyle name="Normal 2 4 2 2 4 2 2 2 2" xfId="11330" xr:uid="{00000000-0005-0000-0000-000026760000}"/>
    <cellStyle name="Normal 2 4 2 2 4 2 2 3" xfId="11331" xr:uid="{00000000-0005-0000-0000-000027760000}"/>
    <cellStyle name="Normal 2 4 2 2 4 2 3" xfId="11332" xr:uid="{00000000-0005-0000-0000-000028760000}"/>
    <cellStyle name="Normal 2 4 2 2 4 2 3 2" xfId="11333" xr:uid="{00000000-0005-0000-0000-000029760000}"/>
    <cellStyle name="Normal 2 4 2 2 4 2 4" xfId="11334" xr:uid="{00000000-0005-0000-0000-00002A760000}"/>
    <cellStyle name="Normal 2 4 2 2 4 2 4 2" xfId="11335" xr:uid="{00000000-0005-0000-0000-00002B760000}"/>
    <cellStyle name="Normal 2 4 2 2 4 2 5" xfId="11336" xr:uid="{00000000-0005-0000-0000-00002C760000}"/>
    <cellStyle name="Normal 2 4 2 2 4 3" xfId="11337" xr:uid="{00000000-0005-0000-0000-00002D760000}"/>
    <cellStyle name="Normal 2 4 2 2 4 3 2" xfId="11338" xr:uid="{00000000-0005-0000-0000-00002E760000}"/>
    <cellStyle name="Normal 2 4 2 2 4 3 2 2" xfId="11339" xr:uid="{00000000-0005-0000-0000-00002F760000}"/>
    <cellStyle name="Normal 2 4 2 2 4 3 3" xfId="11340" xr:uid="{00000000-0005-0000-0000-000030760000}"/>
    <cellStyle name="Normal 2 4 2 2 4 3 3 2" xfId="11341" xr:uid="{00000000-0005-0000-0000-000031760000}"/>
    <cellStyle name="Normal 2 4 2 2 4 3 4" xfId="11342" xr:uid="{00000000-0005-0000-0000-000032760000}"/>
    <cellStyle name="Normal 2 4 2 2 4 4" xfId="11343" xr:uid="{00000000-0005-0000-0000-000033760000}"/>
    <cellStyle name="Normal 2 4 2 2 4 4 2" xfId="11344" xr:uid="{00000000-0005-0000-0000-000034760000}"/>
    <cellStyle name="Normal 2 4 2 2 4 4 2 2" xfId="11345" xr:uid="{00000000-0005-0000-0000-000035760000}"/>
    <cellStyle name="Normal 2 4 2 2 4 4 3" xfId="11346" xr:uid="{00000000-0005-0000-0000-000036760000}"/>
    <cellStyle name="Normal 2 4 2 2 4 5" xfId="11347" xr:uid="{00000000-0005-0000-0000-000037760000}"/>
    <cellStyle name="Normal 2 4 2 2 4 5 2" xfId="11348" xr:uid="{00000000-0005-0000-0000-000038760000}"/>
    <cellStyle name="Normal 2 4 2 2 4 6" xfId="11349" xr:uid="{00000000-0005-0000-0000-000039760000}"/>
    <cellStyle name="Normal 2 4 2 2 5" xfId="11350" xr:uid="{00000000-0005-0000-0000-00003A760000}"/>
    <cellStyle name="Normal 2 4 2 2 5 2" xfId="11351" xr:uid="{00000000-0005-0000-0000-00003B760000}"/>
    <cellStyle name="Normal 2 4 2 2 5 2 2" xfId="11352" xr:uid="{00000000-0005-0000-0000-00003C760000}"/>
    <cellStyle name="Normal 2 4 2 2 5 2 2 2" xfId="11353" xr:uid="{00000000-0005-0000-0000-00003D760000}"/>
    <cellStyle name="Normal 2 4 2 2 5 2 3" xfId="11354" xr:uid="{00000000-0005-0000-0000-00003E760000}"/>
    <cellStyle name="Normal 2 4 2 2 5 3" xfId="11355" xr:uid="{00000000-0005-0000-0000-00003F760000}"/>
    <cellStyle name="Normal 2 4 2 2 5 3 2" xfId="11356" xr:uid="{00000000-0005-0000-0000-000040760000}"/>
    <cellStyle name="Normal 2 4 2 2 5 4" xfId="11357" xr:uid="{00000000-0005-0000-0000-000041760000}"/>
    <cellStyle name="Normal 2 4 2 2 5 4 2" xfId="11358" xr:uid="{00000000-0005-0000-0000-000042760000}"/>
    <cellStyle name="Normal 2 4 2 2 5 5" xfId="11359" xr:uid="{00000000-0005-0000-0000-000043760000}"/>
    <cellStyle name="Normal 2 4 2 2 6" xfId="11360" xr:uid="{00000000-0005-0000-0000-000044760000}"/>
    <cellStyle name="Normal 2 4 2 2 6 2" xfId="11361" xr:uid="{00000000-0005-0000-0000-000045760000}"/>
    <cellStyle name="Normal 2 4 2 2 6 2 2" xfId="11362" xr:uid="{00000000-0005-0000-0000-000046760000}"/>
    <cellStyle name="Normal 2 4 2 2 6 2 2 2" xfId="11363" xr:uid="{00000000-0005-0000-0000-000047760000}"/>
    <cellStyle name="Normal 2 4 2 2 6 2 3" xfId="11364" xr:uid="{00000000-0005-0000-0000-000048760000}"/>
    <cellStyle name="Normal 2 4 2 2 6 3" xfId="11365" xr:uid="{00000000-0005-0000-0000-000049760000}"/>
    <cellStyle name="Normal 2 4 2 2 6 3 2" xfId="11366" xr:uid="{00000000-0005-0000-0000-00004A760000}"/>
    <cellStyle name="Normal 2 4 2 2 6 4" xfId="11367" xr:uid="{00000000-0005-0000-0000-00004B760000}"/>
    <cellStyle name="Normal 2 4 2 2 6 4 2" xfId="11368" xr:uid="{00000000-0005-0000-0000-00004C760000}"/>
    <cellStyle name="Normal 2 4 2 2 6 5" xfId="11369" xr:uid="{00000000-0005-0000-0000-00004D760000}"/>
    <cellStyle name="Normal 2 4 2 2 7" xfId="11370" xr:uid="{00000000-0005-0000-0000-00004E760000}"/>
    <cellStyle name="Normal 2 4 2 2 7 2" xfId="11371" xr:uid="{00000000-0005-0000-0000-00004F760000}"/>
    <cellStyle name="Normal 2 4 2 2 7 2 2" xfId="11372" xr:uid="{00000000-0005-0000-0000-000050760000}"/>
    <cellStyle name="Normal 2 4 2 2 7 3" xfId="11373" xr:uid="{00000000-0005-0000-0000-000051760000}"/>
    <cellStyle name="Normal 2 4 2 2 7 3 2" xfId="11374" xr:uid="{00000000-0005-0000-0000-000052760000}"/>
    <cellStyle name="Normal 2 4 2 2 7 4" xfId="11375" xr:uid="{00000000-0005-0000-0000-000053760000}"/>
    <cellStyle name="Normal 2 4 2 2 8" xfId="11376" xr:uid="{00000000-0005-0000-0000-000054760000}"/>
    <cellStyle name="Normal 2 4 2 2 8 2" xfId="11377" xr:uid="{00000000-0005-0000-0000-000055760000}"/>
    <cellStyle name="Normal 2 4 2 2 8 2 2" xfId="11378" xr:uid="{00000000-0005-0000-0000-000056760000}"/>
    <cellStyle name="Normal 2 4 2 2 8 3" xfId="11379" xr:uid="{00000000-0005-0000-0000-000057760000}"/>
    <cellStyle name="Normal 2 4 2 2 8 3 2" xfId="11380" xr:uid="{00000000-0005-0000-0000-000058760000}"/>
    <cellStyle name="Normal 2 4 2 2 8 4" xfId="11381" xr:uid="{00000000-0005-0000-0000-000059760000}"/>
    <cellStyle name="Normal 2 4 2 2 9" xfId="11382" xr:uid="{00000000-0005-0000-0000-00005A760000}"/>
    <cellStyle name="Normal 2 4 2 2 9 2" xfId="11383" xr:uid="{00000000-0005-0000-0000-00005B760000}"/>
    <cellStyle name="Normal 2 4 2 2 9 2 2" xfId="11384" xr:uid="{00000000-0005-0000-0000-00005C760000}"/>
    <cellStyle name="Normal 2 4 2 2 9 3" xfId="11385" xr:uid="{00000000-0005-0000-0000-00005D760000}"/>
    <cellStyle name="Normal 2 4 2 3" xfId="11386" xr:uid="{00000000-0005-0000-0000-00005E760000}"/>
    <cellStyle name="Normal 2 4 2 3 2" xfId="11387" xr:uid="{00000000-0005-0000-0000-00005F760000}"/>
    <cellStyle name="Normal 2 4 2 3 2 2" xfId="11388" xr:uid="{00000000-0005-0000-0000-000060760000}"/>
    <cellStyle name="Normal 2 4 2 3 2 2 2" xfId="11389" xr:uid="{00000000-0005-0000-0000-000061760000}"/>
    <cellStyle name="Normal 2 4 2 3 2 2 2 2" xfId="11390" xr:uid="{00000000-0005-0000-0000-000062760000}"/>
    <cellStyle name="Normal 2 4 2 3 2 2 3" xfId="11391" xr:uid="{00000000-0005-0000-0000-000063760000}"/>
    <cellStyle name="Normal 2 4 2 3 2 3" xfId="11392" xr:uid="{00000000-0005-0000-0000-000064760000}"/>
    <cellStyle name="Normal 2 4 2 3 2 3 2" xfId="11393" xr:uid="{00000000-0005-0000-0000-000065760000}"/>
    <cellStyle name="Normal 2 4 2 3 2 4" xfId="11394" xr:uid="{00000000-0005-0000-0000-000066760000}"/>
    <cellStyle name="Normal 2 4 2 3 2 4 2" xfId="11395" xr:uid="{00000000-0005-0000-0000-000067760000}"/>
    <cellStyle name="Normal 2 4 2 3 2 5" xfId="11396" xr:uid="{00000000-0005-0000-0000-000068760000}"/>
    <cellStyle name="Normal 2 4 2 3 2 5 2" xfId="11397" xr:uid="{00000000-0005-0000-0000-000069760000}"/>
    <cellStyle name="Normal 2 4 2 3 2 6" xfId="11398" xr:uid="{00000000-0005-0000-0000-00006A760000}"/>
    <cellStyle name="Normal 2 4 2 3 3" xfId="11399" xr:uid="{00000000-0005-0000-0000-00006B760000}"/>
    <cellStyle name="Normal 2 4 2 3 3 2" xfId="11400" xr:uid="{00000000-0005-0000-0000-00006C760000}"/>
    <cellStyle name="Normal 2 4 2 3 3 2 2" xfId="11401" xr:uid="{00000000-0005-0000-0000-00006D760000}"/>
    <cellStyle name="Normal 2 4 2 3 3 3" xfId="11402" xr:uid="{00000000-0005-0000-0000-00006E760000}"/>
    <cellStyle name="Normal 2 4 2 3 3 3 2" xfId="11403" xr:uid="{00000000-0005-0000-0000-00006F760000}"/>
    <cellStyle name="Normal 2 4 2 3 3 4" xfId="11404" xr:uid="{00000000-0005-0000-0000-000070760000}"/>
    <cellStyle name="Normal 2 4 2 3 4" xfId="11405" xr:uid="{00000000-0005-0000-0000-000071760000}"/>
    <cellStyle name="Normal 2 4 2 3 4 2" xfId="11406" xr:uid="{00000000-0005-0000-0000-000072760000}"/>
    <cellStyle name="Normal 2 4 2 3 4 2 2" xfId="11407" xr:uid="{00000000-0005-0000-0000-000073760000}"/>
    <cellStyle name="Normal 2 4 2 3 4 3" xfId="11408" xr:uid="{00000000-0005-0000-0000-000074760000}"/>
    <cellStyle name="Normal 2 4 2 3 5" xfId="11409" xr:uid="{00000000-0005-0000-0000-000075760000}"/>
    <cellStyle name="Normal 2 4 2 3 5 2" xfId="11410" xr:uid="{00000000-0005-0000-0000-000076760000}"/>
    <cellStyle name="Normal 2 4 2 3 6" xfId="11411" xr:uid="{00000000-0005-0000-0000-000077760000}"/>
    <cellStyle name="Normal 2 4 2 3 6 2" xfId="11412" xr:uid="{00000000-0005-0000-0000-000078760000}"/>
    <cellStyle name="Normal 2 4 2 3 7" xfId="11413" xr:uid="{00000000-0005-0000-0000-000079760000}"/>
    <cellStyle name="Normal 2 4 2 4" xfId="11414" xr:uid="{00000000-0005-0000-0000-00007A760000}"/>
    <cellStyle name="Normal 2 4 2 4 2" xfId="11415" xr:uid="{00000000-0005-0000-0000-00007B760000}"/>
    <cellStyle name="Normal 2 4 2 4 2 2" xfId="11416" xr:uid="{00000000-0005-0000-0000-00007C760000}"/>
    <cellStyle name="Normal 2 4 2 4 2 2 2" xfId="11417" xr:uid="{00000000-0005-0000-0000-00007D760000}"/>
    <cellStyle name="Normal 2 4 2 4 2 2 2 2" xfId="11418" xr:uid="{00000000-0005-0000-0000-00007E760000}"/>
    <cellStyle name="Normal 2 4 2 4 2 2 3" xfId="11419" xr:uid="{00000000-0005-0000-0000-00007F760000}"/>
    <cellStyle name="Normal 2 4 2 4 2 3" xfId="11420" xr:uid="{00000000-0005-0000-0000-000080760000}"/>
    <cellStyle name="Normal 2 4 2 4 2 3 2" xfId="11421" xr:uid="{00000000-0005-0000-0000-000081760000}"/>
    <cellStyle name="Normal 2 4 2 4 2 4" xfId="11422" xr:uid="{00000000-0005-0000-0000-000082760000}"/>
    <cellStyle name="Normal 2 4 2 4 2 4 2" xfId="11423" xr:uid="{00000000-0005-0000-0000-000083760000}"/>
    <cellStyle name="Normal 2 4 2 4 2 5" xfId="11424" xr:uid="{00000000-0005-0000-0000-000084760000}"/>
    <cellStyle name="Normal 2 4 2 4 3" xfId="11425" xr:uid="{00000000-0005-0000-0000-000085760000}"/>
    <cellStyle name="Normal 2 4 2 4 3 2" xfId="11426" xr:uid="{00000000-0005-0000-0000-000086760000}"/>
    <cellStyle name="Normal 2 4 2 4 3 2 2" xfId="11427" xr:uid="{00000000-0005-0000-0000-000087760000}"/>
    <cellStyle name="Normal 2 4 2 4 3 3" xfId="11428" xr:uid="{00000000-0005-0000-0000-000088760000}"/>
    <cellStyle name="Normal 2 4 2 4 3 3 2" xfId="11429" xr:uid="{00000000-0005-0000-0000-000089760000}"/>
    <cellStyle name="Normal 2 4 2 4 3 4" xfId="11430" xr:uid="{00000000-0005-0000-0000-00008A760000}"/>
    <cellStyle name="Normal 2 4 2 4 4" xfId="11431" xr:uid="{00000000-0005-0000-0000-00008B760000}"/>
    <cellStyle name="Normal 2 4 2 4 4 2" xfId="11432" xr:uid="{00000000-0005-0000-0000-00008C760000}"/>
    <cellStyle name="Normal 2 4 2 4 4 2 2" xfId="11433" xr:uid="{00000000-0005-0000-0000-00008D760000}"/>
    <cellStyle name="Normal 2 4 2 4 4 3" xfId="11434" xr:uid="{00000000-0005-0000-0000-00008E760000}"/>
    <cellStyle name="Normal 2 4 2 4 5" xfId="11435" xr:uid="{00000000-0005-0000-0000-00008F760000}"/>
    <cellStyle name="Normal 2 4 2 4 5 2" xfId="11436" xr:uid="{00000000-0005-0000-0000-000090760000}"/>
    <cellStyle name="Normal 2 4 2 4 6" xfId="11437" xr:uid="{00000000-0005-0000-0000-000091760000}"/>
    <cellStyle name="Normal 2 4 2 4 6 2" xfId="11438" xr:uid="{00000000-0005-0000-0000-000092760000}"/>
    <cellStyle name="Normal 2 4 2 4 7" xfId="11439" xr:uid="{00000000-0005-0000-0000-000093760000}"/>
    <cellStyle name="Normal 2 4 2 5" xfId="11440" xr:uid="{00000000-0005-0000-0000-000094760000}"/>
    <cellStyle name="Normal 2 4 2 5 2" xfId="11441" xr:uid="{00000000-0005-0000-0000-000095760000}"/>
    <cellStyle name="Normal 2 4 2 5 2 2" xfId="11442" xr:uid="{00000000-0005-0000-0000-000096760000}"/>
    <cellStyle name="Normal 2 4 2 5 2 2 2" xfId="11443" xr:uid="{00000000-0005-0000-0000-000097760000}"/>
    <cellStyle name="Normal 2 4 2 5 2 2 2 2" xfId="11444" xr:uid="{00000000-0005-0000-0000-000098760000}"/>
    <cellStyle name="Normal 2 4 2 5 2 2 3" xfId="11445" xr:uid="{00000000-0005-0000-0000-000099760000}"/>
    <cellStyle name="Normal 2 4 2 5 2 3" xfId="11446" xr:uid="{00000000-0005-0000-0000-00009A760000}"/>
    <cellStyle name="Normal 2 4 2 5 2 3 2" xfId="11447" xr:uid="{00000000-0005-0000-0000-00009B760000}"/>
    <cellStyle name="Normal 2 4 2 5 2 4" xfId="11448" xr:uid="{00000000-0005-0000-0000-00009C760000}"/>
    <cellStyle name="Normal 2 4 2 5 2 4 2" xfId="11449" xr:uid="{00000000-0005-0000-0000-00009D760000}"/>
    <cellStyle name="Normal 2 4 2 5 2 5" xfId="11450" xr:uid="{00000000-0005-0000-0000-00009E760000}"/>
    <cellStyle name="Normal 2 4 2 5 3" xfId="11451" xr:uid="{00000000-0005-0000-0000-00009F760000}"/>
    <cellStyle name="Normal 2 4 2 5 3 2" xfId="11452" xr:uid="{00000000-0005-0000-0000-0000A0760000}"/>
    <cellStyle name="Normal 2 4 2 5 3 2 2" xfId="11453" xr:uid="{00000000-0005-0000-0000-0000A1760000}"/>
    <cellStyle name="Normal 2 4 2 5 3 3" xfId="11454" xr:uid="{00000000-0005-0000-0000-0000A2760000}"/>
    <cellStyle name="Normal 2 4 2 5 3 3 2" xfId="11455" xr:uid="{00000000-0005-0000-0000-0000A3760000}"/>
    <cellStyle name="Normal 2 4 2 5 3 4" xfId="11456" xr:uid="{00000000-0005-0000-0000-0000A4760000}"/>
    <cellStyle name="Normal 2 4 2 5 4" xfId="11457" xr:uid="{00000000-0005-0000-0000-0000A5760000}"/>
    <cellStyle name="Normal 2 4 2 5 4 2" xfId="11458" xr:uid="{00000000-0005-0000-0000-0000A6760000}"/>
    <cellStyle name="Normal 2 4 2 5 4 2 2" xfId="11459" xr:uid="{00000000-0005-0000-0000-0000A7760000}"/>
    <cellStyle name="Normal 2 4 2 5 4 3" xfId="11460" xr:uid="{00000000-0005-0000-0000-0000A8760000}"/>
    <cellStyle name="Normal 2 4 2 5 5" xfId="11461" xr:uid="{00000000-0005-0000-0000-0000A9760000}"/>
    <cellStyle name="Normal 2 4 2 5 5 2" xfId="11462" xr:uid="{00000000-0005-0000-0000-0000AA760000}"/>
    <cellStyle name="Normal 2 4 2 5 6" xfId="11463" xr:uid="{00000000-0005-0000-0000-0000AB760000}"/>
    <cellStyle name="Normal 2 4 2 6" xfId="11464" xr:uid="{00000000-0005-0000-0000-0000AC760000}"/>
    <cellStyle name="Normal 2 4 2 6 2" xfId="11465" xr:uid="{00000000-0005-0000-0000-0000AD760000}"/>
    <cellStyle name="Normal 2 4 2 6 2 2" xfId="11466" xr:uid="{00000000-0005-0000-0000-0000AE760000}"/>
    <cellStyle name="Normal 2 4 2 6 2 2 2" xfId="11467" xr:uid="{00000000-0005-0000-0000-0000AF760000}"/>
    <cellStyle name="Normal 2 4 2 6 2 3" xfId="11468" xr:uid="{00000000-0005-0000-0000-0000B0760000}"/>
    <cellStyle name="Normal 2 4 2 6 3" xfId="11469" xr:uid="{00000000-0005-0000-0000-0000B1760000}"/>
    <cellStyle name="Normal 2 4 2 6 3 2" xfId="11470" xr:uid="{00000000-0005-0000-0000-0000B2760000}"/>
    <cellStyle name="Normal 2 4 2 6 4" xfId="11471" xr:uid="{00000000-0005-0000-0000-0000B3760000}"/>
    <cellStyle name="Normal 2 4 2 6 4 2" xfId="11472" xr:uid="{00000000-0005-0000-0000-0000B4760000}"/>
    <cellStyle name="Normal 2 4 2 6 5" xfId="11473" xr:uid="{00000000-0005-0000-0000-0000B5760000}"/>
    <cellStyle name="Normal 2 4 2 7" xfId="11474" xr:uid="{00000000-0005-0000-0000-0000B6760000}"/>
    <cellStyle name="Normal 2 4 2 7 2" xfId="11475" xr:uid="{00000000-0005-0000-0000-0000B7760000}"/>
    <cellStyle name="Normal 2 4 2 7 2 2" xfId="11476" xr:uid="{00000000-0005-0000-0000-0000B8760000}"/>
    <cellStyle name="Normal 2 4 2 7 2 2 2" xfId="11477" xr:uid="{00000000-0005-0000-0000-0000B9760000}"/>
    <cellStyle name="Normal 2 4 2 7 2 3" xfId="11478" xr:uid="{00000000-0005-0000-0000-0000BA760000}"/>
    <cellStyle name="Normal 2 4 2 7 3" xfId="11479" xr:uid="{00000000-0005-0000-0000-0000BB760000}"/>
    <cellStyle name="Normal 2 4 2 7 3 2" xfId="11480" xr:uid="{00000000-0005-0000-0000-0000BC760000}"/>
    <cellStyle name="Normal 2 4 2 7 4" xfId="11481" xr:uid="{00000000-0005-0000-0000-0000BD760000}"/>
    <cellStyle name="Normal 2 4 2 7 4 2" xfId="11482" xr:uid="{00000000-0005-0000-0000-0000BE760000}"/>
    <cellStyle name="Normal 2 4 2 7 5" xfId="11483" xr:uid="{00000000-0005-0000-0000-0000BF760000}"/>
    <cellStyle name="Normal 2 4 2 8" xfId="11484" xr:uid="{00000000-0005-0000-0000-0000C0760000}"/>
    <cellStyle name="Normal 2 4 2 8 2" xfId="11485" xr:uid="{00000000-0005-0000-0000-0000C1760000}"/>
    <cellStyle name="Normal 2 4 2 8 2 2" xfId="11486" xr:uid="{00000000-0005-0000-0000-0000C2760000}"/>
    <cellStyle name="Normal 2 4 2 8 3" xfId="11487" xr:uid="{00000000-0005-0000-0000-0000C3760000}"/>
    <cellStyle name="Normal 2 4 2 8 3 2" xfId="11488" xr:uid="{00000000-0005-0000-0000-0000C4760000}"/>
    <cellStyle name="Normal 2 4 2 8 4" xfId="11489" xr:uid="{00000000-0005-0000-0000-0000C5760000}"/>
    <cellStyle name="Normal 2 4 2 9" xfId="11490" xr:uid="{00000000-0005-0000-0000-0000C6760000}"/>
    <cellStyle name="Normal 2 4 2 9 2" xfId="11491" xr:uid="{00000000-0005-0000-0000-0000C7760000}"/>
    <cellStyle name="Normal 2 4 2 9 2 2" xfId="11492" xr:uid="{00000000-0005-0000-0000-0000C8760000}"/>
    <cellStyle name="Normal 2 4 2 9 3" xfId="11493" xr:uid="{00000000-0005-0000-0000-0000C9760000}"/>
    <cellStyle name="Normal 2 4 2 9 3 2" xfId="11494" xr:uid="{00000000-0005-0000-0000-0000CA760000}"/>
    <cellStyle name="Normal 2 4 2 9 4" xfId="11495" xr:uid="{00000000-0005-0000-0000-0000CB760000}"/>
    <cellStyle name="Normal 2 4 3" xfId="11496" xr:uid="{00000000-0005-0000-0000-0000CC760000}"/>
    <cellStyle name="Normal 2 4 3 10" xfId="11497" xr:uid="{00000000-0005-0000-0000-0000CD760000}"/>
    <cellStyle name="Normal 2 4 3 10 2" xfId="11498" xr:uid="{00000000-0005-0000-0000-0000CE760000}"/>
    <cellStyle name="Normal 2 4 3 10 2 2" xfId="11499" xr:uid="{00000000-0005-0000-0000-0000CF760000}"/>
    <cellStyle name="Normal 2 4 3 10 3" xfId="11500" xr:uid="{00000000-0005-0000-0000-0000D0760000}"/>
    <cellStyle name="Normal 2 4 3 11" xfId="11501" xr:uid="{00000000-0005-0000-0000-0000D1760000}"/>
    <cellStyle name="Normal 2 4 3 11 2" xfId="11502" xr:uid="{00000000-0005-0000-0000-0000D2760000}"/>
    <cellStyle name="Normal 2 4 3 11 2 2" xfId="11503" xr:uid="{00000000-0005-0000-0000-0000D3760000}"/>
    <cellStyle name="Normal 2 4 3 11 3" xfId="11504" xr:uid="{00000000-0005-0000-0000-0000D4760000}"/>
    <cellStyle name="Normal 2 4 3 12" xfId="11505" xr:uid="{00000000-0005-0000-0000-0000D5760000}"/>
    <cellStyle name="Normal 2 4 3 12 2" xfId="11506" xr:uid="{00000000-0005-0000-0000-0000D6760000}"/>
    <cellStyle name="Normal 2 4 3 13" xfId="11507" xr:uid="{00000000-0005-0000-0000-0000D7760000}"/>
    <cellStyle name="Normal 2 4 3 13 2" xfId="11508" xr:uid="{00000000-0005-0000-0000-0000D8760000}"/>
    <cellStyle name="Normal 2 4 3 14" xfId="11509" xr:uid="{00000000-0005-0000-0000-0000D9760000}"/>
    <cellStyle name="Normal 2 4 3 14 2" xfId="11510" xr:uid="{00000000-0005-0000-0000-0000DA760000}"/>
    <cellStyle name="Normal 2 4 3 15" xfId="11511" xr:uid="{00000000-0005-0000-0000-0000DB760000}"/>
    <cellStyle name="Normal 2 4 3 2" xfId="11512" xr:uid="{00000000-0005-0000-0000-0000DC760000}"/>
    <cellStyle name="Normal 2 4 3 2 10" xfId="11513" xr:uid="{00000000-0005-0000-0000-0000DD760000}"/>
    <cellStyle name="Normal 2 4 3 2 10 2" xfId="11514" xr:uid="{00000000-0005-0000-0000-0000DE760000}"/>
    <cellStyle name="Normal 2 4 3 2 10 2 2" xfId="11515" xr:uid="{00000000-0005-0000-0000-0000DF760000}"/>
    <cellStyle name="Normal 2 4 3 2 10 3" xfId="11516" xr:uid="{00000000-0005-0000-0000-0000E0760000}"/>
    <cellStyle name="Normal 2 4 3 2 11" xfId="11517" xr:uid="{00000000-0005-0000-0000-0000E1760000}"/>
    <cellStyle name="Normal 2 4 3 2 11 2" xfId="11518" xr:uid="{00000000-0005-0000-0000-0000E2760000}"/>
    <cellStyle name="Normal 2 4 3 2 12" xfId="11519" xr:uid="{00000000-0005-0000-0000-0000E3760000}"/>
    <cellStyle name="Normal 2 4 3 2 12 2" xfId="11520" xr:uid="{00000000-0005-0000-0000-0000E4760000}"/>
    <cellStyle name="Normal 2 4 3 2 13" xfId="11521" xr:uid="{00000000-0005-0000-0000-0000E5760000}"/>
    <cellStyle name="Normal 2 4 3 2 13 2" xfId="11522" xr:uid="{00000000-0005-0000-0000-0000E6760000}"/>
    <cellStyle name="Normal 2 4 3 2 14" xfId="11523" xr:uid="{00000000-0005-0000-0000-0000E7760000}"/>
    <cellStyle name="Normal 2 4 3 2 2" xfId="11524" xr:uid="{00000000-0005-0000-0000-0000E8760000}"/>
    <cellStyle name="Normal 2 4 3 2 2 2" xfId="11525" xr:uid="{00000000-0005-0000-0000-0000E9760000}"/>
    <cellStyle name="Normal 2 4 3 2 2 2 2" xfId="11526" xr:uid="{00000000-0005-0000-0000-0000EA760000}"/>
    <cellStyle name="Normal 2 4 3 2 2 2 2 2" xfId="11527" xr:uid="{00000000-0005-0000-0000-0000EB760000}"/>
    <cellStyle name="Normal 2 4 3 2 2 2 2 2 2" xfId="11528" xr:uid="{00000000-0005-0000-0000-0000EC760000}"/>
    <cellStyle name="Normal 2 4 3 2 2 2 2 3" xfId="11529" xr:uid="{00000000-0005-0000-0000-0000ED760000}"/>
    <cellStyle name="Normal 2 4 3 2 2 2 3" xfId="11530" xr:uid="{00000000-0005-0000-0000-0000EE760000}"/>
    <cellStyle name="Normal 2 4 3 2 2 2 3 2" xfId="11531" xr:uid="{00000000-0005-0000-0000-0000EF760000}"/>
    <cellStyle name="Normal 2 4 3 2 2 2 4" xfId="11532" xr:uid="{00000000-0005-0000-0000-0000F0760000}"/>
    <cellStyle name="Normal 2 4 3 2 2 2 4 2" xfId="11533" xr:uid="{00000000-0005-0000-0000-0000F1760000}"/>
    <cellStyle name="Normal 2 4 3 2 2 2 5" xfId="11534" xr:uid="{00000000-0005-0000-0000-0000F2760000}"/>
    <cellStyle name="Normal 2 4 3 2 2 2 5 2" xfId="11535" xr:uid="{00000000-0005-0000-0000-0000F3760000}"/>
    <cellStyle name="Normal 2 4 3 2 2 2 6" xfId="11536" xr:uid="{00000000-0005-0000-0000-0000F4760000}"/>
    <cellStyle name="Normal 2 4 3 2 2 3" xfId="11537" xr:uid="{00000000-0005-0000-0000-0000F5760000}"/>
    <cellStyle name="Normal 2 4 3 2 2 3 2" xfId="11538" xr:uid="{00000000-0005-0000-0000-0000F6760000}"/>
    <cellStyle name="Normal 2 4 3 2 2 3 2 2" xfId="11539" xr:uid="{00000000-0005-0000-0000-0000F7760000}"/>
    <cellStyle name="Normal 2 4 3 2 2 3 3" xfId="11540" xr:uid="{00000000-0005-0000-0000-0000F8760000}"/>
    <cellStyle name="Normal 2 4 3 2 2 3 3 2" xfId="11541" xr:uid="{00000000-0005-0000-0000-0000F9760000}"/>
    <cellStyle name="Normal 2 4 3 2 2 3 4" xfId="11542" xr:uid="{00000000-0005-0000-0000-0000FA760000}"/>
    <cellStyle name="Normal 2 4 3 2 2 4" xfId="11543" xr:uid="{00000000-0005-0000-0000-0000FB760000}"/>
    <cellStyle name="Normal 2 4 3 2 2 4 2" xfId="11544" xr:uid="{00000000-0005-0000-0000-0000FC760000}"/>
    <cellStyle name="Normal 2 4 3 2 2 4 2 2" xfId="11545" xr:uid="{00000000-0005-0000-0000-0000FD760000}"/>
    <cellStyle name="Normal 2 4 3 2 2 4 3" xfId="11546" xr:uid="{00000000-0005-0000-0000-0000FE760000}"/>
    <cellStyle name="Normal 2 4 3 2 2 5" xfId="11547" xr:uid="{00000000-0005-0000-0000-0000FF760000}"/>
    <cellStyle name="Normal 2 4 3 2 2 5 2" xfId="11548" xr:uid="{00000000-0005-0000-0000-000000770000}"/>
    <cellStyle name="Normal 2 4 3 2 2 6" xfId="11549" xr:uid="{00000000-0005-0000-0000-000001770000}"/>
    <cellStyle name="Normal 2 4 3 2 2 6 2" xfId="11550" xr:uid="{00000000-0005-0000-0000-000002770000}"/>
    <cellStyle name="Normal 2 4 3 2 2 7" xfId="11551" xr:uid="{00000000-0005-0000-0000-000003770000}"/>
    <cellStyle name="Normal 2 4 3 2 3" xfId="11552" xr:uid="{00000000-0005-0000-0000-000004770000}"/>
    <cellStyle name="Normal 2 4 3 2 3 2" xfId="11553" xr:uid="{00000000-0005-0000-0000-000005770000}"/>
    <cellStyle name="Normal 2 4 3 2 3 2 2" xfId="11554" xr:uid="{00000000-0005-0000-0000-000006770000}"/>
    <cellStyle name="Normal 2 4 3 2 3 2 2 2" xfId="11555" xr:uid="{00000000-0005-0000-0000-000007770000}"/>
    <cellStyle name="Normal 2 4 3 2 3 2 2 2 2" xfId="11556" xr:uid="{00000000-0005-0000-0000-000008770000}"/>
    <cellStyle name="Normal 2 4 3 2 3 2 2 3" xfId="11557" xr:uid="{00000000-0005-0000-0000-000009770000}"/>
    <cellStyle name="Normal 2 4 3 2 3 2 3" xfId="11558" xr:uid="{00000000-0005-0000-0000-00000A770000}"/>
    <cellStyle name="Normal 2 4 3 2 3 2 3 2" xfId="11559" xr:uid="{00000000-0005-0000-0000-00000B770000}"/>
    <cellStyle name="Normal 2 4 3 2 3 2 4" xfId="11560" xr:uid="{00000000-0005-0000-0000-00000C770000}"/>
    <cellStyle name="Normal 2 4 3 2 3 2 4 2" xfId="11561" xr:uid="{00000000-0005-0000-0000-00000D770000}"/>
    <cellStyle name="Normal 2 4 3 2 3 2 5" xfId="11562" xr:uid="{00000000-0005-0000-0000-00000E770000}"/>
    <cellStyle name="Normal 2 4 3 2 3 3" xfId="11563" xr:uid="{00000000-0005-0000-0000-00000F770000}"/>
    <cellStyle name="Normal 2 4 3 2 3 3 2" xfId="11564" xr:uid="{00000000-0005-0000-0000-000010770000}"/>
    <cellStyle name="Normal 2 4 3 2 3 3 2 2" xfId="11565" xr:uid="{00000000-0005-0000-0000-000011770000}"/>
    <cellStyle name="Normal 2 4 3 2 3 3 3" xfId="11566" xr:uid="{00000000-0005-0000-0000-000012770000}"/>
    <cellStyle name="Normal 2 4 3 2 3 3 3 2" xfId="11567" xr:uid="{00000000-0005-0000-0000-000013770000}"/>
    <cellStyle name="Normal 2 4 3 2 3 3 4" xfId="11568" xr:uid="{00000000-0005-0000-0000-000014770000}"/>
    <cellStyle name="Normal 2 4 3 2 3 4" xfId="11569" xr:uid="{00000000-0005-0000-0000-000015770000}"/>
    <cellStyle name="Normal 2 4 3 2 3 4 2" xfId="11570" xr:uid="{00000000-0005-0000-0000-000016770000}"/>
    <cellStyle name="Normal 2 4 3 2 3 4 2 2" xfId="11571" xr:uid="{00000000-0005-0000-0000-000017770000}"/>
    <cellStyle name="Normal 2 4 3 2 3 4 3" xfId="11572" xr:uid="{00000000-0005-0000-0000-000018770000}"/>
    <cellStyle name="Normal 2 4 3 2 3 5" xfId="11573" xr:uid="{00000000-0005-0000-0000-000019770000}"/>
    <cellStyle name="Normal 2 4 3 2 3 5 2" xfId="11574" xr:uid="{00000000-0005-0000-0000-00001A770000}"/>
    <cellStyle name="Normal 2 4 3 2 3 6" xfId="11575" xr:uid="{00000000-0005-0000-0000-00001B770000}"/>
    <cellStyle name="Normal 2 4 3 2 3 6 2" xfId="11576" xr:uid="{00000000-0005-0000-0000-00001C770000}"/>
    <cellStyle name="Normal 2 4 3 2 3 7" xfId="11577" xr:uid="{00000000-0005-0000-0000-00001D770000}"/>
    <cellStyle name="Normal 2 4 3 2 4" xfId="11578" xr:uid="{00000000-0005-0000-0000-00001E770000}"/>
    <cellStyle name="Normal 2 4 3 2 4 2" xfId="11579" xr:uid="{00000000-0005-0000-0000-00001F770000}"/>
    <cellStyle name="Normal 2 4 3 2 4 2 2" xfId="11580" xr:uid="{00000000-0005-0000-0000-000020770000}"/>
    <cellStyle name="Normal 2 4 3 2 4 2 2 2" xfId="11581" xr:uid="{00000000-0005-0000-0000-000021770000}"/>
    <cellStyle name="Normal 2 4 3 2 4 2 2 2 2" xfId="11582" xr:uid="{00000000-0005-0000-0000-000022770000}"/>
    <cellStyle name="Normal 2 4 3 2 4 2 2 3" xfId="11583" xr:uid="{00000000-0005-0000-0000-000023770000}"/>
    <cellStyle name="Normal 2 4 3 2 4 2 3" xfId="11584" xr:uid="{00000000-0005-0000-0000-000024770000}"/>
    <cellStyle name="Normal 2 4 3 2 4 2 3 2" xfId="11585" xr:uid="{00000000-0005-0000-0000-000025770000}"/>
    <cellStyle name="Normal 2 4 3 2 4 2 4" xfId="11586" xr:uid="{00000000-0005-0000-0000-000026770000}"/>
    <cellStyle name="Normal 2 4 3 2 4 2 4 2" xfId="11587" xr:uid="{00000000-0005-0000-0000-000027770000}"/>
    <cellStyle name="Normal 2 4 3 2 4 2 5" xfId="11588" xr:uid="{00000000-0005-0000-0000-000028770000}"/>
    <cellStyle name="Normal 2 4 3 2 4 3" xfId="11589" xr:uid="{00000000-0005-0000-0000-000029770000}"/>
    <cellStyle name="Normal 2 4 3 2 4 3 2" xfId="11590" xr:uid="{00000000-0005-0000-0000-00002A770000}"/>
    <cellStyle name="Normal 2 4 3 2 4 3 2 2" xfId="11591" xr:uid="{00000000-0005-0000-0000-00002B770000}"/>
    <cellStyle name="Normal 2 4 3 2 4 3 3" xfId="11592" xr:uid="{00000000-0005-0000-0000-00002C770000}"/>
    <cellStyle name="Normal 2 4 3 2 4 3 3 2" xfId="11593" xr:uid="{00000000-0005-0000-0000-00002D770000}"/>
    <cellStyle name="Normal 2 4 3 2 4 3 4" xfId="11594" xr:uid="{00000000-0005-0000-0000-00002E770000}"/>
    <cellStyle name="Normal 2 4 3 2 4 4" xfId="11595" xr:uid="{00000000-0005-0000-0000-00002F770000}"/>
    <cellStyle name="Normal 2 4 3 2 4 4 2" xfId="11596" xr:uid="{00000000-0005-0000-0000-000030770000}"/>
    <cellStyle name="Normal 2 4 3 2 4 4 2 2" xfId="11597" xr:uid="{00000000-0005-0000-0000-000031770000}"/>
    <cellStyle name="Normal 2 4 3 2 4 4 3" xfId="11598" xr:uid="{00000000-0005-0000-0000-000032770000}"/>
    <cellStyle name="Normal 2 4 3 2 4 5" xfId="11599" xr:uid="{00000000-0005-0000-0000-000033770000}"/>
    <cellStyle name="Normal 2 4 3 2 4 5 2" xfId="11600" xr:uid="{00000000-0005-0000-0000-000034770000}"/>
    <cellStyle name="Normal 2 4 3 2 4 6" xfId="11601" xr:uid="{00000000-0005-0000-0000-000035770000}"/>
    <cellStyle name="Normal 2 4 3 2 5" xfId="11602" xr:uid="{00000000-0005-0000-0000-000036770000}"/>
    <cellStyle name="Normal 2 4 3 2 5 2" xfId="11603" xr:uid="{00000000-0005-0000-0000-000037770000}"/>
    <cellStyle name="Normal 2 4 3 2 5 2 2" xfId="11604" xr:uid="{00000000-0005-0000-0000-000038770000}"/>
    <cellStyle name="Normal 2 4 3 2 5 2 2 2" xfId="11605" xr:uid="{00000000-0005-0000-0000-000039770000}"/>
    <cellStyle name="Normal 2 4 3 2 5 2 3" xfId="11606" xr:uid="{00000000-0005-0000-0000-00003A770000}"/>
    <cellStyle name="Normal 2 4 3 2 5 3" xfId="11607" xr:uid="{00000000-0005-0000-0000-00003B770000}"/>
    <cellStyle name="Normal 2 4 3 2 5 3 2" xfId="11608" xr:uid="{00000000-0005-0000-0000-00003C770000}"/>
    <cellStyle name="Normal 2 4 3 2 5 4" xfId="11609" xr:uid="{00000000-0005-0000-0000-00003D770000}"/>
    <cellStyle name="Normal 2 4 3 2 5 4 2" xfId="11610" xr:uid="{00000000-0005-0000-0000-00003E770000}"/>
    <cellStyle name="Normal 2 4 3 2 5 5" xfId="11611" xr:uid="{00000000-0005-0000-0000-00003F770000}"/>
    <cellStyle name="Normal 2 4 3 2 6" xfId="11612" xr:uid="{00000000-0005-0000-0000-000040770000}"/>
    <cellStyle name="Normal 2 4 3 2 6 2" xfId="11613" xr:uid="{00000000-0005-0000-0000-000041770000}"/>
    <cellStyle name="Normal 2 4 3 2 6 2 2" xfId="11614" xr:uid="{00000000-0005-0000-0000-000042770000}"/>
    <cellStyle name="Normal 2 4 3 2 6 2 2 2" xfId="11615" xr:uid="{00000000-0005-0000-0000-000043770000}"/>
    <cellStyle name="Normal 2 4 3 2 6 2 3" xfId="11616" xr:uid="{00000000-0005-0000-0000-000044770000}"/>
    <cellStyle name="Normal 2 4 3 2 6 3" xfId="11617" xr:uid="{00000000-0005-0000-0000-000045770000}"/>
    <cellStyle name="Normal 2 4 3 2 6 3 2" xfId="11618" xr:uid="{00000000-0005-0000-0000-000046770000}"/>
    <cellStyle name="Normal 2 4 3 2 6 4" xfId="11619" xr:uid="{00000000-0005-0000-0000-000047770000}"/>
    <cellStyle name="Normal 2 4 3 2 6 4 2" xfId="11620" xr:uid="{00000000-0005-0000-0000-000048770000}"/>
    <cellStyle name="Normal 2 4 3 2 6 5" xfId="11621" xr:uid="{00000000-0005-0000-0000-000049770000}"/>
    <cellStyle name="Normal 2 4 3 2 7" xfId="11622" xr:uid="{00000000-0005-0000-0000-00004A770000}"/>
    <cellStyle name="Normal 2 4 3 2 7 2" xfId="11623" xr:uid="{00000000-0005-0000-0000-00004B770000}"/>
    <cellStyle name="Normal 2 4 3 2 7 2 2" xfId="11624" xr:uid="{00000000-0005-0000-0000-00004C770000}"/>
    <cellStyle name="Normal 2 4 3 2 7 3" xfId="11625" xr:uid="{00000000-0005-0000-0000-00004D770000}"/>
    <cellStyle name="Normal 2 4 3 2 7 3 2" xfId="11626" xr:uid="{00000000-0005-0000-0000-00004E770000}"/>
    <cellStyle name="Normal 2 4 3 2 7 4" xfId="11627" xr:uid="{00000000-0005-0000-0000-00004F770000}"/>
    <cellStyle name="Normal 2 4 3 2 8" xfId="11628" xr:uid="{00000000-0005-0000-0000-000050770000}"/>
    <cellStyle name="Normal 2 4 3 2 8 2" xfId="11629" xr:uid="{00000000-0005-0000-0000-000051770000}"/>
    <cellStyle name="Normal 2 4 3 2 8 2 2" xfId="11630" xr:uid="{00000000-0005-0000-0000-000052770000}"/>
    <cellStyle name="Normal 2 4 3 2 8 3" xfId="11631" xr:uid="{00000000-0005-0000-0000-000053770000}"/>
    <cellStyle name="Normal 2 4 3 2 8 3 2" xfId="11632" xr:uid="{00000000-0005-0000-0000-000054770000}"/>
    <cellStyle name="Normal 2 4 3 2 8 4" xfId="11633" xr:uid="{00000000-0005-0000-0000-000055770000}"/>
    <cellStyle name="Normal 2 4 3 2 9" xfId="11634" xr:uid="{00000000-0005-0000-0000-000056770000}"/>
    <cellStyle name="Normal 2 4 3 2 9 2" xfId="11635" xr:uid="{00000000-0005-0000-0000-000057770000}"/>
    <cellStyle name="Normal 2 4 3 2 9 2 2" xfId="11636" xr:uid="{00000000-0005-0000-0000-000058770000}"/>
    <cellStyle name="Normal 2 4 3 2 9 3" xfId="11637" xr:uid="{00000000-0005-0000-0000-000059770000}"/>
    <cellStyle name="Normal 2 4 3 3" xfId="11638" xr:uid="{00000000-0005-0000-0000-00005A770000}"/>
    <cellStyle name="Normal 2 4 3 3 2" xfId="11639" xr:uid="{00000000-0005-0000-0000-00005B770000}"/>
    <cellStyle name="Normal 2 4 3 3 2 2" xfId="11640" xr:uid="{00000000-0005-0000-0000-00005C770000}"/>
    <cellStyle name="Normal 2 4 3 3 2 2 2" xfId="11641" xr:uid="{00000000-0005-0000-0000-00005D770000}"/>
    <cellStyle name="Normal 2 4 3 3 2 2 2 2" xfId="11642" xr:uid="{00000000-0005-0000-0000-00005E770000}"/>
    <cellStyle name="Normal 2 4 3 3 2 2 3" xfId="11643" xr:uid="{00000000-0005-0000-0000-00005F770000}"/>
    <cellStyle name="Normal 2 4 3 3 2 3" xfId="11644" xr:uid="{00000000-0005-0000-0000-000060770000}"/>
    <cellStyle name="Normal 2 4 3 3 2 3 2" xfId="11645" xr:uid="{00000000-0005-0000-0000-000061770000}"/>
    <cellStyle name="Normal 2 4 3 3 2 4" xfId="11646" xr:uid="{00000000-0005-0000-0000-000062770000}"/>
    <cellStyle name="Normal 2 4 3 3 2 4 2" xfId="11647" xr:uid="{00000000-0005-0000-0000-000063770000}"/>
    <cellStyle name="Normal 2 4 3 3 2 5" xfId="11648" xr:uid="{00000000-0005-0000-0000-000064770000}"/>
    <cellStyle name="Normal 2 4 3 3 2 5 2" xfId="11649" xr:uid="{00000000-0005-0000-0000-000065770000}"/>
    <cellStyle name="Normal 2 4 3 3 2 6" xfId="11650" xr:uid="{00000000-0005-0000-0000-000066770000}"/>
    <cellStyle name="Normal 2 4 3 3 3" xfId="11651" xr:uid="{00000000-0005-0000-0000-000067770000}"/>
    <cellStyle name="Normal 2 4 3 3 3 2" xfId="11652" xr:uid="{00000000-0005-0000-0000-000068770000}"/>
    <cellStyle name="Normal 2 4 3 3 3 2 2" xfId="11653" xr:uid="{00000000-0005-0000-0000-000069770000}"/>
    <cellStyle name="Normal 2 4 3 3 3 3" xfId="11654" xr:uid="{00000000-0005-0000-0000-00006A770000}"/>
    <cellStyle name="Normal 2 4 3 3 3 3 2" xfId="11655" xr:uid="{00000000-0005-0000-0000-00006B770000}"/>
    <cellStyle name="Normal 2 4 3 3 3 4" xfId="11656" xr:uid="{00000000-0005-0000-0000-00006C770000}"/>
    <cellStyle name="Normal 2 4 3 3 4" xfId="11657" xr:uid="{00000000-0005-0000-0000-00006D770000}"/>
    <cellStyle name="Normal 2 4 3 3 4 2" xfId="11658" xr:uid="{00000000-0005-0000-0000-00006E770000}"/>
    <cellStyle name="Normal 2 4 3 3 4 2 2" xfId="11659" xr:uid="{00000000-0005-0000-0000-00006F770000}"/>
    <cellStyle name="Normal 2 4 3 3 4 3" xfId="11660" xr:uid="{00000000-0005-0000-0000-000070770000}"/>
    <cellStyle name="Normal 2 4 3 3 5" xfId="11661" xr:uid="{00000000-0005-0000-0000-000071770000}"/>
    <cellStyle name="Normal 2 4 3 3 5 2" xfId="11662" xr:uid="{00000000-0005-0000-0000-000072770000}"/>
    <cellStyle name="Normal 2 4 3 3 6" xfId="11663" xr:uid="{00000000-0005-0000-0000-000073770000}"/>
    <cellStyle name="Normal 2 4 3 3 6 2" xfId="11664" xr:uid="{00000000-0005-0000-0000-000074770000}"/>
    <cellStyle name="Normal 2 4 3 3 7" xfId="11665" xr:uid="{00000000-0005-0000-0000-000075770000}"/>
    <cellStyle name="Normal 2 4 3 4" xfId="11666" xr:uid="{00000000-0005-0000-0000-000076770000}"/>
    <cellStyle name="Normal 2 4 3 4 2" xfId="11667" xr:uid="{00000000-0005-0000-0000-000077770000}"/>
    <cellStyle name="Normal 2 4 3 4 2 2" xfId="11668" xr:uid="{00000000-0005-0000-0000-000078770000}"/>
    <cellStyle name="Normal 2 4 3 4 2 2 2" xfId="11669" xr:uid="{00000000-0005-0000-0000-000079770000}"/>
    <cellStyle name="Normal 2 4 3 4 2 2 2 2" xfId="11670" xr:uid="{00000000-0005-0000-0000-00007A770000}"/>
    <cellStyle name="Normal 2 4 3 4 2 2 3" xfId="11671" xr:uid="{00000000-0005-0000-0000-00007B770000}"/>
    <cellStyle name="Normal 2 4 3 4 2 3" xfId="11672" xr:uid="{00000000-0005-0000-0000-00007C770000}"/>
    <cellStyle name="Normal 2 4 3 4 2 3 2" xfId="11673" xr:uid="{00000000-0005-0000-0000-00007D770000}"/>
    <cellStyle name="Normal 2 4 3 4 2 4" xfId="11674" xr:uid="{00000000-0005-0000-0000-00007E770000}"/>
    <cellStyle name="Normal 2 4 3 4 2 4 2" xfId="11675" xr:uid="{00000000-0005-0000-0000-00007F770000}"/>
    <cellStyle name="Normal 2 4 3 4 2 5" xfId="11676" xr:uid="{00000000-0005-0000-0000-000080770000}"/>
    <cellStyle name="Normal 2 4 3 4 3" xfId="11677" xr:uid="{00000000-0005-0000-0000-000081770000}"/>
    <cellStyle name="Normal 2 4 3 4 3 2" xfId="11678" xr:uid="{00000000-0005-0000-0000-000082770000}"/>
    <cellStyle name="Normal 2 4 3 4 3 2 2" xfId="11679" xr:uid="{00000000-0005-0000-0000-000083770000}"/>
    <cellStyle name="Normal 2 4 3 4 3 3" xfId="11680" xr:uid="{00000000-0005-0000-0000-000084770000}"/>
    <cellStyle name="Normal 2 4 3 4 3 3 2" xfId="11681" xr:uid="{00000000-0005-0000-0000-000085770000}"/>
    <cellStyle name="Normal 2 4 3 4 3 4" xfId="11682" xr:uid="{00000000-0005-0000-0000-000086770000}"/>
    <cellStyle name="Normal 2 4 3 4 4" xfId="11683" xr:uid="{00000000-0005-0000-0000-000087770000}"/>
    <cellStyle name="Normal 2 4 3 4 4 2" xfId="11684" xr:uid="{00000000-0005-0000-0000-000088770000}"/>
    <cellStyle name="Normal 2 4 3 4 4 2 2" xfId="11685" xr:uid="{00000000-0005-0000-0000-000089770000}"/>
    <cellStyle name="Normal 2 4 3 4 4 3" xfId="11686" xr:uid="{00000000-0005-0000-0000-00008A770000}"/>
    <cellStyle name="Normal 2 4 3 4 5" xfId="11687" xr:uid="{00000000-0005-0000-0000-00008B770000}"/>
    <cellStyle name="Normal 2 4 3 4 5 2" xfId="11688" xr:uid="{00000000-0005-0000-0000-00008C770000}"/>
    <cellStyle name="Normal 2 4 3 4 6" xfId="11689" xr:uid="{00000000-0005-0000-0000-00008D770000}"/>
    <cellStyle name="Normal 2 4 3 4 6 2" xfId="11690" xr:uid="{00000000-0005-0000-0000-00008E770000}"/>
    <cellStyle name="Normal 2 4 3 4 7" xfId="11691" xr:uid="{00000000-0005-0000-0000-00008F770000}"/>
    <cellStyle name="Normal 2 4 3 5" xfId="11692" xr:uid="{00000000-0005-0000-0000-000090770000}"/>
    <cellStyle name="Normal 2 4 3 5 2" xfId="11693" xr:uid="{00000000-0005-0000-0000-000091770000}"/>
    <cellStyle name="Normal 2 4 3 5 2 2" xfId="11694" xr:uid="{00000000-0005-0000-0000-000092770000}"/>
    <cellStyle name="Normal 2 4 3 5 2 2 2" xfId="11695" xr:uid="{00000000-0005-0000-0000-000093770000}"/>
    <cellStyle name="Normal 2 4 3 5 2 2 2 2" xfId="11696" xr:uid="{00000000-0005-0000-0000-000094770000}"/>
    <cellStyle name="Normal 2 4 3 5 2 2 3" xfId="11697" xr:uid="{00000000-0005-0000-0000-000095770000}"/>
    <cellStyle name="Normal 2 4 3 5 2 3" xfId="11698" xr:uid="{00000000-0005-0000-0000-000096770000}"/>
    <cellStyle name="Normal 2 4 3 5 2 3 2" xfId="11699" xr:uid="{00000000-0005-0000-0000-000097770000}"/>
    <cellStyle name="Normal 2 4 3 5 2 4" xfId="11700" xr:uid="{00000000-0005-0000-0000-000098770000}"/>
    <cellStyle name="Normal 2 4 3 5 2 4 2" xfId="11701" xr:uid="{00000000-0005-0000-0000-000099770000}"/>
    <cellStyle name="Normal 2 4 3 5 2 5" xfId="11702" xr:uid="{00000000-0005-0000-0000-00009A770000}"/>
    <cellStyle name="Normal 2 4 3 5 3" xfId="11703" xr:uid="{00000000-0005-0000-0000-00009B770000}"/>
    <cellStyle name="Normal 2 4 3 5 3 2" xfId="11704" xr:uid="{00000000-0005-0000-0000-00009C770000}"/>
    <cellStyle name="Normal 2 4 3 5 3 2 2" xfId="11705" xr:uid="{00000000-0005-0000-0000-00009D770000}"/>
    <cellStyle name="Normal 2 4 3 5 3 3" xfId="11706" xr:uid="{00000000-0005-0000-0000-00009E770000}"/>
    <cellStyle name="Normal 2 4 3 5 3 3 2" xfId="11707" xr:uid="{00000000-0005-0000-0000-00009F770000}"/>
    <cellStyle name="Normal 2 4 3 5 3 4" xfId="11708" xr:uid="{00000000-0005-0000-0000-0000A0770000}"/>
    <cellStyle name="Normal 2 4 3 5 4" xfId="11709" xr:uid="{00000000-0005-0000-0000-0000A1770000}"/>
    <cellStyle name="Normal 2 4 3 5 4 2" xfId="11710" xr:uid="{00000000-0005-0000-0000-0000A2770000}"/>
    <cellStyle name="Normal 2 4 3 5 4 2 2" xfId="11711" xr:uid="{00000000-0005-0000-0000-0000A3770000}"/>
    <cellStyle name="Normal 2 4 3 5 4 3" xfId="11712" xr:uid="{00000000-0005-0000-0000-0000A4770000}"/>
    <cellStyle name="Normal 2 4 3 5 5" xfId="11713" xr:uid="{00000000-0005-0000-0000-0000A5770000}"/>
    <cellStyle name="Normal 2 4 3 5 5 2" xfId="11714" xr:uid="{00000000-0005-0000-0000-0000A6770000}"/>
    <cellStyle name="Normal 2 4 3 5 6" xfId="11715" xr:uid="{00000000-0005-0000-0000-0000A7770000}"/>
    <cellStyle name="Normal 2 4 3 6" xfId="11716" xr:uid="{00000000-0005-0000-0000-0000A8770000}"/>
    <cellStyle name="Normal 2 4 3 6 2" xfId="11717" xr:uid="{00000000-0005-0000-0000-0000A9770000}"/>
    <cellStyle name="Normal 2 4 3 6 2 2" xfId="11718" xr:uid="{00000000-0005-0000-0000-0000AA770000}"/>
    <cellStyle name="Normal 2 4 3 6 2 2 2" xfId="11719" xr:uid="{00000000-0005-0000-0000-0000AB770000}"/>
    <cellStyle name="Normal 2 4 3 6 2 3" xfId="11720" xr:uid="{00000000-0005-0000-0000-0000AC770000}"/>
    <cellStyle name="Normal 2 4 3 6 3" xfId="11721" xr:uid="{00000000-0005-0000-0000-0000AD770000}"/>
    <cellStyle name="Normal 2 4 3 6 3 2" xfId="11722" xr:uid="{00000000-0005-0000-0000-0000AE770000}"/>
    <cellStyle name="Normal 2 4 3 6 4" xfId="11723" xr:uid="{00000000-0005-0000-0000-0000AF770000}"/>
    <cellStyle name="Normal 2 4 3 6 4 2" xfId="11724" xr:uid="{00000000-0005-0000-0000-0000B0770000}"/>
    <cellStyle name="Normal 2 4 3 6 5" xfId="11725" xr:uid="{00000000-0005-0000-0000-0000B1770000}"/>
    <cellStyle name="Normal 2 4 3 7" xfId="11726" xr:uid="{00000000-0005-0000-0000-0000B2770000}"/>
    <cellStyle name="Normal 2 4 3 7 2" xfId="11727" xr:uid="{00000000-0005-0000-0000-0000B3770000}"/>
    <cellStyle name="Normal 2 4 3 7 2 2" xfId="11728" xr:uid="{00000000-0005-0000-0000-0000B4770000}"/>
    <cellStyle name="Normal 2 4 3 7 2 2 2" xfId="11729" xr:uid="{00000000-0005-0000-0000-0000B5770000}"/>
    <cellStyle name="Normal 2 4 3 7 2 3" xfId="11730" xr:uid="{00000000-0005-0000-0000-0000B6770000}"/>
    <cellStyle name="Normal 2 4 3 7 3" xfId="11731" xr:uid="{00000000-0005-0000-0000-0000B7770000}"/>
    <cellStyle name="Normal 2 4 3 7 3 2" xfId="11732" xr:uid="{00000000-0005-0000-0000-0000B8770000}"/>
    <cellStyle name="Normal 2 4 3 7 4" xfId="11733" xr:uid="{00000000-0005-0000-0000-0000B9770000}"/>
    <cellStyle name="Normal 2 4 3 7 4 2" xfId="11734" xr:uid="{00000000-0005-0000-0000-0000BA770000}"/>
    <cellStyle name="Normal 2 4 3 7 5" xfId="11735" xr:uid="{00000000-0005-0000-0000-0000BB770000}"/>
    <cellStyle name="Normal 2 4 3 8" xfId="11736" xr:uid="{00000000-0005-0000-0000-0000BC770000}"/>
    <cellStyle name="Normal 2 4 3 8 2" xfId="11737" xr:uid="{00000000-0005-0000-0000-0000BD770000}"/>
    <cellStyle name="Normal 2 4 3 8 2 2" xfId="11738" xr:uid="{00000000-0005-0000-0000-0000BE770000}"/>
    <cellStyle name="Normal 2 4 3 8 3" xfId="11739" xr:uid="{00000000-0005-0000-0000-0000BF770000}"/>
    <cellStyle name="Normal 2 4 3 8 3 2" xfId="11740" xr:uid="{00000000-0005-0000-0000-0000C0770000}"/>
    <cellStyle name="Normal 2 4 3 8 4" xfId="11741" xr:uid="{00000000-0005-0000-0000-0000C1770000}"/>
    <cellStyle name="Normal 2 4 3 9" xfId="11742" xr:uid="{00000000-0005-0000-0000-0000C2770000}"/>
    <cellStyle name="Normal 2 4 3 9 2" xfId="11743" xr:uid="{00000000-0005-0000-0000-0000C3770000}"/>
    <cellStyle name="Normal 2 4 3 9 2 2" xfId="11744" xr:uid="{00000000-0005-0000-0000-0000C4770000}"/>
    <cellStyle name="Normal 2 4 3 9 3" xfId="11745" xr:uid="{00000000-0005-0000-0000-0000C5770000}"/>
    <cellStyle name="Normal 2 4 3 9 3 2" xfId="11746" xr:uid="{00000000-0005-0000-0000-0000C6770000}"/>
    <cellStyle name="Normal 2 4 3 9 4" xfId="11747" xr:uid="{00000000-0005-0000-0000-0000C7770000}"/>
    <cellStyle name="Normal 2 4 4" xfId="11748" xr:uid="{00000000-0005-0000-0000-0000C8770000}"/>
    <cellStyle name="Normal 2 4 4 10" xfId="11749" xr:uid="{00000000-0005-0000-0000-0000C9770000}"/>
    <cellStyle name="Normal 2 4 4 10 2" xfId="11750" xr:uid="{00000000-0005-0000-0000-0000CA770000}"/>
    <cellStyle name="Normal 2 4 4 10 2 2" xfId="11751" xr:uid="{00000000-0005-0000-0000-0000CB770000}"/>
    <cellStyle name="Normal 2 4 4 10 3" xfId="11752" xr:uid="{00000000-0005-0000-0000-0000CC770000}"/>
    <cellStyle name="Normal 2 4 4 11" xfId="11753" xr:uid="{00000000-0005-0000-0000-0000CD770000}"/>
    <cellStyle name="Normal 2 4 4 11 2" xfId="11754" xr:uid="{00000000-0005-0000-0000-0000CE770000}"/>
    <cellStyle name="Normal 2 4 4 12" xfId="11755" xr:uid="{00000000-0005-0000-0000-0000CF770000}"/>
    <cellStyle name="Normal 2 4 4 12 2" xfId="11756" xr:uid="{00000000-0005-0000-0000-0000D0770000}"/>
    <cellStyle name="Normal 2 4 4 13" xfId="11757" xr:uid="{00000000-0005-0000-0000-0000D1770000}"/>
    <cellStyle name="Normal 2 4 4 13 2" xfId="11758" xr:uid="{00000000-0005-0000-0000-0000D2770000}"/>
    <cellStyle name="Normal 2 4 4 14" xfId="11759" xr:uid="{00000000-0005-0000-0000-0000D3770000}"/>
    <cellStyle name="Normal 2 4 4 2" xfId="11760" xr:uid="{00000000-0005-0000-0000-0000D4770000}"/>
    <cellStyle name="Normal 2 4 4 2 2" xfId="11761" xr:uid="{00000000-0005-0000-0000-0000D5770000}"/>
    <cellStyle name="Normal 2 4 4 2 2 2" xfId="11762" xr:uid="{00000000-0005-0000-0000-0000D6770000}"/>
    <cellStyle name="Normal 2 4 4 2 2 2 2" xfId="11763" xr:uid="{00000000-0005-0000-0000-0000D7770000}"/>
    <cellStyle name="Normal 2 4 4 2 2 2 2 2" xfId="11764" xr:uid="{00000000-0005-0000-0000-0000D8770000}"/>
    <cellStyle name="Normal 2 4 4 2 2 2 3" xfId="11765" xr:uid="{00000000-0005-0000-0000-0000D9770000}"/>
    <cellStyle name="Normal 2 4 4 2 2 3" xfId="11766" xr:uid="{00000000-0005-0000-0000-0000DA770000}"/>
    <cellStyle name="Normal 2 4 4 2 2 3 2" xfId="11767" xr:uid="{00000000-0005-0000-0000-0000DB770000}"/>
    <cellStyle name="Normal 2 4 4 2 2 4" xfId="11768" xr:uid="{00000000-0005-0000-0000-0000DC770000}"/>
    <cellStyle name="Normal 2 4 4 2 2 4 2" xfId="11769" xr:uid="{00000000-0005-0000-0000-0000DD770000}"/>
    <cellStyle name="Normal 2 4 4 2 2 5" xfId="11770" xr:uid="{00000000-0005-0000-0000-0000DE770000}"/>
    <cellStyle name="Normal 2 4 4 2 2 5 2" xfId="11771" xr:uid="{00000000-0005-0000-0000-0000DF770000}"/>
    <cellStyle name="Normal 2 4 4 2 2 6" xfId="11772" xr:uid="{00000000-0005-0000-0000-0000E0770000}"/>
    <cellStyle name="Normal 2 4 4 2 3" xfId="11773" xr:uid="{00000000-0005-0000-0000-0000E1770000}"/>
    <cellStyle name="Normal 2 4 4 2 3 2" xfId="11774" xr:uid="{00000000-0005-0000-0000-0000E2770000}"/>
    <cellStyle name="Normal 2 4 4 2 3 2 2" xfId="11775" xr:uid="{00000000-0005-0000-0000-0000E3770000}"/>
    <cellStyle name="Normal 2 4 4 2 3 3" xfId="11776" xr:uid="{00000000-0005-0000-0000-0000E4770000}"/>
    <cellStyle name="Normal 2 4 4 2 3 3 2" xfId="11777" xr:uid="{00000000-0005-0000-0000-0000E5770000}"/>
    <cellStyle name="Normal 2 4 4 2 3 4" xfId="11778" xr:uid="{00000000-0005-0000-0000-0000E6770000}"/>
    <cellStyle name="Normal 2 4 4 2 4" xfId="11779" xr:uid="{00000000-0005-0000-0000-0000E7770000}"/>
    <cellStyle name="Normal 2 4 4 2 4 2" xfId="11780" xr:uid="{00000000-0005-0000-0000-0000E8770000}"/>
    <cellStyle name="Normal 2 4 4 2 4 2 2" xfId="11781" xr:uid="{00000000-0005-0000-0000-0000E9770000}"/>
    <cellStyle name="Normal 2 4 4 2 4 3" xfId="11782" xr:uid="{00000000-0005-0000-0000-0000EA770000}"/>
    <cellStyle name="Normal 2 4 4 2 5" xfId="11783" xr:uid="{00000000-0005-0000-0000-0000EB770000}"/>
    <cellStyle name="Normal 2 4 4 2 5 2" xfId="11784" xr:uid="{00000000-0005-0000-0000-0000EC770000}"/>
    <cellStyle name="Normal 2 4 4 2 6" xfId="11785" xr:uid="{00000000-0005-0000-0000-0000ED770000}"/>
    <cellStyle name="Normal 2 4 4 2 6 2" xfId="11786" xr:uid="{00000000-0005-0000-0000-0000EE770000}"/>
    <cellStyle name="Normal 2 4 4 2 7" xfId="11787" xr:uid="{00000000-0005-0000-0000-0000EF770000}"/>
    <cellStyle name="Normal 2 4 4 3" xfId="11788" xr:uid="{00000000-0005-0000-0000-0000F0770000}"/>
    <cellStyle name="Normal 2 4 4 3 2" xfId="11789" xr:uid="{00000000-0005-0000-0000-0000F1770000}"/>
    <cellStyle name="Normal 2 4 4 3 2 2" xfId="11790" xr:uid="{00000000-0005-0000-0000-0000F2770000}"/>
    <cellStyle name="Normal 2 4 4 3 2 2 2" xfId="11791" xr:uid="{00000000-0005-0000-0000-0000F3770000}"/>
    <cellStyle name="Normal 2 4 4 3 2 2 2 2" xfId="11792" xr:uid="{00000000-0005-0000-0000-0000F4770000}"/>
    <cellStyle name="Normal 2 4 4 3 2 2 3" xfId="11793" xr:uid="{00000000-0005-0000-0000-0000F5770000}"/>
    <cellStyle name="Normal 2 4 4 3 2 3" xfId="11794" xr:uid="{00000000-0005-0000-0000-0000F6770000}"/>
    <cellStyle name="Normal 2 4 4 3 2 3 2" xfId="11795" xr:uid="{00000000-0005-0000-0000-0000F7770000}"/>
    <cellStyle name="Normal 2 4 4 3 2 4" xfId="11796" xr:uid="{00000000-0005-0000-0000-0000F8770000}"/>
    <cellStyle name="Normal 2 4 4 3 2 4 2" xfId="11797" xr:uid="{00000000-0005-0000-0000-0000F9770000}"/>
    <cellStyle name="Normal 2 4 4 3 2 5" xfId="11798" xr:uid="{00000000-0005-0000-0000-0000FA770000}"/>
    <cellStyle name="Normal 2 4 4 3 3" xfId="11799" xr:uid="{00000000-0005-0000-0000-0000FB770000}"/>
    <cellStyle name="Normal 2 4 4 3 3 2" xfId="11800" xr:uid="{00000000-0005-0000-0000-0000FC770000}"/>
    <cellStyle name="Normal 2 4 4 3 3 2 2" xfId="11801" xr:uid="{00000000-0005-0000-0000-0000FD770000}"/>
    <cellStyle name="Normal 2 4 4 3 3 3" xfId="11802" xr:uid="{00000000-0005-0000-0000-0000FE770000}"/>
    <cellStyle name="Normal 2 4 4 3 3 3 2" xfId="11803" xr:uid="{00000000-0005-0000-0000-0000FF770000}"/>
    <cellStyle name="Normal 2 4 4 3 3 4" xfId="11804" xr:uid="{00000000-0005-0000-0000-000000780000}"/>
    <cellStyle name="Normal 2 4 4 3 4" xfId="11805" xr:uid="{00000000-0005-0000-0000-000001780000}"/>
    <cellStyle name="Normal 2 4 4 3 4 2" xfId="11806" xr:uid="{00000000-0005-0000-0000-000002780000}"/>
    <cellStyle name="Normal 2 4 4 3 4 2 2" xfId="11807" xr:uid="{00000000-0005-0000-0000-000003780000}"/>
    <cellStyle name="Normal 2 4 4 3 4 3" xfId="11808" xr:uid="{00000000-0005-0000-0000-000004780000}"/>
    <cellStyle name="Normal 2 4 4 3 5" xfId="11809" xr:uid="{00000000-0005-0000-0000-000005780000}"/>
    <cellStyle name="Normal 2 4 4 3 5 2" xfId="11810" xr:uid="{00000000-0005-0000-0000-000006780000}"/>
    <cellStyle name="Normal 2 4 4 3 6" xfId="11811" xr:uid="{00000000-0005-0000-0000-000007780000}"/>
    <cellStyle name="Normal 2 4 4 3 6 2" xfId="11812" xr:uid="{00000000-0005-0000-0000-000008780000}"/>
    <cellStyle name="Normal 2 4 4 3 7" xfId="11813" xr:uid="{00000000-0005-0000-0000-000009780000}"/>
    <cellStyle name="Normal 2 4 4 4" xfId="11814" xr:uid="{00000000-0005-0000-0000-00000A780000}"/>
    <cellStyle name="Normal 2 4 4 4 2" xfId="11815" xr:uid="{00000000-0005-0000-0000-00000B780000}"/>
    <cellStyle name="Normal 2 4 4 4 2 2" xfId="11816" xr:uid="{00000000-0005-0000-0000-00000C780000}"/>
    <cellStyle name="Normal 2 4 4 4 2 2 2" xfId="11817" xr:uid="{00000000-0005-0000-0000-00000D780000}"/>
    <cellStyle name="Normal 2 4 4 4 2 2 2 2" xfId="11818" xr:uid="{00000000-0005-0000-0000-00000E780000}"/>
    <cellStyle name="Normal 2 4 4 4 2 2 3" xfId="11819" xr:uid="{00000000-0005-0000-0000-00000F780000}"/>
    <cellStyle name="Normal 2 4 4 4 2 3" xfId="11820" xr:uid="{00000000-0005-0000-0000-000010780000}"/>
    <cellStyle name="Normal 2 4 4 4 2 3 2" xfId="11821" xr:uid="{00000000-0005-0000-0000-000011780000}"/>
    <cellStyle name="Normal 2 4 4 4 2 4" xfId="11822" xr:uid="{00000000-0005-0000-0000-000012780000}"/>
    <cellStyle name="Normal 2 4 4 4 2 4 2" xfId="11823" xr:uid="{00000000-0005-0000-0000-000013780000}"/>
    <cellStyle name="Normal 2 4 4 4 2 5" xfId="11824" xr:uid="{00000000-0005-0000-0000-000014780000}"/>
    <cellStyle name="Normal 2 4 4 4 3" xfId="11825" xr:uid="{00000000-0005-0000-0000-000015780000}"/>
    <cellStyle name="Normal 2 4 4 4 3 2" xfId="11826" xr:uid="{00000000-0005-0000-0000-000016780000}"/>
    <cellStyle name="Normal 2 4 4 4 3 2 2" xfId="11827" xr:uid="{00000000-0005-0000-0000-000017780000}"/>
    <cellStyle name="Normal 2 4 4 4 3 3" xfId="11828" xr:uid="{00000000-0005-0000-0000-000018780000}"/>
    <cellStyle name="Normal 2 4 4 4 3 3 2" xfId="11829" xr:uid="{00000000-0005-0000-0000-000019780000}"/>
    <cellStyle name="Normal 2 4 4 4 3 4" xfId="11830" xr:uid="{00000000-0005-0000-0000-00001A780000}"/>
    <cellStyle name="Normal 2 4 4 4 4" xfId="11831" xr:uid="{00000000-0005-0000-0000-00001B780000}"/>
    <cellStyle name="Normal 2 4 4 4 4 2" xfId="11832" xr:uid="{00000000-0005-0000-0000-00001C780000}"/>
    <cellStyle name="Normal 2 4 4 4 4 2 2" xfId="11833" xr:uid="{00000000-0005-0000-0000-00001D780000}"/>
    <cellStyle name="Normal 2 4 4 4 4 3" xfId="11834" xr:uid="{00000000-0005-0000-0000-00001E780000}"/>
    <cellStyle name="Normal 2 4 4 4 5" xfId="11835" xr:uid="{00000000-0005-0000-0000-00001F780000}"/>
    <cellStyle name="Normal 2 4 4 4 5 2" xfId="11836" xr:uid="{00000000-0005-0000-0000-000020780000}"/>
    <cellStyle name="Normal 2 4 4 4 6" xfId="11837" xr:uid="{00000000-0005-0000-0000-000021780000}"/>
    <cellStyle name="Normal 2 4 4 5" xfId="11838" xr:uid="{00000000-0005-0000-0000-000022780000}"/>
    <cellStyle name="Normal 2 4 4 5 2" xfId="11839" xr:uid="{00000000-0005-0000-0000-000023780000}"/>
    <cellStyle name="Normal 2 4 4 5 2 2" xfId="11840" xr:uid="{00000000-0005-0000-0000-000024780000}"/>
    <cellStyle name="Normal 2 4 4 5 2 2 2" xfId="11841" xr:uid="{00000000-0005-0000-0000-000025780000}"/>
    <cellStyle name="Normal 2 4 4 5 2 3" xfId="11842" xr:uid="{00000000-0005-0000-0000-000026780000}"/>
    <cellStyle name="Normal 2 4 4 5 3" xfId="11843" xr:uid="{00000000-0005-0000-0000-000027780000}"/>
    <cellStyle name="Normal 2 4 4 5 3 2" xfId="11844" xr:uid="{00000000-0005-0000-0000-000028780000}"/>
    <cellStyle name="Normal 2 4 4 5 4" xfId="11845" xr:uid="{00000000-0005-0000-0000-000029780000}"/>
    <cellStyle name="Normal 2 4 4 5 4 2" xfId="11846" xr:uid="{00000000-0005-0000-0000-00002A780000}"/>
    <cellStyle name="Normal 2 4 4 5 5" xfId="11847" xr:uid="{00000000-0005-0000-0000-00002B780000}"/>
    <cellStyle name="Normal 2 4 4 6" xfId="11848" xr:uid="{00000000-0005-0000-0000-00002C780000}"/>
    <cellStyle name="Normal 2 4 4 6 2" xfId="11849" xr:uid="{00000000-0005-0000-0000-00002D780000}"/>
    <cellStyle name="Normal 2 4 4 6 2 2" xfId="11850" xr:uid="{00000000-0005-0000-0000-00002E780000}"/>
    <cellStyle name="Normal 2 4 4 6 2 2 2" xfId="11851" xr:uid="{00000000-0005-0000-0000-00002F780000}"/>
    <cellStyle name="Normal 2 4 4 6 2 3" xfId="11852" xr:uid="{00000000-0005-0000-0000-000030780000}"/>
    <cellStyle name="Normal 2 4 4 6 3" xfId="11853" xr:uid="{00000000-0005-0000-0000-000031780000}"/>
    <cellStyle name="Normal 2 4 4 6 3 2" xfId="11854" xr:uid="{00000000-0005-0000-0000-000032780000}"/>
    <cellStyle name="Normal 2 4 4 6 4" xfId="11855" xr:uid="{00000000-0005-0000-0000-000033780000}"/>
    <cellStyle name="Normal 2 4 4 6 4 2" xfId="11856" xr:uid="{00000000-0005-0000-0000-000034780000}"/>
    <cellStyle name="Normal 2 4 4 6 5" xfId="11857" xr:uid="{00000000-0005-0000-0000-000035780000}"/>
    <cellStyle name="Normal 2 4 4 7" xfId="11858" xr:uid="{00000000-0005-0000-0000-000036780000}"/>
    <cellStyle name="Normal 2 4 4 7 2" xfId="11859" xr:uid="{00000000-0005-0000-0000-000037780000}"/>
    <cellStyle name="Normal 2 4 4 7 2 2" xfId="11860" xr:uid="{00000000-0005-0000-0000-000038780000}"/>
    <cellStyle name="Normal 2 4 4 7 3" xfId="11861" xr:uid="{00000000-0005-0000-0000-000039780000}"/>
    <cellStyle name="Normal 2 4 4 7 3 2" xfId="11862" xr:uid="{00000000-0005-0000-0000-00003A780000}"/>
    <cellStyle name="Normal 2 4 4 7 4" xfId="11863" xr:uid="{00000000-0005-0000-0000-00003B780000}"/>
    <cellStyle name="Normal 2 4 4 8" xfId="11864" xr:uid="{00000000-0005-0000-0000-00003C780000}"/>
    <cellStyle name="Normal 2 4 4 8 2" xfId="11865" xr:uid="{00000000-0005-0000-0000-00003D780000}"/>
    <cellStyle name="Normal 2 4 4 8 2 2" xfId="11866" xr:uid="{00000000-0005-0000-0000-00003E780000}"/>
    <cellStyle name="Normal 2 4 4 8 3" xfId="11867" xr:uid="{00000000-0005-0000-0000-00003F780000}"/>
    <cellStyle name="Normal 2 4 4 8 3 2" xfId="11868" xr:uid="{00000000-0005-0000-0000-000040780000}"/>
    <cellStyle name="Normal 2 4 4 8 4" xfId="11869" xr:uid="{00000000-0005-0000-0000-000041780000}"/>
    <cellStyle name="Normal 2 4 4 9" xfId="11870" xr:uid="{00000000-0005-0000-0000-000042780000}"/>
    <cellStyle name="Normal 2 4 4 9 2" xfId="11871" xr:uid="{00000000-0005-0000-0000-000043780000}"/>
    <cellStyle name="Normal 2 4 4 9 2 2" xfId="11872" xr:uid="{00000000-0005-0000-0000-000044780000}"/>
    <cellStyle name="Normal 2 4 4 9 3" xfId="11873" xr:uid="{00000000-0005-0000-0000-000045780000}"/>
    <cellStyle name="Normal 2 4 5" xfId="11874" xr:uid="{00000000-0005-0000-0000-000046780000}"/>
    <cellStyle name="Normal 2 4 5 2" xfId="11875" xr:uid="{00000000-0005-0000-0000-000047780000}"/>
    <cellStyle name="Normal 2 4 5 2 2" xfId="11876" xr:uid="{00000000-0005-0000-0000-000048780000}"/>
    <cellStyle name="Normal 2 4 5 2 2 2" xfId="11877" xr:uid="{00000000-0005-0000-0000-000049780000}"/>
    <cellStyle name="Normal 2 4 5 2 2 2 2" xfId="11878" xr:uid="{00000000-0005-0000-0000-00004A780000}"/>
    <cellStyle name="Normal 2 4 5 2 2 3" xfId="11879" xr:uid="{00000000-0005-0000-0000-00004B780000}"/>
    <cellStyle name="Normal 2 4 5 2 3" xfId="11880" xr:uid="{00000000-0005-0000-0000-00004C780000}"/>
    <cellStyle name="Normal 2 4 5 2 3 2" xfId="11881" xr:uid="{00000000-0005-0000-0000-00004D780000}"/>
    <cellStyle name="Normal 2 4 5 2 4" xfId="11882" xr:uid="{00000000-0005-0000-0000-00004E780000}"/>
    <cellStyle name="Normal 2 4 5 2 4 2" xfId="11883" xr:uid="{00000000-0005-0000-0000-00004F780000}"/>
    <cellStyle name="Normal 2 4 5 2 5" xfId="11884" xr:uid="{00000000-0005-0000-0000-000050780000}"/>
    <cellStyle name="Normal 2 4 5 2 5 2" xfId="11885" xr:uid="{00000000-0005-0000-0000-000051780000}"/>
    <cellStyle name="Normal 2 4 5 2 6" xfId="11886" xr:uid="{00000000-0005-0000-0000-000052780000}"/>
    <cellStyle name="Normal 2 4 5 3" xfId="11887" xr:uid="{00000000-0005-0000-0000-000053780000}"/>
    <cellStyle name="Normal 2 4 5 3 2" xfId="11888" xr:uid="{00000000-0005-0000-0000-000054780000}"/>
    <cellStyle name="Normal 2 4 5 3 2 2" xfId="11889" xr:uid="{00000000-0005-0000-0000-000055780000}"/>
    <cellStyle name="Normal 2 4 5 3 3" xfId="11890" xr:uid="{00000000-0005-0000-0000-000056780000}"/>
    <cellStyle name="Normal 2 4 5 3 3 2" xfId="11891" xr:uid="{00000000-0005-0000-0000-000057780000}"/>
    <cellStyle name="Normal 2 4 5 3 4" xfId="11892" xr:uid="{00000000-0005-0000-0000-000058780000}"/>
    <cellStyle name="Normal 2 4 5 4" xfId="11893" xr:uid="{00000000-0005-0000-0000-000059780000}"/>
    <cellStyle name="Normal 2 4 5 4 2" xfId="11894" xr:uid="{00000000-0005-0000-0000-00005A780000}"/>
    <cellStyle name="Normal 2 4 5 4 2 2" xfId="11895" xr:uid="{00000000-0005-0000-0000-00005B780000}"/>
    <cellStyle name="Normal 2 4 5 4 3" xfId="11896" xr:uid="{00000000-0005-0000-0000-00005C780000}"/>
    <cellStyle name="Normal 2 4 5 5" xfId="11897" xr:uid="{00000000-0005-0000-0000-00005D780000}"/>
    <cellStyle name="Normal 2 4 5 5 2" xfId="11898" xr:uid="{00000000-0005-0000-0000-00005E780000}"/>
    <cellStyle name="Normal 2 4 5 6" xfId="11899" xr:uid="{00000000-0005-0000-0000-00005F780000}"/>
    <cellStyle name="Normal 2 4 5 6 2" xfId="11900" xr:uid="{00000000-0005-0000-0000-000060780000}"/>
    <cellStyle name="Normal 2 4 5 7" xfId="11901" xr:uid="{00000000-0005-0000-0000-000061780000}"/>
    <cellStyle name="Normal 2 4 6" xfId="11902" xr:uid="{00000000-0005-0000-0000-000062780000}"/>
    <cellStyle name="Normal 2 4 6 2" xfId="11903" xr:uid="{00000000-0005-0000-0000-000063780000}"/>
    <cellStyle name="Normal 2 4 6 2 2" xfId="11904" xr:uid="{00000000-0005-0000-0000-000064780000}"/>
    <cellStyle name="Normal 2 4 6 2 2 2" xfId="11905" xr:uid="{00000000-0005-0000-0000-000065780000}"/>
    <cellStyle name="Normal 2 4 6 2 2 2 2" xfId="11906" xr:uid="{00000000-0005-0000-0000-000066780000}"/>
    <cellStyle name="Normal 2 4 6 2 2 3" xfId="11907" xr:uid="{00000000-0005-0000-0000-000067780000}"/>
    <cellStyle name="Normal 2 4 6 2 3" xfId="11908" xr:uid="{00000000-0005-0000-0000-000068780000}"/>
    <cellStyle name="Normal 2 4 6 2 3 2" xfId="11909" xr:uid="{00000000-0005-0000-0000-000069780000}"/>
    <cellStyle name="Normal 2 4 6 2 4" xfId="11910" xr:uid="{00000000-0005-0000-0000-00006A780000}"/>
    <cellStyle name="Normal 2 4 6 2 4 2" xfId="11911" xr:uid="{00000000-0005-0000-0000-00006B780000}"/>
    <cellStyle name="Normal 2 4 6 2 5" xfId="11912" xr:uid="{00000000-0005-0000-0000-00006C780000}"/>
    <cellStyle name="Normal 2 4 6 3" xfId="11913" xr:uid="{00000000-0005-0000-0000-00006D780000}"/>
    <cellStyle name="Normal 2 4 6 3 2" xfId="11914" xr:uid="{00000000-0005-0000-0000-00006E780000}"/>
    <cellStyle name="Normal 2 4 6 3 2 2" xfId="11915" xr:uid="{00000000-0005-0000-0000-00006F780000}"/>
    <cellStyle name="Normal 2 4 6 3 3" xfId="11916" xr:uid="{00000000-0005-0000-0000-000070780000}"/>
    <cellStyle name="Normal 2 4 6 3 3 2" xfId="11917" xr:uid="{00000000-0005-0000-0000-000071780000}"/>
    <cellStyle name="Normal 2 4 6 3 4" xfId="11918" xr:uid="{00000000-0005-0000-0000-000072780000}"/>
    <cellStyle name="Normal 2 4 6 4" xfId="11919" xr:uid="{00000000-0005-0000-0000-000073780000}"/>
    <cellStyle name="Normal 2 4 6 4 2" xfId="11920" xr:uid="{00000000-0005-0000-0000-000074780000}"/>
    <cellStyle name="Normal 2 4 6 4 2 2" xfId="11921" xr:uid="{00000000-0005-0000-0000-000075780000}"/>
    <cellStyle name="Normal 2 4 6 4 3" xfId="11922" xr:uid="{00000000-0005-0000-0000-000076780000}"/>
    <cellStyle name="Normal 2 4 6 5" xfId="11923" xr:uid="{00000000-0005-0000-0000-000077780000}"/>
    <cellStyle name="Normal 2 4 6 5 2" xfId="11924" xr:uid="{00000000-0005-0000-0000-000078780000}"/>
    <cellStyle name="Normal 2 4 6 6" xfId="11925" xr:uid="{00000000-0005-0000-0000-000079780000}"/>
    <cellStyle name="Normal 2 4 6 6 2" xfId="11926" xr:uid="{00000000-0005-0000-0000-00007A780000}"/>
    <cellStyle name="Normal 2 4 6 7" xfId="11927" xr:uid="{00000000-0005-0000-0000-00007B780000}"/>
    <cellStyle name="Normal 2 4 7" xfId="11928" xr:uid="{00000000-0005-0000-0000-00007C780000}"/>
    <cellStyle name="Normal 2 4 7 2" xfId="11929" xr:uid="{00000000-0005-0000-0000-00007D780000}"/>
    <cellStyle name="Normal 2 4 7 2 2" xfId="11930" xr:uid="{00000000-0005-0000-0000-00007E780000}"/>
    <cellStyle name="Normal 2 4 7 2 2 2" xfId="11931" xr:uid="{00000000-0005-0000-0000-00007F780000}"/>
    <cellStyle name="Normal 2 4 7 2 2 2 2" xfId="11932" xr:uid="{00000000-0005-0000-0000-000080780000}"/>
    <cellStyle name="Normal 2 4 7 2 2 3" xfId="11933" xr:uid="{00000000-0005-0000-0000-000081780000}"/>
    <cellStyle name="Normal 2 4 7 2 3" xfId="11934" xr:uid="{00000000-0005-0000-0000-000082780000}"/>
    <cellStyle name="Normal 2 4 7 2 3 2" xfId="11935" xr:uid="{00000000-0005-0000-0000-000083780000}"/>
    <cellStyle name="Normal 2 4 7 2 4" xfId="11936" xr:uid="{00000000-0005-0000-0000-000084780000}"/>
    <cellStyle name="Normal 2 4 7 2 4 2" xfId="11937" xr:uid="{00000000-0005-0000-0000-000085780000}"/>
    <cellStyle name="Normal 2 4 7 2 5" xfId="11938" xr:uid="{00000000-0005-0000-0000-000086780000}"/>
    <cellStyle name="Normal 2 4 7 3" xfId="11939" xr:uid="{00000000-0005-0000-0000-000087780000}"/>
    <cellStyle name="Normal 2 4 7 3 2" xfId="11940" xr:uid="{00000000-0005-0000-0000-000088780000}"/>
    <cellStyle name="Normal 2 4 7 3 2 2" xfId="11941" xr:uid="{00000000-0005-0000-0000-000089780000}"/>
    <cellStyle name="Normal 2 4 7 3 3" xfId="11942" xr:uid="{00000000-0005-0000-0000-00008A780000}"/>
    <cellStyle name="Normal 2 4 7 3 3 2" xfId="11943" xr:uid="{00000000-0005-0000-0000-00008B780000}"/>
    <cellStyle name="Normal 2 4 7 3 4" xfId="11944" xr:uid="{00000000-0005-0000-0000-00008C780000}"/>
    <cellStyle name="Normal 2 4 7 4" xfId="11945" xr:uid="{00000000-0005-0000-0000-00008D780000}"/>
    <cellStyle name="Normal 2 4 7 4 2" xfId="11946" xr:uid="{00000000-0005-0000-0000-00008E780000}"/>
    <cellStyle name="Normal 2 4 7 4 2 2" xfId="11947" xr:uid="{00000000-0005-0000-0000-00008F780000}"/>
    <cellStyle name="Normal 2 4 7 4 3" xfId="11948" xr:uid="{00000000-0005-0000-0000-000090780000}"/>
    <cellStyle name="Normal 2 4 7 5" xfId="11949" xr:uid="{00000000-0005-0000-0000-000091780000}"/>
    <cellStyle name="Normal 2 4 7 5 2" xfId="11950" xr:uid="{00000000-0005-0000-0000-000092780000}"/>
    <cellStyle name="Normal 2 4 7 6" xfId="11951" xr:uid="{00000000-0005-0000-0000-000093780000}"/>
    <cellStyle name="Normal 2 4 8" xfId="11952" xr:uid="{00000000-0005-0000-0000-000094780000}"/>
    <cellStyle name="Normal 2 4 8 2" xfId="11953" xr:uid="{00000000-0005-0000-0000-000095780000}"/>
    <cellStyle name="Normal 2 4 8 2 2" xfId="11954" xr:uid="{00000000-0005-0000-0000-000096780000}"/>
    <cellStyle name="Normal 2 4 8 2 2 2" xfId="11955" xr:uid="{00000000-0005-0000-0000-000097780000}"/>
    <cellStyle name="Normal 2 4 8 2 3" xfId="11956" xr:uid="{00000000-0005-0000-0000-000098780000}"/>
    <cellStyle name="Normal 2 4 8 3" xfId="11957" xr:uid="{00000000-0005-0000-0000-000099780000}"/>
    <cellStyle name="Normal 2 4 8 3 2" xfId="11958" xr:uid="{00000000-0005-0000-0000-00009A780000}"/>
    <cellStyle name="Normal 2 4 8 4" xfId="11959" xr:uid="{00000000-0005-0000-0000-00009B780000}"/>
    <cellStyle name="Normal 2 4 8 4 2" xfId="11960" xr:uid="{00000000-0005-0000-0000-00009C780000}"/>
    <cellStyle name="Normal 2 4 8 5" xfId="11961" xr:uid="{00000000-0005-0000-0000-00009D780000}"/>
    <cellStyle name="Normal 2 4 9" xfId="11962" xr:uid="{00000000-0005-0000-0000-00009E780000}"/>
    <cellStyle name="Normal 2 4 9 2" xfId="11963" xr:uid="{00000000-0005-0000-0000-00009F780000}"/>
    <cellStyle name="Normal 2 4 9 2 2" xfId="11964" xr:uid="{00000000-0005-0000-0000-0000A0780000}"/>
    <cellStyle name="Normal 2 4 9 2 2 2" xfId="11965" xr:uid="{00000000-0005-0000-0000-0000A1780000}"/>
    <cellStyle name="Normal 2 4 9 2 3" xfId="11966" xr:uid="{00000000-0005-0000-0000-0000A2780000}"/>
    <cellStyle name="Normal 2 4 9 3" xfId="11967" xr:uid="{00000000-0005-0000-0000-0000A3780000}"/>
    <cellStyle name="Normal 2 4 9 3 2" xfId="11968" xr:uid="{00000000-0005-0000-0000-0000A4780000}"/>
    <cellStyle name="Normal 2 4 9 4" xfId="11969" xr:uid="{00000000-0005-0000-0000-0000A5780000}"/>
    <cellStyle name="Normal 2 4 9 4 2" xfId="11970" xr:uid="{00000000-0005-0000-0000-0000A6780000}"/>
    <cellStyle name="Normal 2 4 9 5" xfId="11971" xr:uid="{00000000-0005-0000-0000-0000A7780000}"/>
    <cellStyle name="Normal 2 5" xfId="11972" xr:uid="{00000000-0005-0000-0000-0000A8780000}"/>
    <cellStyle name="Normal 2 5 10" xfId="11973" xr:uid="{00000000-0005-0000-0000-0000A9780000}"/>
    <cellStyle name="Normal 2 5 10 2" xfId="11974" xr:uid="{00000000-0005-0000-0000-0000AA780000}"/>
    <cellStyle name="Normal 2 5 10 2 2" xfId="11975" xr:uid="{00000000-0005-0000-0000-0000AB780000}"/>
    <cellStyle name="Normal 2 5 10 3" xfId="11976" xr:uid="{00000000-0005-0000-0000-0000AC780000}"/>
    <cellStyle name="Normal 2 5 11" xfId="11977" xr:uid="{00000000-0005-0000-0000-0000AD780000}"/>
    <cellStyle name="Normal 2 5 11 2" xfId="11978" xr:uid="{00000000-0005-0000-0000-0000AE780000}"/>
    <cellStyle name="Normal 2 5 11 2 2" xfId="11979" xr:uid="{00000000-0005-0000-0000-0000AF780000}"/>
    <cellStyle name="Normal 2 5 11 3" xfId="11980" xr:uid="{00000000-0005-0000-0000-0000B0780000}"/>
    <cellStyle name="Normal 2 5 12" xfId="11981" xr:uid="{00000000-0005-0000-0000-0000B1780000}"/>
    <cellStyle name="Normal 2 5 12 2" xfId="11982" xr:uid="{00000000-0005-0000-0000-0000B2780000}"/>
    <cellStyle name="Normal 2 5 13" xfId="11983" xr:uid="{00000000-0005-0000-0000-0000B3780000}"/>
    <cellStyle name="Normal 2 5 13 2" xfId="11984" xr:uid="{00000000-0005-0000-0000-0000B4780000}"/>
    <cellStyle name="Normal 2 5 14" xfId="11985" xr:uid="{00000000-0005-0000-0000-0000B5780000}"/>
    <cellStyle name="Normal 2 5 14 2" xfId="11986" xr:uid="{00000000-0005-0000-0000-0000B6780000}"/>
    <cellStyle name="Normal 2 5 15" xfId="11987" xr:uid="{00000000-0005-0000-0000-0000B7780000}"/>
    <cellStyle name="Normal 2 5 2" xfId="11988" xr:uid="{00000000-0005-0000-0000-0000B8780000}"/>
    <cellStyle name="Normal 2 5 2 10" xfId="11989" xr:uid="{00000000-0005-0000-0000-0000B9780000}"/>
    <cellStyle name="Normal 2 5 2 10 2" xfId="11990" xr:uid="{00000000-0005-0000-0000-0000BA780000}"/>
    <cellStyle name="Normal 2 5 2 10 2 2" xfId="11991" xr:uid="{00000000-0005-0000-0000-0000BB780000}"/>
    <cellStyle name="Normal 2 5 2 10 3" xfId="11992" xr:uid="{00000000-0005-0000-0000-0000BC780000}"/>
    <cellStyle name="Normal 2 5 2 11" xfId="11993" xr:uid="{00000000-0005-0000-0000-0000BD780000}"/>
    <cellStyle name="Normal 2 5 2 11 2" xfId="11994" xr:uid="{00000000-0005-0000-0000-0000BE780000}"/>
    <cellStyle name="Normal 2 5 2 12" xfId="11995" xr:uid="{00000000-0005-0000-0000-0000BF780000}"/>
    <cellStyle name="Normal 2 5 2 12 2" xfId="11996" xr:uid="{00000000-0005-0000-0000-0000C0780000}"/>
    <cellStyle name="Normal 2 5 2 13" xfId="11997" xr:uid="{00000000-0005-0000-0000-0000C1780000}"/>
    <cellStyle name="Normal 2 5 2 13 2" xfId="11998" xr:uid="{00000000-0005-0000-0000-0000C2780000}"/>
    <cellStyle name="Normal 2 5 2 14" xfId="11999" xr:uid="{00000000-0005-0000-0000-0000C3780000}"/>
    <cellStyle name="Normal 2 5 2 2" xfId="12000" xr:uid="{00000000-0005-0000-0000-0000C4780000}"/>
    <cellStyle name="Normal 2 5 2 2 2" xfId="12001" xr:uid="{00000000-0005-0000-0000-0000C5780000}"/>
    <cellStyle name="Normal 2 5 2 2 2 2" xfId="12002" xr:uid="{00000000-0005-0000-0000-0000C6780000}"/>
    <cellStyle name="Normal 2 5 2 2 2 2 2" xfId="12003" xr:uid="{00000000-0005-0000-0000-0000C7780000}"/>
    <cellStyle name="Normal 2 5 2 2 2 2 2 2" xfId="12004" xr:uid="{00000000-0005-0000-0000-0000C8780000}"/>
    <cellStyle name="Normal 2 5 2 2 2 2 3" xfId="12005" xr:uid="{00000000-0005-0000-0000-0000C9780000}"/>
    <cellStyle name="Normal 2 5 2 2 2 3" xfId="12006" xr:uid="{00000000-0005-0000-0000-0000CA780000}"/>
    <cellStyle name="Normal 2 5 2 2 2 3 2" xfId="12007" xr:uid="{00000000-0005-0000-0000-0000CB780000}"/>
    <cellStyle name="Normal 2 5 2 2 2 4" xfId="12008" xr:uid="{00000000-0005-0000-0000-0000CC780000}"/>
    <cellStyle name="Normal 2 5 2 2 2 4 2" xfId="12009" xr:uid="{00000000-0005-0000-0000-0000CD780000}"/>
    <cellStyle name="Normal 2 5 2 2 2 5" xfId="12010" xr:uid="{00000000-0005-0000-0000-0000CE780000}"/>
    <cellStyle name="Normal 2 5 2 2 2 5 2" xfId="12011" xr:uid="{00000000-0005-0000-0000-0000CF780000}"/>
    <cellStyle name="Normal 2 5 2 2 2 6" xfId="12012" xr:uid="{00000000-0005-0000-0000-0000D0780000}"/>
    <cellStyle name="Normal 2 5 2 2 3" xfId="12013" xr:uid="{00000000-0005-0000-0000-0000D1780000}"/>
    <cellStyle name="Normal 2 5 2 2 3 2" xfId="12014" xr:uid="{00000000-0005-0000-0000-0000D2780000}"/>
    <cellStyle name="Normal 2 5 2 2 3 2 2" xfId="12015" xr:uid="{00000000-0005-0000-0000-0000D3780000}"/>
    <cellStyle name="Normal 2 5 2 2 3 3" xfId="12016" xr:uid="{00000000-0005-0000-0000-0000D4780000}"/>
    <cellStyle name="Normal 2 5 2 2 3 3 2" xfId="12017" xr:uid="{00000000-0005-0000-0000-0000D5780000}"/>
    <cellStyle name="Normal 2 5 2 2 3 4" xfId="12018" xr:uid="{00000000-0005-0000-0000-0000D6780000}"/>
    <cellStyle name="Normal 2 5 2 2 4" xfId="12019" xr:uid="{00000000-0005-0000-0000-0000D7780000}"/>
    <cellStyle name="Normal 2 5 2 2 4 2" xfId="12020" xr:uid="{00000000-0005-0000-0000-0000D8780000}"/>
    <cellStyle name="Normal 2 5 2 2 4 2 2" xfId="12021" xr:uid="{00000000-0005-0000-0000-0000D9780000}"/>
    <cellStyle name="Normal 2 5 2 2 4 3" xfId="12022" xr:uid="{00000000-0005-0000-0000-0000DA780000}"/>
    <cellStyle name="Normal 2 5 2 2 5" xfId="12023" xr:uid="{00000000-0005-0000-0000-0000DB780000}"/>
    <cellStyle name="Normal 2 5 2 2 5 2" xfId="12024" xr:uid="{00000000-0005-0000-0000-0000DC780000}"/>
    <cellStyle name="Normal 2 5 2 2 6" xfId="12025" xr:uid="{00000000-0005-0000-0000-0000DD780000}"/>
    <cellStyle name="Normal 2 5 2 2 6 2" xfId="12026" xr:uid="{00000000-0005-0000-0000-0000DE780000}"/>
    <cellStyle name="Normal 2 5 2 2 7" xfId="12027" xr:uid="{00000000-0005-0000-0000-0000DF780000}"/>
    <cellStyle name="Normal 2 5 2 3" xfId="12028" xr:uid="{00000000-0005-0000-0000-0000E0780000}"/>
    <cellStyle name="Normal 2 5 2 3 2" xfId="12029" xr:uid="{00000000-0005-0000-0000-0000E1780000}"/>
    <cellStyle name="Normal 2 5 2 3 2 2" xfId="12030" xr:uid="{00000000-0005-0000-0000-0000E2780000}"/>
    <cellStyle name="Normal 2 5 2 3 2 2 2" xfId="12031" xr:uid="{00000000-0005-0000-0000-0000E3780000}"/>
    <cellStyle name="Normal 2 5 2 3 2 2 2 2" xfId="12032" xr:uid="{00000000-0005-0000-0000-0000E4780000}"/>
    <cellStyle name="Normal 2 5 2 3 2 2 3" xfId="12033" xr:uid="{00000000-0005-0000-0000-0000E5780000}"/>
    <cellStyle name="Normal 2 5 2 3 2 3" xfId="12034" xr:uid="{00000000-0005-0000-0000-0000E6780000}"/>
    <cellStyle name="Normal 2 5 2 3 2 3 2" xfId="12035" xr:uid="{00000000-0005-0000-0000-0000E7780000}"/>
    <cellStyle name="Normal 2 5 2 3 2 4" xfId="12036" xr:uid="{00000000-0005-0000-0000-0000E8780000}"/>
    <cellStyle name="Normal 2 5 2 3 2 4 2" xfId="12037" xr:uid="{00000000-0005-0000-0000-0000E9780000}"/>
    <cellStyle name="Normal 2 5 2 3 2 5" xfId="12038" xr:uid="{00000000-0005-0000-0000-0000EA780000}"/>
    <cellStyle name="Normal 2 5 2 3 3" xfId="12039" xr:uid="{00000000-0005-0000-0000-0000EB780000}"/>
    <cellStyle name="Normal 2 5 2 3 3 2" xfId="12040" xr:uid="{00000000-0005-0000-0000-0000EC780000}"/>
    <cellStyle name="Normal 2 5 2 3 3 2 2" xfId="12041" xr:uid="{00000000-0005-0000-0000-0000ED780000}"/>
    <cellStyle name="Normal 2 5 2 3 3 3" xfId="12042" xr:uid="{00000000-0005-0000-0000-0000EE780000}"/>
    <cellStyle name="Normal 2 5 2 3 3 3 2" xfId="12043" xr:uid="{00000000-0005-0000-0000-0000EF780000}"/>
    <cellStyle name="Normal 2 5 2 3 3 4" xfId="12044" xr:uid="{00000000-0005-0000-0000-0000F0780000}"/>
    <cellStyle name="Normal 2 5 2 3 4" xfId="12045" xr:uid="{00000000-0005-0000-0000-0000F1780000}"/>
    <cellStyle name="Normal 2 5 2 3 4 2" xfId="12046" xr:uid="{00000000-0005-0000-0000-0000F2780000}"/>
    <cellStyle name="Normal 2 5 2 3 4 2 2" xfId="12047" xr:uid="{00000000-0005-0000-0000-0000F3780000}"/>
    <cellStyle name="Normal 2 5 2 3 4 3" xfId="12048" xr:uid="{00000000-0005-0000-0000-0000F4780000}"/>
    <cellStyle name="Normal 2 5 2 3 5" xfId="12049" xr:uid="{00000000-0005-0000-0000-0000F5780000}"/>
    <cellStyle name="Normal 2 5 2 3 5 2" xfId="12050" xr:uid="{00000000-0005-0000-0000-0000F6780000}"/>
    <cellStyle name="Normal 2 5 2 3 6" xfId="12051" xr:uid="{00000000-0005-0000-0000-0000F7780000}"/>
    <cellStyle name="Normal 2 5 2 3 6 2" xfId="12052" xr:uid="{00000000-0005-0000-0000-0000F8780000}"/>
    <cellStyle name="Normal 2 5 2 3 7" xfId="12053" xr:uid="{00000000-0005-0000-0000-0000F9780000}"/>
    <cellStyle name="Normal 2 5 2 4" xfId="12054" xr:uid="{00000000-0005-0000-0000-0000FA780000}"/>
    <cellStyle name="Normal 2 5 2 4 2" xfId="12055" xr:uid="{00000000-0005-0000-0000-0000FB780000}"/>
    <cellStyle name="Normal 2 5 2 4 2 2" xfId="12056" xr:uid="{00000000-0005-0000-0000-0000FC780000}"/>
    <cellStyle name="Normal 2 5 2 4 2 2 2" xfId="12057" xr:uid="{00000000-0005-0000-0000-0000FD780000}"/>
    <cellStyle name="Normal 2 5 2 4 2 2 2 2" xfId="12058" xr:uid="{00000000-0005-0000-0000-0000FE780000}"/>
    <cellStyle name="Normal 2 5 2 4 2 2 3" xfId="12059" xr:uid="{00000000-0005-0000-0000-0000FF780000}"/>
    <cellStyle name="Normal 2 5 2 4 2 3" xfId="12060" xr:uid="{00000000-0005-0000-0000-000000790000}"/>
    <cellStyle name="Normal 2 5 2 4 2 3 2" xfId="12061" xr:uid="{00000000-0005-0000-0000-000001790000}"/>
    <cellStyle name="Normal 2 5 2 4 2 4" xfId="12062" xr:uid="{00000000-0005-0000-0000-000002790000}"/>
    <cellStyle name="Normal 2 5 2 4 2 4 2" xfId="12063" xr:uid="{00000000-0005-0000-0000-000003790000}"/>
    <cellStyle name="Normal 2 5 2 4 2 5" xfId="12064" xr:uid="{00000000-0005-0000-0000-000004790000}"/>
    <cellStyle name="Normal 2 5 2 4 3" xfId="12065" xr:uid="{00000000-0005-0000-0000-000005790000}"/>
    <cellStyle name="Normal 2 5 2 4 3 2" xfId="12066" xr:uid="{00000000-0005-0000-0000-000006790000}"/>
    <cellStyle name="Normal 2 5 2 4 3 2 2" xfId="12067" xr:uid="{00000000-0005-0000-0000-000007790000}"/>
    <cellStyle name="Normal 2 5 2 4 3 3" xfId="12068" xr:uid="{00000000-0005-0000-0000-000008790000}"/>
    <cellStyle name="Normal 2 5 2 4 3 3 2" xfId="12069" xr:uid="{00000000-0005-0000-0000-000009790000}"/>
    <cellStyle name="Normal 2 5 2 4 3 4" xfId="12070" xr:uid="{00000000-0005-0000-0000-00000A790000}"/>
    <cellStyle name="Normal 2 5 2 4 4" xfId="12071" xr:uid="{00000000-0005-0000-0000-00000B790000}"/>
    <cellStyle name="Normal 2 5 2 4 4 2" xfId="12072" xr:uid="{00000000-0005-0000-0000-00000C790000}"/>
    <cellStyle name="Normal 2 5 2 4 4 2 2" xfId="12073" xr:uid="{00000000-0005-0000-0000-00000D790000}"/>
    <cellStyle name="Normal 2 5 2 4 4 3" xfId="12074" xr:uid="{00000000-0005-0000-0000-00000E790000}"/>
    <cellStyle name="Normal 2 5 2 4 5" xfId="12075" xr:uid="{00000000-0005-0000-0000-00000F790000}"/>
    <cellStyle name="Normal 2 5 2 4 5 2" xfId="12076" xr:uid="{00000000-0005-0000-0000-000010790000}"/>
    <cellStyle name="Normal 2 5 2 4 6" xfId="12077" xr:uid="{00000000-0005-0000-0000-000011790000}"/>
    <cellStyle name="Normal 2 5 2 5" xfId="12078" xr:uid="{00000000-0005-0000-0000-000012790000}"/>
    <cellStyle name="Normal 2 5 2 5 2" xfId="12079" xr:uid="{00000000-0005-0000-0000-000013790000}"/>
    <cellStyle name="Normal 2 5 2 5 2 2" xfId="12080" xr:uid="{00000000-0005-0000-0000-000014790000}"/>
    <cellStyle name="Normal 2 5 2 5 2 2 2" xfId="12081" xr:uid="{00000000-0005-0000-0000-000015790000}"/>
    <cellStyle name="Normal 2 5 2 5 2 3" xfId="12082" xr:uid="{00000000-0005-0000-0000-000016790000}"/>
    <cellStyle name="Normal 2 5 2 5 3" xfId="12083" xr:uid="{00000000-0005-0000-0000-000017790000}"/>
    <cellStyle name="Normal 2 5 2 5 3 2" xfId="12084" xr:uid="{00000000-0005-0000-0000-000018790000}"/>
    <cellStyle name="Normal 2 5 2 5 4" xfId="12085" xr:uid="{00000000-0005-0000-0000-000019790000}"/>
    <cellStyle name="Normal 2 5 2 5 4 2" xfId="12086" xr:uid="{00000000-0005-0000-0000-00001A790000}"/>
    <cellStyle name="Normal 2 5 2 5 5" xfId="12087" xr:uid="{00000000-0005-0000-0000-00001B790000}"/>
    <cellStyle name="Normal 2 5 2 6" xfId="12088" xr:uid="{00000000-0005-0000-0000-00001C790000}"/>
    <cellStyle name="Normal 2 5 2 6 2" xfId="12089" xr:uid="{00000000-0005-0000-0000-00001D790000}"/>
    <cellStyle name="Normal 2 5 2 6 2 2" xfId="12090" xr:uid="{00000000-0005-0000-0000-00001E790000}"/>
    <cellStyle name="Normal 2 5 2 6 2 2 2" xfId="12091" xr:uid="{00000000-0005-0000-0000-00001F790000}"/>
    <cellStyle name="Normal 2 5 2 6 2 3" xfId="12092" xr:uid="{00000000-0005-0000-0000-000020790000}"/>
    <cellStyle name="Normal 2 5 2 6 3" xfId="12093" xr:uid="{00000000-0005-0000-0000-000021790000}"/>
    <cellStyle name="Normal 2 5 2 6 3 2" xfId="12094" xr:uid="{00000000-0005-0000-0000-000022790000}"/>
    <cellStyle name="Normal 2 5 2 6 4" xfId="12095" xr:uid="{00000000-0005-0000-0000-000023790000}"/>
    <cellStyle name="Normal 2 5 2 6 4 2" xfId="12096" xr:uid="{00000000-0005-0000-0000-000024790000}"/>
    <cellStyle name="Normal 2 5 2 6 5" xfId="12097" xr:uid="{00000000-0005-0000-0000-000025790000}"/>
    <cellStyle name="Normal 2 5 2 7" xfId="12098" xr:uid="{00000000-0005-0000-0000-000026790000}"/>
    <cellStyle name="Normal 2 5 2 7 2" xfId="12099" xr:uid="{00000000-0005-0000-0000-000027790000}"/>
    <cellStyle name="Normal 2 5 2 7 2 2" xfId="12100" xr:uid="{00000000-0005-0000-0000-000028790000}"/>
    <cellStyle name="Normal 2 5 2 7 3" xfId="12101" xr:uid="{00000000-0005-0000-0000-000029790000}"/>
    <cellStyle name="Normal 2 5 2 7 3 2" xfId="12102" xr:uid="{00000000-0005-0000-0000-00002A790000}"/>
    <cellStyle name="Normal 2 5 2 7 4" xfId="12103" xr:uid="{00000000-0005-0000-0000-00002B790000}"/>
    <cellStyle name="Normal 2 5 2 8" xfId="12104" xr:uid="{00000000-0005-0000-0000-00002C790000}"/>
    <cellStyle name="Normal 2 5 2 8 2" xfId="12105" xr:uid="{00000000-0005-0000-0000-00002D790000}"/>
    <cellStyle name="Normal 2 5 2 8 2 2" xfId="12106" xr:uid="{00000000-0005-0000-0000-00002E790000}"/>
    <cellStyle name="Normal 2 5 2 8 3" xfId="12107" xr:uid="{00000000-0005-0000-0000-00002F790000}"/>
    <cellStyle name="Normal 2 5 2 8 3 2" xfId="12108" xr:uid="{00000000-0005-0000-0000-000030790000}"/>
    <cellStyle name="Normal 2 5 2 8 4" xfId="12109" xr:uid="{00000000-0005-0000-0000-000031790000}"/>
    <cellStyle name="Normal 2 5 2 9" xfId="12110" xr:uid="{00000000-0005-0000-0000-000032790000}"/>
    <cellStyle name="Normal 2 5 2 9 2" xfId="12111" xr:uid="{00000000-0005-0000-0000-000033790000}"/>
    <cellStyle name="Normal 2 5 2 9 2 2" xfId="12112" xr:uid="{00000000-0005-0000-0000-000034790000}"/>
    <cellStyle name="Normal 2 5 2 9 3" xfId="12113" xr:uid="{00000000-0005-0000-0000-000035790000}"/>
    <cellStyle name="Normal 2 5 3" xfId="12114" xr:uid="{00000000-0005-0000-0000-000036790000}"/>
    <cellStyle name="Normal 2 5 3 2" xfId="12115" xr:uid="{00000000-0005-0000-0000-000037790000}"/>
    <cellStyle name="Normal 2 5 3 2 2" xfId="12116" xr:uid="{00000000-0005-0000-0000-000038790000}"/>
    <cellStyle name="Normal 2 5 3 2 2 2" xfId="12117" xr:uid="{00000000-0005-0000-0000-000039790000}"/>
    <cellStyle name="Normal 2 5 3 2 2 2 2" xfId="12118" xr:uid="{00000000-0005-0000-0000-00003A790000}"/>
    <cellStyle name="Normal 2 5 3 2 2 3" xfId="12119" xr:uid="{00000000-0005-0000-0000-00003B790000}"/>
    <cellStyle name="Normal 2 5 3 2 3" xfId="12120" xr:uid="{00000000-0005-0000-0000-00003C790000}"/>
    <cellStyle name="Normal 2 5 3 2 3 2" xfId="12121" xr:uid="{00000000-0005-0000-0000-00003D790000}"/>
    <cellStyle name="Normal 2 5 3 2 4" xfId="12122" xr:uid="{00000000-0005-0000-0000-00003E790000}"/>
    <cellStyle name="Normal 2 5 3 2 4 2" xfId="12123" xr:uid="{00000000-0005-0000-0000-00003F790000}"/>
    <cellStyle name="Normal 2 5 3 2 5" xfId="12124" xr:uid="{00000000-0005-0000-0000-000040790000}"/>
    <cellStyle name="Normal 2 5 3 2 5 2" xfId="12125" xr:uid="{00000000-0005-0000-0000-000041790000}"/>
    <cellStyle name="Normal 2 5 3 2 6" xfId="12126" xr:uid="{00000000-0005-0000-0000-000042790000}"/>
    <cellStyle name="Normal 2 5 3 3" xfId="12127" xr:uid="{00000000-0005-0000-0000-000043790000}"/>
    <cellStyle name="Normal 2 5 3 3 2" xfId="12128" xr:uid="{00000000-0005-0000-0000-000044790000}"/>
    <cellStyle name="Normal 2 5 3 3 2 2" xfId="12129" xr:uid="{00000000-0005-0000-0000-000045790000}"/>
    <cellStyle name="Normal 2 5 3 3 3" xfId="12130" xr:uid="{00000000-0005-0000-0000-000046790000}"/>
    <cellStyle name="Normal 2 5 3 3 3 2" xfId="12131" xr:uid="{00000000-0005-0000-0000-000047790000}"/>
    <cellStyle name="Normal 2 5 3 3 4" xfId="12132" xr:uid="{00000000-0005-0000-0000-000048790000}"/>
    <cellStyle name="Normal 2 5 3 4" xfId="12133" xr:uid="{00000000-0005-0000-0000-000049790000}"/>
    <cellStyle name="Normal 2 5 3 4 2" xfId="12134" xr:uid="{00000000-0005-0000-0000-00004A790000}"/>
    <cellStyle name="Normal 2 5 3 4 2 2" xfId="12135" xr:uid="{00000000-0005-0000-0000-00004B790000}"/>
    <cellStyle name="Normal 2 5 3 4 3" xfId="12136" xr:uid="{00000000-0005-0000-0000-00004C790000}"/>
    <cellStyle name="Normal 2 5 3 5" xfId="12137" xr:uid="{00000000-0005-0000-0000-00004D790000}"/>
    <cellStyle name="Normal 2 5 3 5 2" xfId="12138" xr:uid="{00000000-0005-0000-0000-00004E790000}"/>
    <cellStyle name="Normal 2 5 3 6" xfId="12139" xr:uid="{00000000-0005-0000-0000-00004F790000}"/>
    <cellStyle name="Normal 2 5 3 6 2" xfId="12140" xr:uid="{00000000-0005-0000-0000-000050790000}"/>
    <cellStyle name="Normal 2 5 3 7" xfId="12141" xr:uid="{00000000-0005-0000-0000-000051790000}"/>
    <cellStyle name="Normal 2 5 4" xfId="12142" xr:uid="{00000000-0005-0000-0000-000052790000}"/>
    <cellStyle name="Normal 2 5 4 2" xfId="12143" xr:uid="{00000000-0005-0000-0000-000053790000}"/>
    <cellStyle name="Normal 2 5 4 2 2" xfId="12144" xr:uid="{00000000-0005-0000-0000-000054790000}"/>
    <cellStyle name="Normal 2 5 4 2 2 2" xfId="12145" xr:uid="{00000000-0005-0000-0000-000055790000}"/>
    <cellStyle name="Normal 2 5 4 2 2 2 2" xfId="12146" xr:uid="{00000000-0005-0000-0000-000056790000}"/>
    <cellStyle name="Normal 2 5 4 2 2 3" xfId="12147" xr:uid="{00000000-0005-0000-0000-000057790000}"/>
    <cellStyle name="Normal 2 5 4 2 3" xfId="12148" xr:uid="{00000000-0005-0000-0000-000058790000}"/>
    <cellStyle name="Normal 2 5 4 2 3 2" xfId="12149" xr:uid="{00000000-0005-0000-0000-000059790000}"/>
    <cellStyle name="Normal 2 5 4 2 4" xfId="12150" xr:uid="{00000000-0005-0000-0000-00005A790000}"/>
    <cellStyle name="Normal 2 5 4 2 4 2" xfId="12151" xr:uid="{00000000-0005-0000-0000-00005B790000}"/>
    <cellStyle name="Normal 2 5 4 2 5" xfId="12152" xr:uid="{00000000-0005-0000-0000-00005C790000}"/>
    <cellStyle name="Normal 2 5 4 3" xfId="12153" xr:uid="{00000000-0005-0000-0000-00005D790000}"/>
    <cellStyle name="Normal 2 5 4 3 2" xfId="12154" xr:uid="{00000000-0005-0000-0000-00005E790000}"/>
    <cellStyle name="Normal 2 5 4 3 2 2" xfId="12155" xr:uid="{00000000-0005-0000-0000-00005F790000}"/>
    <cellStyle name="Normal 2 5 4 3 3" xfId="12156" xr:uid="{00000000-0005-0000-0000-000060790000}"/>
    <cellStyle name="Normal 2 5 4 3 3 2" xfId="12157" xr:uid="{00000000-0005-0000-0000-000061790000}"/>
    <cellStyle name="Normal 2 5 4 3 4" xfId="12158" xr:uid="{00000000-0005-0000-0000-000062790000}"/>
    <cellStyle name="Normal 2 5 4 4" xfId="12159" xr:uid="{00000000-0005-0000-0000-000063790000}"/>
    <cellStyle name="Normal 2 5 4 4 2" xfId="12160" xr:uid="{00000000-0005-0000-0000-000064790000}"/>
    <cellStyle name="Normal 2 5 4 4 2 2" xfId="12161" xr:uid="{00000000-0005-0000-0000-000065790000}"/>
    <cellStyle name="Normal 2 5 4 4 3" xfId="12162" xr:uid="{00000000-0005-0000-0000-000066790000}"/>
    <cellStyle name="Normal 2 5 4 5" xfId="12163" xr:uid="{00000000-0005-0000-0000-000067790000}"/>
    <cellStyle name="Normal 2 5 4 5 2" xfId="12164" xr:uid="{00000000-0005-0000-0000-000068790000}"/>
    <cellStyle name="Normal 2 5 4 6" xfId="12165" xr:uid="{00000000-0005-0000-0000-000069790000}"/>
    <cellStyle name="Normal 2 5 4 6 2" xfId="12166" xr:uid="{00000000-0005-0000-0000-00006A790000}"/>
    <cellStyle name="Normal 2 5 4 7" xfId="12167" xr:uid="{00000000-0005-0000-0000-00006B790000}"/>
    <cellStyle name="Normal 2 5 5" xfId="12168" xr:uid="{00000000-0005-0000-0000-00006C790000}"/>
    <cellStyle name="Normal 2 5 5 2" xfId="12169" xr:uid="{00000000-0005-0000-0000-00006D790000}"/>
    <cellStyle name="Normal 2 5 5 2 2" xfId="12170" xr:uid="{00000000-0005-0000-0000-00006E790000}"/>
    <cellStyle name="Normal 2 5 5 2 2 2" xfId="12171" xr:uid="{00000000-0005-0000-0000-00006F790000}"/>
    <cellStyle name="Normal 2 5 5 2 2 2 2" xfId="12172" xr:uid="{00000000-0005-0000-0000-000070790000}"/>
    <cellStyle name="Normal 2 5 5 2 2 3" xfId="12173" xr:uid="{00000000-0005-0000-0000-000071790000}"/>
    <cellStyle name="Normal 2 5 5 2 3" xfId="12174" xr:uid="{00000000-0005-0000-0000-000072790000}"/>
    <cellStyle name="Normal 2 5 5 2 3 2" xfId="12175" xr:uid="{00000000-0005-0000-0000-000073790000}"/>
    <cellStyle name="Normal 2 5 5 2 4" xfId="12176" xr:uid="{00000000-0005-0000-0000-000074790000}"/>
    <cellStyle name="Normal 2 5 5 2 4 2" xfId="12177" xr:uid="{00000000-0005-0000-0000-000075790000}"/>
    <cellStyle name="Normal 2 5 5 2 5" xfId="12178" xr:uid="{00000000-0005-0000-0000-000076790000}"/>
    <cellStyle name="Normal 2 5 5 3" xfId="12179" xr:uid="{00000000-0005-0000-0000-000077790000}"/>
    <cellStyle name="Normal 2 5 5 3 2" xfId="12180" xr:uid="{00000000-0005-0000-0000-000078790000}"/>
    <cellStyle name="Normal 2 5 5 3 2 2" xfId="12181" xr:uid="{00000000-0005-0000-0000-000079790000}"/>
    <cellStyle name="Normal 2 5 5 3 3" xfId="12182" xr:uid="{00000000-0005-0000-0000-00007A790000}"/>
    <cellStyle name="Normal 2 5 5 3 3 2" xfId="12183" xr:uid="{00000000-0005-0000-0000-00007B790000}"/>
    <cellStyle name="Normal 2 5 5 3 4" xfId="12184" xr:uid="{00000000-0005-0000-0000-00007C790000}"/>
    <cellStyle name="Normal 2 5 5 4" xfId="12185" xr:uid="{00000000-0005-0000-0000-00007D790000}"/>
    <cellStyle name="Normal 2 5 5 4 2" xfId="12186" xr:uid="{00000000-0005-0000-0000-00007E790000}"/>
    <cellStyle name="Normal 2 5 5 4 2 2" xfId="12187" xr:uid="{00000000-0005-0000-0000-00007F790000}"/>
    <cellStyle name="Normal 2 5 5 4 3" xfId="12188" xr:uid="{00000000-0005-0000-0000-000080790000}"/>
    <cellStyle name="Normal 2 5 5 5" xfId="12189" xr:uid="{00000000-0005-0000-0000-000081790000}"/>
    <cellStyle name="Normal 2 5 5 5 2" xfId="12190" xr:uid="{00000000-0005-0000-0000-000082790000}"/>
    <cellStyle name="Normal 2 5 5 6" xfId="12191" xr:uid="{00000000-0005-0000-0000-000083790000}"/>
    <cellStyle name="Normal 2 5 6" xfId="12192" xr:uid="{00000000-0005-0000-0000-000084790000}"/>
    <cellStyle name="Normal 2 5 6 2" xfId="12193" xr:uid="{00000000-0005-0000-0000-000085790000}"/>
    <cellStyle name="Normal 2 5 6 2 2" xfId="12194" xr:uid="{00000000-0005-0000-0000-000086790000}"/>
    <cellStyle name="Normal 2 5 6 2 2 2" xfId="12195" xr:uid="{00000000-0005-0000-0000-000087790000}"/>
    <cellStyle name="Normal 2 5 6 2 3" xfId="12196" xr:uid="{00000000-0005-0000-0000-000088790000}"/>
    <cellStyle name="Normal 2 5 6 3" xfId="12197" xr:uid="{00000000-0005-0000-0000-000089790000}"/>
    <cellStyle name="Normal 2 5 6 3 2" xfId="12198" xr:uid="{00000000-0005-0000-0000-00008A790000}"/>
    <cellStyle name="Normal 2 5 6 4" xfId="12199" xr:uid="{00000000-0005-0000-0000-00008B790000}"/>
    <cellStyle name="Normal 2 5 6 4 2" xfId="12200" xr:uid="{00000000-0005-0000-0000-00008C790000}"/>
    <cellStyle name="Normal 2 5 6 5" xfId="12201" xr:uid="{00000000-0005-0000-0000-00008D790000}"/>
    <cellStyle name="Normal 2 5 7" xfId="12202" xr:uid="{00000000-0005-0000-0000-00008E790000}"/>
    <cellStyle name="Normal 2 5 7 2" xfId="12203" xr:uid="{00000000-0005-0000-0000-00008F790000}"/>
    <cellStyle name="Normal 2 5 7 2 2" xfId="12204" xr:uid="{00000000-0005-0000-0000-000090790000}"/>
    <cellStyle name="Normal 2 5 7 2 2 2" xfId="12205" xr:uid="{00000000-0005-0000-0000-000091790000}"/>
    <cellStyle name="Normal 2 5 7 2 3" xfId="12206" xr:uid="{00000000-0005-0000-0000-000092790000}"/>
    <cellStyle name="Normal 2 5 7 3" xfId="12207" xr:uid="{00000000-0005-0000-0000-000093790000}"/>
    <cellStyle name="Normal 2 5 7 3 2" xfId="12208" xr:uid="{00000000-0005-0000-0000-000094790000}"/>
    <cellStyle name="Normal 2 5 7 4" xfId="12209" xr:uid="{00000000-0005-0000-0000-000095790000}"/>
    <cellStyle name="Normal 2 5 7 4 2" xfId="12210" xr:uid="{00000000-0005-0000-0000-000096790000}"/>
    <cellStyle name="Normal 2 5 7 5" xfId="12211" xr:uid="{00000000-0005-0000-0000-000097790000}"/>
    <cellStyle name="Normal 2 5 8" xfId="12212" xr:uid="{00000000-0005-0000-0000-000098790000}"/>
    <cellStyle name="Normal 2 5 8 2" xfId="12213" xr:uid="{00000000-0005-0000-0000-000099790000}"/>
    <cellStyle name="Normal 2 5 8 2 2" xfId="12214" xr:uid="{00000000-0005-0000-0000-00009A790000}"/>
    <cellStyle name="Normal 2 5 8 3" xfId="12215" xr:uid="{00000000-0005-0000-0000-00009B790000}"/>
    <cellStyle name="Normal 2 5 8 3 2" xfId="12216" xr:uid="{00000000-0005-0000-0000-00009C790000}"/>
    <cellStyle name="Normal 2 5 8 4" xfId="12217" xr:uid="{00000000-0005-0000-0000-00009D790000}"/>
    <cellStyle name="Normal 2 5 9" xfId="12218" xr:uid="{00000000-0005-0000-0000-00009E790000}"/>
    <cellStyle name="Normal 2 5 9 2" xfId="12219" xr:uid="{00000000-0005-0000-0000-00009F790000}"/>
    <cellStyle name="Normal 2 5 9 2 2" xfId="12220" xr:uid="{00000000-0005-0000-0000-0000A0790000}"/>
    <cellStyle name="Normal 2 5 9 3" xfId="12221" xr:uid="{00000000-0005-0000-0000-0000A1790000}"/>
    <cellStyle name="Normal 2 5 9 3 2" xfId="12222" xr:uid="{00000000-0005-0000-0000-0000A2790000}"/>
    <cellStyle name="Normal 2 5 9 4" xfId="12223" xr:uid="{00000000-0005-0000-0000-0000A3790000}"/>
    <cellStyle name="Normal 2 6" xfId="12224" xr:uid="{00000000-0005-0000-0000-0000A4790000}"/>
    <cellStyle name="Normal 2 6 10" xfId="12225" xr:uid="{00000000-0005-0000-0000-0000A5790000}"/>
    <cellStyle name="Normal 2 6 10 2" xfId="12226" xr:uid="{00000000-0005-0000-0000-0000A6790000}"/>
    <cellStyle name="Normal 2 6 10 2 2" xfId="12227" xr:uid="{00000000-0005-0000-0000-0000A7790000}"/>
    <cellStyle name="Normal 2 6 10 3" xfId="12228" xr:uid="{00000000-0005-0000-0000-0000A8790000}"/>
    <cellStyle name="Normal 2 6 11" xfId="12229" xr:uid="{00000000-0005-0000-0000-0000A9790000}"/>
    <cellStyle name="Normal 2 6 11 2" xfId="12230" xr:uid="{00000000-0005-0000-0000-0000AA790000}"/>
    <cellStyle name="Normal 2 6 11 2 2" xfId="12231" xr:uid="{00000000-0005-0000-0000-0000AB790000}"/>
    <cellStyle name="Normal 2 6 11 3" xfId="12232" xr:uid="{00000000-0005-0000-0000-0000AC790000}"/>
    <cellStyle name="Normal 2 6 12" xfId="12233" xr:uid="{00000000-0005-0000-0000-0000AD790000}"/>
    <cellStyle name="Normal 2 6 12 2" xfId="12234" xr:uid="{00000000-0005-0000-0000-0000AE790000}"/>
    <cellStyle name="Normal 2 6 13" xfId="12235" xr:uid="{00000000-0005-0000-0000-0000AF790000}"/>
    <cellStyle name="Normal 2 6 13 2" xfId="12236" xr:uid="{00000000-0005-0000-0000-0000B0790000}"/>
    <cellStyle name="Normal 2 6 14" xfId="12237" xr:uid="{00000000-0005-0000-0000-0000B1790000}"/>
    <cellStyle name="Normal 2 6 14 2" xfId="12238" xr:uid="{00000000-0005-0000-0000-0000B2790000}"/>
    <cellStyle name="Normal 2 6 15" xfId="12239" xr:uid="{00000000-0005-0000-0000-0000B3790000}"/>
    <cellStyle name="Normal 2 6 2" xfId="12240" xr:uid="{00000000-0005-0000-0000-0000B4790000}"/>
    <cellStyle name="Normal 2 6 2 10" xfId="12241" xr:uid="{00000000-0005-0000-0000-0000B5790000}"/>
    <cellStyle name="Normal 2 6 2 10 2" xfId="12242" xr:uid="{00000000-0005-0000-0000-0000B6790000}"/>
    <cellStyle name="Normal 2 6 2 10 2 2" xfId="12243" xr:uid="{00000000-0005-0000-0000-0000B7790000}"/>
    <cellStyle name="Normal 2 6 2 10 3" xfId="12244" xr:uid="{00000000-0005-0000-0000-0000B8790000}"/>
    <cellStyle name="Normal 2 6 2 11" xfId="12245" xr:uid="{00000000-0005-0000-0000-0000B9790000}"/>
    <cellStyle name="Normal 2 6 2 11 2" xfId="12246" xr:uid="{00000000-0005-0000-0000-0000BA790000}"/>
    <cellStyle name="Normal 2 6 2 12" xfId="12247" xr:uid="{00000000-0005-0000-0000-0000BB790000}"/>
    <cellStyle name="Normal 2 6 2 12 2" xfId="12248" xr:uid="{00000000-0005-0000-0000-0000BC790000}"/>
    <cellStyle name="Normal 2 6 2 13" xfId="12249" xr:uid="{00000000-0005-0000-0000-0000BD790000}"/>
    <cellStyle name="Normal 2 6 2 13 2" xfId="12250" xr:uid="{00000000-0005-0000-0000-0000BE790000}"/>
    <cellStyle name="Normal 2 6 2 14" xfId="12251" xr:uid="{00000000-0005-0000-0000-0000BF790000}"/>
    <cellStyle name="Normal 2 6 2 2" xfId="12252" xr:uid="{00000000-0005-0000-0000-0000C0790000}"/>
    <cellStyle name="Normal 2 6 2 2 2" xfId="12253" xr:uid="{00000000-0005-0000-0000-0000C1790000}"/>
    <cellStyle name="Normal 2 6 2 2 2 2" xfId="12254" xr:uid="{00000000-0005-0000-0000-0000C2790000}"/>
    <cellStyle name="Normal 2 6 2 2 2 2 2" xfId="12255" xr:uid="{00000000-0005-0000-0000-0000C3790000}"/>
    <cellStyle name="Normal 2 6 2 2 2 2 2 2" xfId="12256" xr:uid="{00000000-0005-0000-0000-0000C4790000}"/>
    <cellStyle name="Normal 2 6 2 2 2 2 3" xfId="12257" xr:uid="{00000000-0005-0000-0000-0000C5790000}"/>
    <cellStyle name="Normal 2 6 2 2 2 3" xfId="12258" xr:uid="{00000000-0005-0000-0000-0000C6790000}"/>
    <cellStyle name="Normal 2 6 2 2 2 3 2" xfId="12259" xr:uid="{00000000-0005-0000-0000-0000C7790000}"/>
    <cellStyle name="Normal 2 6 2 2 2 4" xfId="12260" xr:uid="{00000000-0005-0000-0000-0000C8790000}"/>
    <cellStyle name="Normal 2 6 2 2 2 4 2" xfId="12261" xr:uid="{00000000-0005-0000-0000-0000C9790000}"/>
    <cellStyle name="Normal 2 6 2 2 2 5" xfId="12262" xr:uid="{00000000-0005-0000-0000-0000CA790000}"/>
    <cellStyle name="Normal 2 6 2 2 2 5 2" xfId="12263" xr:uid="{00000000-0005-0000-0000-0000CB790000}"/>
    <cellStyle name="Normal 2 6 2 2 2 6" xfId="12264" xr:uid="{00000000-0005-0000-0000-0000CC790000}"/>
    <cellStyle name="Normal 2 6 2 2 3" xfId="12265" xr:uid="{00000000-0005-0000-0000-0000CD790000}"/>
    <cellStyle name="Normal 2 6 2 2 3 2" xfId="12266" xr:uid="{00000000-0005-0000-0000-0000CE790000}"/>
    <cellStyle name="Normal 2 6 2 2 3 2 2" xfId="12267" xr:uid="{00000000-0005-0000-0000-0000CF790000}"/>
    <cellStyle name="Normal 2 6 2 2 3 3" xfId="12268" xr:uid="{00000000-0005-0000-0000-0000D0790000}"/>
    <cellStyle name="Normal 2 6 2 2 3 3 2" xfId="12269" xr:uid="{00000000-0005-0000-0000-0000D1790000}"/>
    <cellStyle name="Normal 2 6 2 2 3 4" xfId="12270" xr:uid="{00000000-0005-0000-0000-0000D2790000}"/>
    <cellStyle name="Normal 2 6 2 2 4" xfId="12271" xr:uid="{00000000-0005-0000-0000-0000D3790000}"/>
    <cellStyle name="Normal 2 6 2 2 4 2" xfId="12272" xr:uid="{00000000-0005-0000-0000-0000D4790000}"/>
    <cellStyle name="Normal 2 6 2 2 4 2 2" xfId="12273" xr:uid="{00000000-0005-0000-0000-0000D5790000}"/>
    <cellStyle name="Normal 2 6 2 2 4 3" xfId="12274" xr:uid="{00000000-0005-0000-0000-0000D6790000}"/>
    <cellStyle name="Normal 2 6 2 2 5" xfId="12275" xr:uid="{00000000-0005-0000-0000-0000D7790000}"/>
    <cellStyle name="Normal 2 6 2 2 5 2" xfId="12276" xr:uid="{00000000-0005-0000-0000-0000D8790000}"/>
    <cellStyle name="Normal 2 6 2 2 6" xfId="12277" xr:uid="{00000000-0005-0000-0000-0000D9790000}"/>
    <cellStyle name="Normal 2 6 2 2 6 2" xfId="12278" xr:uid="{00000000-0005-0000-0000-0000DA790000}"/>
    <cellStyle name="Normal 2 6 2 2 7" xfId="12279" xr:uid="{00000000-0005-0000-0000-0000DB790000}"/>
    <cellStyle name="Normal 2 6 2 3" xfId="12280" xr:uid="{00000000-0005-0000-0000-0000DC790000}"/>
    <cellStyle name="Normal 2 6 2 3 2" xfId="12281" xr:uid="{00000000-0005-0000-0000-0000DD790000}"/>
    <cellStyle name="Normal 2 6 2 3 2 2" xfId="12282" xr:uid="{00000000-0005-0000-0000-0000DE790000}"/>
    <cellStyle name="Normal 2 6 2 3 2 2 2" xfId="12283" xr:uid="{00000000-0005-0000-0000-0000DF790000}"/>
    <cellStyle name="Normal 2 6 2 3 2 2 2 2" xfId="12284" xr:uid="{00000000-0005-0000-0000-0000E0790000}"/>
    <cellStyle name="Normal 2 6 2 3 2 2 3" xfId="12285" xr:uid="{00000000-0005-0000-0000-0000E1790000}"/>
    <cellStyle name="Normal 2 6 2 3 2 3" xfId="12286" xr:uid="{00000000-0005-0000-0000-0000E2790000}"/>
    <cellStyle name="Normal 2 6 2 3 2 3 2" xfId="12287" xr:uid="{00000000-0005-0000-0000-0000E3790000}"/>
    <cellStyle name="Normal 2 6 2 3 2 4" xfId="12288" xr:uid="{00000000-0005-0000-0000-0000E4790000}"/>
    <cellStyle name="Normal 2 6 2 3 2 4 2" xfId="12289" xr:uid="{00000000-0005-0000-0000-0000E5790000}"/>
    <cellStyle name="Normal 2 6 2 3 2 5" xfId="12290" xr:uid="{00000000-0005-0000-0000-0000E6790000}"/>
    <cellStyle name="Normal 2 6 2 3 3" xfId="12291" xr:uid="{00000000-0005-0000-0000-0000E7790000}"/>
    <cellStyle name="Normal 2 6 2 3 3 2" xfId="12292" xr:uid="{00000000-0005-0000-0000-0000E8790000}"/>
    <cellStyle name="Normal 2 6 2 3 3 2 2" xfId="12293" xr:uid="{00000000-0005-0000-0000-0000E9790000}"/>
    <cellStyle name="Normal 2 6 2 3 3 3" xfId="12294" xr:uid="{00000000-0005-0000-0000-0000EA790000}"/>
    <cellStyle name="Normal 2 6 2 3 3 3 2" xfId="12295" xr:uid="{00000000-0005-0000-0000-0000EB790000}"/>
    <cellStyle name="Normal 2 6 2 3 3 4" xfId="12296" xr:uid="{00000000-0005-0000-0000-0000EC790000}"/>
    <cellStyle name="Normal 2 6 2 3 4" xfId="12297" xr:uid="{00000000-0005-0000-0000-0000ED790000}"/>
    <cellStyle name="Normal 2 6 2 3 4 2" xfId="12298" xr:uid="{00000000-0005-0000-0000-0000EE790000}"/>
    <cellStyle name="Normal 2 6 2 3 4 2 2" xfId="12299" xr:uid="{00000000-0005-0000-0000-0000EF790000}"/>
    <cellStyle name="Normal 2 6 2 3 4 3" xfId="12300" xr:uid="{00000000-0005-0000-0000-0000F0790000}"/>
    <cellStyle name="Normal 2 6 2 3 5" xfId="12301" xr:uid="{00000000-0005-0000-0000-0000F1790000}"/>
    <cellStyle name="Normal 2 6 2 3 5 2" xfId="12302" xr:uid="{00000000-0005-0000-0000-0000F2790000}"/>
    <cellStyle name="Normal 2 6 2 3 6" xfId="12303" xr:uid="{00000000-0005-0000-0000-0000F3790000}"/>
    <cellStyle name="Normal 2 6 2 3 6 2" xfId="12304" xr:uid="{00000000-0005-0000-0000-0000F4790000}"/>
    <cellStyle name="Normal 2 6 2 3 7" xfId="12305" xr:uid="{00000000-0005-0000-0000-0000F5790000}"/>
    <cellStyle name="Normal 2 6 2 4" xfId="12306" xr:uid="{00000000-0005-0000-0000-0000F6790000}"/>
    <cellStyle name="Normal 2 6 2 4 2" xfId="12307" xr:uid="{00000000-0005-0000-0000-0000F7790000}"/>
    <cellStyle name="Normal 2 6 2 4 2 2" xfId="12308" xr:uid="{00000000-0005-0000-0000-0000F8790000}"/>
    <cellStyle name="Normal 2 6 2 4 2 2 2" xfId="12309" xr:uid="{00000000-0005-0000-0000-0000F9790000}"/>
    <cellStyle name="Normal 2 6 2 4 2 2 2 2" xfId="12310" xr:uid="{00000000-0005-0000-0000-0000FA790000}"/>
    <cellStyle name="Normal 2 6 2 4 2 2 3" xfId="12311" xr:uid="{00000000-0005-0000-0000-0000FB790000}"/>
    <cellStyle name="Normal 2 6 2 4 2 3" xfId="12312" xr:uid="{00000000-0005-0000-0000-0000FC790000}"/>
    <cellStyle name="Normal 2 6 2 4 2 3 2" xfId="12313" xr:uid="{00000000-0005-0000-0000-0000FD790000}"/>
    <cellStyle name="Normal 2 6 2 4 2 4" xfId="12314" xr:uid="{00000000-0005-0000-0000-0000FE790000}"/>
    <cellStyle name="Normal 2 6 2 4 2 4 2" xfId="12315" xr:uid="{00000000-0005-0000-0000-0000FF790000}"/>
    <cellStyle name="Normal 2 6 2 4 2 5" xfId="12316" xr:uid="{00000000-0005-0000-0000-0000007A0000}"/>
    <cellStyle name="Normal 2 6 2 4 3" xfId="12317" xr:uid="{00000000-0005-0000-0000-0000017A0000}"/>
    <cellStyle name="Normal 2 6 2 4 3 2" xfId="12318" xr:uid="{00000000-0005-0000-0000-0000027A0000}"/>
    <cellStyle name="Normal 2 6 2 4 3 2 2" xfId="12319" xr:uid="{00000000-0005-0000-0000-0000037A0000}"/>
    <cellStyle name="Normal 2 6 2 4 3 3" xfId="12320" xr:uid="{00000000-0005-0000-0000-0000047A0000}"/>
    <cellStyle name="Normal 2 6 2 4 3 3 2" xfId="12321" xr:uid="{00000000-0005-0000-0000-0000057A0000}"/>
    <cellStyle name="Normal 2 6 2 4 3 4" xfId="12322" xr:uid="{00000000-0005-0000-0000-0000067A0000}"/>
    <cellStyle name="Normal 2 6 2 4 4" xfId="12323" xr:uid="{00000000-0005-0000-0000-0000077A0000}"/>
    <cellStyle name="Normal 2 6 2 4 4 2" xfId="12324" xr:uid="{00000000-0005-0000-0000-0000087A0000}"/>
    <cellStyle name="Normal 2 6 2 4 4 2 2" xfId="12325" xr:uid="{00000000-0005-0000-0000-0000097A0000}"/>
    <cellStyle name="Normal 2 6 2 4 4 3" xfId="12326" xr:uid="{00000000-0005-0000-0000-00000A7A0000}"/>
    <cellStyle name="Normal 2 6 2 4 5" xfId="12327" xr:uid="{00000000-0005-0000-0000-00000B7A0000}"/>
    <cellStyle name="Normal 2 6 2 4 5 2" xfId="12328" xr:uid="{00000000-0005-0000-0000-00000C7A0000}"/>
    <cellStyle name="Normal 2 6 2 4 6" xfId="12329" xr:uid="{00000000-0005-0000-0000-00000D7A0000}"/>
    <cellStyle name="Normal 2 6 2 5" xfId="12330" xr:uid="{00000000-0005-0000-0000-00000E7A0000}"/>
    <cellStyle name="Normal 2 6 2 5 2" xfId="12331" xr:uid="{00000000-0005-0000-0000-00000F7A0000}"/>
    <cellStyle name="Normal 2 6 2 5 2 2" xfId="12332" xr:uid="{00000000-0005-0000-0000-0000107A0000}"/>
    <cellStyle name="Normal 2 6 2 5 2 2 2" xfId="12333" xr:uid="{00000000-0005-0000-0000-0000117A0000}"/>
    <cellStyle name="Normal 2 6 2 5 2 3" xfId="12334" xr:uid="{00000000-0005-0000-0000-0000127A0000}"/>
    <cellStyle name="Normal 2 6 2 5 3" xfId="12335" xr:uid="{00000000-0005-0000-0000-0000137A0000}"/>
    <cellStyle name="Normal 2 6 2 5 3 2" xfId="12336" xr:uid="{00000000-0005-0000-0000-0000147A0000}"/>
    <cellStyle name="Normal 2 6 2 5 4" xfId="12337" xr:uid="{00000000-0005-0000-0000-0000157A0000}"/>
    <cellStyle name="Normal 2 6 2 5 4 2" xfId="12338" xr:uid="{00000000-0005-0000-0000-0000167A0000}"/>
    <cellStyle name="Normal 2 6 2 5 5" xfId="12339" xr:uid="{00000000-0005-0000-0000-0000177A0000}"/>
    <cellStyle name="Normal 2 6 2 6" xfId="12340" xr:uid="{00000000-0005-0000-0000-0000187A0000}"/>
    <cellStyle name="Normal 2 6 2 6 2" xfId="12341" xr:uid="{00000000-0005-0000-0000-0000197A0000}"/>
    <cellStyle name="Normal 2 6 2 6 2 2" xfId="12342" xr:uid="{00000000-0005-0000-0000-00001A7A0000}"/>
    <cellStyle name="Normal 2 6 2 6 2 2 2" xfId="12343" xr:uid="{00000000-0005-0000-0000-00001B7A0000}"/>
    <cellStyle name="Normal 2 6 2 6 2 3" xfId="12344" xr:uid="{00000000-0005-0000-0000-00001C7A0000}"/>
    <cellStyle name="Normal 2 6 2 6 3" xfId="12345" xr:uid="{00000000-0005-0000-0000-00001D7A0000}"/>
    <cellStyle name="Normal 2 6 2 6 3 2" xfId="12346" xr:uid="{00000000-0005-0000-0000-00001E7A0000}"/>
    <cellStyle name="Normal 2 6 2 6 4" xfId="12347" xr:uid="{00000000-0005-0000-0000-00001F7A0000}"/>
    <cellStyle name="Normal 2 6 2 6 4 2" xfId="12348" xr:uid="{00000000-0005-0000-0000-0000207A0000}"/>
    <cellStyle name="Normal 2 6 2 6 5" xfId="12349" xr:uid="{00000000-0005-0000-0000-0000217A0000}"/>
    <cellStyle name="Normal 2 6 2 7" xfId="12350" xr:uid="{00000000-0005-0000-0000-0000227A0000}"/>
    <cellStyle name="Normal 2 6 2 7 2" xfId="12351" xr:uid="{00000000-0005-0000-0000-0000237A0000}"/>
    <cellStyle name="Normal 2 6 2 7 2 2" xfId="12352" xr:uid="{00000000-0005-0000-0000-0000247A0000}"/>
    <cellStyle name="Normal 2 6 2 7 3" xfId="12353" xr:uid="{00000000-0005-0000-0000-0000257A0000}"/>
    <cellStyle name="Normal 2 6 2 7 3 2" xfId="12354" xr:uid="{00000000-0005-0000-0000-0000267A0000}"/>
    <cellStyle name="Normal 2 6 2 7 4" xfId="12355" xr:uid="{00000000-0005-0000-0000-0000277A0000}"/>
    <cellStyle name="Normal 2 6 2 8" xfId="12356" xr:uid="{00000000-0005-0000-0000-0000287A0000}"/>
    <cellStyle name="Normal 2 6 2 8 2" xfId="12357" xr:uid="{00000000-0005-0000-0000-0000297A0000}"/>
    <cellStyle name="Normal 2 6 2 8 2 2" xfId="12358" xr:uid="{00000000-0005-0000-0000-00002A7A0000}"/>
    <cellStyle name="Normal 2 6 2 8 3" xfId="12359" xr:uid="{00000000-0005-0000-0000-00002B7A0000}"/>
    <cellStyle name="Normal 2 6 2 8 3 2" xfId="12360" xr:uid="{00000000-0005-0000-0000-00002C7A0000}"/>
    <cellStyle name="Normal 2 6 2 8 4" xfId="12361" xr:uid="{00000000-0005-0000-0000-00002D7A0000}"/>
    <cellStyle name="Normal 2 6 2 9" xfId="12362" xr:uid="{00000000-0005-0000-0000-00002E7A0000}"/>
    <cellStyle name="Normal 2 6 2 9 2" xfId="12363" xr:uid="{00000000-0005-0000-0000-00002F7A0000}"/>
    <cellStyle name="Normal 2 6 2 9 2 2" xfId="12364" xr:uid="{00000000-0005-0000-0000-0000307A0000}"/>
    <cellStyle name="Normal 2 6 2 9 3" xfId="12365" xr:uid="{00000000-0005-0000-0000-0000317A0000}"/>
    <cellStyle name="Normal 2 6 3" xfId="12366" xr:uid="{00000000-0005-0000-0000-0000327A0000}"/>
    <cellStyle name="Normal 2 6 3 2" xfId="12367" xr:uid="{00000000-0005-0000-0000-0000337A0000}"/>
    <cellStyle name="Normal 2 6 3 2 2" xfId="12368" xr:uid="{00000000-0005-0000-0000-0000347A0000}"/>
    <cellStyle name="Normal 2 6 3 2 2 2" xfId="12369" xr:uid="{00000000-0005-0000-0000-0000357A0000}"/>
    <cellStyle name="Normal 2 6 3 2 2 2 2" xfId="12370" xr:uid="{00000000-0005-0000-0000-0000367A0000}"/>
    <cellStyle name="Normal 2 6 3 2 2 3" xfId="12371" xr:uid="{00000000-0005-0000-0000-0000377A0000}"/>
    <cellStyle name="Normal 2 6 3 2 3" xfId="12372" xr:uid="{00000000-0005-0000-0000-0000387A0000}"/>
    <cellStyle name="Normal 2 6 3 2 3 2" xfId="12373" xr:uid="{00000000-0005-0000-0000-0000397A0000}"/>
    <cellStyle name="Normal 2 6 3 2 4" xfId="12374" xr:uid="{00000000-0005-0000-0000-00003A7A0000}"/>
    <cellStyle name="Normal 2 6 3 2 4 2" xfId="12375" xr:uid="{00000000-0005-0000-0000-00003B7A0000}"/>
    <cellStyle name="Normal 2 6 3 2 5" xfId="12376" xr:uid="{00000000-0005-0000-0000-00003C7A0000}"/>
    <cellStyle name="Normal 2 6 3 2 5 2" xfId="12377" xr:uid="{00000000-0005-0000-0000-00003D7A0000}"/>
    <cellStyle name="Normal 2 6 3 2 6" xfId="12378" xr:uid="{00000000-0005-0000-0000-00003E7A0000}"/>
    <cellStyle name="Normal 2 6 3 3" xfId="12379" xr:uid="{00000000-0005-0000-0000-00003F7A0000}"/>
    <cellStyle name="Normal 2 6 3 3 2" xfId="12380" xr:uid="{00000000-0005-0000-0000-0000407A0000}"/>
    <cellStyle name="Normal 2 6 3 3 2 2" xfId="12381" xr:uid="{00000000-0005-0000-0000-0000417A0000}"/>
    <cellStyle name="Normal 2 6 3 3 3" xfId="12382" xr:uid="{00000000-0005-0000-0000-0000427A0000}"/>
    <cellStyle name="Normal 2 6 3 3 3 2" xfId="12383" xr:uid="{00000000-0005-0000-0000-0000437A0000}"/>
    <cellStyle name="Normal 2 6 3 3 4" xfId="12384" xr:uid="{00000000-0005-0000-0000-0000447A0000}"/>
    <cellStyle name="Normal 2 6 3 4" xfId="12385" xr:uid="{00000000-0005-0000-0000-0000457A0000}"/>
    <cellStyle name="Normal 2 6 3 4 2" xfId="12386" xr:uid="{00000000-0005-0000-0000-0000467A0000}"/>
    <cellStyle name="Normal 2 6 3 4 2 2" xfId="12387" xr:uid="{00000000-0005-0000-0000-0000477A0000}"/>
    <cellStyle name="Normal 2 6 3 4 3" xfId="12388" xr:uid="{00000000-0005-0000-0000-0000487A0000}"/>
    <cellStyle name="Normal 2 6 3 5" xfId="12389" xr:uid="{00000000-0005-0000-0000-0000497A0000}"/>
    <cellStyle name="Normal 2 6 3 5 2" xfId="12390" xr:uid="{00000000-0005-0000-0000-00004A7A0000}"/>
    <cellStyle name="Normal 2 6 3 6" xfId="12391" xr:uid="{00000000-0005-0000-0000-00004B7A0000}"/>
    <cellStyle name="Normal 2 6 3 6 2" xfId="12392" xr:uid="{00000000-0005-0000-0000-00004C7A0000}"/>
    <cellStyle name="Normal 2 6 3 7" xfId="12393" xr:uid="{00000000-0005-0000-0000-00004D7A0000}"/>
    <cellStyle name="Normal 2 6 4" xfId="12394" xr:uid="{00000000-0005-0000-0000-00004E7A0000}"/>
    <cellStyle name="Normal 2 6 4 2" xfId="12395" xr:uid="{00000000-0005-0000-0000-00004F7A0000}"/>
    <cellStyle name="Normal 2 6 4 2 2" xfId="12396" xr:uid="{00000000-0005-0000-0000-0000507A0000}"/>
    <cellStyle name="Normal 2 6 4 2 2 2" xfId="12397" xr:uid="{00000000-0005-0000-0000-0000517A0000}"/>
    <cellStyle name="Normal 2 6 4 2 2 2 2" xfId="12398" xr:uid="{00000000-0005-0000-0000-0000527A0000}"/>
    <cellStyle name="Normal 2 6 4 2 2 3" xfId="12399" xr:uid="{00000000-0005-0000-0000-0000537A0000}"/>
    <cellStyle name="Normal 2 6 4 2 3" xfId="12400" xr:uid="{00000000-0005-0000-0000-0000547A0000}"/>
    <cellStyle name="Normal 2 6 4 2 3 2" xfId="12401" xr:uid="{00000000-0005-0000-0000-0000557A0000}"/>
    <cellStyle name="Normal 2 6 4 2 4" xfId="12402" xr:uid="{00000000-0005-0000-0000-0000567A0000}"/>
    <cellStyle name="Normal 2 6 4 2 4 2" xfId="12403" xr:uid="{00000000-0005-0000-0000-0000577A0000}"/>
    <cellStyle name="Normal 2 6 4 2 5" xfId="12404" xr:uid="{00000000-0005-0000-0000-0000587A0000}"/>
    <cellStyle name="Normal 2 6 4 3" xfId="12405" xr:uid="{00000000-0005-0000-0000-0000597A0000}"/>
    <cellStyle name="Normal 2 6 4 3 2" xfId="12406" xr:uid="{00000000-0005-0000-0000-00005A7A0000}"/>
    <cellStyle name="Normal 2 6 4 3 2 2" xfId="12407" xr:uid="{00000000-0005-0000-0000-00005B7A0000}"/>
    <cellStyle name="Normal 2 6 4 3 3" xfId="12408" xr:uid="{00000000-0005-0000-0000-00005C7A0000}"/>
    <cellStyle name="Normal 2 6 4 3 3 2" xfId="12409" xr:uid="{00000000-0005-0000-0000-00005D7A0000}"/>
    <cellStyle name="Normal 2 6 4 3 4" xfId="12410" xr:uid="{00000000-0005-0000-0000-00005E7A0000}"/>
    <cellStyle name="Normal 2 6 4 4" xfId="12411" xr:uid="{00000000-0005-0000-0000-00005F7A0000}"/>
    <cellStyle name="Normal 2 6 4 4 2" xfId="12412" xr:uid="{00000000-0005-0000-0000-0000607A0000}"/>
    <cellStyle name="Normal 2 6 4 4 2 2" xfId="12413" xr:uid="{00000000-0005-0000-0000-0000617A0000}"/>
    <cellStyle name="Normal 2 6 4 4 3" xfId="12414" xr:uid="{00000000-0005-0000-0000-0000627A0000}"/>
    <cellStyle name="Normal 2 6 4 5" xfId="12415" xr:uid="{00000000-0005-0000-0000-0000637A0000}"/>
    <cellStyle name="Normal 2 6 4 5 2" xfId="12416" xr:uid="{00000000-0005-0000-0000-0000647A0000}"/>
    <cellStyle name="Normal 2 6 4 6" xfId="12417" xr:uid="{00000000-0005-0000-0000-0000657A0000}"/>
    <cellStyle name="Normal 2 6 4 6 2" xfId="12418" xr:uid="{00000000-0005-0000-0000-0000667A0000}"/>
    <cellStyle name="Normal 2 6 4 7" xfId="12419" xr:uid="{00000000-0005-0000-0000-0000677A0000}"/>
    <cellStyle name="Normal 2 6 5" xfId="12420" xr:uid="{00000000-0005-0000-0000-0000687A0000}"/>
    <cellStyle name="Normal 2 6 5 2" xfId="12421" xr:uid="{00000000-0005-0000-0000-0000697A0000}"/>
    <cellStyle name="Normal 2 6 5 2 2" xfId="12422" xr:uid="{00000000-0005-0000-0000-00006A7A0000}"/>
    <cellStyle name="Normal 2 6 5 2 2 2" xfId="12423" xr:uid="{00000000-0005-0000-0000-00006B7A0000}"/>
    <cellStyle name="Normal 2 6 5 2 2 2 2" xfId="12424" xr:uid="{00000000-0005-0000-0000-00006C7A0000}"/>
    <cellStyle name="Normal 2 6 5 2 2 3" xfId="12425" xr:uid="{00000000-0005-0000-0000-00006D7A0000}"/>
    <cellStyle name="Normal 2 6 5 2 3" xfId="12426" xr:uid="{00000000-0005-0000-0000-00006E7A0000}"/>
    <cellStyle name="Normal 2 6 5 2 3 2" xfId="12427" xr:uid="{00000000-0005-0000-0000-00006F7A0000}"/>
    <cellStyle name="Normal 2 6 5 2 4" xfId="12428" xr:uid="{00000000-0005-0000-0000-0000707A0000}"/>
    <cellStyle name="Normal 2 6 5 2 4 2" xfId="12429" xr:uid="{00000000-0005-0000-0000-0000717A0000}"/>
    <cellStyle name="Normal 2 6 5 2 5" xfId="12430" xr:uid="{00000000-0005-0000-0000-0000727A0000}"/>
    <cellStyle name="Normal 2 6 5 3" xfId="12431" xr:uid="{00000000-0005-0000-0000-0000737A0000}"/>
    <cellStyle name="Normal 2 6 5 3 2" xfId="12432" xr:uid="{00000000-0005-0000-0000-0000747A0000}"/>
    <cellStyle name="Normal 2 6 5 3 2 2" xfId="12433" xr:uid="{00000000-0005-0000-0000-0000757A0000}"/>
    <cellStyle name="Normal 2 6 5 3 3" xfId="12434" xr:uid="{00000000-0005-0000-0000-0000767A0000}"/>
    <cellStyle name="Normal 2 6 5 3 3 2" xfId="12435" xr:uid="{00000000-0005-0000-0000-0000777A0000}"/>
    <cellStyle name="Normal 2 6 5 3 4" xfId="12436" xr:uid="{00000000-0005-0000-0000-0000787A0000}"/>
    <cellStyle name="Normal 2 6 5 4" xfId="12437" xr:uid="{00000000-0005-0000-0000-0000797A0000}"/>
    <cellStyle name="Normal 2 6 5 4 2" xfId="12438" xr:uid="{00000000-0005-0000-0000-00007A7A0000}"/>
    <cellStyle name="Normal 2 6 5 4 2 2" xfId="12439" xr:uid="{00000000-0005-0000-0000-00007B7A0000}"/>
    <cellStyle name="Normal 2 6 5 4 3" xfId="12440" xr:uid="{00000000-0005-0000-0000-00007C7A0000}"/>
    <cellStyle name="Normal 2 6 5 5" xfId="12441" xr:uid="{00000000-0005-0000-0000-00007D7A0000}"/>
    <cellStyle name="Normal 2 6 5 5 2" xfId="12442" xr:uid="{00000000-0005-0000-0000-00007E7A0000}"/>
    <cellStyle name="Normal 2 6 5 6" xfId="12443" xr:uid="{00000000-0005-0000-0000-00007F7A0000}"/>
    <cellStyle name="Normal 2 6 6" xfId="12444" xr:uid="{00000000-0005-0000-0000-0000807A0000}"/>
    <cellStyle name="Normal 2 6 6 2" xfId="12445" xr:uid="{00000000-0005-0000-0000-0000817A0000}"/>
    <cellStyle name="Normal 2 6 6 2 2" xfId="12446" xr:uid="{00000000-0005-0000-0000-0000827A0000}"/>
    <cellStyle name="Normal 2 6 6 2 2 2" xfId="12447" xr:uid="{00000000-0005-0000-0000-0000837A0000}"/>
    <cellStyle name="Normal 2 6 6 2 3" xfId="12448" xr:uid="{00000000-0005-0000-0000-0000847A0000}"/>
    <cellStyle name="Normal 2 6 6 3" xfId="12449" xr:uid="{00000000-0005-0000-0000-0000857A0000}"/>
    <cellStyle name="Normal 2 6 6 3 2" xfId="12450" xr:uid="{00000000-0005-0000-0000-0000867A0000}"/>
    <cellStyle name="Normal 2 6 6 4" xfId="12451" xr:uid="{00000000-0005-0000-0000-0000877A0000}"/>
    <cellStyle name="Normal 2 6 6 4 2" xfId="12452" xr:uid="{00000000-0005-0000-0000-0000887A0000}"/>
    <cellStyle name="Normal 2 6 6 5" xfId="12453" xr:uid="{00000000-0005-0000-0000-0000897A0000}"/>
    <cellStyle name="Normal 2 6 7" xfId="12454" xr:uid="{00000000-0005-0000-0000-00008A7A0000}"/>
    <cellStyle name="Normal 2 6 7 2" xfId="12455" xr:uid="{00000000-0005-0000-0000-00008B7A0000}"/>
    <cellStyle name="Normal 2 6 7 2 2" xfId="12456" xr:uid="{00000000-0005-0000-0000-00008C7A0000}"/>
    <cellStyle name="Normal 2 6 7 2 2 2" xfId="12457" xr:uid="{00000000-0005-0000-0000-00008D7A0000}"/>
    <cellStyle name="Normal 2 6 7 2 3" xfId="12458" xr:uid="{00000000-0005-0000-0000-00008E7A0000}"/>
    <cellStyle name="Normal 2 6 7 3" xfId="12459" xr:uid="{00000000-0005-0000-0000-00008F7A0000}"/>
    <cellStyle name="Normal 2 6 7 3 2" xfId="12460" xr:uid="{00000000-0005-0000-0000-0000907A0000}"/>
    <cellStyle name="Normal 2 6 7 4" xfId="12461" xr:uid="{00000000-0005-0000-0000-0000917A0000}"/>
    <cellStyle name="Normal 2 6 7 4 2" xfId="12462" xr:uid="{00000000-0005-0000-0000-0000927A0000}"/>
    <cellStyle name="Normal 2 6 7 5" xfId="12463" xr:uid="{00000000-0005-0000-0000-0000937A0000}"/>
    <cellStyle name="Normal 2 6 8" xfId="12464" xr:uid="{00000000-0005-0000-0000-0000947A0000}"/>
    <cellStyle name="Normal 2 6 8 2" xfId="12465" xr:uid="{00000000-0005-0000-0000-0000957A0000}"/>
    <cellStyle name="Normal 2 6 8 2 2" xfId="12466" xr:uid="{00000000-0005-0000-0000-0000967A0000}"/>
    <cellStyle name="Normal 2 6 8 3" xfId="12467" xr:uid="{00000000-0005-0000-0000-0000977A0000}"/>
    <cellStyle name="Normal 2 6 8 3 2" xfId="12468" xr:uid="{00000000-0005-0000-0000-0000987A0000}"/>
    <cellStyle name="Normal 2 6 8 4" xfId="12469" xr:uid="{00000000-0005-0000-0000-0000997A0000}"/>
    <cellStyle name="Normal 2 6 9" xfId="12470" xr:uid="{00000000-0005-0000-0000-00009A7A0000}"/>
    <cellStyle name="Normal 2 6 9 2" xfId="12471" xr:uid="{00000000-0005-0000-0000-00009B7A0000}"/>
    <cellStyle name="Normal 2 6 9 2 2" xfId="12472" xr:uid="{00000000-0005-0000-0000-00009C7A0000}"/>
    <cellStyle name="Normal 2 6 9 3" xfId="12473" xr:uid="{00000000-0005-0000-0000-00009D7A0000}"/>
    <cellStyle name="Normal 2 6 9 3 2" xfId="12474" xr:uid="{00000000-0005-0000-0000-00009E7A0000}"/>
    <cellStyle name="Normal 2 6 9 4" xfId="12475" xr:uid="{00000000-0005-0000-0000-00009F7A0000}"/>
    <cellStyle name="Normal 2 7" xfId="12476" xr:uid="{00000000-0005-0000-0000-0000A07A0000}"/>
    <cellStyle name="Normal 2 7 10" xfId="12477" xr:uid="{00000000-0005-0000-0000-0000A17A0000}"/>
    <cellStyle name="Normal 2 7 10 2" xfId="12478" xr:uid="{00000000-0005-0000-0000-0000A27A0000}"/>
    <cellStyle name="Normal 2 7 10 2 2" xfId="12479" xr:uid="{00000000-0005-0000-0000-0000A37A0000}"/>
    <cellStyle name="Normal 2 7 10 3" xfId="12480" xr:uid="{00000000-0005-0000-0000-0000A47A0000}"/>
    <cellStyle name="Normal 2 7 11" xfId="12481" xr:uid="{00000000-0005-0000-0000-0000A57A0000}"/>
    <cellStyle name="Normal 2 7 11 2" xfId="12482" xr:uid="{00000000-0005-0000-0000-0000A67A0000}"/>
    <cellStyle name="Normal 2 7 12" xfId="12483" xr:uid="{00000000-0005-0000-0000-0000A77A0000}"/>
    <cellStyle name="Normal 2 7 12 2" xfId="12484" xr:uid="{00000000-0005-0000-0000-0000A87A0000}"/>
    <cellStyle name="Normal 2 7 13" xfId="12485" xr:uid="{00000000-0005-0000-0000-0000A97A0000}"/>
    <cellStyle name="Normal 2 7 13 2" xfId="12486" xr:uid="{00000000-0005-0000-0000-0000AA7A0000}"/>
    <cellStyle name="Normal 2 7 14" xfId="12487" xr:uid="{00000000-0005-0000-0000-0000AB7A0000}"/>
    <cellStyle name="Normal 2 7 2" xfId="12488" xr:uid="{00000000-0005-0000-0000-0000AC7A0000}"/>
    <cellStyle name="Normal 2 7 2 2" xfId="12489" xr:uid="{00000000-0005-0000-0000-0000AD7A0000}"/>
    <cellStyle name="Normal 2 7 2 2 2" xfId="12490" xr:uid="{00000000-0005-0000-0000-0000AE7A0000}"/>
    <cellStyle name="Normal 2 7 2 2 2 2" xfId="12491" xr:uid="{00000000-0005-0000-0000-0000AF7A0000}"/>
    <cellStyle name="Normal 2 7 2 2 2 2 2" xfId="12492" xr:uid="{00000000-0005-0000-0000-0000B07A0000}"/>
    <cellStyle name="Normal 2 7 2 2 2 3" xfId="12493" xr:uid="{00000000-0005-0000-0000-0000B17A0000}"/>
    <cellStyle name="Normal 2 7 2 2 3" xfId="12494" xr:uid="{00000000-0005-0000-0000-0000B27A0000}"/>
    <cellStyle name="Normal 2 7 2 2 3 2" xfId="12495" xr:uid="{00000000-0005-0000-0000-0000B37A0000}"/>
    <cellStyle name="Normal 2 7 2 2 4" xfId="12496" xr:uid="{00000000-0005-0000-0000-0000B47A0000}"/>
    <cellStyle name="Normal 2 7 2 2 4 2" xfId="12497" xr:uid="{00000000-0005-0000-0000-0000B57A0000}"/>
    <cellStyle name="Normal 2 7 2 2 5" xfId="12498" xr:uid="{00000000-0005-0000-0000-0000B67A0000}"/>
    <cellStyle name="Normal 2 7 2 2 5 2" xfId="12499" xr:uid="{00000000-0005-0000-0000-0000B77A0000}"/>
    <cellStyle name="Normal 2 7 2 2 6" xfId="12500" xr:uid="{00000000-0005-0000-0000-0000B87A0000}"/>
    <cellStyle name="Normal 2 7 2 3" xfId="12501" xr:uid="{00000000-0005-0000-0000-0000B97A0000}"/>
    <cellStyle name="Normal 2 7 2 3 2" xfId="12502" xr:uid="{00000000-0005-0000-0000-0000BA7A0000}"/>
    <cellStyle name="Normal 2 7 2 3 2 2" xfId="12503" xr:uid="{00000000-0005-0000-0000-0000BB7A0000}"/>
    <cellStyle name="Normal 2 7 2 3 3" xfId="12504" xr:uid="{00000000-0005-0000-0000-0000BC7A0000}"/>
    <cellStyle name="Normal 2 7 2 3 3 2" xfId="12505" xr:uid="{00000000-0005-0000-0000-0000BD7A0000}"/>
    <cellStyle name="Normal 2 7 2 3 4" xfId="12506" xr:uid="{00000000-0005-0000-0000-0000BE7A0000}"/>
    <cellStyle name="Normal 2 7 2 4" xfId="12507" xr:uid="{00000000-0005-0000-0000-0000BF7A0000}"/>
    <cellStyle name="Normal 2 7 2 4 2" xfId="12508" xr:uid="{00000000-0005-0000-0000-0000C07A0000}"/>
    <cellStyle name="Normal 2 7 2 4 2 2" xfId="12509" xr:uid="{00000000-0005-0000-0000-0000C17A0000}"/>
    <cellStyle name="Normal 2 7 2 4 3" xfId="12510" xr:uid="{00000000-0005-0000-0000-0000C27A0000}"/>
    <cellStyle name="Normal 2 7 2 5" xfId="12511" xr:uid="{00000000-0005-0000-0000-0000C37A0000}"/>
    <cellStyle name="Normal 2 7 2 5 2" xfId="12512" xr:uid="{00000000-0005-0000-0000-0000C47A0000}"/>
    <cellStyle name="Normal 2 7 2 6" xfId="12513" xr:uid="{00000000-0005-0000-0000-0000C57A0000}"/>
    <cellStyle name="Normal 2 7 2 6 2" xfId="12514" xr:uid="{00000000-0005-0000-0000-0000C67A0000}"/>
    <cellStyle name="Normal 2 7 2 7" xfId="12515" xr:uid="{00000000-0005-0000-0000-0000C77A0000}"/>
    <cellStyle name="Normal 2 7 3" xfId="12516" xr:uid="{00000000-0005-0000-0000-0000C87A0000}"/>
    <cellStyle name="Normal 2 7 3 2" xfId="12517" xr:uid="{00000000-0005-0000-0000-0000C97A0000}"/>
    <cellStyle name="Normal 2 7 3 2 2" xfId="12518" xr:uid="{00000000-0005-0000-0000-0000CA7A0000}"/>
    <cellStyle name="Normal 2 7 3 2 2 2" xfId="12519" xr:uid="{00000000-0005-0000-0000-0000CB7A0000}"/>
    <cellStyle name="Normal 2 7 3 2 2 2 2" xfId="12520" xr:uid="{00000000-0005-0000-0000-0000CC7A0000}"/>
    <cellStyle name="Normal 2 7 3 2 2 3" xfId="12521" xr:uid="{00000000-0005-0000-0000-0000CD7A0000}"/>
    <cellStyle name="Normal 2 7 3 2 3" xfId="12522" xr:uid="{00000000-0005-0000-0000-0000CE7A0000}"/>
    <cellStyle name="Normal 2 7 3 2 3 2" xfId="12523" xr:uid="{00000000-0005-0000-0000-0000CF7A0000}"/>
    <cellStyle name="Normal 2 7 3 2 4" xfId="12524" xr:uid="{00000000-0005-0000-0000-0000D07A0000}"/>
    <cellStyle name="Normal 2 7 3 2 4 2" xfId="12525" xr:uid="{00000000-0005-0000-0000-0000D17A0000}"/>
    <cellStyle name="Normal 2 7 3 2 5" xfId="12526" xr:uid="{00000000-0005-0000-0000-0000D27A0000}"/>
    <cellStyle name="Normal 2 7 3 3" xfId="12527" xr:uid="{00000000-0005-0000-0000-0000D37A0000}"/>
    <cellStyle name="Normal 2 7 3 3 2" xfId="12528" xr:uid="{00000000-0005-0000-0000-0000D47A0000}"/>
    <cellStyle name="Normal 2 7 3 3 2 2" xfId="12529" xr:uid="{00000000-0005-0000-0000-0000D57A0000}"/>
    <cellStyle name="Normal 2 7 3 3 3" xfId="12530" xr:uid="{00000000-0005-0000-0000-0000D67A0000}"/>
    <cellStyle name="Normal 2 7 3 3 3 2" xfId="12531" xr:uid="{00000000-0005-0000-0000-0000D77A0000}"/>
    <cellStyle name="Normal 2 7 3 3 4" xfId="12532" xr:uid="{00000000-0005-0000-0000-0000D87A0000}"/>
    <cellStyle name="Normal 2 7 3 4" xfId="12533" xr:uid="{00000000-0005-0000-0000-0000D97A0000}"/>
    <cellStyle name="Normal 2 7 3 4 2" xfId="12534" xr:uid="{00000000-0005-0000-0000-0000DA7A0000}"/>
    <cellStyle name="Normal 2 7 3 4 2 2" xfId="12535" xr:uid="{00000000-0005-0000-0000-0000DB7A0000}"/>
    <cellStyle name="Normal 2 7 3 4 3" xfId="12536" xr:uid="{00000000-0005-0000-0000-0000DC7A0000}"/>
    <cellStyle name="Normal 2 7 3 5" xfId="12537" xr:uid="{00000000-0005-0000-0000-0000DD7A0000}"/>
    <cellStyle name="Normal 2 7 3 5 2" xfId="12538" xr:uid="{00000000-0005-0000-0000-0000DE7A0000}"/>
    <cellStyle name="Normal 2 7 3 6" xfId="12539" xr:uid="{00000000-0005-0000-0000-0000DF7A0000}"/>
    <cellStyle name="Normal 2 7 3 6 2" xfId="12540" xr:uid="{00000000-0005-0000-0000-0000E07A0000}"/>
    <cellStyle name="Normal 2 7 3 7" xfId="12541" xr:uid="{00000000-0005-0000-0000-0000E17A0000}"/>
    <cellStyle name="Normal 2 7 4" xfId="12542" xr:uid="{00000000-0005-0000-0000-0000E27A0000}"/>
    <cellStyle name="Normal 2 7 4 2" xfId="12543" xr:uid="{00000000-0005-0000-0000-0000E37A0000}"/>
    <cellStyle name="Normal 2 7 4 2 2" xfId="12544" xr:uid="{00000000-0005-0000-0000-0000E47A0000}"/>
    <cellStyle name="Normal 2 7 4 2 2 2" xfId="12545" xr:uid="{00000000-0005-0000-0000-0000E57A0000}"/>
    <cellStyle name="Normal 2 7 4 2 2 2 2" xfId="12546" xr:uid="{00000000-0005-0000-0000-0000E67A0000}"/>
    <cellStyle name="Normal 2 7 4 2 2 3" xfId="12547" xr:uid="{00000000-0005-0000-0000-0000E77A0000}"/>
    <cellStyle name="Normal 2 7 4 2 3" xfId="12548" xr:uid="{00000000-0005-0000-0000-0000E87A0000}"/>
    <cellStyle name="Normal 2 7 4 2 3 2" xfId="12549" xr:uid="{00000000-0005-0000-0000-0000E97A0000}"/>
    <cellStyle name="Normal 2 7 4 2 4" xfId="12550" xr:uid="{00000000-0005-0000-0000-0000EA7A0000}"/>
    <cellStyle name="Normal 2 7 4 2 4 2" xfId="12551" xr:uid="{00000000-0005-0000-0000-0000EB7A0000}"/>
    <cellStyle name="Normal 2 7 4 2 5" xfId="12552" xr:uid="{00000000-0005-0000-0000-0000EC7A0000}"/>
    <cellStyle name="Normal 2 7 4 3" xfId="12553" xr:uid="{00000000-0005-0000-0000-0000ED7A0000}"/>
    <cellStyle name="Normal 2 7 4 3 2" xfId="12554" xr:uid="{00000000-0005-0000-0000-0000EE7A0000}"/>
    <cellStyle name="Normal 2 7 4 3 2 2" xfId="12555" xr:uid="{00000000-0005-0000-0000-0000EF7A0000}"/>
    <cellStyle name="Normal 2 7 4 3 3" xfId="12556" xr:uid="{00000000-0005-0000-0000-0000F07A0000}"/>
    <cellStyle name="Normal 2 7 4 3 3 2" xfId="12557" xr:uid="{00000000-0005-0000-0000-0000F17A0000}"/>
    <cellStyle name="Normal 2 7 4 3 4" xfId="12558" xr:uid="{00000000-0005-0000-0000-0000F27A0000}"/>
    <cellStyle name="Normal 2 7 4 4" xfId="12559" xr:uid="{00000000-0005-0000-0000-0000F37A0000}"/>
    <cellStyle name="Normal 2 7 4 4 2" xfId="12560" xr:uid="{00000000-0005-0000-0000-0000F47A0000}"/>
    <cellStyle name="Normal 2 7 4 4 2 2" xfId="12561" xr:uid="{00000000-0005-0000-0000-0000F57A0000}"/>
    <cellStyle name="Normal 2 7 4 4 3" xfId="12562" xr:uid="{00000000-0005-0000-0000-0000F67A0000}"/>
    <cellStyle name="Normal 2 7 4 5" xfId="12563" xr:uid="{00000000-0005-0000-0000-0000F77A0000}"/>
    <cellStyle name="Normal 2 7 4 5 2" xfId="12564" xr:uid="{00000000-0005-0000-0000-0000F87A0000}"/>
    <cellStyle name="Normal 2 7 4 6" xfId="12565" xr:uid="{00000000-0005-0000-0000-0000F97A0000}"/>
    <cellStyle name="Normal 2 7 5" xfId="12566" xr:uid="{00000000-0005-0000-0000-0000FA7A0000}"/>
    <cellStyle name="Normal 2 7 5 2" xfId="12567" xr:uid="{00000000-0005-0000-0000-0000FB7A0000}"/>
    <cellStyle name="Normal 2 7 5 2 2" xfId="12568" xr:uid="{00000000-0005-0000-0000-0000FC7A0000}"/>
    <cellStyle name="Normal 2 7 5 2 2 2" xfId="12569" xr:uid="{00000000-0005-0000-0000-0000FD7A0000}"/>
    <cellStyle name="Normal 2 7 5 2 3" xfId="12570" xr:uid="{00000000-0005-0000-0000-0000FE7A0000}"/>
    <cellStyle name="Normal 2 7 5 3" xfId="12571" xr:uid="{00000000-0005-0000-0000-0000FF7A0000}"/>
    <cellStyle name="Normal 2 7 5 3 2" xfId="12572" xr:uid="{00000000-0005-0000-0000-0000007B0000}"/>
    <cellStyle name="Normal 2 7 5 4" xfId="12573" xr:uid="{00000000-0005-0000-0000-0000017B0000}"/>
    <cellStyle name="Normal 2 7 5 4 2" xfId="12574" xr:uid="{00000000-0005-0000-0000-0000027B0000}"/>
    <cellStyle name="Normal 2 7 5 5" xfId="12575" xr:uid="{00000000-0005-0000-0000-0000037B0000}"/>
    <cellStyle name="Normal 2 7 6" xfId="12576" xr:uid="{00000000-0005-0000-0000-0000047B0000}"/>
    <cellStyle name="Normal 2 7 6 2" xfId="12577" xr:uid="{00000000-0005-0000-0000-0000057B0000}"/>
    <cellStyle name="Normal 2 7 6 2 2" xfId="12578" xr:uid="{00000000-0005-0000-0000-0000067B0000}"/>
    <cellStyle name="Normal 2 7 6 2 2 2" xfId="12579" xr:uid="{00000000-0005-0000-0000-0000077B0000}"/>
    <cellStyle name="Normal 2 7 6 2 3" xfId="12580" xr:uid="{00000000-0005-0000-0000-0000087B0000}"/>
    <cellStyle name="Normal 2 7 6 3" xfId="12581" xr:uid="{00000000-0005-0000-0000-0000097B0000}"/>
    <cellStyle name="Normal 2 7 6 3 2" xfId="12582" xr:uid="{00000000-0005-0000-0000-00000A7B0000}"/>
    <cellStyle name="Normal 2 7 6 4" xfId="12583" xr:uid="{00000000-0005-0000-0000-00000B7B0000}"/>
    <cellStyle name="Normal 2 7 6 4 2" xfId="12584" xr:uid="{00000000-0005-0000-0000-00000C7B0000}"/>
    <cellStyle name="Normal 2 7 6 5" xfId="12585" xr:uid="{00000000-0005-0000-0000-00000D7B0000}"/>
    <cellStyle name="Normal 2 7 7" xfId="12586" xr:uid="{00000000-0005-0000-0000-00000E7B0000}"/>
    <cellStyle name="Normal 2 7 7 2" xfId="12587" xr:uid="{00000000-0005-0000-0000-00000F7B0000}"/>
    <cellStyle name="Normal 2 7 7 2 2" xfId="12588" xr:uid="{00000000-0005-0000-0000-0000107B0000}"/>
    <cellStyle name="Normal 2 7 7 3" xfId="12589" xr:uid="{00000000-0005-0000-0000-0000117B0000}"/>
    <cellStyle name="Normal 2 7 7 3 2" xfId="12590" xr:uid="{00000000-0005-0000-0000-0000127B0000}"/>
    <cellStyle name="Normal 2 7 7 4" xfId="12591" xr:uid="{00000000-0005-0000-0000-0000137B0000}"/>
    <cellStyle name="Normal 2 7 8" xfId="12592" xr:uid="{00000000-0005-0000-0000-0000147B0000}"/>
    <cellStyle name="Normal 2 7 8 2" xfId="12593" xr:uid="{00000000-0005-0000-0000-0000157B0000}"/>
    <cellStyle name="Normal 2 7 8 2 2" xfId="12594" xr:uid="{00000000-0005-0000-0000-0000167B0000}"/>
    <cellStyle name="Normal 2 7 8 3" xfId="12595" xr:uid="{00000000-0005-0000-0000-0000177B0000}"/>
    <cellStyle name="Normal 2 7 8 3 2" xfId="12596" xr:uid="{00000000-0005-0000-0000-0000187B0000}"/>
    <cellStyle name="Normal 2 7 8 4" xfId="12597" xr:uid="{00000000-0005-0000-0000-0000197B0000}"/>
    <cellStyle name="Normal 2 7 9" xfId="12598" xr:uid="{00000000-0005-0000-0000-00001A7B0000}"/>
    <cellStyle name="Normal 2 7 9 2" xfId="12599" xr:uid="{00000000-0005-0000-0000-00001B7B0000}"/>
    <cellStyle name="Normal 2 7 9 2 2" xfId="12600" xr:uid="{00000000-0005-0000-0000-00001C7B0000}"/>
    <cellStyle name="Normal 2 7 9 3" xfId="12601" xr:uid="{00000000-0005-0000-0000-00001D7B0000}"/>
    <cellStyle name="Normal 2 8" xfId="12602" xr:uid="{00000000-0005-0000-0000-00001E7B0000}"/>
    <cellStyle name="Normal 2 8 10" xfId="12603" xr:uid="{00000000-0005-0000-0000-00001F7B0000}"/>
    <cellStyle name="Normal 2 8 10 2" xfId="12604" xr:uid="{00000000-0005-0000-0000-0000207B0000}"/>
    <cellStyle name="Normal 2 8 10 2 2" xfId="12605" xr:uid="{00000000-0005-0000-0000-0000217B0000}"/>
    <cellStyle name="Normal 2 8 10 3" xfId="12606" xr:uid="{00000000-0005-0000-0000-0000227B0000}"/>
    <cellStyle name="Normal 2 8 11" xfId="12607" xr:uid="{00000000-0005-0000-0000-0000237B0000}"/>
    <cellStyle name="Normal 2 8 11 2" xfId="12608" xr:uid="{00000000-0005-0000-0000-0000247B0000}"/>
    <cellStyle name="Normal 2 8 12" xfId="12609" xr:uid="{00000000-0005-0000-0000-0000257B0000}"/>
    <cellStyle name="Normal 2 8 12 2" xfId="12610" xr:uid="{00000000-0005-0000-0000-0000267B0000}"/>
    <cellStyle name="Normal 2 8 13" xfId="12611" xr:uid="{00000000-0005-0000-0000-0000277B0000}"/>
    <cellStyle name="Normal 2 8 13 2" xfId="12612" xr:uid="{00000000-0005-0000-0000-0000287B0000}"/>
    <cellStyle name="Normal 2 8 14" xfId="12613" xr:uid="{00000000-0005-0000-0000-0000297B0000}"/>
    <cellStyle name="Normal 2 8 2" xfId="12614" xr:uid="{00000000-0005-0000-0000-00002A7B0000}"/>
    <cellStyle name="Normal 2 8 2 2" xfId="12615" xr:uid="{00000000-0005-0000-0000-00002B7B0000}"/>
    <cellStyle name="Normal 2 8 2 2 2" xfId="12616" xr:uid="{00000000-0005-0000-0000-00002C7B0000}"/>
    <cellStyle name="Normal 2 8 2 2 2 2" xfId="12617" xr:uid="{00000000-0005-0000-0000-00002D7B0000}"/>
    <cellStyle name="Normal 2 8 2 2 2 2 2" xfId="12618" xr:uid="{00000000-0005-0000-0000-00002E7B0000}"/>
    <cellStyle name="Normal 2 8 2 2 2 3" xfId="12619" xr:uid="{00000000-0005-0000-0000-00002F7B0000}"/>
    <cellStyle name="Normal 2 8 2 2 3" xfId="12620" xr:uid="{00000000-0005-0000-0000-0000307B0000}"/>
    <cellStyle name="Normal 2 8 2 2 3 2" xfId="12621" xr:uid="{00000000-0005-0000-0000-0000317B0000}"/>
    <cellStyle name="Normal 2 8 2 2 4" xfId="12622" xr:uid="{00000000-0005-0000-0000-0000327B0000}"/>
    <cellStyle name="Normal 2 8 2 2 4 2" xfId="12623" xr:uid="{00000000-0005-0000-0000-0000337B0000}"/>
    <cellStyle name="Normal 2 8 2 2 5" xfId="12624" xr:uid="{00000000-0005-0000-0000-0000347B0000}"/>
    <cellStyle name="Normal 2 8 2 2 5 2" xfId="12625" xr:uid="{00000000-0005-0000-0000-0000357B0000}"/>
    <cellStyle name="Normal 2 8 2 2 6" xfId="12626" xr:uid="{00000000-0005-0000-0000-0000367B0000}"/>
    <cellStyle name="Normal 2 8 2 3" xfId="12627" xr:uid="{00000000-0005-0000-0000-0000377B0000}"/>
    <cellStyle name="Normal 2 8 2 3 2" xfId="12628" xr:uid="{00000000-0005-0000-0000-0000387B0000}"/>
    <cellStyle name="Normal 2 8 2 3 2 2" xfId="12629" xr:uid="{00000000-0005-0000-0000-0000397B0000}"/>
    <cellStyle name="Normal 2 8 2 3 3" xfId="12630" xr:uid="{00000000-0005-0000-0000-00003A7B0000}"/>
    <cellStyle name="Normal 2 8 2 3 3 2" xfId="12631" xr:uid="{00000000-0005-0000-0000-00003B7B0000}"/>
    <cellStyle name="Normal 2 8 2 3 4" xfId="12632" xr:uid="{00000000-0005-0000-0000-00003C7B0000}"/>
    <cellStyle name="Normal 2 8 2 4" xfId="12633" xr:uid="{00000000-0005-0000-0000-00003D7B0000}"/>
    <cellStyle name="Normal 2 8 2 4 2" xfId="12634" xr:uid="{00000000-0005-0000-0000-00003E7B0000}"/>
    <cellStyle name="Normal 2 8 2 4 2 2" xfId="12635" xr:uid="{00000000-0005-0000-0000-00003F7B0000}"/>
    <cellStyle name="Normal 2 8 2 5" xfId="12636" xr:uid="{00000000-0005-0000-0000-0000407B0000}"/>
    <cellStyle name="Normal 2 8 2 5 2" xfId="12637" xr:uid="{00000000-0005-0000-0000-0000417B0000}"/>
    <cellStyle name="Normal 2 8 2 6" xfId="12638" xr:uid="{00000000-0005-0000-0000-0000427B0000}"/>
    <cellStyle name="Normal 2 8 2 6 2" xfId="12639" xr:uid="{00000000-0005-0000-0000-0000437B0000}"/>
    <cellStyle name="Normal 2 8 2 7" xfId="12640" xr:uid="{00000000-0005-0000-0000-0000447B0000}"/>
    <cellStyle name="Normal 2 8 2 7 2" xfId="12641" xr:uid="{00000000-0005-0000-0000-0000457B0000}"/>
    <cellStyle name="Normal 2 8 2 8" xfId="12642" xr:uid="{00000000-0005-0000-0000-0000467B0000}"/>
    <cellStyle name="Normal 2 8 3" xfId="12643" xr:uid="{00000000-0005-0000-0000-0000477B0000}"/>
    <cellStyle name="Normal 2 8 3 2" xfId="12644" xr:uid="{00000000-0005-0000-0000-0000487B0000}"/>
    <cellStyle name="Normal 2 8 3 2 2" xfId="12645" xr:uid="{00000000-0005-0000-0000-0000497B0000}"/>
    <cellStyle name="Normal 2 8 3 2 2 2" xfId="12646" xr:uid="{00000000-0005-0000-0000-00004A7B0000}"/>
    <cellStyle name="Normal 2 8 3 2 2 2 2" xfId="12647" xr:uid="{00000000-0005-0000-0000-00004B7B0000}"/>
    <cellStyle name="Normal 2 8 3 2 2 3" xfId="12648" xr:uid="{00000000-0005-0000-0000-00004C7B0000}"/>
    <cellStyle name="Normal 2 8 3 2 3" xfId="12649" xr:uid="{00000000-0005-0000-0000-00004D7B0000}"/>
    <cellStyle name="Normal 2 8 3 2 3 2" xfId="12650" xr:uid="{00000000-0005-0000-0000-00004E7B0000}"/>
    <cellStyle name="Normal 2 8 3 2 4" xfId="12651" xr:uid="{00000000-0005-0000-0000-00004F7B0000}"/>
    <cellStyle name="Normal 2 8 3 2 4 2" xfId="12652" xr:uid="{00000000-0005-0000-0000-0000507B0000}"/>
    <cellStyle name="Normal 2 8 3 2 5" xfId="12653" xr:uid="{00000000-0005-0000-0000-0000517B0000}"/>
    <cellStyle name="Normal 2 8 3 3" xfId="12654" xr:uid="{00000000-0005-0000-0000-0000527B0000}"/>
    <cellStyle name="Normal 2 8 3 3 2" xfId="12655" xr:uid="{00000000-0005-0000-0000-0000537B0000}"/>
    <cellStyle name="Normal 2 8 3 3 2 2" xfId="12656" xr:uid="{00000000-0005-0000-0000-0000547B0000}"/>
    <cellStyle name="Normal 2 8 3 3 3" xfId="12657" xr:uid="{00000000-0005-0000-0000-0000557B0000}"/>
    <cellStyle name="Normal 2 8 3 3 3 2" xfId="12658" xr:uid="{00000000-0005-0000-0000-0000567B0000}"/>
    <cellStyle name="Normal 2 8 3 3 4" xfId="12659" xr:uid="{00000000-0005-0000-0000-0000577B0000}"/>
    <cellStyle name="Normal 2 8 3 4" xfId="12660" xr:uid="{00000000-0005-0000-0000-0000587B0000}"/>
    <cellStyle name="Normal 2 8 3 4 2" xfId="12661" xr:uid="{00000000-0005-0000-0000-0000597B0000}"/>
    <cellStyle name="Normal 2 8 3 4 2 2" xfId="12662" xr:uid="{00000000-0005-0000-0000-00005A7B0000}"/>
    <cellStyle name="Normal 2 8 3 4 3" xfId="12663" xr:uid="{00000000-0005-0000-0000-00005B7B0000}"/>
    <cellStyle name="Normal 2 8 3 5" xfId="12664" xr:uid="{00000000-0005-0000-0000-00005C7B0000}"/>
    <cellStyle name="Normal 2 8 3 5 2" xfId="12665" xr:uid="{00000000-0005-0000-0000-00005D7B0000}"/>
    <cellStyle name="Normal 2 8 3 6" xfId="12666" xr:uid="{00000000-0005-0000-0000-00005E7B0000}"/>
    <cellStyle name="Normal 2 8 3 6 2" xfId="12667" xr:uid="{00000000-0005-0000-0000-00005F7B0000}"/>
    <cellStyle name="Normal 2 8 3 7" xfId="12668" xr:uid="{00000000-0005-0000-0000-0000607B0000}"/>
    <cellStyle name="Normal 2 8 4" xfId="12669" xr:uid="{00000000-0005-0000-0000-0000617B0000}"/>
    <cellStyle name="Normal 2 8 4 2" xfId="12670" xr:uid="{00000000-0005-0000-0000-0000627B0000}"/>
    <cellStyle name="Normal 2 8 4 2 2" xfId="12671" xr:uid="{00000000-0005-0000-0000-0000637B0000}"/>
    <cellStyle name="Normal 2 8 4 2 2 2" xfId="12672" xr:uid="{00000000-0005-0000-0000-0000647B0000}"/>
    <cellStyle name="Normal 2 8 4 2 2 2 2" xfId="12673" xr:uid="{00000000-0005-0000-0000-0000657B0000}"/>
    <cellStyle name="Normal 2 8 4 2 2 3" xfId="12674" xr:uid="{00000000-0005-0000-0000-0000667B0000}"/>
    <cellStyle name="Normal 2 8 4 2 3" xfId="12675" xr:uid="{00000000-0005-0000-0000-0000677B0000}"/>
    <cellStyle name="Normal 2 8 4 2 3 2" xfId="12676" xr:uid="{00000000-0005-0000-0000-0000687B0000}"/>
    <cellStyle name="Normal 2 8 4 2 4" xfId="12677" xr:uid="{00000000-0005-0000-0000-0000697B0000}"/>
    <cellStyle name="Normal 2 8 4 2 4 2" xfId="12678" xr:uid="{00000000-0005-0000-0000-00006A7B0000}"/>
    <cellStyle name="Normal 2 8 4 2 5" xfId="12679" xr:uid="{00000000-0005-0000-0000-00006B7B0000}"/>
    <cellStyle name="Normal 2 8 4 3" xfId="12680" xr:uid="{00000000-0005-0000-0000-00006C7B0000}"/>
    <cellStyle name="Normal 2 8 4 3 2" xfId="12681" xr:uid="{00000000-0005-0000-0000-00006D7B0000}"/>
    <cellStyle name="Normal 2 8 4 3 2 2" xfId="12682" xr:uid="{00000000-0005-0000-0000-00006E7B0000}"/>
    <cellStyle name="Normal 2 8 4 3 3" xfId="12683" xr:uid="{00000000-0005-0000-0000-00006F7B0000}"/>
    <cellStyle name="Normal 2 8 4 3 3 2" xfId="12684" xr:uid="{00000000-0005-0000-0000-0000707B0000}"/>
    <cellStyle name="Normal 2 8 4 3 4" xfId="12685" xr:uid="{00000000-0005-0000-0000-0000717B0000}"/>
    <cellStyle name="Normal 2 8 4 4" xfId="12686" xr:uid="{00000000-0005-0000-0000-0000727B0000}"/>
    <cellStyle name="Normal 2 8 4 4 2" xfId="12687" xr:uid="{00000000-0005-0000-0000-0000737B0000}"/>
    <cellStyle name="Normal 2 8 4 4 2 2" xfId="12688" xr:uid="{00000000-0005-0000-0000-0000747B0000}"/>
    <cellStyle name="Normal 2 8 4 4 3" xfId="12689" xr:uid="{00000000-0005-0000-0000-0000757B0000}"/>
    <cellStyle name="Normal 2 8 4 5" xfId="12690" xr:uid="{00000000-0005-0000-0000-0000767B0000}"/>
    <cellStyle name="Normal 2 8 4 5 2" xfId="12691" xr:uid="{00000000-0005-0000-0000-0000777B0000}"/>
    <cellStyle name="Normal 2 8 4 6" xfId="12692" xr:uid="{00000000-0005-0000-0000-0000787B0000}"/>
    <cellStyle name="Normal 2 8 5" xfId="12693" xr:uid="{00000000-0005-0000-0000-0000797B0000}"/>
    <cellStyle name="Normal 2 8 5 2" xfId="12694" xr:uid="{00000000-0005-0000-0000-00007A7B0000}"/>
    <cellStyle name="Normal 2 8 5 2 2" xfId="12695" xr:uid="{00000000-0005-0000-0000-00007B7B0000}"/>
    <cellStyle name="Normal 2 8 5 2 2 2" xfId="12696" xr:uid="{00000000-0005-0000-0000-00007C7B0000}"/>
    <cellStyle name="Normal 2 8 5 2 3" xfId="12697" xr:uid="{00000000-0005-0000-0000-00007D7B0000}"/>
    <cellStyle name="Normal 2 8 5 3" xfId="12698" xr:uid="{00000000-0005-0000-0000-00007E7B0000}"/>
    <cellStyle name="Normal 2 8 5 3 2" xfId="12699" xr:uid="{00000000-0005-0000-0000-00007F7B0000}"/>
    <cellStyle name="Normal 2 8 5 4" xfId="12700" xr:uid="{00000000-0005-0000-0000-0000807B0000}"/>
    <cellStyle name="Normal 2 8 5 4 2" xfId="12701" xr:uid="{00000000-0005-0000-0000-0000817B0000}"/>
    <cellStyle name="Normal 2 8 5 5" xfId="12702" xr:uid="{00000000-0005-0000-0000-0000827B0000}"/>
    <cellStyle name="Normal 2 8 6" xfId="12703" xr:uid="{00000000-0005-0000-0000-0000837B0000}"/>
    <cellStyle name="Normal 2 8 6 2" xfId="12704" xr:uid="{00000000-0005-0000-0000-0000847B0000}"/>
    <cellStyle name="Normal 2 8 6 2 2" xfId="12705" xr:uid="{00000000-0005-0000-0000-0000857B0000}"/>
    <cellStyle name="Normal 2 8 6 2 2 2" xfId="12706" xr:uid="{00000000-0005-0000-0000-0000867B0000}"/>
    <cellStyle name="Normal 2 8 6 2 3" xfId="12707" xr:uid="{00000000-0005-0000-0000-0000877B0000}"/>
    <cellStyle name="Normal 2 8 6 3" xfId="12708" xr:uid="{00000000-0005-0000-0000-0000887B0000}"/>
    <cellStyle name="Normal 2 8 6 3 2" xfId="12709" xr:uid="{00000000-0005-0000-0000-0000897B0000}"/>
    <cellStyle name="Normal 2 8 6 4" xfId="12710" xr:uid="{00000000-0005-0000-0000-00008A7B0000}"/>
    <cellStyle name="Normal 2 8 6 4 2" xfId="12711" xr:uid="{00000000-0005-0000-0000-00008B7B0000}"/>
    <cellStyle name="Normal 2 8 6 5" xfId="12712" xr:uid="{00000000-0005-0000-0000-00008C7B0000}"/>
    <cellStyle name="Normal 2 8 7" xfId="12713" xr:uid="{00000000-0005-0000-0000-00008D7B0000}"/>
    <cellStyle name="Normal 2 8 7 2" xfId="12714" xr:uid="{00000000-0005-0000-0000-00008E7B0000}"/>
    <cellStyle name="Normal 2 8 7 2 2" xfId="12715" xr:uid="{00000000-0005-0000-0000-00008F7B0000}"/>
    <cellStyle name="Normal 2 8 7 3" xfId="12716" xr:uid="{00000000-0005-0000-0000-0000907B0000}"/>
    <cellStyle name="Normal 2 8 7 3 2" xfId="12717" xr:uid="{00000000-0005-0000-0000-0000917B0000}"/>
    <cellStyle name="Normal 2 8 7 4" xfId="12718" xr:uid="{00000000-0005-0000-0000-0000927B0000}"/>
    <cellStyle name="Normal 2 8 8" xfId="12719" xr:uid="{00000000-0005-0000-0000-0000937B0000}"/>
    <cellStyle name="Normal 2 8 8 2" xfId="12720" xr:uid="{00000000-0005-0000-0000-0000947B0000}"/>
    <cellStyle name="Normal 2 8 8 2 2" xfId="12721" xr:uid="{00000000-0005-0000-0000-0000957B0000}"/>
    <cellStyle name="Normal 2 8 8 3" xfId="12722" xr:uid="{00000000-0005-0000-0000-0000967B0000}"/>
    <cellStyle name="Normal 2 8 8 3 2" xfId="12723" xr:uid="{00000000-0005-0000-0000-0000977B0000}"/>
    <cellStyle name="Normal 2 8 8 4" xfId="12724" xr:uid="{00000000-0005-0000-0000-0000987B0000}"/>
    <cellStyle name="Normal 2 8 9" xfId="12725" xr:uid="{00000000-0005-0000-0000-0000997B0000}"/>
    <cellStyle name="Normal 2 8 9 2" xfId="12726" xr:uid="{00000000-0005-0000-0000-00009A7B0000}"/>
    <cellStyle name="Normal 2 8 9 2 2" xfId="12727" xr:uid="{00000000-0005-0000-0000-00009B7B0000}"/>
    <cellStyle name="Normal 2 8 9 3" xfId="12728" xr:uid="{00000000-0005-0000-0000-00009C7B0000}"/>
    <cellStyle name="Normal 2 9" xfId="12729" xr:uid="{00000000-0005-0000-0000-00009D7B0000}"/>
    <cellStyle name="Normal 20" xfId="12730" xr:uid="{00000000-0005-0000-0000-00009E7B0000}"/>
    <cellStyle name="Normal 21" xfId="12731" xr:uid="{00000000-0005-0000-0000-00009F7B0000}"/>
    <cellStyle name="Normal 21 2" xfId="60380" xr:uid="{00000000-0005-0000-0000-0000A07B0000}"/>
    <cellStyle name="Normal 21 3" xfId="60384" xr:uid="{00000000-0005-0000-0000-0000A17B0000}"/>
    <cellStyle name="Normal 22" xfId="23736" xr:uid="{00000000-0005-0000-0000-0000A27B0000}"/>
    <cellStyle name="Normal 23" xfId="23760" xr:uid="{00000000-0005-0000-0000-0000A37B0000}"/>
    <cellStyle name="Normal 23 2" xfId="60386" xr:uid="{00000000-0005-0000-0000-0000A47B0000}"/>
    <cellStyle name="Normal 23 2 2" xfId="60393" xr:uid="{00000000-0005-0000-0000-0000A57B0000}"/>
    <cellStyle name="Normal 24" xfId="60368" xr:uid="{00000000-0005-0000-0000-0000A67B0000}"/>
    <cellStyle name="Normal 24 2" xfId="60421" xr:uid="{AA4C0C94-5706-44DD-9460-89DB517B5CFF}"/>
    <cellStyle name="Normal 24 2 2" xfId="60427" xr:uid="{48D1B20F-6C4E-44F5-9DB2-E6665E2C798B}"/>
    <cellStyle name="Normal 25" xfId="60390" xr:uid="{00000000-0005-0000-0000-0000A77B0000}"/>
    <cellStyle name="Normal 26" xfId="60391" xr:uid="{00000000-0005-0000-0000-0000A87B0000}"/>
    <cellStyle name="Normal 27" xfId="60395" xr:uid="{00000000-0005-0000-0000-0000A97B0000}"/>
    <cellStyle name="Normal 28" xfId="60419" xr:uid="{593D772A-C965-48E3-A32B-0334AC2EB90A}"/>
    <cellStyle name="Normal 3" xfId="5" xr:uid="{00000000-0005-0000-0000-0000AA7B0000}"/>
    <cellStyle name="Normal 3 10" xfId="12732" xr:uid="{00000000-0005-0000-0000-0000AB7B0000}"/>
    <cellStyle name="Normal 3 10 11" xfId="60434" xr:uid="{12C1E7C8-DC99-4393-B319-64F6DAE54EB3}"/>
    <cellStyle name="Normal 3 10 2" xfId="12733" xr:uid="{00000000-0005-0000-0000-0000AC7B0000}"/>
    <cellStyle name="Normal 3 10 2 2" xfId="12734" xr:uid="{00000000-0005-0000-0000-0000AD7B0000}"/>
    <cellStyle name="Normal 3 10 2 2 2" xfId="12735" xr:uid="{00000000-0005-0000-0000-0000AE7B0000}"/>
    <cellStyle name="Normal 3 10 2 2 2 2" xfId="12736" xr:uid="{00000000-0005-0000-0000-0000AF7B0000}"/>
    <cellStyle name="Normal 3 10 2 2 3" xfId="12737" xr:uid="{00000000-0005-0000-0000-0000B07B0000}"/>
    <cellStyle name="Normal 3 10 2 3" xfId="12738" xr:uid="{00000000-0005-0000-0000-0000B17B0000}"/>
    <cellStyle name="Normal 3 10 2 3 2" xfId="12739" xr:uid="{00000000-0005-0000-0000-0000B27B0000}"/>
    <cellStyle name="Normal 3 10 2 4" xfId="12740" xr:uid="{00000000-0005-0000-0000-0000B37B0000}"/>
    <cellStyle name="Normal 3 10 2 4 2" xfId="12741" xr:uid="{00000000-0005-0000-0000-0000B47B0000}"/>
    <cellStyle name="Normal 3 10 2 5" xfId="12742" xr:uid="{00000000-0005-0000-0000-0000B57B0000}"/>
    <cellStyle name="Normal 3 10 3" xfId="12743" xr:uid="{00000000-0005-0000-0000-0000B67B0000}"/>
    <cellStyle name="Normal 3 10 3 2" xfId="12744" xr:uid="{00000000-0005-0000-0000-0000B77B0000}"/>
    <cellStyle name="Normal 3 10 3 2 2" xfId="12745" xr:uid="{00000000-0005-0000-0000-0000B87B0000}"/>
    <cellStyle name="Normal 3 10 3 3" xfId="12746" xr:uid="{00000000-0005-0000-0000-0000B97B0000}"/>
    <cellStyle name="Normal 3 10 3 3 2" xfId="12747" xr:uid="{00000000-0005-0000-0000-0000BA7B0000}"/>
    <cellStyle name="Normal 3 10 3 4" xfId="12748" xr:uid="{00000000-0005-0000-0000-0000BB7B0000}"/>
    <cellStyle name="Normal 3 10 4" xfId="12749" xr:uid="{00000000-0005-0000-0000-0000BC7B0000}"/>
    <cellStyle name="Normal 3 10 4 2" xfId="12750" xr:uid="{00000000-0005-0000-0000-0000BD7B0000}"/>
    <cellStyle name="Normal 3 10 4 2 2" xfId="12751" xr:uid="{00000000-0005-0000-0000-0000BE7B0000}"/>
    <cellStyle name="Normal 3 10 4 3" xfId="12752" xr:uid="{00000000-0005-0000-0000-0000BF7B0000}"/>
    <cellStyle name="Normal 3 10 5" xfId="12753" xr:uid="{00000000-0005-0000-0000-0000C07B0000}"/>
    <cellStyle name="Normal 3 10 5 2" xfId="12754" xr:uid="{00000000-0005-0000-0000-0000C17B0000}"/>
    <cellStyle name="Normal 3 10 6" xfId="12755" xr:uid="{00000000-0005-0000-0000-0000C27B0000}"/>
    <cellStyle name="Normal 3 10 6 2" xfId="12756" xr:uid="{00000000-0005-0000-0000-0000C37B0000}"/>
    <cellStyle name="Normal 3 10 7" xfId="12757" xr:uid="{00000000-0005-0000-0000-0000C47B0000}"/>
    <cellStyle name="Normal 3 10 8" xfId="60376" xr:uid="{00000000-0005-0000-0000-0000C57B0000}"/>
    <cellStyle name="Normal 3 11" xfId="12758" xr:uid="{00000000-0005-0000-0000-0000C67B0000}"/>
    <cellStyle name="Normal 3 11 2" xfId="12759" xr:uid="{00000000-0005-0000-0000-0000C77B0000}"/>
    <cellStyle name="Normal 3 11 2 2" xfId="12760" xr:uid="{00000000-0005-0000-0000-0000C87B0000}"/>
    <cellStyle name="Normal 3 11 2 2 2" xfId="12761" xr:uid="{00000000-0005-0000-0000-0000C97B0000}"/>
    <cellStyle name="Normal 3 11 2 2 2 2" xfId="12762" xr:uid="{00000000-0005-0000-0000-0000CA7B0000}"/>
    <cellStyle name="Normal 3 11 2 2 3" xfId="12763" xr:uid="{00000000-0005-0000-0000-0000CB7B0000}"/>
    <cellStyle name="Normal 3 11 2 3" xfId="12764" xr:uid="{00000000-0005-0000-0000-0000CC7B0000}"/>
    <cellStyle name="Normal 3 11 2 3 2" xfId="12765" xr:uid="{00000000-0005-0000-0000-0000CD7B0000}"/>
    <cellStyle name="Normal 3 11 2 4" xfId="12766" xr:uid="{00000000-0005-0000-0000-0000CE7B0000}"/>
    <cellStyle name="Normal 3 11 2 4 2" xfId="12767" xr:uid="{00000000-0005-0000-0000-0000CF7B0000}"/>
    <cellStyle name="Normal 3 11 2 5" xfId="12768" xr:uid="{00000000-0005-0000-0000-0000D07B0000}"/>
    <cellStyle name="Normal 3 11 3" xfId="12769" xr:uid="{00000000-0005-0000-0000-0000D17B0000}"/>
    <cellStyle name="Normal 3 11 3 2" xfId="12770" xr:uid="{00000000-0005-0000-0000-0000D27B0000}"/>
    <cellStyle name="Normal 3 11 3 2 2" xfId="12771" xr:uid="{00000000-0005-0000-0000-0000D37B0000}"/>
    <cellStyle name="Normal 3 11 3 3" xfId="12772" xr:uid="{00000000-0005-0000-0000-0000D47B0000}"/>
    <cellStyle name="Normal 3 11 3 3 2" xfId="12773" xr:uid="{00000000-0005-0000-0000-0000D57B0000}"/>
    <cellStyle name="Normal 3 11 3 4" xfId="12774" xr:uid="{00000000-0005-0000-0000-0000D67B0000}"/>
    <cellStyle name="Normal 3 11 4" xfId="12775" xr:uid="{00000000-0005-0000-0000-0000D77B0000}"/>
    <cellStyle name="Normal 3 11 4 2" xfId="12776" xr:uid="{00000000-0005-0000-0000-0000D87B0000}"/>
    <cellStyle name="Normal 3 11 4 2 2" xfId="12777" xr:uid="{00000000-0005-0000-0000-0000D97B0000}"/>
    <cellStyle name="Normal 3 11 4 3" xfId="12778" xr:uid="{00000000-0005-0000-0000-0000DA7B0000}"/>
    <cellStyle name="Normal 3 11 5" xfId="12779" xr:uid="{00000000-0005-0000-0000-0000DB7B0000}"/>
    <cellStyle name="Normal 3 11 5 2" xfId="12780" xr:uid="{00000000-0005-0000-0000-0000DC7B0000}"/>
    <cellStyle name="Normal 3 11 6" xfId="12781" xr:uid="{00000000-0005-0000-0000-0000DD7B0000}"/>
    <cellStyle name="Normal 3 12" xfId="12782" xr:uid="{00000000-0005-0000-0000-0000DE7B0000}"/>
    <cellStyle name="Normal 3 12 2" xfId="12783" xr:uid="{00000000-0005-0000-0000-0000DF7B0000}"/>
    <cellStyle name="Normal 3 12 2 2" xfId="12784" xr:uid="{00000000-0005-0000-0000-0000E07B0000}"/>
    <cellStyle name="Normal 3 12 2 2 2" xfId="12785" xr:uid="{00000000-0005-0000-0000-0000E17B0000}"/>
    <cellStyle name="Normal 3 12 2 3" xfId="12786" xr:uid="{00000000-0005-0000-0000-0000E27B0000}"/>
    <cellStyle name="Normal 3 12 3" xfId="12787" xr:uid="{00000000-0005-0000-0000-0000E37B0000}"/>
    <cellStyle name="Normal 3 12 3 2" xfId="12788" xr:uid="{00000000-0005-0000-0000-0000E47B0000}"/>
    <cellStyle name="Normal 3 12 4" xfId="12789" xr:uid="{00000000-0005-0000-0000-0000E57B0000}"/>
    <cellStyle name="Normal 3 12 4 2" xfId="12790" xr:uid="{00000000-0005-0000-0000-0000E67B0000}"/>
    <cellStyle name="Normal 3 12 5" xfId="12791" xr:uid="{00000000-0005-0000-0000-0000E77B0000}"/>
    <cellStyle name="Normal 3 13" xfId="12792" xr:uid="{00000000-0005-0000-0000-0000E87B0000}"/>
    <cellStyle name="Normal 3 13 2" xfId="12793" xr:uid="{00000000-0005-0000-0000-0000E97B0000}"/>
    <cellStyle name="Normal 3 13 2 2" xfId="12794" xr:uid="{00000000-0005-0000-0000-0000EA7B0000}"/>
    <cellStyle name="Normal 3 13 3" xfId="12795" xr:uid="{00000000-0005-0000-0000-0000EB7B0000}"/>
    <cellStyle name="Normal 3 13 3 2" xfId="12796" xr:uid="{00000000-0005-0000-0000-0000EC7B0000}"/>
    <cellStyle name="Normal 3 13 4" xfId="12797" xr:uid="{00000000-0005-0000-0000-0000ED7B0000}"/>
    <cellStyle name="Normal 3 14" xfId="12798" xr:uid="{00000000-0005-0000-0000-0000EE7B0000}"/>
    <cellStyle name="Normal 3 14 2" xfId="12799" xr:uid="{00000000-0005-0000-0000-0000EF7B0000}"/>
    <cellStyle name="Normal 3 14 2 2" xfId="12800" xr:uid="{00000000-0005-0000-0000-0000F07B0000}"/>
    <cellStyle name="Normal 3 14 3" xfId="12801" xr:uid="{00000000-0005-0000-0000-0000F17B0000}"/>
    <cellStyle name="Normal 3 14 3 2" xfId="12802" xr:uid="{00000000-0005-0000-0000-0000F27B0000}"/>
    <cellStyle name="Normal 3 14 4" xfId="12803" xr:uid="{00000000-0005-0000-0000-0000F37B0000}"/>
    <cellStyle name="Normal 3 15" xfId="12804" xr:uid="{00000000-0005-0000-0000-0000F47B0000}"/>
    <cellStyle name="Normal 3 15 2" xfId="12805" xr:uid="{00000000-0005-0000-0000-0000F57B0000}"/>
    <cellStyle name="Normal 3 15 2 2" xfId="12806" xr:uid="{00000000-0005-0000-0000-0000F67B0000}"/>
    <cellStyle name="Normal 3 15 3" xfId="12807" xr:uid="{00000000-0005-0000-0000-0000F77B0000}"/>
    <cellStyle name="Normal 3 16" xfId="12808" xr:uid="{00000000-0005-0000-0000-0000F87B0000}"/>
    <cellStyle name="Normal 3 16 2" xfId="12809" xr:uid="{00000000-0005-0000-0000-0000F97B0000}"/>
    <cellStyle name="Normal 3 16 2 2" xfId="12810" xr:uid="{00000000-0005-0000-0000-0000FA7B0000}"/>
    <cellStyle name="Normal 3 16 3" xfId="12811" xr:uid="{00000000-0005-0000-0000-0000FB7B0000}"/>
    <cellStyle name="Normal 3 17" xfId="12812" xr:uid="{00000000-0005-0000-0000-0000FC7B0000}"/>
    <cellStyle name="Normal 3 17 2" xfId="12813" xr:uid="{00000000-0005-0000-0000-0000FD7B0000}"/>
    <cellStyle name="Normal 3 18" xfId="12814" xr:uid="{00000000-0005-0000-0000-0000FE7B0000}"/>
    <cellStyle name="Normal 3 18 2" xfId="12815" xr:uid="{00000000-0005-0000-0000-0000FF7B0000}"/>
    <cellStyle name="Normal 3 19" xfId="12816" xr:uid="{00000000-0005-0000-0000-0000007C0000}"/>
    <cellStyle name="Normal 3 19 2" xfId="12817" xr:uid="{00000000-0005-0000-0000-0000017C0000}"/>
    <cellStyle name="Normal 3 2" xfId="90" xr:uid="{00000000-0005-0000-0000-0000027C0000}"/>
    <cellStyle name="Normal 3 2 10" xfId="12818" xr:uid="{00000000-0005-0000-0000-0000037C0000}"/>
    <cellStyle name="Normal 3 2 10 2" xfId="12819" xr:uid="{00000000-0005-0000-0000-0000047C0000}"/>
    <cellStyle name="Normal 3 2 10 2 2" xfId="12820" xr:uid="{00000000-0005-0000-0000-0000057C0000}"/>
    <cellStyle name="Normal 3 2 10 3" xfId="12821" xr:uid="{00000000-0005-0000-0000-0000067C0000}"/>
    <cellStyle name="Normal 3 2 11" xfId="12822" xr:uid="{00000000-0005-0000-0000-0000077C0000}"/>
    <cellStyle name="Normal 3 2 11 2" xfId="12823" xr:uid="{00000000-0005-0000-0000-0000087C0000}"/>
    <cellStyle name="Normal 3 2 11 2 2" xfId="12824" xr:uid="{00000000-0005-0000-0000-0000097C0000}"/>
    <cellStyle name="Normal 3 2 11 3" xfId="12825" xr:uid="{00000000-0005-0000-0000-00000A7C0000}"/>
    <cellStyle name="Normal 3 2 11 4" xfId="60375" xr:uid="{00000000-0005-0000-0000-00000B7C0000}"/>
    <cellStyle name="Normal 3 2 11 4 2" xfId="60422" xr:uid="{D7EE2397-C96F-4BAF-97AE-45D9BD7CF59C}"/>
    <cellStyle name="Normal 3 2 11 4 2 2" xfId="60426" xr:uid="{C4B75A2C-780B-47C3-9C1D-507F6F059E53}"/>
    <cellStyle name="Normal 3 2 12" xfId="12826" xr:uid="{00000000-0005-0000-0000-00000C7C0000}"/>
    <cellStyle name="Normal 3 2 12 2" xfId="12827" xr:uid="{00000000-0005-0000-0000-00000D7C0000}"/>
    <cellStyle name="Normal 3 2 13" xfId="12828" xr:uid="{00000000-0005-0000-0000-00000E7C0000}"/>
    <cellStyle name="Normal 3 2 13 2" xfId="12829" xr:uid="{00000000-0005-0000-0000-00000F7C0000}"/>
    <cellStyle name="Normal 3 2 14" xfId="12830" xr:uid="{00000000-0005-0000-0000-0000107C0000}"/>
    <cellStyle name="Normal 3 2 14 2" xfId="12831" xr:uid="{00000000-0005-0000-0000-0000117C0000}"/>
    <cellStyle name="Normal 3 2 15" xfId="12832" xr:uid="{00000000-0005-0000-0000-0000127C0000}"/>
    <cellStyle name="Normal 3 2 2" xfId="190" xr:uid="{00000000-0005-0000-0000-0000137C0000}"/>
    <cellStyle name="Normal 3 2 2 10" xfId="12833" xr:uid="{00000000-0005-0000-0000-0000147C0000}"/>
    <cellStyle name="Normal 3 2 2 10 2" xfId="12834" xr:uid="{00000000-0005-0000-0000-0000157C0000}"/>
    <cellStyle name="Normal 3 2 2 11" xfId="12835" xr:uid="{00000000-0005-0000-0000-0000167C0000}"/>
    <cellStyle name="Normal 3 2 2 11 2" xfId="12836" xr:uid="{00000000-0005-0000-0000-0000177C0000}"/>
    <cellStyle name="Normal 3 2 2 12" xfId="12837" xr:uid="{00000000-0005-0000-0000-0000187C0000}"/>
    <cellStyle name="Normal 3 2 2 13" xfId="60369" xr:uid="{00000000-0005-0000-0000-0000197C0000}"/>
    <cellStyle name="Normal 3 2 2 14" xfId="60382" xr:uid="{00000000-0005-0000-0000-00001A7C0000}"/>
    <cellStyle name="Normal 3 2 2 2" xfId="228" xr:uid="{00000000-0005-0000-0000-00001B7C0000}"/>
    <cellStyle name="Normal 3 2 2 2 2" xfId="12838" xr:uid="{00000000-0005-0000-0000-00001C7C0000}"/>
    <cellStyle name="Normal 3 2 2 2 2 2" xfId="12839" xr:uid="{00000000-0005-0000-0000-00001D7C0000}"/>
    <cellStyle name="Normal 3 2 2 2 2 2 2" xfId="12840" xr:uid="{00000000-0005-0000-0000-00001E7C0000}"/>
    <cellStyle name="Normal 3 2 2 2 2 2 2 2" xfId="12841" xr:uid="{00000000-0005-0000-0000-00001F7C0000}"/>
    <cellStyle name="Normal 3 2 2 2 2 2 3" xfId="12842" xr:uid="{00000000-0005-0000-0000-0000207C0000}"/>
    <cellStyle name="Normal 3 2 2 2 2 3" xfId="12843" xr:uid="{00000000-0005-0000-0000-0000217C0000}"/>
    <cellStyle name="Normal 3 2 2 2 2 3 2" xfId="12844" xr:uid="{00000000-0005-0000-0000-0000227C0000}"/>
    <cellStyle name="Normal 3 2 2 2 2 4" xfId="12845" xr:uid="{00000000-0005-0000-0000-0000237C0000}"/>
    <cellStyle name="Normal 3 2 2 2 2 4 2" xfId="12846" xr:uid="{00000000-0005-0000-0000-0000247C0000}"/>
    <cellStyle name="Normal 3 2 2 2 2 5" xfId="12847" xr:uid="{00000000-0005-0000-0000-0000257C0000}"/>
    <cellStyle name="Normal 3 2 2 2 2 5 2" xfId="12848" xr:uid="{00000000-0005-0000-0000-0000267C0000}"/>
    <cellStyle name="Normal 3 2 2 2 2 6" xfId="12849" xr:uid="{00000000-0005-0000-0000-0000277C0000}"/>
    <cellStyle name="Normal 3 2 2 2 2 7" xfId="60433" xr:uid="{5CF72FB7-B00C-4FBD-9106-C0AF027BB99A}"/>
    <cellStyle name="Normal 3 2 2 2 3" xfId="12850" xr:uid="{00000000-0005-0000-0000-0000287C0000}"/>
    <cellStyle name="Normal 3 2 2 2 3 2" xfId="12851" xr:uid="{00000000-0005-0000-0000-0000297C0000}"/>
    <cellStyle name="Normal 3 2 2 2 3 2 2" xfId="12852" xr:uid="{00000000-0005-0000-0000-00002A7C0000}"/>
    <cellStyle name="Normal 3 2 2 2 3 3" xfId="12853" xr:uid="{00000000-0005-0000-0000-00002B7C0000}"/>
    <cellStyle name="Normal 3 2 2 2 3 3 2" xfId="12854" xr:uid="{00000000-0005-0000-0000-00002C7C0000}"/>
    <cellStyle name="Normal 3 2 2 2 3 4" xfId="12855" xr:uid="{00000000-0005-0000-0000-00002D7C0000}"/>
    <cellStyle name="Normal 3 2 2 2 4" xfId="12856" xr:uid="{00000000-0005-0000-0000-00002E7C0000}"/>
    <cellStyle name="Normal 3 2 2 2 4 2" xfId="12857" xr:uid="{00000000-0005-0000-0000-00002F7C0000}"/>
    <cellStyle name="Normal 3 2 2 2 4 2 2" xfId="12858" xr:uid="{00000000-0005-0000-0000-0000307C0000}"/>
    <cellStyle name="Normal 3 2 2 2 4 3" xfId="12859" xr:uid="{00000000-0005-0000-0000-0000317C0000}"/>
    <cellStyle name="Normal 3 2 2 2 5" xfId="12860" xr:uid="{00000000-0005-0000-0000-0000327C0000}"/>
    <cellStyle name="Normal 3 2 2 2 5 2" xfId="12861" xr:uid="{00000000-0005-0000-0000-0000337C0000}"/>
    <cellStyle name="Normal 3 2 2 2 6" xfId="12862" xr:uid="{00000000-0005-0000-0000-0000347C0000}"/>
    <cellStyle name="Normal 3 2 2 2 6 2" xfId="12863" xr:uid="{00000000-0005-0000-0000-0000357C0000}"/>
    <cellStyle name="Normal 3 2 2 2 7" xfId="12864" xr:uid="{00000000-0005-0000-0000-0000367C0000}"/>
    <cellStyle name="Normal 3 2 2 2 8" xfId="60374" xr:uid="{00000000-0005-0000-0000-0000377C0000}"/>
    <cellStyle name="Normal 3 2 2 2 8 2" xfId="60420" xr:uid="{C1AB67C7-17E6-48C6-8A0D-DEE24D952DAC}"/>
    <cellStyle name="Normal 3 2 2 2 8 2 2" xfId="60428" xr:uid="{3919404E-5BB5-469D-ACFC-2B079A4101B4}"/>
    <cellStyle name="Normal 3 2 2 3" xfId="12865" xr:uid="{00000000-0005-0000-0000-0000387C0000}"/>
    <cellStyle name="Normal 3 2 2 3 2" xfId="12866" xr:uid="{00000000-0005-0000-0000-0000397C0000}"/>
    <cellStyle name="Normal 3 2 2 3 2 2" xfId="12867" xr:uid="{00000000-0005-0000-0000-00003A7C0000}"/>
    <cellStyle name="Normal 3 2 2 3 2 2 2" xfId="12868" xr:uid="{00000000-0005-0000-0000-00003B7C0000}"/>
    <cellStyle name="Normal 3 2 2 3 2 2 2 2" xfId="12869" xr:uid="{00000000-0005-0000-0000-00003C7C0000}"/>
    <cellStyle name="Normal 3 2 2 3 2 2 3" xfId="12870" xr:uid="{00000000-0005-0000-0000-00003D7C0000}"/>
    <cellStyle name="Normal 3 2 2 3 2 3" xfId="12871" xr:uid="{00000000-0005-0000-0000-00003E7C0000}"/>
    <cellStyle name="Normal 3 2 2 3 2 3 2" xfId="12872" xr:uid="{00000000-0005-0000-0000-00003F7C0000}"/>
    <cellStyle name="Normal 3 2 2 3 2 4" xfId="12873" xr:uid="{00000000-0005-0000-0000-0000407C0000}"/>
    <cellStyle name="Normal 3 2 2 3 2 4 2" xfId="12874" xr:uid="{00000000-0005-0000-0000-0000417C0000}"/>
    <cellStyle name="Normal 3 2 2 3 2 5" xfId="12875" xr:uid="{00000000-0005-0000-0000-0000427C0000}"/>
    <cellStyle name="Normal 3 2 2 3 3" xfId="12876" xr:uid="{00000000-0005-0000-0000-0000437C0000}"/>
    <cellStyle name="Normal 3 2 2 3 3 2" xfId="12877" xr:uid="{00000000-0005-0000-0000-0000447C0000}"/>
    <cellStyle name="Normal 3 2 2 3 3 2 2" xfId="12878" xr:uid="{00000000-0005-0000-0000-0000457C0000}"/>
    <cellStyle name="Normal 3 2 2 3 3 3" xfId="12879" xr:uid="{00000000-0005-0000-0000-0000467C0000}"/>
    <cellStyle name="Normal 3 2 2 3 3 3 2" xfId="12880" xr:uid="{00000000-0005-0000-0000-0000477C0000}"/>
    <cellStyle name="Normal 3 2 2 3 3 4" xfId="12881" xr:uid="{00000000-0005-0000-0000-0000487C0000}"/>
    <cellStyle name="Normal 3 2 2 3 4" xfId="12882" xr:uid="{00000000-0005-0000-0000-0000497C0000}"/>
    <cellStyle name="Normal 3 2 2 3 4 2" xfId="12883" xr:uid="{00000000-0005-0000-0000-00004A7C0000}"/>
    <cellStyle name="Normal 3 2 2 3 4 2 2" xfId="12884" xr:uid="{00000000-0005-0000-0000-00004B7C0000}"/>
    <cellStyle name="Normal 3 2 2 3 4 3" xfId="12885" xr:uid="{00000000-0005-0000-0000-00004C7C0000}"/>
    <cellStyle name="Normal 3 2 2 3 5" xfId="12886" xr:uid="{00000000-0005-0000-0000-00004D7C0000}"/>
    <cellStyle name="Normal 3 2 2 3 5 2" xfId="12887" xr:uid="{00000000-0005-0000-0000-00004E7C0000}"/>
    <cellStyle name="Normal 3 2 2 3 6" xfId="12888" xr:uid="{00000000-0005-0000-0000-00004F7C0000}"/>
    <cellStyle name="Normal 3 2 2 3 6 2" xfId="12889" xr:uid="{00000000-0005-0000-0000-0000507C0000}"/>
    <cellStyle name="Normal 3 2 2 3 7" xfId="12890" xr:uid="{00000000-0005-0000-0000-0000517C0000}"/>
    <cellStyle name="Normal 3 2 2 4" xfId="12891" xr:uid="{00000000-0005-0000-0000-0000527C0000}"/>
    <cellStyle name="Normal 3 2 2 4 2" xfId="12892" xr:uid="{00000000-0005-0000-0000-0000537C0000}"/>
    <cellStyle name="Normal 3 2 2 4 2 2" xfId="12893" xr:uid="{00000000-0005-0000-0000-0000547C0000}"/>
    <cellStyle name="Normal 3 2 2 4 2 2 2" xfId="12894" xr:uid="{00000000-0005-0000-0000-0000557C0000}"/>
    <cellStyle name="Normal 3 2 2 4 2 2 2 2" xfId="12895" xr:uid="{00000000-0005-0000-0000-0000567C0000}"/>
    <cellStyle name="Normal 3 2 2 4 2 2 3" xfId="12896" xr:uid="{00000000-0005-0000-0000-0000577C0000}"/>
    <cellStyle name="Normal 3 2 2 4 2 3" xfId="12897" xr:uid="{00000000-0005-0000-0000-0000587C0000}"/>
    <cellStyle name="Normal 3 2 2 4 2 3 2" xfId="12898" xr:uid="{00000000-0005-0000-0000-0000597C0000}"/>
    <cellStyle name="Normal 3 2 2 4 2 4" xfId="12899" xr:uid="{00000000-0005-0000-0000-00005A7C0000}"/>
    <cellStyle name="Normal 3 2 2 4 2 4 2" xfId="12900" xr:uid="{00000000-0005-0000-0000-00005B7C0000}"/>
    <cellStyle name="Normal 3 2 2 4 2 5" xfId="12901" xr:uid="{00000000-0005-0000-0000-00005C7C0000}"/>
    <cellStyle name="Normal 3 2 2 4 3" xfId="12902" xr:uid="{00000000-0005-0000-0000-00005D7C0000}"/>
    <cellStyle name="Normal 3 2 2 4 3 2" xfId="12903" xr:uid="{00000000-0005-0000-0000-00005E7C0000}"/>
    <cellStyle name="Normal 3 2 2 4 3 2 2" xfId="12904" xr:uid="{00000000-0005-0000-0000-00005F7C0000}"/>
    <cellStyle name="Normal 3 2 2 4 3 3" xfId="12905" xr:uid="{00000000-0005-0000-0000-0000607C0000}"/>
    <cellStyle name="Normal 3 2 2 4 3 3 2" xfId="12906" xr:uid="{00000000-0005-0000-0000-0000617C0000}"/>
    <cellStyle name="Normal 3 2 2 4 3 4" xfId="12907" xr:uid="{00000000-0005-0000-0000-0000627C0000}"/>
    <cellStyle name="Normal 3 2 2 4 4" xfId="12908" xr:uid="{00000000-0005-0000-0000-0000637C0000}"/>
    <cellStyle name="Normal 3 2 2 4 4 2" xfId="12909" xr:uid="{00000000-0005-0000-0000-0000647C0000}"/>
    <cellStyle name="Normal 3 2 2 4 4 2 2" xfId="12910" xr:uid="{00000000-0005-0000-0000-0000657C0000}"/>
    <cellStyle name="Normal 3 2 2 4 4 3" xfId="12911" xr:uid="{00000000-0005-0000-0000-0000667C0000}"/>
    <cellStyle name="Normal 3 2 2 4 5" xfId="12912" xr:uid="{00000000-0005-0000-0000-0000677C0000}"/>
    <cellStyle name="Normal 3 2 2 4 5 2" xfId="12913" xr:uid="{00000000-0005-0000-0000-0000687C0000}"/>
    <cellStyle name="Normal 3 2 2 4 6" xfId="12914" xr:uid="{00000000-0005-0000-0000-0000697C0000}"/>
    <cellStyle name="Normal 3 2 2 5" xfId="12915" xr:uid="{00000000-0005-0000-0000-00006A7C0000}"/>
    <cellStyle name="Normal 3 2 2 5 2" xfId="12916" xr:uid="{00000000-0005-0000-0000-00006B7C0000}"/>
    <cellStyle name="Normal 3 2 2 5 2 2" xfId="12917" xr:uid="{00000000-0005-0000-0000-00006C7C0000}"/>
    <cellStyle name="Normal 3 2 2 5 2 2 2" xfId="12918" xr:uid="{00000000-0005-0000-0000-00006D7C0000}"/>
    <cellStyle name="Normal 3 2 2 5 2 3" xfId="12919" xr:uid="{00000000-0005-0000-0000-00006E7C0000}"/>
    <cellStyle name="Normal 3 2 2 5 3" xfId="12920" xr:uid="{00000000-0005-0000-0000-00006F7C0000}"/>
    <cellStyle name="Normal 3 2 2 5 3 2" xfId="12921" xr:uid="{00000000-0005-0000-0000-0000707C0000}"/>
    <cellStyle name="Normal 3 2 2 5 4" xfId="12922" xr:uid="{00000000-0005-0000-0000-0000717C0000}"/>
    <cellStyle name="Normal 3 2 2 5 4 2" xfId="12923" xr:uid="{00000000-0005-0000-0000-0000727C0000}"/>
    <cellStyle name="Normal 3 2 2 5 5" xfId="12924" xr:uid="{00000000-0005-0000-0000-0000737C0000}"/>
    <cellStyle name="Normal 3 2 2 6" xfId="12925" xr:uid="{00000000-0005-0000-0000-0000747C0000}"/>
    <cellStyle name="Normal 3 2 2 6 2" xfId="12926" xr:uid="{00000000-0005-0000-0000-0000757C0000}"/>
    <cellStyle name="Normal 3 2 2 6 2 2" xfId="12927" xr:uid="{00000000-0005-0000-0000-0000767C0000}"/>
    <cellStyle name="Normal 3 2 2 6 3" xfId="12928" xr:uid="{00000000-0005-0000-0000-0000777C0000}"/>
    <cellStyle name="Normal 3 2 2 6 3 2" xfId="12929" xr:uid="{00000000-0005-0000-0000-0000787C0000}"/>
    <cellStyle name="Normal 3 2 2 6 4" xfId="12930" xr:uid="{00000000-0005-0000-0000-0000797C0000}"/>
    <cellStyle name="Normal 3 2 2 7" xfId="12931" xr:uid="{00000000-0005-0000-0000-00007A7C0000}"/>
    <cellStyle name="Normal 3 2 2 7 2" xfId="12932" xr:uid="{00000000-0005-0000-0000-00007B7C0000}"/>
    <cellStyle name="Normal 3 2 2 7 2 2" xfId="12933" xr:uid="{00000000-0005-0000-0000-00007C7C0000}"/>
    <cellStyle name="Normal 3 2 2 7 3" xfId="12934" xr:uid="{00000000-0005-0000-0000-00007D7C0000}"/>
    <cellStyle name="Normal 3 2 2 7 3 2" xfId="12935" xr:uid="{00000000-0005-0000-0000-00007E7C0000}"/>
    <cellStyle name="Normal 3 2 2 7 4" xfId="12936" xr:uid="{00000000-0005-0000-0000-00007F7C0000}"/>
    <cellStyle name="Normal 3 2 2 8" xfId="12937" xr:uid="{00000000-0005-0000-0000-0000807C0000}"/>
    <cellStyle name="Normal 3 2 2 8 2" xfId="12938" xr:uid="{00000000-0005-0000-0000-0000817C0000}"/>
    <cellStyle name="Normal 3 2 2 8 2 2" xfId="12939" xr:uid="{00000000-0005-0000-0000-0000827C0000}"/>
    <cellStyle name="Normal 3 2 2 8 3" xfId="12940" xr:uid="{00000000-0005-0000-0000-0000837C0000}"/>
    <cellStyle name="Normal 3 2 2 9" xfId="12941" xr:uid="{00000000-0005-0000-0000-0000847C0000}"/>
    <cellStyle name="Normal 3 2 2 9 2" xfId="12942" xr:uid="{00000000-0005-0000-0000-0000857C0000}"/>
    <cellStyle name="Normal 3 2 3" xfId="12943" xr:uid="{00000000-0005-0000-0000-0000867C0000}"/>
    <cellStyle name="Normal 3 2 4" xfId="12944" xr:uid="{00000000-0005-0000-0000-0000877C0000}"/>
    <cellStyle name="Normal 3 2 4 2" xfId="12945" xr:uid="{00000000-0005-0000-0000-0000887C0000}"/>
    <cellStyle name="Normal 3 2 4 2 2" xfId="12946" xr:uid="{00000000-0005-0000-0000-0000897C0000}"/>
    <cellStyle name="Normal 3 2 4 2 2 2" xfId="12947" xr:uid="{00000000-0005-0000-0000-00008A7C0000}"/>
    <cellStyle name="Normal 3 2 4 2 2 2 2" xfId="12948" xr:uid="{00000000-0005-0000-0000-00008B7C0000}"/>
    <cellStyle name="Normal 3 2 4 2 2 3" xfId="12949" xr:uid="{00000000-0005-0000-0000-00008C7C0000}"/>
    <cellStyle name="Normal 3 2 4 2 3" xfId="12950" xr:uid="{00000000-0005-0000-0000-00008D7C0000}"/>
    <cellStyle name="Normal 3 2 4 2 3 2" xfId="12951" xr:uid="{00000000-0005-0000-0000-00008E7C0000}"/>
    <cellStyle name="Normal 3 2 4 2 4" xfId="12952" xr:uid="{00000000-0005-0000-0000-00008F7C0000}"/>
    <cellStyle name="Normal 3 2 4 2 4 2" xfId="12953" xr:uid="{00000000-0005-0000-0000-0000907C0000}"/>
    <cellStyle name="Normal 3 2 4 2 5" xfId="12954" xr:uid="{00000000-0005-0000-0000-0000917C0000}"/>
    <cellStyle name="Normal 3 2 4 2 5 2" xfId="12955" xr:uid="{00000000-0005-0000-0000-0000927C0000}"/>
    <cellStyle name="Normal 3 2 4 2 6" xfId="12956" xr:uid="{00000000-0005-0000-0000-0000937C0000}"/>
    <cellStyle name="Normal 3 2 4 3" xfId="12957" xr:uid="{00000000-0005-0000-0000-0000947C0000}"/>
    <cellStyle name="Normal 3 2 4 3 2" xfId="12958" xr:uid="{00000000-0005-0000-0000-0000957C0000}"/>
    <cellStyle name="Normal 3 2 4 3 2 2" xfId="12959" xr:uid="{00000000-0005-0000-0000-0000967C0000}"/>
    <cellStyle name="Normal 3 2 4 3 3" xfId="12960" xr:uid="{00000000-0005-0000-0000-0000977C0000}"/>
    <cellStyle name="Normal 3 2 4 3 3 2" xfId="12961" xr:uid="{00000000-0005-0000-0000-0000987C0000}"/>
    <cellStyle name="Normal 3 2 4 3 4" xfId="12962" xr:uid="{00000000-0005-0000-0000-0000997C0000}"/>
    <cellStyle name="Normal 3 2 4 4" xfId="12963" xr:uid="{00000000-0005-0000-0000-00009A7C0000}"/>
    <cellStyle name="Normal 3 2 4 4 2" xfId="12964" xr:uid="{00000000-0005-0000-0000-00009B7C0000}"/>
    <cellStyle name="Normal 3 2 4 4 2 2" xfId="12965" xr:uid="{00000000-0005-0000-0000-00009C7C0000}"/>
    <cellStyle name="Normal 3 2 4 4 3" xfId="12966" xr:uid="{00000000-0005-0000-0000-00009D7C0000}"/>
    <cellStyle name="Normal 3 2 4 5" xfId="12967" xr:uid="{00000000-0005-0000-0000-00009E7C0000}"/>
    <cellStyle name="Normal 3 2 4 5 2" xfId="12968" xr:uid="{00000000-0005-0000-0000-00009F7C0000}"/>
    <cellStyle name="Normal 3 2 4 6" xfId="12969" xr:uid="{00000000-0005-0000-0000-0000A07C0000}"/>
    <cellStyle name="Normal 3 2 4 6 2" xfId="12970" xr:uid="{00000000-0005-0000-0000-0000A17C0000}"/>
    <cellStyle name="Normal 3 2 4 7" xfId="12971" xr:uid="{00000000-0005-0000-0000-0000A27C0000}"/>
    <cellStyle name="Normal 3 2 5" xfId="12972" xr:uid="{00000000-0005-0000-0000-0000A37C0000}"/>
    <cellStyle name="Normal 3 2 5 2" xfId="12973" xr:uid="{00000000-0005-0000-0000-0000A47C0000}"/>
    <cellStyle name="Normal 3 2 5 2 2" xfId="12974" xr:uid="{00000000-0005-0000-0000-0000A57C0000}"/>
    <cellStyle name="Normal 3 2 5 2 2 2" xfId="12975" xr:uid="{00000000-0005-0000-0000-0000A67C0000}"/>
    <cellStyle name="Normal 3 2 5 2 2 2 2" xfId="12976" xr:uid="{00000000-0005-0000-0000-0000A77C0000}"/>
    <cellStyle name="Normal 3 2 5 2 2 3" xfId="12977" xr:uid="{00000000-0005-0000-0000-0000A87C0000}"/>
    <cellStyle name="Normal 3 2 5 2 3" xfId="12978" xr:uid="{00000000-0005-0000-0000-0000A97C0000}"/>
    <cellStyle name="Normal 3 2 5 2 3 2" xfId="12979" xr:uid="{00000000-0005-0000-0000-0000AA7C0000}"/>
    <cellStyle name="Normal 3 2 5 2 4" xfId="12980" xr:uid="{00000000-0005-0000-0000-0000AB7C0000}"/>
    <cellStyle name="Normal 3 2 5 2 4 2" xfId="12981" xr:uid="{00000000-0005-0000-0000-0000AC7C0000}"/>
    <cellStyle name="Normal 3 2 5 2 5" xfId="12982" xr:uid="{00000000-0005-0000-0000-0000AD7C0000}"/>
    <cellStyle name="Normal 3 2 5 2 5 2" xfId="12983" xr:uid="{00000000-0005-0000-0000-0000AE7C0000}"/>
    <cellStyle name="Normal 3 2 5 2 6" xfId="12984" xr:uid="{00000000-0005-0000-0000-0000AF7C0000}"/>
    <cellStyle name="Normal 3 2 5 3" xfId="12985" xr:uid="{00000000-0005-0000-0000-0000B07C0000}"/>
    <cellStyle name="Normal 3 2 5 3 2" xfId="12986" xr:uid="{00000000-0005-0000-0000-0000B17C0000}"/>
    <cellStyle name="Normal 3 2 5 3 2 2" xfId="12987" xr:uid="{00000000-0005-0000-0000-0000B27C0000}"/>
    <cellStyle name="Normal 3 2 5 3 3" xfId="12988" xr:uid="{00000000-0005-0000-0000-0000B37C0000}"/>
    <cellStyle name="Normal 3 2 5 3 3 2" xfId="12989" xr:uid="{00000000-0005-0000-0000-0000B47C0000}"/>
    <cellStyle name="Normal 3 2 5 3 4" xfId="12990" xr:uid="{00000000-0005-0000-0000-0000B57C0000}"/>
    <cellStyle name="Normal 3 2 5 4" xfId="12991" xr:uid="{00000000-0005-0000-0000-0000B67C0000}"/>
    <cellStyle name="Normal 3 2 5 4 2" xfId="12992" xr:uid="{00000000-0005-0000-0000-0000B77C0000}"/>
    <cellStyle name="Normal 3 2 5 4 2 2" xfId="12993" xr:uid="{00000000-0005-0000-0000-0000B87C0000}"/>
    <cellStyle name="Normal 3 2 5 4 3" xfId="12994" xr:uid="{00000000-0005-0000-0000-0000B97C0000}"/>
    <cellStyle name="Normal 3 2 5 5" xfId="12995" xr:uid="{00000000-0005-0000-0000-0000BA7C0000}"/>
    <cellStyle name="Normal 3 2 5 5 2" xfId="12996" xr:uid="{00000000-0005-0000-0000-0000BB7C0000}"/>
    <cellStyle name="Normal 3 2 5 6" xfId="12997" xr:uid="{00000000-0005-0000-0000-0000BC7C0000}"/>
    <cellStyle name="Normal 3 2 5 6 2" xfId="12998" xr:uid="{00000000-0005-0000-0000-0000BD7C0000}"/>
    <cellStyle name="Normal 3 2 5 7" xfId="12999" xr:uid="{00000000-0005-0000-0000-0000BE7C0000}"/>
    <cellStyle name="Normal 3 2 6" xfId="13000" xr:uid="{00000000-0005-0000-0000-0000BF7C0000}"/>
    <cellStyle name="Normal 3 2 6 2" xfId="13001" xr:uid="{00000000-0005-0000-0000-0000C07C0000}"/>
    <cellStyle name="Normal 3 2 6 2 2" xfId="13002" xr:uid="{00000000-0005-0000-0000-0000C17C0000}"/>
    <cellStyle name="Normal 3 2 6 2 2 2" xfId="13003" xr:uid="{00000000-0005-0000-0000-0000C27C0000}"/>
    <cellStyle name="Normal 3 2 6 2 2 2 2" xfId="13004" xr:uid="{00000000-0005-0000-0000-0000C37C0000}"/>
    <cellStyle name="Normal 3 2 6 2 2 3" xfId="13005" xr:uid="{00000000-0005-0000-0000-0000C47C0000}"/>
    <cellStyle name="Normal 3 2 6 2 3" xfId="13006" xr:uid="{00000000-0005-0000-0000-0000C57C0000}"/>
    <cellStyle name="Normal 3 2 6 2 3 2" xfId="13007" xr:uid="{00000000-0005-0000-0000-0000C67C0000}"/>
    <cellStyle name="Normal 3 2 6 2 4" xfId="13008" xr:uid="{00000000-0005-0000-0000-0000C77C0000}"/>
    <cellStyle name="Normal 3 2 6 2 4 2" xfId="13009" xr:uid="{00000000-0005-0000-0000-0000C87C0000}"/>
    <cellStyle name="Normal 3 2 6 2 5" xfId="13010" xr:uid="{00000000-0005-0000-0000-0000C97C0000}"/>
    <cellStyle name="Normal 3 2 6 3" xfId="13011" xr:uid="{00000000-0005-0000-0000-0000CA7C0000}"/>
    <cellStyle name="Normal 3 2 6 3 2" xfId="13012" xr:uid="{00000000-0005-0000-0000-0000CB7C0000}"/>
    <cellStyle name="Normal 3 2 6 3 2 2" xfId="13013" xr:uid="{00000000-0005-0000-0000-0000CC7C0000}"/>
    <cellStyle name="Normal 3 2 6 3 3" xfId="13014" xr:uid="{00000000-0005-0000-0000-0000CD7C0000}"/>
    <cellStyle name="Normal 3 2 6 3 3 2" xfId="13015" xr:uid="{00000000-0005-0000-0000-0000CE7C0000}"/>
    <cellStyle name="Normal 3 2 6 3 4" xfId="13016" xr:uid="{00000000-0005-0000-0000-0000CF7C0000}"/>
    <cellStyle name="Normal 3 2 6 4" xfId="13017" xr:uid="{00000000-0005-0000-0000-0000D07C0000}"/>
    <cellStyle name="Normal 3 2 6 4 2" xfId="13018" xr:uid="{00000000-0005-0000-0000-0000D17C0000}"/>
    <cellStyle name="Normal 3 2 6 4 2 2" xfId="13019" xr:uid="{00000000-0005-0000-0000-0000D27C0000}"/>
    <cellStyle name="Normal 3 2 6 4 3" xfId="13020" xr:uid="{00000000-0005-0000-0000-0000D37C0000}"/>
    <cellStyle name="Normal 3 2 6 5" xfId="13021" xr:uid="{00000000-0005-0000-0000-0000D47C0000}"/>
    <cellStyle name="Normal 3 2 6 5 2" xfId="13022" xr:uid="{00000000-0005-0000-0000-0000D57C0000}"/>
    <cellStyle name="Normal 3 2 6 6" xfId="13023" xr:uid="{00000000-0005-0000-0000-0000D67C0000}"/>
    <cellStyle name="Normal 3 2 6 6 2" xfId="13024" xr:uid="{00000000-0005-0000-0000-0000D77C0000}"/>
    <cellStyle name="Normal 3 2 6 7" xfId="13025" xr:uid="{00000000-0005-0000-0000-0000D87C0000}"/>
    <cellStyle name="Normal 3 2 7" xfId="13026" xr:uid="{00000000-0005-0000-0000-0000D97C0000}"/>
    <cellStyle name="Normal 3 2 7 2" xfId="13027" xr:uid="{00000000-0005-0000-0000-0000DA7C0000}"/>
    <cellStyle name="Normal 3 2 7 2 2" xfId="13028" xr:uid="{00000000-0005-0000-0000-0000DB7C0000}"/>
    <cellStyle name="Normal 3 2 7 2 2 2" xfId="13029" xr:uid="{00000000-0005-0000-0000-0000DC7C0000}"/>
    <cellStyle name="Normal 3 2 7 2 3" xfId="13030" xr:uid="{00000000-0005-0000-0000-0000DD7C0000}"/>
    <cellStyle name="Normal 3 2 7 3" xfId="13031" xr:uid="{00000000-0005-0000-0000-0000DE7C0000}"/>
    <cellStyle name="Normal 3 2 7 3 2" xfId="13032" xr:uid="{00000000-0005-0000-0000-0000DF7C0000}"/>
    <cellStyle name="Normal 3 2 7 4" xfId="13033" xr:uid="{00000000-0005-0000-0000-0000E07C0000}"/>
    <cellStyle name="Normal 3 2 7 4 2" xfId="13034" xr:uid="{00000000-0005-0000-0000-0000E17C0000}"/>
    <cellStyle name="Normal 3 2 7 5" xfId="13035" xr:uid="{00000000-0005-0000-0000-0000E27C0000}"/>
    <cellStyle name="Normal 3 2 8" xfId="13036" xr:uid="{00000000-0005-0000-0000-0000E37C0000}"/>
    <cellStyle name="Normal 3 2 8 2" xfId="13037" xr:uid="{00000000-0005-0000-0000-0000E47C0000}"/>
    <cellStyle name="Normal 3 2 8 2 2" xfId="13038" xr:uid="{00000000-0005-0000-0000-0000E57C0000}"/>
    <cellStyle name="Normal 3 2 8 3" xfId="13039" xr:uid="{00000000-0005-0000-0000-0000E67C0000}"/>
    <cellStyle name="Normal 3 2 8 3 2" xfId="13040" xr:uid="{00000000-0005-0000-0000-0000E77C0000}"/>
    <cellStyle name="Normal 3 2 8 4" xfId="13041" xr:uid="{00000000-0005-0000-0000-0000E87C0000}"/>
    <cellStyle name="Normal 3 2 9" xfId="13042" xr:uid="{00000000-0005-0000-0000-0000E97C0000}"/>
    <cellStyle name="Normal 3 2 9 2" xfId="13043" xr:uid="{00000000-0005-0000-0000-0000EA7C0000}"/>
    <cellStyle name="Normal 3 2 9 2 2" xfId="13044" xr:uid="{00000000-0005-0000-0000-0000EB7C0000}"/>
    <cellStyle name="Normal 3 2 9 3" xfId="13045" xr:uid="{00000000-0005-0000-0000-0000EC7C0000}"/>
    <cellStyle name="Normal 3 2 9 3 2" xfId="13046" xr:uid="{00000000-0005-0000-0000-0000ED7C0000}"/>
    <cellStyle name="Normal 3 2 9 4" xfId="13047" xr:uid="{00000000-0005-0000-0000-0000EE7C0000}"/>
    <cellStyle name="Normal 3 20" xfId="13048" xr:uid="{00000000-0005-0000-0000-0000EF7C0000}"/>
    <cellStyle name="Normal 3 3" xfId="91" xr:uid="{00000000-0005-0000-0000-0000F07C0000}"/>
    <cellStyle name="Normal 3 3 10" xfId="13049" xr:uid="{00000000-0005-0000-0000-0000F17C0000}"/>
    <cellStyle name="Normal 3 3 10 2" xfId="13050" xr:uid="{00000000-0005-0000-0000-0000F27C0000}"/>
    <cellStyle name="Normal 3 3 10 2 2" xfId="13051" xr:uid="{00000000-0005-0000-0000-0000F37C0000}"/>
    <cellStyle name="Normal 3 3 10 3" xfId="13052" xr:uid="{00000000-0005-0000-0000-0000F47C0000}"/>
    <cellStyle name="Normal 3 3 11" xfId="13053" xr:uid="{00000000-0005-0000-0000-0000F57C0000}"/>
    <cellStyle name="Normal 3 3 11 2" xfId="13054" xr:uid="{00000000-0005-0000-0000-0000F67C0000}"/>
    <cellStyle name="Normal 3 3 11 2 2" xfId="13055" xr:uid="{00000000-0005-0000-0000-0000F77C0000}"/>
    <cellStyle name="Normal 3 3 11 3" xfId="13056" xr:uid="{00000000-0005-0000-0000-0000F87C0000}"/>
    <cellStyle name="Normal 3 3 12" xfId="13057" xr:uid="{00000000-0005-0000-0000-0000F97C0000}"/>
    <cellStyle name="Normal 3 3 12 2" xfId="13058" xr:uid="{00000000-0005-0000-0000-0000FA7C0000}"/>
    <cellStyle name="Normal 3 3 13" xfId="13059" xr:uid="{00000000-0005-0000-0000-0000FB7C0000}"/>
    <cellStyle name="Normal 3 3 13 2" xfId="13060" xr:uid="{00000000-0005-0000-0000-0000FC7C0000}"/>
    <cellStyle name="Normal 3 3 14" xfId="13061" xr:uid="{00000000-0005-0000-0000-0000FD7C0000}"/>
    <cellStyle name="Normal 3 3 14 2" xfId="13062" xr:uid="{00000000-0005-0000-0000-0000FE7C0000}"/>
    <cellStyle name="Normal 3 3 15" xfId="13063" xr:uid="{00000000-0005-0000-0000-0000FF7C0000}"/>
    <cellStyle name="Normal 3 3 16" xfId="60401" xr:uid="{00000000-0005-0000-0000-0000007D0000}"/>
    <cellStyle name="Normal 3 3 2" xfId="13064" xr:uid="{00000000-0005-0000-0000-0000017D0000}"/>
    <cellStyle name="Normal 3 3 2 2" xfId="13065" xr:uid="{00000000-0005-0000-0000-0000027D0000}"/>
    <cellStyle name="Normal 3 3 2 2 2" xfId="13066" xr:uid="{00000000-0005-0000-0000-0000037D0000}"/>
    <cellStyle name="Normal 3 3 2 2 2 2" xfId="13067" xr:uid="{00000000-0005-0000-0000-0000047D0000}"/>
    <cellStyle name="Normal 3 3 2 2 2 2 2" xfId="13068" xr:uid="{00000000-0005-0000-0000-0000057D0000}"/>
    <cellStyle name="Normal 3 3 2 2 2 3" xfId="13069" xr:uid="{00000000-0005-0000-0000-0000067D0000}"/>
    <cellStyle name="Normal 3 3 2 2 3" xfId="13070" xr:uid="{00000000-0005-0000-0000-0000077D0000}"/>
    <cellStyle name="Normal 3 3 2 2 3 2" xfId="13071" xr:uid="{00000000-0005-0000-0000-0000087D0000}"/>
    <cellStyle name="Normal 3 3 2 2 4" xfId="13072" xr:uid="{00000000-0005-0000-0000-0000097D0000}"/>
    <cellStyle name="Normal 3 3 2 2 4 2" xfId="13073" xr:uid="{00000000-0005-0000-0000-00000A7D0000}"/>
    <cellStyle name="Normal 3 3 2 2 5" xfId="13074" xr:uid="{00000000-0005-0000-0000-00000B7D0000}"/>
    <cellStyle name="Normal 3 3 2 2 5 2" xfId="13075" xr:uid="{00000000-0005-0000-0000-00000C7D0000}"/>
    <cellStyle name="Normal 3 3 2 2 6" xfId="13076" xr:uid="{00000000-0005-0000-0000-00000D7D0000}"/>
    <cellStyle name="Normal 3 3 2 3" xfId="13077" xr:uid="{00000000-0005-0000-0000-00000E7D0000}"/>
    <cellStyle name="Normal 3 3 2 3 2" xfId="13078" xr:uid="{00000000-0005-0000-0000-00000F7D0000}"/>
    <cellStyle name="Normal 3 3 2 3 2 2" xfId="13079" xr:uid="{00000000-0005-0000-0000-0000107D0000}"/>
    <cellStyle name="Normal 3 3 2 3 3" xfId="13080" xr:uid="{00000000-0005-0000-0000-0000117D0000}"/>
    <cellStyle name="Normal 3 3 2 3 3 2" xfId="13081" xr:uid="{00000000-0005-0000-0000-0000127D0000}"/>
    <cellStyle name="Normal 3 3 2 3 4" xfId="13082" xr:uid="{00000000-0005-0000-0000-0000137D0000}"/>
    <cellStyle name="Normal 3 3 2 4" xfId="13083" xr:uid="{00000000-0005-0000-0000-0000147D0000}"/>
    <cellStyle name="Normal 3 3 2 4 2" xfId="13084" xr:uid="{00000000-0005-0000-0000-0000157D0000}"/>
    <cellStyle name="Normal 3 3 2 4 2 2" xfId="13085" xr:uid="{00000000-0005-0000-0000-0000167D0000}"/>
    <cellStyle name="Normal 3 3 2 4 3" xfId="13086" xr:uid="{00000000-0005-0000-0000-0000177D0000}"/>
    <cellStyle name="Normal 3 3 2 4 3 2" xfId="13087" xr:uid="{00000000-0005-0000-0000-0000187D0000}"/>
    <cellStyle name="Normal 3 3 2 4 4" xfId="13088" xr:uid="{00000000-0005-0000-0000-0000197D0000}"/>
    <cellStyle name="Normal 3 3 2 5" xfId="13089" xr:uid="{00000000-0005-0000-0000-00001A7D0000}"/>
    <cellStyle name="Normal 3 3 2 5 2" xfId="13090" xr:uid="{00000000-0005-0000-0000-00001B7D0000}"/>
    <cellStyle name="Normal 3 3 2 6" xfId="13091" xr:uid="{00000000-0005-0000-0000-00001C7D0000}"/>
    <cellStyle name="Normal 3 3 2 6 2" xfId="13092" xr:uid="{00000000-0005-0000-0000-00001D7D0000}"/>
    <cellStyle name="Normal 3 3 2 7" xfId="13093" xr:uid="{00000000-0005-0000-0000-00001E7D0000}"/>
    <cellStyle name="Normal 3 3 2 7 2" xfId="13094" xr:uid="{00000000-0005-0000-0000-00001F7D0000}"/>
    <cellStyle name="Normal 3 3 2 8" xfId="13095" xr:uid="{00000000-0005-0000-0000-0000207D0000}"/>
    <cellStyle name="Normal 3 3 2 9" xfId="60370" xr:uid="{00000000-0005-0000-0000-0000217D0000}"/>
    <cellStyle name="Normal 3 3 3" xfId="13096" xr:uid="{00000000-0005-0000-0000-0000227D0000}"/>
    <cellStyle name="Normal 3 3 3 2" xfId="13097" xr:uid="{00000000-0005-0000-0000-0000237D0000}"/>
    <cellStyle name="Normal 3 3 3 2 2" xfId="13098" xr:uid="{00000000-0005-0000-0000-0000247D0000}"/>
    <cellStyle name="Normal 3 3 3 2 2 2" xfId="13099" xr:uid="{00000000-0005-0000-0000-0000257D0000}"/>
    <cellStyle name="Normal 3 3 3 2 2 2 2" xfId="13100" xr:uid="{00000000-0005-0000-0000-0000267D0000}"/>
    <cellStyle name="Normal 3 3 3 2 2 3" xfId="13101" xr:uid="{00000000-0005-0000-0000-0000277D0000}"/>
    <cellStyle name="Normal 3 3 3 2 3" xfId="13102" xr:uid="{00000000-0005-0000-0000-0000287D0000}"/>
    <cellStyle name="Normal 3 3 3 2 3 2" xfId="13103" xr:uid="{00000000-0005-0000-0000-0000297D0000}"/>
    <cellStyle name="Normal 3 3 3 2 4" xfId="13104" xr:uid="{00000000-0005-0000-0000-00002A7D0000}"/>
    <cellStyle name="Normal 3 3 3 2 4 2" xfId="13105" xr:uid="{00000000-0005-0000-0000-00002B7D0000}"/>
    <cellStyle name="Normal 3 3 3 2 5" xfId="13106" xr:uid="{00000000-0005-0000-0000-00002C7D0000}"/>
    <cellStyle name="Normal 3 3 3 3" xfId="13107" xr:uid="{00000000-0005-0000-0000-00002D7D0000}"/>
    <cellStyle name="Normal 3 3 3 3 2" xfId="13108" xr:uid="{00000000-0005-0000-0000-00002E7D0000}"/>
    <cellStyle name="Normal 3 3 3 3 2 2" xfId="13109" xr:uid="{00000000-0005-0000-0000-00002F7D0000}"/>
    <cellStyle name="Normal 3 3 3 3 3" xfId="13110" xr:uid="{00000000-0005-0000-0000-0000307D0000}"/>
    <cellStyle name="Normal 3 3 3 3 3 2" xfId="13111" xr:uid="{00000000-0005-0000-0000-0000317D0000}"/>
    <cellStyle name="Normal 3 3 3 3 4" xfId="13112" xr:uid="{00000000-0005-0000-0000-0000327D0000}"/>
    <cellStyle name="Normal 3 3 3 4" xfId="13113" xr:uid="{00000000-0005-0000-0000-0000337D0000}"/>
    <cellStyle name="Normal 3 3 3 4 2" xfId="13114" xr:uid="{00000000-0005-0000-0000-0000347D0000}"/>
    <cellStyle name="Normal 3 3 3 4 2 2" xfId="13115" xr:uid="{00000000-0005-0000-0000-0000357D0000}"/>
    <cellStyle name="Normal 3 3 3 4 3" xfId="13116" xr:uid="{00000000-0005-0000-0000-0000367D0000}"/>
    <cellStyle name="Normal 3 3 3 5" xfId="13117" xr:uid="{00000000-0005-0000-0000-0000377D0000}"/>
    <cellStyle name="Normal 3 3 3 5 2" xfId="13118" xr:uid="{00000000-0005-0000-0000-0000387D0000}"/>
    <cellStyle name="Normal 3 3 3 6" xfId="13119" xr:uid="{00000000-0005-0000-0000-0000397D0000}"/>
    <cellStyle name="Normal 3 3 3 6 2" xfId="13120" xr:uid="{00000000-0005-0000-0000-00003A7D0000}"/>
    <cellStyle name="Normal 3 3 3 7" xfId="13121" xr:uid="{00000000-0005-0000-0000-00003B7D0000}"/>
    <cellStyle name="Normal 3 3 4" xfId="13122" xr:uid="{00000000-0005-0000-0000-00003C7D0000}"/>
    <cellStyle name="Normal 3 3 4 2" xfId="13123" xr:uid="{00000000-0005-0000-0000-00003D7D0000}"/>
    <cellStyle name="Normal 3 3 4 2 2" xfId="13124" xr:uid="{00000000-0005-0000-0000-00003E7D0000}"/>
    <cellStyle name="Normal 3 3 4 2 2 2" xfId="13125" xr:uid="{00000000-0005-0000-0000-00003F7D0000}"/>
    <cellStyle name="Normal 3 3 4 2 2 2 2" xfId="13126" xr:uid="{00000000-0005-0000-0000-0000407D0000}"/>
    <cellStyle name="Normal 3 3 4 2 2 3" xfId="13127" xr:uid="{00000000-0005-0000-0000-0000417D0000}"/>
    <cellStyle name="Normal 3 3 4 2 3" xfId="13128" xr:uid="{00000000-0005-0000-0000-0000427D0000}"/>
    <cellStyle name="Normal 3 3 4 2 3 2" xfId="13129" xr:uid="{00000000-0005-0000-0000-0000437D0000}"/>
    <cellStyle name="Normal 3 3 4 2 4" xfId="13130" xr:uid="{00000000-0005-0000-0000-0000447D0000}"/>
    <cellStyle name="Normal 3 3 4 2 4 2" xfId="13131" xr:uid="{00000000-0005-0000-0000-0000457D0000}"/>
    <cellStyle name="Normal 3 3 4 2 5" xfId="13132" xr:uid="{00000000-0005-0000-0000-0000467D0000}"/>
    <cellStyle name="Normal 3 3 4 3" xfId="13133" xr:uid="{00000000-0005-0000-0000-0000477D0000}"/>
    <cellStyle name="Normal 3 3 4 3 2" xfId="13134" xr:uid="{00000000-0005-0000-0000-0000487D0000}"/>
    <cellStyle name="Normal 3 3 4 3 2 2" xfId="13135" xr:uid="{00000000-0005-0000-0000-0000497D0000}"/>
    <cellStyle name="Normal 3 3 4 3 3" xfId="13136" xr:uid="{00000000-0005-0000-0000-00004A7D0000}"/>
    <cellStyle name="Normal 3 3 4 3 3 2" xfId="13137" xr:uid="{00000000-0005-0000-0000-00004B7D0000}"/>
    <cellStyle name="Normal 3 3 4 3 4" xfId="13138" xr:uid="{00000000-0005-0000-0000-00004C7D0000}"/>
    <cellStyle name="Normal 3 3 4 4" xfId="13139" xr:uid="{00000000-0005-0000-0000-00004D7D0000}"/>
    <cellStyle name="Normal 3 3 4 4 2" xfId="13140" xr:uid="{00000000-0005-0000-0000-00004E7D0000}"/>
    <cellStyle name="Normal 3 3 4 4 2 2" xfId="13141" xr:uid="{00000000-0005-0000-0000-00004F7D0000}"/>
    <cellStyle name="Normal 3 3 4 4 3" xfId="13142" xr:uid="{00000000-0005-0000-0000-0000507D0000}"/>
    <cellStyle name="Normal 3 3 4 5" xfId="13143" xr:uid="{00000000-0005-0000-0000-0000517D0000}"/>
    <cellStyle name="Normal 3 3 4 5 2" xfId="13144" xr:uid="{00000000-0005-0000-0000-0000527D0000}"/>
    <cellStyle name="Normal 3 3 4 6" xfId="13145" xr:uid="{00000000-0005-0000-0000-0000537D0000}"/>
    <cellStyle name="Normal 3 3 5" xfId="13146" xr:uid="{00000000-0005-0000-0000-0000547D0000}"/>
    <cellStyle name="Normal 3 3 5 2" xfId="13147" xr:uid="{00000000-0005-0000-0000-0000557D0000}"/>
    <cellStyle name="Normal 3 3 5 2 2" xfId="13148" xr:uid="{00000000-0005-0000-0000-0000567D0000}"/>
    <cellStyle name="Normal 3 3 5 2 2 2" xfId="13149" xr:uid="{00000000-0005-0000-0000-0000577D0000}"/>
    <cellStyle name="Normal 3 3 5 2 3" xfId="13150" xr:uid="{00000000-0005-0000-0000-0000587D0000}"/>
    <cellStyle name="Normal 3 3 5 3" xfId="13151" xr:uid="{00000000-0005-0000-0000-0000597D0000}"/>
    <cellStyle name="Normal 3 3 5 3 2" xfId="13152" xr:uid="{00000000-0005-0000-0000-00005A7D0000}"/>
    <cellStyle name="Normal 3 3 5 4" xfId="13153" xr:uid="{00000000-0005-0000-0000-00005B7D0000}"/>
    <cellStyle name="Normal 3 3 5 4 2" xfId="13154" xr:uid="{00000000-0005-0000-0000-00005C7D0000}"/>
    <cellStyle name="Normal 3 3 5 5" xfId="13155" xr:uid="{00000000-0005-0000-0000-00005D7D0000}"/>
    <cellStyle name="Normal 3 3 6" xfId="13156" xr:uid="{00000000-0005-0000-0000-00005E7D0000}"/>
    <cellStyle name="Normal 3 3 7" xfId="13157" xr:uid="{00000000-0005-0000-0000-00005F7D0000}"/>
    <cellStyle name="Normal 3 3 7 2" xfId="13158" xr:uid="{00000000-0005-0000-0000-0000607D0000}"/>
    <cellStyle name="Normal 3 3 7 2 2" xfId="13159" xr:uid="{00000000-0005-0000-0000-0000617D0000}"/>
    <cellStyle name="Normal 3 3 7 2 2 2" xfId="13160" xr:uid="{00000000-0005-0000-0000-0000627D0000}"/>
    <cellStyle name="Normal 3 3 7 2 3" xfId="13161" xr:uid="{00000000-0005-0000-0000-0000637D0000}"/>
    <cellStyle name="Normal 3 3 7 3" xfId="13162" xr:uid="{00000000-0005-0000-0000-0000647D0000}"/>
    <cellStyle name="Normal 3 3 7 3 2" xfId="13163" xr:uid="{00000000-0005-0000-0000-0000657D0000}"/>
    <cellStyle name="Normal 3 3 7 4" xfId="13164" xr:uid="{00000000-0005-0000-0000-0000667D0000}"/>
    <cellStyle name="Normal 3 3 7 4 2" xfId="13165" xr:uid="{00000000-0005-0000-0000-0000677D0000}"/>
    <cellStyle name="Normal 3 3 7 5" xfId="13166" xr:uid="{00000000-0005-0000-0000-0000687D0000}"/>
    <cellStyle name="Normal 3 3 7 6" xfId="60377" xr:uid="{00000000-0005-0000-0000-0000697D0000}"/>
    <cellStyle name="Normal 3 3 7 7" xfId="60383" xr:uid="{00000000-0005-0000-0000-00006A7D0000}"/>
    <cellStyle name="Normal 3 3 8" xfId="13167" xr:uid="{00000000-0005-0000-0000-00006B7D0000}"/>
    <cellStyle name="Normal 3 3 8 2" xfId="13168" xr:uid="{00000000-0005-0000-0000-00006C7D0000}"/>
    <cellStyle name="Normal 3 3 8 2 2" xfId="13169" xr:uid="{00000000-0005-0000-0000-00006D7D0000}"/>
    <cellStyle name="Normal 3 3 8 3" xfId="13170" xr:uid="{00000000-0005-0000-0000-00006E7D0000}"/>
    <cellStyle name="Normal 3 3 8 3 2" xfId="13171" xr:uid="{00000000-0005-0000-0000-00006F7D0000}"/>
    <cellStyle name="Normal 3 3 8 4" xfId="13172" xr:uid="{00000000-0005-0000-0000-0000707D0000}"/>
    <cellStyle name="Normal 3 3 9" xfId="13173" xr:uid="{00000000-0005-0000-0000-0000717D0000}"/>
    <cellStyle name="Normal 3 3 9 2" xfId="13174" xr:uid="{00000000-0005-0000-0000-0000727D0000}"/>
    <cellStyle name="Normal 3 3 9 2 2" xfId="13175" xr:uid="{00000000-0005-0000-0000-0000737D0000}"/>
    <cellStyle name="Normal 3 3 9 3" xfId="13176" xr:uid="{00000000-0005-0000-0000-0000747D0000}"/>
    <cellStyle name="Normal 3 3 9 3 2" xfId="13177" xr:uid="{00000000-0005-0000-0000-0000757D0000}"/>
    <cellStyle name="Normal 3 3 9 4" xfId="13178" xr:uid="{00000000-0005-0000-0000-0000767D0000}"/>
    <cellStyle name="Normal 3 4" xfId="143" xr:uid="{00000000-0005-0000-0000-0000777D0000}"/>
    <cellStyle name="Normal 3 4 10" xfId="13179" xr:uid="{00000000-0005-0000-0000-0000787D0000}"/>
    <cellStyle name="Normal 3 4 10 2" xfId="13180" xr:uid="{00000000-0005-0000-0000-0000797D0000}"/>
    <cellStyle name="Normal 3 4 10 2 2" xfId="13181" xr:uid="{00000000-0005-0000-0000-00007A7D0000}"/>
    <cellStyle name="Normal 3 4 10 3" xfId="13182" xr:uid="{00000000-0005-0000-0000-00007B7D0000}"/>
    <cellStyle name="Normal 3 4 11" xfId="13183" xr:uid="{00000000-0005-0000-0000-00007C7D0000}"/>
    <cellStyle name="Normal 3 4 11 2" xfId="13184" xr:uid="{00000000-0005-0000-0000-00007D7D0000}"/>
    <cellStyle name="Normal 3 4 12" xfId="13185" xr:uid="{00000000-0005-0000-0000-00007E7D0000}"/>
    <cellStyle name="Normal 3 4 12 2" xfId="13186" xr:uid="{00000000-0005-0000-0000-00007F7D0000}"/>
    <cellStyle name="Normal 3 4 13" xfId="13187" xr:uid="{00000000-0005-0000-0000-0000807D0000}"/>
    <cellStyle name="Normal 3 4 13 2" xfId="13188" xr:uid="{00000000-0005-0000-0000-0000817D0000}"/>
    <cellStyle name="Normal 3 4 14" xfId="13189" xr:uid="{00000000-0005-0000-0000-0000827D0000}"/>
    <cellStyle name="Normal 3 4 2" xfId="13190" xr:uid="{00000000-0005-0000-0000-0000837D0000}"/>
    <cellStyle name="Normal 3 4 2 2" xfId="13191" xr:uid="{00000000-0005-0000-0000-0000847D0000}"/>
    <cellStyle name="Normal 3 4 2 2 2" xfId="13192" xr:uid="{00000000-0005-0000-0000-0000857D0000}"/>
    <cellStyle name="Normal 3 4 2 2 2 2" xfId="13193" xr:uid="{00000000-0005-0000-0000-0000867D0000}"/>
    <cellStyle name="Normal 3 4 2 2 2 2 2" xfId="13194" xr:uid="{00000000-0005-0000-0000-0000877D0000}"/>
    <cellStyle name="Normal 3 4 2 2 2 3" xfId="13195" xr:uid="{00000000-0005-0000-0000-0000887D0000}"/>
    <cellStyle name="Normal 3 4 2 2 3" xfId="13196" xr:uid="{00000000-0005-0000-0000-0000897D0000}"/>
    <cellStyle name="Normal 3 4 2 2 3 2" xfId="13197" xr:uid="{00000000-0005-0000-0000-00008A7D0000}"/>
    <cellStyle name="Normal 3 4 2 2 4" xfId="13198" xr:uid="{00000000-0005-0000-0000-00008B7D0000}"/>
    <cellStyle name="Normal 3 4 2 2 4 2" xfId="13199" xr:uid="{00000000-0005-0000-0000-00008C7D0000}"/>
    <cellStyle name="Normal 3 4 2 2 5" xfId="13200" xr:uid="{00000000-0005-0000-0000-00008D7D0000}"/>
    <cellStyle name="Normal 3 4 2 2 5 2" xfId="13201" xr:uid="{00000000-0005-0000-0000-00008E7D0000}"/>
    <cellStyle name="Normal 3 4 2 2 6" xfId="13202" xr:uid="{00000000-0005-0000-0000-00008F7D0000}"/>
    <cellStyle name="Normal 3 4 2 3" xfId="13203" xr:uid="{00000000-0005-0000-0000-0000907D0000}"/>
    <cellStyle name="Normal 3 4 2 3 2" xfId="13204" xr:uid="{00000000-0005-0000-0000-0000917D0000}"/>
    <cellStyle name="Normal 3 4 2 3 2 2" xfId="13205" xr:uid="{00000000-0005-0000-0000-0000927D0000}"/>
    <cellStyle name="Normal 3 4 2 3 3" xfId="13206" xr:uid="{00000000-0005-0000-0000-0000937D0000}"/>
    <cellStyle name="Normal 3 4 2 3 3 2" xfId="13207" xr:uid="{00000000-0005-0000-0000-0000947D0000}"/>
    <cellStyle name="Normal 3 4 2 3 4" xfId="13208" xr:uid="{00000000-0005-0000-0000-0000957D0000}"/>
    <cellStyle name="Normal 3 4 2 4" xfId="13209" xr:uid="{00000000-0005-0000-0000-0000967D0000}"/>
    <cellStyle name="Normal 3 4 2 4 2" xfId="13210" xr:uid="{00000000-0005-0000-0000-0000977D0000}"/>
    <cellStyle name="Normal 3 4 2 4 2 2" xfId="13211" xr:uid="{00000000-0005-0000-0000-0000987D0000}"/>
    <cellStyle name="Normal 3 4 2 4 3" xfId="13212" xr:uid="{00000000-0005-0000-0000-0000997D0000}"/>
    <cellStyle name="Normal 3 4 2 5" xfId="13213" xr:uid="{00000000-0005-0000-0000-00009A7D0000}"/>
    <cellStyle name="Normal 3 4 2 5 2" xfId="13214" xr:uid="{00000000-0005-0000-0000-00009B7D0000}"/>
    <cellStyle name="Normal 3 4 2 6" xfId="13215" xr:uid="{00000000-0005-0000-0000-00009C7D0000}"/>
    <cellStyle name="Normal 3 4 2 6 2" xfId="13216" xr:uid="{00000000-0005-0000-0000-00009D7D0000}"/>
    <cellStyle name="Normal 3 4 2 7" xfId="13217" xr:uid="{00000000-0005-0000-0000-00009E7D0000}"/>
    <cellStyle name="Normal 3 4 3" xfId="13218" xr:uid="{00000000-0005-0000-0000-00009F7D0000}"/>
    <cellStyle name="Normal 3 4 3 2" xfId="13219" xr:uid="{00000000-0005-0000-0000-0000A07D0000}"/>
    <cellStyle name="Normal 3 4 3 2 2" xfId="13220" xr:uid="{00000000-0005-0000-0000-0000A17D0000}"/>
    <cellStyle name="Normal 3 4 3 2 2 2" xfId="13221" xr:uid="{00000000-0005-0000-0000-0000A27D0000}"/>
    <cellStyle name="Normal 3 4 3 2 2 2 2" xfId="13222" xr:uid="{00000000-0005-0000-0000-0000A37D0000}"/>
    <cellStyle name="Normal 3 4 3 2 2 3" xfId="13223" xr:uid="{00000000-0005-0000-0000-0000A47D0000}"/>
    <cellStyle name="Normal 3 4 3 2 3" xfId="13224" xr:uid="{00000000-0005-0000-0000-0000A57D0000}"/>
    <cellStyle name="Normal 3 4 3 2 3 2" xfId="13225" xr:uid="{00000000-0005-0000-0000-0000A67D0000}"/>
    <cellStyle name="Normal 3 4 3 2 4" xfId="13226" xr:uid="{00000000-0005-0000-0000-0000A77D0000}"/>
    <cellStyle name="Normal 3 4 3 2 4 2" xfId="13227" xr:uid="{00000000-0005-0000-0000-0000A87D0000}"/>
    <cellStyle name="Normal 3 4 3 2 5" xfId="13228" xr:uid="{00000000-0005-0000-0000-0000A97D0000}"/>
    <cellStyle name="Normal 3 4 3 3" xfId="13229" xr:uid="{00000000-0005-0000-0000-0000AA7D0000}"/>
    <cellStyle name="Normal 3 4 3 3 2" xfId="13230" xr:uid="{00000000-0005-0000-0000-0000AB7D0000}"/>
    <cellStyle name="Normal 3 4 3 3 2 2" xfId="13231" xr:uid="{00000000-0005-0000-0000-0000AC7D0000}"/>
    <cellStyle name="Normal 3 4 3 3 3" xfId="13232" xr:uid="{00000000-0005-0000-0000-0000AD7D0000}"/>
    <cellStyle name="Normal 3 4 3 3 3 2" xfId="13233" xr:uid="{00000000-0005-0000-0000-0000AE7D0000}"/>
    <cellStyle name="Normal 3 4 3 3 4" xfId="13234" xr:uid="{00000000-0005-0000-0000-0000AF7D0000}"/>
    <cellStyle name="Normal 3 4 3 4" xfId="13235" xr:uid="{00000000-0005-0000-0000-0000B07D0000}"/>
    <cellStyle name="Normal 3 4 3 4 2" xfId="13236" xr:uid="{00000000-0005-0000-0000-0000B17D0000}"/>
    <cellStyle name="Normal 3 4 3 4 2 2" xfId="13237" xr:uid="{00000000-0005-0000-0000-0000B27D0000}"/>
    <cellStyle name="Normal 3 4 3 4 3" xfId="13238" xr:uid="{00000000-0005-0000-0000-0000B37D0000}"/>
    <cellStyle name="Normal 3 4 3 5" xfId="13239" xr:uid="{00000000-0005-0000-0000-0000B47D0000}"/>
    <cellStyle name="Normal 3 4 3 5 2" xfId="13240" xr:uid="{00000000-0005-0000-0000-0000B57D0000}"/>
    <cellStyle name="Normal 3 4 3 6" xfId="13241" xr:uid="{00000000-0005-0000-0000-0000B67D0000}"/>
    <cellStyle name="Normal 3 4 3 6 2" xfId="13242" xr:uid="{00000000-0005-0000-0000-0000B77D0000}"/>
    <cellStyle name="Normal 3 4 3 7" xfId="13243" xr:uid="{00000000-0005-0000-0000-0000B87D0000}"/>
    <cellStyle name="Normal 3 4 4" xfId="13244" xr:uid="{00000000-0005-0000-0000-0000B97D0000}"/>
    <cellStyle name="Normal 3 4 4 2" xfId="13245" xr:uid="{00000000-0005-0000-0000-0000BA7D0000}"/>
    <cellStyle name="Normal 3 4 4 2 2" xfId="13246" xr:uid="{00000000-0005-0000-0000-0000BB7D0000}"/>
    <cellStyle name="Normal 3 4 4 2 2 2" xfId="13247" xr:uid="{00000000-0005-0000-0000-0000BC7D0000}"/>
    <cellStyle name="Normal 3 4 4 2 2 2 2" xfId="13248" xr:uid="{00000000-0005-0000-0000-0000BD7D0000}"/>
    <cellStyle name="Normal 3 4 4 2 2 3" xfId="13249" xr:uid="{00000000-0005-0000-0000-0000BE7D0000}"/>
    <cellStyle name="Normal 3 4 4 2 3" xfId="13250" xr:uid="{00000000-0005-0000-0000-0000BF7D0000}"/>
    <cellStyle name="Normal 3 4 4 2 3 2" xfId="13251" xr:uid="{00000000-0005-0000-0000-0000C07D0000}"/>
    <cellStyle name="Normal 3 4 4 2 4" xfId="13252" xr:uid="{00000000-0005-0000-0000-0000C17D0000}"/>
    <cellStyle name="Normal 3 4 4 2 4 2" xfId="13253" xr:uid="{00000000-0005-0000-0000-0000C27D0000}"/>
    <cellStyle name="Normal 3 4 4 2 5" xfId="13254" xr:uid="{00000000-0005-0000-0000-0000C37D0000}"/>
    <cellStyle name="Normal 3 4 4 3" xfId="13255" xr:uid="{00000000-0005-0000-0000-0000C47D0000}"/>
    <cellStyle name="Normal 3 4 4 3 2" xfId="13256" xr:uid="{00000000-0005-0000-0000-0000C57D0000}"/>
    <cellStyle name="Normal 3 4 4 3 2 2" xfId="13257" xr:uid="{00000000-0005-0000-0000-0000C67D0000}"/>
    <cellStyle name="Normal 3 4 4 3 3" xfId="13258" xr:uid="{00000000-0005-0000-0000-0000C77D0000}"/>
    <cellStyle name="Normal 3 4 4 3 3 2" xfId="13259" xr:uid="{00000000-0005-0000-0000-0000C87D0000}"/>
    <cellStyle name="Normal 3 4 4 3 4" xfId="13260" xr:uid="{00000000-0005-0000-0000-0000C97D0000}"/>
    <cellStyle name="Normal 3 4 4 4" xfId="13261" xr:uid="{00000000-0005-0000-0000-0000CA7D0000}"/>
    <cellStyle name="Normal 3 4 4 4 2" xfId="13262" xr:uid="{00000000-0005-0000-0000-0000CB7D0000}"/>
    <cellStyle name="Normal 3 4 4 4 2 2" xfId="13263" xr:uid="{00000000-0005-0000-0000-0000CC7D0000}"/>
    <cellStyle name="Normal 3 4 4 4 3" xfId="13264" xr:uid="{00000000-0005-0000-0000-0000CD7D0000}"/>
    <cellStyle name="Normal 3 4 4 5" xfId="13265" xr:uid="{00000000-0005-0000-0000-0000CE7D0000}"/>
    <cellStyle name="Normal 3 4 4 5 2" xfId="13266" xr:uid="{00000000-0005-0000-0000-0000CF7D0000}"/>
    <cellStyle name="Normal 3 4 4 6" xfId="13267" xr:uid="{00000000-0005-0000-0000-0000D07D0000}"/>
    <cellStyle name="Normal 3 4 5" xfId="13268" xr:uid="{00000000-0005-0000-0000-0000D17D0000}"/>
    <cellStyle name="Normal 3 4 5 2" xfId="13269" xr:uid="{00000000-0005-0000-0000-0000D27D0000}"/>
    <cellStyle name="Normal 3 4 5 2 2" xfId="13270" xr:uid="{00000000-0005-0000-0000-0000D37D0000}"/>
    <cellStyle name="Normal 3 4 5 2 2 2" xfId="13271" xr:uid="{00000000-0005-0000-0000-0000D47D0000}"/>
    <cellStyle name="Normal 3 4 5 2 3" xfId="13272" xr:uid="{00000000-0005-0000-0000-0000D57D0000}"/>
    <cellStyle name="Normal 3 4 5 3" xfId="13273" xr:uid="{00000000-0005-0000-0000-0000D67D0000}"/>
    <cellStyle name="Normal 3 4 5 3 2" xfId="13274" xr:uid="{00000000-0005-0000-0000-0000D77D0000}"/>
    <cellStyle name="Normal 3 4 5 4" xfId="13275" xr:uid="{00000000-0005-0000-0000-0000D87D0000}"/>
    <cellStyle name="Normal 3 4 5 4 2" xfId="13276" xr:uid="{00000000-0005-0000-0000-0000D97D0000}"/>
    <cellStyle name="Normal 3 4 5 5" xfId="13277" xr:uid="{00000000-0005-0000-0000-0000DA7D0000}"/>
    <cellStyle name="Normal 3 4 6" xfId="13278" xr:uid="{00000000-0005-0000-0000-0000DB7D0000}"/>
    <cellStyle name="Normal 3 4 6 2" xfId="13279" xr:uid="{00000000-0005-0000-0000-0000DC7D0000}"/>
    <cellStyle name="Normal 3 4 6 2 2" xfId="13280" xr:uid="{00000000-0005-0000-0000-0000DD7D0000}"/>
    <cellStyle name="Normal 3 4 6 2 2 2" xfId="13281" xr:uid="{00000000-0005-0000-0000-0000DE7D0000}"/>
    <cellStyle name="Normal 3 4 6 2 3" xfId="13282" xr:uid="{00000000-0005-0000-0000-0000DF7D0000}"/>
    <cellStyle name="Normal 3 4 6 3" xfId="13283" xr:uid="{00000000-0005-0000-0000-0000E07D0000}"/>
    <cellStyle name="Normal 3 4 6 3 2" xfId="13284" xr:uid="{00000000-0005-0000-0000-0000E17D0000}"/>
    <cellStyle name="Normal 3 4 6 4" xfId="13285" xr:uid="{00000000-0005-0000-0000-0000E27D0000}"/>
    <cellStyle name="Normal 3 4 6 4 2" xfId="13286" xr:uid="{00000000-0005-0000-0000-0000E37D0000}"/>
    <cellStyle name="Normal 3 4 6 5" xfId="13287" xr:uid="{00000000-0005-0000-0000-0000E47D0000}"/>
    <cellStyle name="Normal 3 4 7" xfId="13288" xr:uid="{00000000-0005-0000-0000-0000E57D0000}"/>
    <cellStyle name="Normal 3 4 7 2" xfId="13289" xr:uid="{00000000-0005-0000-0000-0000E67D0000}"/>
    <cellStyle name="Normal 3 4 7 2 2" xfId="13290" xr:uid="{00000000-0005-0000-0000-0000E77D0000}"/>
    <cellStyle name="Normal 3 4 7 3" xfId="13291" xr:uid="{00000000-0005-0000-0000-0000E87D0000}"/>
    <cellStyle name="Normal 3 4 7 3 2" xfId="13292" xr:uid="{00000000-0005-0000-0000-0000E97D0000}"/>
    <cellStyle name="Normal 3 4 7 4" xfId="13293" xr:uid="{00000000-0005-0000-0000-0000EA7D0000}"/>
    <cellStyle name="Normal 3 4 8" xfId="13294" xr:uid="{00000000-0005-0000-0000-0000EB7D0000}"/>
    <cellStyle name="Normal 3 4 8 2" xfId="13295" xr:uid="{00000000-0005-0000-0000-0000EC7D0000}"/>
    <cellStyle name="Normal 3 4 8 2 2" xfId="13296" xr:uid="{00000000-0005-0000-0000-0000ED7D0000}"/>
    <cellStyle name="Normal 3 4 8 3" xfId="13297" xr:uid="{00000000-0005-0000-0000-0000EE7D0000}"/>
    <cellStyle name="Normal 3 4 8 3 2" xfId="13298" xr:uid="{00000000-0005-0000-0000-0000EF7D0000}"/>
    <cellStyle name="Normal 3 4 8 4" xfId="13299" xr:uid="{00000000-0005-0000-0000-0000F07D0000}"/>
    <cellStyle name="Normal 3 4 9" xfId="13300" xr:uid="{00000000-0005-0000-0000-0000F17D0000}"/>
    <cellStyle name="Normal 3 4 9 2" xfId="13301" xr:uid="{00000000-0005-0000-0000-0000F27D0000}"/>
    <cellStyle name="Normal 3 4 9 2 2" xfId="13302" xr:uid="{00000000-0005-0000-0000-0000F37D0000}"/>
    <cellStyle name="Normal 3 4 9 3" xfId="13303" xr:uid="{00000000-0005-0000-0000-0000F47D0000}"/>
    <cellStyle name="Normal 3 5" xfId="209" xr:uid="{00000000-0005-0000-0000-0000F57D0000}"/>
    <cellStyle name="Normal 3 5 2" xfId="13304" xr:uid="{00000000-0005-0000-0000-0000F67D0000}"/>
    <cellStyle name="Normal 3 5 2 2" xfId="13305" xr:uid="{00000000-0005-0000-0000-0000F77D0000}"/>
    <cellStyle name="Normal 3 5 2 2 2" xfId="13306" xr:uid="{00000000-0005-0000-0000-0000F87D0000}"/>
    <cellStyle name="Normal 3 5 2 2 2 2" xfId="13307" xr:uid="{00000000-0005-0000-0000-0000F97D0000}"/>
    <cellStyle name="Normal 3 5 2 2 3" xfId="13308" xr:uid="{00000000-0005-0000-0000-0000FA7D0000}"/>
    <cellStyle name="Normal 3 5 2 3" xfId="13309" xr:uid="{00000000-0005-0000-0000-0000FB7D0000}"/>
    <cellStyle name="Normal 3 5 2 3 2" xfId="13310" xr:uid="{00000000-0005-0000-0000-0000FC7D0000}"/>
    <cellStyle name="Normal 3 5 2 4" xfId="13311" xr:uid="{00000000-0005-0000-0000-0000FD7D0000}"/>
    <cellStyle name="Normal 3 5 2 4 2" xfId="13312" xr:uid="{00000000-0005-0000-0000-0000FE7D0000}"/>
    <cellStyle name="Normal 3 5 2 5" xfId="13313" xr:uid="{00000000-0005-0000-0000-0000FF7D0000}"/>
    <cellStyle name="Normal 3 5 3" xfId="13314" xr:uid="{00000000-0005-0000-0000-0000007E0000}"/>
    <cellStyle name="Normal 3 5 3 2" xfId="13315" xr:uid="{00000000-0005-0000-0000-0000017E0000}"/>
    <cellStyle name="Normal 3 5 3 2 2" xfId="13316" xr:uid="{00000000-0005-0000-0000-0000027E0000}"/>
    <cellStyle name="Normal 3 5 3 3" xfId="13317" xr:uid="{00000000-0005-0000-0000-0000037E0000}"/>
    <cellStyle name="Normal 3 6" xfId="218" xr:uid="{00000000-0005-0000-0000-0000047E0000}"/>
    <cellStyle name="Normal 3 6 10" xfId="13318" xr:uid="{00000000-0005-0000-0000-0000057E0000}"/>
    <cellStyle name="Normal 3 6 10 2" xfId="13319" xr:uid="{00000000-0005-0000-0000-0000067E0000}"/>
    <cellStyle name="Normal 3 6 11" xfId="13320" xr:uid="{00000000-0005-0000-0000-0000077E0000}"/>
    <cellStyle name="Normal 3 6 11 2" xfId="13321" xr:uid="{00000000-0005-0000-0000-0000087E0000}"/>
    <cellStyle name="Normal 3 6 12" xfId="13322" xr:uid="{00000000-0005-0000-0000-0000097E0000}"/>
    <cellStyle name="Normal 3 6 2" xfId="13323" xr:uid="{00000000-0005-0000-0000-00000A7E0000}"/>
    <cellStyle name="Normal 3 6 2 2" xfId="13324" xr:uid="{00000000-0005-0000-0000-00000B7E0000}"/>
    <cellStyle name="Normal 3 6 2 2 2" xfId="13325" xr:uid="{00000000-0005-0000-0000-00000C7E0000}"/>
    <cellStyle name="Normal 3 6 2 2 2 2" xfId="13326" xr:uid="{00000000-0005-0000-0000-00000D7E0000}"/>
    <cellStyle name="Normal 3 6 2 2 2 2 2" xfId="13327" xr:uid="{00000000-0005-0000-0000-00000E7E0000}"/>
    <cellStyle name="Normal 3 6 2 2 2 3" xfId="13328" xr:uid="{00000000-0005-0000-0000-00000F7E0000}"/>
    <cellStyle name="Normal 3 6 2 2 3" xfId="13329" xr:uid="{00000000-0005-0000-0000-0000107E0000}"/>
    <cellStyle name="Normal 3 6 2 2 3 2" xfId="13330" xr:uid="{00000000-0005-0000-0000-0000117E0000}"/>
    <cellStyle name="Normal 3 6 2 2 4" xfId="13331" xr:uid="{00000000-0005-0000-0000-0000127E0000}"/>
    <cellStyle name="Normal 3 6 2 2 4 2" xfId="13332" xr:uid="{00000000-0005-0000-0000-0000137E0000}"/>
    <cellStyle name="Normal 3 6 2 2 5" xfId="13333" xr:uid="{00000000-0005-0000-0000-0000147E0000}"/>
    <cellStyle name="Normal 3 6 2 2 5 2" xfId="13334" xr:uid="{00000000-0005-0000-0000-0000157E0000}"/>
    <cellStyle name="Normal 3 6 2 2 6" xfId="13335" xr:uid="{00000000-0005-0000-0000-0000167E0000}"/>
    <cellStyle name="Normal 3 6 2 3" xfId="13336" xr:uid="{00000000-0005-0000-0000-0000177E0000}"/>
    <cellStyle name="Normal 3 6 2 3 2" xfId="13337" xr:uid="{00000000-0005-0000-0000-0000187E0000}"/>
    <cellStyle name="Normal 3 6 2 3 2 2" xfId="13338" xr:uid="{00000000-0005-0000-0000-0000197E0000}"/>
    <cellStyle name="Normal 3 6 2 3 3" xfId="13339" xr:uid="{00000000-0005-0000-0000-00001A7E0000}"/>
    <cellStyle name="Normal 3 6 2 3 3 2" xfId="13340" xr:uid="{00000000-0005-0000-0000-00001B7E0000}"/>
    <cellStyle name="Normal 3 6 2 3 4" xfId="13341" xr:uid="{00000000-0005-0000-0000-00001C7E0000}"/>
    <cellStyle name="Normal 3 6 2 4" xfId="13342" xr:uid="{00000000-0005-0000-0000-00001D7E0000}"/>
    <cellStyle name="Normal 3 6 2 4 2" xfId="13343" xr:uid="{00000000-0005-0000-0000-00001E7E0000}"/>
    <cellStyle name="Normal 3 6 2 4 2 2" xfId="13344" xr:uid="{00000000-0005-0000-0000-00001F7E0000}"/>
    <cellStyle name="Normal 3 6 2 4 3" xfId="13345" xr:uid="{00000000-0005-0000-0000-0000207E0000}"/>
    <cellStyle name="Normal 3 6 2 5" xfId="13346" xr:uid="{00000000-0005-0000-0000-0000217E0000}"/>
    <cellStyle name="Normal 3 6 2 5 2" xfId="13347" xr:uid="{00000000-0005-0000-0000-0000227E0000}"/>
    <cellStyle name="Normal 3 6 2 6" xfId="13348" xr:uid="{00000000-0005-0000-0000-0000237E0000}"/>
    <cellStyle name="Normal 3 6 2 6 2" xfId="13349" xr:uid="{00000000-0005-0000-0000-0000247E0000}"/>
    <cellStyle name="Normal 3 6 2 7" xfId="13350" xr:uid="{00000000-0005-0000-0000-0000257E0000}"/>
    <cellStyle name="Normal 3 6 3" xfId="13351" xr:uid="{00000000-0005-0000-0000-0000267E0000}"/>
    <cellStyle name="Normal 3 6 3 2" xfId="13352" xr:uid="{00000000-0005-0000-0000-0000277E0000}"/>
    <cellStyle name="Normal 3 6 3 2 2" xfId="13353" xr:uid="{00000000-0005-0000-0000-0000287E0000}"/>
    <cellStyle name="Normal 3 6 3 2 2 2" xfId="13354" xr:uid="{00000000-0005-0000-0000-0000297E0000}"/>
    <cellStyle name="Normal 3 6 3 2 2 2 2" xfId="13355" xr:uid="{00000000-0005-0000-0000-00002A7E0000}"/>
    <cellStyle name="Normal 3 6 3 2 2 3" xfId="13356" xr:uid="{00000000-0005-0000-0000-00002B7E0000}"/>
    <cellStyle name="Normal 3 6 3 2 3" xfId="13357" xr:uid="{00000000-0005-0000-0000-00002C7E0000}"/>
    <cellStyle name="Normal 3 6 3 2 3 2" xfId="13358" xr:uid="{00000000-0005-0000-0000-00002D7E0000}"/>
    <cellStyle name="Normal 3 6 3 2 4" xfId="13359" xr:uid="{00000000-0005-0000-0000-00002E7E0000}"/>
    <cellStyle name="Normal 3 6 3 2 4 2" xfId="13360" xr:uid="{00000000-0005-0000-0000-00002F7E0000}"/>
    <cellStyle name="Normal 3 6 3 2 5" xfId="13361" xr:uid="{00000000-0005-0000-0000-0000307E0000}"/>
    <cellStyle name="Normal 3 6 3 3" xfId="13362" xr:uid="{00000000-0005-0000-0000-0000317E0000}"/>
    <cellStyle name="Normal 3 6 3 3 2" xfId="13363" xr:uid="{00000000-0005-0000-0000-0000327E0000}"/>
    <cellStyle name="Normal 3 6 3 3 2 2" xfId="13364" xr:uid="{00000000-0005-0000-0000-0000337E0000}"/>
    <cellStyle name="Normal 3 6 3 3 3" xfId="13365" xr:uid="{00000000-0005-0000-0000-0000347E0000}"/>
    <cellStyle name="Normal 3 6 3 3 3 2" xfId="13366" xr:uid="{00000000-0005-0000-0000-0000357E0000}"/>
    <cellStyle name="Normal 3 6 3 3 4" xfId="13367" xr:uid="{00000000-0005-0000-0000-0000367E0000}"/>
    <cellStyle name="Normal 3 6 3 4" xfId="13368" xr:uid="{00000000-0005-0000-0000-0000377E0000}"/>
    <cellStyle name="Normal 3 6 3 4 2" xfId="13369" xr:uid="{00000000-0005-0000-0000-0000387E0000}"/>
    <cellStyle name="Normal 3 6 3 4 2 2" xfId="13370" xr:uid="{00000000-0005-0000-0000-0000397E0000}"/>
    <cellStyle name="Normal 3 6 3 4 3" xfId="13371" xr:uid="{00000000-0005-0000-0000-00003A7E0000}"/>
    <cellStyle name="Normal 3 6 3 5" xfId="13372" xr:uid="{00000000-0005-0000-0000-00003B7E0000}"/>
    <cellStyle name="Normal 3 6 3 5 2" xfId="13373" xr:uid="{00000000-0005-0000-0000-00003C7E0000}"/>
    <cellStyle name="Normal 3 6 3 6" xfId="13374" xr:uid="{00000000-0005-0000-0000-00003D7E0000}"/>
    <cellStyle name="Normal 3 6 3 6 2" xfId="13375" xr:uid="{00000000-0005-0000-0000-00003E7E0000}"/>
    <cellStyle name="Normal 3 6 3 7" xfId="13376" xr:uid="{00000000-0005-0000-0000-00003F7E0000}"/>
    <cellStyle name="Normal 3 6 4" xfId="13377" xr:uid="{00000000-0005-0000-0000-0000407E0000}"/>
    <cellStyle name="Normal 3 6 4 2" xfId="13378" xr:uid="{00000000-0005-0000-0000-0000417E0000}"/>
    <cellStyle name="Normal 3 6 4 2 2" xfId="13379" xr:uid="{00000000-0005-0000-0000-0000427E0000}"/>
    <cellStyle name="Normal 3 6 4 2 2 2" xfId="13380" xr:uid="{00000000-0005-0000-0000-0000437E0000}"/>
    <cellStyle name="Normal 3 6 4 2 2 2 2" xfId="13381" xr:uid="{00000000-0005-0000-0000-0000447E0000}"/>
    <cellStyle name="Normal 3 6 4 2 2 3" xfId="13382" xr:uid="{00000000-0005-0000-0000-0000457E0000}"/>
    <cellStyle name="Normal 3 6 4 2 3" xfId="13383" xr:uid="{00000000-0005-0000-0000-0000467E0000}"/>
    <cellStyle name="Normal 3 6 4 2 3 2" xfId="13384" xr:uid="{00000000-0005-0000-0000-0000477E0000}"/>
    <cellStyle name="Normal 3 6 4 2 4" xfId="13385" xr:uid="{00000000-0005-0000-0000-0000487E0000}"/>
    <cellStyle name="Normal 3 6 4 2 4 2" xfId="13386" xr:uid="{00000000-0005-0000-0000-0000497E0000}"/>
    <cellStyle name="Normal 3 6 4 2 5" xfId="13387" xr:uid="{00000000-0005-0000-0000-00004A7E0000}"/>
    <cellStyle name="Normal 3 6 4 3" xfId="13388" xr:uid="{00000000-0005-0000-0000-00004B7E0000}"/>
    <cellStyle name="Normal 3 6 4 3 2" xfId="13389" xr:uid="{00000000-0005-0000-0000-00004C7E0000}"/>
    <cellStyle name="Normal 3 6 4 3 2 2" xfId="13390" xr:uid="{00000000-0005-0000-0000-00004D7E0000}"/>
    <cellStyle name="Normal 3 6 4 3 3" xfId="13391" xr:uid="{00000000-0005-0000-0000-00004E7E0000}"/>
    <cellStyle name="Normal 3 6 4 3 3 2" xfId="13392" xr:uid="{00000000-0005-0000-0000-00004F7E0000}"/>
    <cellStyle name="Normal 3 6 4 3 4" xfId="13393" xr:uid="{00000000-0005-0000-0000-0000507E0000}"/>
    <cellStyle name="Normal 3 6 4 4" xfId="13394" xr:uid="{00000000-0005-0000-0000-0000517E0000}"/>
    <cellStyle name="Normal 3 6 4 4 2" xfId="13395" xr:uid="{00000000-0005-0000-0000-0000527E0000}"/>
    <cellStyle name="Normal 3 6 4 4 2 2" xfId="13396" xr:uid="{00000000-0005-0000-0000-0000537E0000}"/>
    <cellStyle name="Normal 3 6 4 4 3" xfId="13397" xr:uid="{00000000-0005-0000-0000-0000547E0000}"/>
    <cellStyle name="Normal 3 6 4 5" xfId="13398" xr:uid="{00000000-0005-0000-0000-0000557E0000}"/>
    <cellStyle name="Normal 3 6 4 5 2" xfId="13399" xr:uid="{00000000-0005-0000-0000-0000567E0000}"/>
    <cellStyle name="Normal 3 6 4 6" xfId="13400" xr:uid="{00000000-0005-0000-0000-0000577E0000}"/>
    <cellStyle name="Normal 3 6 5" xfId="13401" xr:uid="{00000000-0005-0000-0000-0000587E0000}"/>
    <cellStyle name="Normal 3 6 5 2" xfId="13402" xr:uid="{00000000-0005-0000-0000-0000597E0000}"/>
    <cellStyle name="Normal 3 6 5 2 2" xfId="13403" xr:uid="{00000000-0005-0000-0000-00005A7E0000}"/>
    <cellStyle name="Normal 3 6 5 2 2 2" xfId="13404" xr:uid="{00000000-0005-0000-0000-00005B7E0000}"/>
    <cellStyle name="Normal 3 6 5 2 3" xfId="13405" xr:uid="{00000000-0005-0000-0000-00005C7E0000}"/>
    <cellStyle name="Normal 3 6 5 3" xfId="13406" xr:uid="{00000000-0005-0000-0000-00005D7E0000}"/>
    <cellStyle name="Normal 3 6 5 3 2" xfId="13407" xr:uid="{00000000-0005-0000-0000-00005E7E0000}"/>
    <cellStyle name="Normal 3 6 5 4" xfId="13408" xr:uid="{00000000-0005-0000-0000-00005F7E0000}"/>
    <cellStyle name="Normal 3 6 5 4 2" xfId="13409" xr:uid="{00000000-0005-0000-0000-0000607E0000}"/>
    <cellStyle name="Normal 3 6 5 5" xfId="13410" xr:uid="{00000000-0005-0000-0000-0000617E0000}"/>
    <cellStyle name="Normal 3 6 6" xfId="13411" xr:uid="{00000000-0005-0000-0000-0000627E0000}"/>
    <cellStyle name="Normal 3 6 6 2" xfId="13412" xr:uid="{00000000-0005-0000-0000-0000637E0000}"/>
    <cellStyle name="Normal 3 6 6 2 2" xfId="13413" xr:uid="{00000000-0005-0000-0000-0000647E0000}"/>
    <cellStyle name="Normal 3 6 6 3" xfId="13414" xr:uid="{00000000-0005-0000-0000-0000657E0000}"/>
    <cellStyle name="Normal 3 6 6 3 2" xfId="13415" xr:uid="{00000000-0005-0000-0000-0000667E0000}"/>
    <cellStyle name="Normal 3 6 6 4" xfId="13416" xr:uid="{00000000-0005-0000-0000-0000677E0000}"/>
    <cellStyle name="Normal 3 6 7" xfId="13417" xr:uid="{00000000-0005-0000-0000-0000687E0000}"/>
    <cellStyle name="Normal 3 6 7 2" xfId="13418" xr:uid="{00000000-0005-0000-0000-0000697E0000}"/>
    <cellStyle name="Normal 3 6 7 2 2" xfId="13419" xr:uid="{00000000-0005-0000-0000-00006A7E0000}"/>
    <cellStyle name="Normal 3 6 7 3" xfId="13420" xr:uid="{00000000-0005-0000-0000-00006B7E0000}"/>
    <cellStyle name="Normal 3 6 7 3 2" xfId="13421" xr:uid="{00000000-0005-0000-0000-00006C7E0000}"/>
    <cellStyle name="Normal 3 6 7 4" xfId="13422" xr:uid="{00000000-0005-0000-0000-00006D7E0000}"/>
    <cellStyle name="Normal 3 6 8" xfId="13423" xr:uid="{00000000-0005-0000-0000-00006E7E0000}"/>
    <cellStyle name="Normal 3 6 8 2" xfId="13424" xr:uid="{00000000-0005-0000-0000-00006F7E0000}"/>
    <cellStyle name="Normal 3 6 8 2 2" xfId="13425" xr:uid="{00000000-0005-0000-0000-0000707E0000}"/>
    <cellStyle name="Normal 3 6 8 3" xfId="13426" xr:uid="{00000000-0005-0000-0000-0000717E0000}"/>
    <cellStyle name="Normal 3 6 9" xfId="13427" xr:uid="{00000000-0005-0000-0000-0000727E0000}"/>
    <cellStyle name="Normal 3 6 9 2" xfId="13428" xr:uid="{00000000-0005-0000-0000-0000737E0000}"/>
    <cellStyle name="Normal 3 7" xfId="225" xr:uid="{00000000-0005-0000-0000-0000747E0000}"/>
    <cellStyle name="Normal 3 7 10" xfId="13429" xr:uid="{00000000-0005-0000-0000-0000757E0000}"/>
    <cellStyle name="Normal 3 7 10 2" xfId="13430" xr:uid="{00000000-0005-0000-0000-0000767E0000}"/>
    <cellStyle name="Normal 3 7 11" xfId="13431" xr:uid="{00000000-0005-0000-0000-0000777E0000}"/>
    <cellStyle name="Normal 3 7 2" xfId="13432" xr:uid="{00000000-0005-0000-0000-0000787E0000}"/>
    <cellStyle name="Normal 3 7 2 2" xfId="13433" xr:uid="{00000000-0005-0000-0000-0000797E0000}"/>
    <cellStyle name="Normal 3 7 2 2 2" xfId="13434" xr:uid="{00000000-0005-0000-0000-00007A7E0000}"/>
    <cellStyle name="Normal 3 7 2 2 2 2" xfId="13435" xr:uid="{00000000-0005-0000-0000-00007B7E0000}"/>
    <cellStyle name="Normal 3 7 2 2 2 2 2" xfId="13436" xr:uid="{00000000-0005-0000-0000-00007C7E0000}"/>
    <cellStyle name="Normal 3 7 2 2 2 3" xfId="13437" xr:uid="{00000000-0005-0000-0000-00007D7E0000}"/>
    <cellStyle name="Normal 3 7 2 2 3" xfId="13438" xr:uid="{00000000-0005-0000-0000-00007E7E0000}"/>
    <cellStyle name="Normal 3 7 2 2 3 2" xfId="13439" xr:uid="{00000000-0005-0000-0000-00007F7E0000}"/>
    <cellStyle name="Normal 3 7 2 2 4" xfId="13440" xr:uid="{00000000-0005-0000-0000-0000807E0000}"/>
    <cellStyle name="Normal 3 7 2 2 4 2" xfId="13441" xr:uid="{00000000-0005-0000-0000-0000817E0000}"/>
    <cellStyle name="Normal 3 7 2 2 5" xfId="13442" xr:uid="{00000000-0005-0000-0000-0000827E0000}"/>
    <cellStyle name="Normal 3 7 2 2 5 2" xfId="13443" xr:uid="{00000000-0005-0000-0000-0000837E0000}"/>
    <cellStyle name="Normal 3 7 2 2 6" xfId="13444" xr:uid="{00000000-0005-0000-0000-0000847E0000}"/>
    <cellStyle name="Normal 3 7 2 3" xfId="13445" xr:uid="{00000000-0005-0000-0000-0000857E0000}"/>
    <cellStyle name="Normal 3 7 2 3 2" xfId="13446" xr:uid="{00000000-0005-0000-0000-0000867E0000}"/>
    <cellStyle name="Normal 3 7 2 3 2 2" xfId="13447" xr:uid="{00000000-0005-0000-0000-0000877E0000}"/>
    <cellStyle name="Normal 3 7 2 3 3" xfId="13448" xr:uid="{00000000-0005-0000-0000-0000887E0000}"/>
    <cellStyle name="Normal 3 7 2 3 3 2" xfId="13449" xr:uid="{00000000-0005-0000-0000-0000897E0000}"/>
    <cellStyle name="Normal 3 7 2 3 4" xfId="13450" xr:uid="{00000000-0005-0000-0000-00008A7E0000}"/>
    <cellStyle name="Normal 3 7 2 4" xfId="13451" xr:uid="{00000000-0005-0000-0000-00008B7E0000}"/>
    <cellStyle name="Normal 3 7 2 4 2" xfId="13452" xr:uid="{00000000-0005-0000-0000-00008C7E0000}"/>
    <cellStyle name="Normal 3 7 2 4 2 2" xfId="13453" xr:uid="{00000000-0005-0000-0000-00008D7E0000}"/>
    <cellStyle name="Normal 3 7 2 4 3" xfId="13454" xr:uid="{00000000-0005-0000-0000-00008E7E0000}"/>
    <cellStyle name="Normal 3 7 2 5" xfId="13455" xr:uid="{00000000-0005-0000-0000-00008F7E0000}"/>
    <cellStyle name="Normal 3 7 2 5 2" xfId="13456" xr:uid="{00000000-0005-0000-0000-0000907E0000}"/>
    <cellStyle name="Normal 3 7 2 6" xfId="13457" xr:uid="{00000000-0005-0000-0000-0000917E0000}"/>
    <cellStyle name="Normal 3 7 2 6 2" xfId="13458" xr:uid="{00000000-0005-0000-0000-0000927E0000}"/>
    <cellStyle name="Normal 3 7 2 7" xfId="13459" xr:uid="{00000000-0005-0000-0000-0000937E0000}"/>
    <cellStyle name="Normal 3 7 3" xfId="13460" xr:uid="{00000000-0005-0000-0000-0000947E0000}"/>
    <cellStyle name="Normal 3 7 3 2" xfId="13461" xr:uid="{00000000-0005-0000-0000-0000957E0000}"/>
    <cellStyle name="Normal 3 7 3 2 2" xfId="13462" xr:uid="{00000000-0005-0000-0000-0000967E0000}"/>
    <cellStyle name="Normal 3 7 3 2 2 2" xfId="13463" xr:uid="{00000000-0005-0000-0000-0000977E0000}"/>
    <cellStyle name="Normal 3 7 3 2 2 2 2" xfId="13464" xr:uid="{00000000-0005-0000-0000-0000987E0000}"/>
    <cellStyle name="Normal 3 7 3 2 2 3" xfId="13465" xr:uid="{00000000-0005-0000-0000-0000997E0000}"/>
    <cellStyle name="Normal 3 7 3 2 3" xfId="13466" xr:uid="{00000000-0005-0000-0000-00009A7E0000}"/>
    <cellStyle name="Normal 3 7 3 2 3 2" xfId="13467" xr:uid="{00000000-0005-0000-0000-00009B7E0000}"/>
    <cellStyle name="Normal 3 7 3 2 4" xfId="13468" xr:uid="{00000000-0005-0000-0000-00009C7E0000}"/>
    <cellStyle name="Normal 3 7 3 2 4 2" xfId="13469" xr:uid="{00000000-0005-0000-0000-00009D7E0000}"/>
    <cellStyle name="Normal 3 7 3 2 5" xfId="13470" xr:uid="{00000000-0005-0000-0000-00009E7E0000}"/>
    <cellStyle name="Normal 3 7 3 3" xfId="13471" xr:uid="{00000000-0005-0000-0000-00009F7E0000}"/>
    <cellStyle name="Normal 3 7 3 3 2" xfId="13472" xr:uid="{00000000-0005-0000-0000-0000A07E0000}"/>
    <cellStyle name="Normal 3 7 3 3 2 2" xfId="13473" xr:uid="{00000000-0005-0000-0000-0000A17E0000}"/>
    <cellStyle name="Normal 3 7 3 3 3" xfId="13474" xr:uid="{00000000-0005-0000-0000-0000A27E0000}"/>
    <cellStyle name="Normal 3 7 3 3 3 2" xfId="13475" xr:uid="{00000000-0005-0000-0000-0000A37E0000}"/>
    <cellStyle name="Normal 3 7 3 3 4" xfId="13476" xr:uid="{00000000-0005-0000-0000-0000A47E0000}"/>
    <cellStyle name="Normal 3 7 3 4" xfId="13477" xr:uid="{00000000-0005-0000-0000-0000A57E0000}"/>
    <cellStyle name="Normal 3 7 3 4 2" xfId="13478" xr:uid="{00000000-0005-0000-0000-0000A67E0000}"/>
    <cellStyle name="Normal 3 7 3 4 2 2" xfId="13479" xr:uid="{00000000-0005-0000-0000-0000A77E0000}"/>
    <cellStyle name="Normal 3 7 3 4 3" xfId="13480" xr:uid="{00000000-0005-0000-0000-0000A87E0000}"/>
    <cellStyle name="Normal 3 7 3 5" xfId="13481" xr:uid="{00000000-0005-0000-0000-0000A97E0000}"/>
    <cellStyle name="Normal 3 7 3 5 2" xfId="13482" xr:uid="{00000000-0005-0000-0000-0000AA7E0000}"/>
    <cellStyle name="Normal 3 7 3 6" xfId="13483" xr:uid="{00000000-0005-0000-0000-0000AB7E0000}"/>
    <cellStyle name="Normal 3 7 3 6 2" xfId="13484" xr:uid="{00000000-0005-0000-0000-0000AC7E0000}"/>
    <cellStyle name="Normal 3 7 3 7" xfId="13485" xr:uid="{00000000-0005-0000-0000-0000AD7E0000}"/>
    <cellStyle name="Normal 3 7 4" xfId="13486" xr:uid="{00000000-0005-0000-0000-0000AE7E0000}"/>
    <cellStyle name="Normal 3 7 4 2" xfId="13487" xr:uid="{00000000-0005-0000-0000-0000AF7E0000}"/>
    <cellStyle name="Normal 3 7 4 2 2" xfId="13488" xr:uid="{00000000-0005-0000-0000-0000B07E0000}"/>
    <cellStyle name="Normal 3 7 4 2 2 2" xfId="13489" xr:uid="{00000000-0005-0000-0000-0000B17E0000}"/>
    <cellStyle name="Normal 3 7 4 2 3" xfId="13490" xr:uid="{00000000-0005-0000-0000-0000B27E0000}"/>
    <cellStyle name="Normal 3 7 4 3" xfId="13491" xr:uid="{00000000-0005-0000-0000-0000B37E0000}"/>
    <cellStyle name="Normal 3 7 4 3 2" xfId="13492" xr:uid="{00000000-0005-0000-0000-0000B47E0000}"/>
    <cellStyle name="Normal 3 7 4 4" xfId="13493" xr:uid="{00000000-0005-0000-0000-0000B57E0000}"/>
    <cellStyle name="Normal 3 7 4 4 2" xfId="13494" xr:uid="{00000000-0005-0000-0000-0000B67E0000}"/>
    <cellStyle name="Normal 3 7 4 5" xfId="13495" xr:uid="{00000000-0005-0000-0000-0000B77E0000}"/>
    <cellStyle name="Normal 3 7 5" xfId="13496" xr:uid="{00000000-0005-0000-0000-0000B87E0000}"/>
    <cellStyle name="Normal 3 7 5 2" xfId="13497" xr:uid="{00000000-0005-0000-0000-0000B97E0000}"/>
    <cellStyle name="Normal 3 7 5 2 2" xfId="13498" xr:uid="{00000000-0005-0000-0000-0000BA7E0000}"/>
    <cellStyle name="Normal 3 7 5 3" xfId="13499" xr:uid="{00000000-0005-0000-0000-0000BB7E0000}"/>
    <cellStyle name="Normal 3 7 5 3 2" xfId="13500" xr:uid="{00000000-0005-0000-0000-0000BC7E0000}"/>
    <cellStyle name="Normal 3 7 5 4" xfId="13501" xr:uid="{00000000-0005-0000-0000-0000BD7E0000}"/>
    <cellStyle name="Normal 3 7 6" xfId="13502" xr:uid="{00000000-0005-0000-0000-0000BE7E0000}"/>
    <cellStyle name="Normal 3 7 6 2" xfId="13503" xr:uid="{00000000-0005-0000-0000-0000BF7E0000}"/>
    <cellStyle name="Normal 3 7 6 2 2" xfId="13504" xr:uid="{00000000-0005-0000-0000-0000C07E0000}"/>
    <cellStyle name="Normal 3 7 6 3" xfId="13505" xr:uid="{00000000-0005-0000-0000-0000C17E0000}"/>
    <cellStyle name="Normal 3 7 6 3 2" xfId="13506" xr:uid="{00000000-0005-0000-0000-0000C27E0000}"/>
    <cellStyle name="Normal 3 7 6 4" xfId="13507" xr:uid="{00000000-0005-0000-0000-0000C37E0000}"/>
    <cellStyle name="Normal 3 7 7" xfId="13508" xr:uid="{00000000-0005-0000-0000-0000C47E0000}"/>
    <cellStyle name="Normal 3 7 7 2" xfId="13509" xr:uid="{00000000-0005-0000-0000-0000C57E0000}"/>
    <cellStyle name="Normal 3 7 7 2 2" xfId="13510" xr:uid="{00000000-0005-0000-0000-0000C67E0000}"/>
    <cellStyle name="Normal 3 7 7 3" xfId="13511" xr:uid="{00000000-0005-0000-0000-0000C77E0000}"/>
    <cellStyle name="Normal 3 7 8" xfId="13512" xr:uid="{00000000-0005-0000-0000-0000C87E0000}"/>
    <cellStyle name="Normal 3 7 8 2" xfId="13513" xr:uid="{00000000-0005-0000-0000-0000C97E0000}"/>
    <cellStyle name="Normal 3 7 9" xfId="13514" xr:uid="{00000000-0005-0000-0000-0000CA7E0000}"/>
    <cellStyle name="Normal 3 7 9 2" xfId="13515" xr:uid="{00000000-0005-0000-0000-0000CB7E0000}"/>
    <cellStyle name="Normal 3 8" xfId="13516" xr:uid="{00000000-0005-0000-0000-0000CC7E0000}"/>
    <cellStyle name="Normal 3 8 2" xfId="13517" xr:uid="{00000000-0005-0000-0000-0000CD7E0000}"/>
    <cellStyle name="Normal 3 8 2 2" xfId="13518" xr:uid="{00000000-0005-0000-0000-0000CE7E0000}"/>
    <cellStyle name="Normal 3 8 2 2 2" xfId="13519" xr:uid="{00000000-0005-0000-0000-0000CF7E0000}"/>
    <cellStyle name="Normal 3 8 2 2 2 2" xfId="13520" xr:uid="{00000000-0005-0000-0000-0000D07E0000}"/>
    <cellStyle name="Normal 3 8 2 2 3" xfId="13521" xr:uid="{00000000-0005-0000-0000-0000D17E0000}"/>
    <cellStyle name="Normal 3 8 2 3" xfId="13522" xr:uid="{00000000-0005-0000-0000-0000D27E0000}"/>
    <cellStyle name="Normal 3 8 2 3 2" xfId="13523" xr:uid="{00000000-0005-0000-0000-0000D37E0000}"/>
    <cellStyle name="Normal 3 8 2 4" xfId="13524" xr:uid="{00000000-0005-0000-0000-0000D47E0000}"/>
    <cellStyle name="Normal 3 8 2 4 2" xfId="13525" xr:uid="{00000000-0005-0000-0000-0000D57E0000}"/>
    <cellStyle name="Normal 3 8 2 5" xfId="13526" xr:uid="{00000000-0005-0000-0000-0000D67E0000}"/>
    <cellStyle name="Normal 3 8 2 5 2" xfId="13527" xr:uid="{00000000-0005-0000-0000-0000D77E0000}"/>
    <cellStyle name="Normal 3 8 2 6" xfId="13528" xr:uid="{00000000-0005-0000-0000-0000D87E0000}"/>
    <cellStyle name="Normal 3 8 3" xfId="13529" xr:uid="{00000000-0005-0000-0000-0000D97E0000}"/>
    <cellStyle name="Normal 3 8 3 2" xfId="13530" xr:uid="{00000000-0005-0000-0000-0000DA7E0000}"/>
    <cellStyle name="Normal 3 8 3 2 2" xfId="13531" xr:uid="{00000000-0005-0000-0000-0000DB7E0000}"/>
    <cellStyle name="Normal 3 8 3 3" xfId="13532" xr:uid="{00000000-0005-0000-0000-0000DC7E0000}"/>
    <cellStyle name="Normal 3 8 3 3 2" xfId="13533" xr:uid="{00000000-0005-0000-0000-0000DD7E0000}"/>
    <cellStyle name="Normal 3 8 3 4" xfId="13534" xr:uid="{00000000-0005-0000-0000-0000DE7E0000}"/>
    <cellStyle name="Normal 3 8 4" xfId="13535" xr:uid="{00000000-0005-0000-0000-0000DF7E0000}"/>
    <cellStyle name="Normal 3 8 4 2" xfId="13536" xr:uid="{00000000-0005-0000-0000-0000E07E0000}"/>
    <cellStyle name="Normal 3 8 4 2 2" xfId="13537" xr:uid="{00000000-0005-0000-0000-0000E17E0000}"/>
    <cellStyle name="Normal 3 8 4 3" xfId="13538" xr:uid="{00000000-0005-0000-0000-0000E27E0000}"/>
    <cellStyle name="Normal 3 8 5" xfId="13539" xr:uid="{00000000-0005-0000-0000-0000E37E0000}"/>
    <cellStyle name="Normal 3 8 5 2" xfId="13540" xr:uid="{00000000-0005-0000-0000-0000E47E0000}"/>
    <cellStyle name="Normal 3 8 6" xfId="13541" xr:uid="{00000000-0005-0000-0000-0000E57E0000}"/>
    <cellStyle name="Normal 3 8 6 2" xfId="13542" xr:uid="{00000000-0005-0000-0000-0000E67E0000}"/>
    <cellStyle name="Normal 3 8 7" xfId="13543" xr:uid="{00000000-0005-0000-0000-0000E77E0000}"/>
    <cellStyle name="Normal 3 9" xfId="13544" xr:uid="{00000000-0005-0000-0000-0000E87E0000}"/>
    <cellStyle name="Normal 3 9 2" xfId="13545" xr:uid="{00000000-0005-0000-0000-0000E97E0000}"/>
    <cellStyle name="Normal 3 9 2 2" xfId="13546" xr:uid="{00000000-0005-0000-0000-0000EA7E0000}"/>
    <cellStyle name="Normal 3 9 2 2 2" xfId="13547" xr:uid="{00000000-0005-0000-0000-0000EB7E0000}"/>
    <cellStyle name="Normal 3 9 2 2 2 2" xfId="13548" xr:uid="{00000000-0005-0000-0000-0000EC7E0000}"/>
    <cellStyle name="Normal 3 9 2 2 3" xfId="13549" xr:uid="{00000000-0005-0000-0000-0000ED7E0000}"/>
    <cellStyle name="Normal 3 9 2 3" xfId="13550" xr:uid="{00000000-0005-0000-0000-0000EE7E0000}"/>
    <cellStyle name="Normal 3 9 2 3 2" xfId="13551" xr:uid="{00000000-0005-0000-0000-0000EF7E0000}"/>
    <cellStyle name="Normal 3 9 2 4" xfId="13552" xr:uid="{00000000-0005-0000-0000-0000F07E0000}"/>
    <cellStyle name="Normal 3 9 2 4 2" xfId="13553" xr:uid="{00000000-0005-0000-0000-0000F17E0000}"/>
    <cellStyle name="Normal 3 9 2 5" xfId="13554" xr:uid="{00000000-0005-0000-0000-0000F27E0000}"/>
    <cellStyle name="Normal 3 9 2 5 2" xfId="13555" xr:uid="{00000000-0005-0000-0000-0000F37E0000}"/>
    <cellStyle name="Normal 3 9 2 6" xfId="13556" xr:uid="{00000000-0005-0000-0000-0000F47E0000}"/>
    <cellStyle name="Normal 3 9 3" xfId="13557" xr:uid="{00000000-0005-0000-0000-0000F57E0000}"/>
    <cellStyle name="Normal 3 9 3 2" xfId="13558" xr:uid="{00000000-0005-0000-0000-0000F67E0000}"/>
    <cellStyle name="Normal 3 9 3 2 2" xfId="13559" xr:uid="{00000000-0005-0000-0000-0000F77E0000}"/>
    <cellStyle name="Normal 3 9 3 3" xfId="13560" xr:uid="{00000000-0005-0000-0000-0000F87E0000}"/>
    <cellStyle name="Normal 3 9 3 3 2" xfId="13561" xr:uid="{00000000-0005-0000-0000-0000F97E0000}"/>
    <cellStyle name="Normal 3 9 3 4" xfId="13562" xr:uid="{00000000-0005-0000-0000-0000FA7E0000}"/>
    <cellStyle name="Normal 3 9 4" xfId="13563" xr:uid="{00000000-0005-0000-0000-0000FB7E0000}"/>
    <cellStyle name="Normal 3 9 4 2" xfId="13564" xr:uid="{00000000-0005-0000-0000-0000FC7E0000}"/>
    <cellStyle name="Normal 3 9 4 2 2" xfId="13565" xr:uid="{00000000-0005-0000-0000-0000FD7E0000}"/>
    <cellStyle name="Normal 3 9 4 3" xfId="13566" xr:uid="{00000000-0005-0000-0000-0000FE7E0000}"/>
    <cellStyle name="Normal 3 9 5" xfId="13567" xr:uid="{00000000-0005-0000-0000-0000FF7E0000}"/>
    <cellStyle name="Normal 3 9 5 2" xfId="13568" xr:uid="{00000000-0005-0000-0000-0000007F0000}"/>
    <cellStyle name="Normal 3 9 6" xfId="13569" xr:uid="{00000000-0005-0000-0000-0000017F0000}"/>
    <cellStyle name="Normal 3 9 6 2" xfId="13570" xr:uid="{00000000-0005-0000-0000-0000027F0000}"/>
    <cellStyle name="Normal 3 9 7" xfId="13571" xr:uid="{00000000-0005-0000-0000-0000037F0000}"/>
    <cellStyle name="Normal 3_Sheet1" xfId="60405" xr:uid="{00000000-0005-0000-0000-0000047F0000}"/>
    <cellStyle name="Normal 31 2" xfId="60436" xr:uid="{B9C9F459-1337-4A9B-B53D-86F01F97E48D}"/>
    <cellStyle name="Normal 31 2 2" xfId="60424" xr:uid="{91E80863-ED9E-43B4-81E1-F7B02F40EF8F}"/>
    <cellStyle name="Normal 4" xfId="6" xr:uid="{00000000-0005-0000-0000-0000057F0000}"/>
    <cellStyle name="Normal 4 10" xfId="23754" xr:uid="{00000000-0005-0000-0000-0000067F0000}"/>
    <cellStyle name="Normal 4 2" xfId="193" xr:uid="{00000000-0005-0000-0000-0000077F0000}"/>
    <cellStyle name="Normal 4 2 10" xfId="13572" xr:uid="{00000000-0005-0000-0000-0000087F0000}"/>
    <cellStyle name="Normal 4 2 10 2" xfId="13573" xr:uid="{00000000-0005-0000-0000-0000097F0000}"/>
    <cellStyle name="Normal 4 2 10 2 2" xfId="13574" xr:uid="{00000000-0005-0000-0000-00000A7F0000}"/>
    <cellStyle name="Normal 4 2 10 3" xfId="13575" xr:uid="{00000000-0005-0000-0000-00000B7F0000}"/>
    <cellStyle name="Normal 4 2 10 3 2" xfId="13576" xr:uid="{00000000-0005-0000-0000-00000C7F0000}"/>
    <cellStyle name="Normal 4 2 10 4" xfId="13577" xr:uid="{00000000-0005-0000-0000-00000D7F0000}"/>
    <cellStyle name="Normal 4 2 11" xfId="13578" xr:uid="{00000000-0005-0000-0000-00000E7F0000}"/>
    <cellStyle name="Normal 4 2 11 2" xfId="13579" xr:uid="{00000000-0005-0000-0000-00000F7F0000}"/>
    <cellStyle name="Normal 4 2 11 2 2" xfId="13580" xr:uid="{00000000-0005-0000-0000-0000107F0000}"/>
    <cellStyle name="Normal 4 2 11 3" xfId="13581" xr:uid="{00000000-0005-0000-0000-0000117F0000}"/>
    <cellStyle name="Normal 4 2 11 3 2" xfId="13582" xr:uid="{00000000-0005-0000-0000-0000127F0000}"/>
    <cellStyle name="Normal 4 2 11 4" xfId="13583" xr:uid="{00000000-0005-0000-0000-0000137F0000}"/>
    <cellStyle name="Normal 4 2 12" xfId="13584" xr:uid="{00000000-0005-0000-0000-0000147F0000}"/>
    <cellStyle name="Normal 4 2 12 2" xfId="13585" xr:uid="{00000000-0005-0000-0000-0000157F0000}"/>
    <cellStyle name="Normal 4 2 12 2 2" xfId="13586" xr:uid="{00000000-0005-0000-0000-0000167F0000}"/>
    <cellStyle name="Normal 4 2 12 3" xfId="13587" xr:uid="{00000000-0005-0000-0000-0000177F0000}"/>
    <cellStyle name="Normal 4 2 13" xfId="13588" xr:uid="{00000000-0005-0000-0000-0000187F0000}"/>
    <cellStyle name="Normal 4 2 13 2" xfId="13589" xr:uid="{00000000-0005-0000-0000-0000197F0000}"/>
    <cellStyle name="Normal 4 2 13 2 2" xfId="13590" xr:uid="{00000000-0005-0000-0000-00001A7F0000}"/>
    <cellStyle name="Normal 4 2 13 3" xfId="13591" xr:uid="{00000000-0005-0000-0000-00001B7F0000}"/>
    <cellStyle name="Normal 4 2 14" xfId="13592" xr:uid="{00000000-0005-0000-0000-00001C7F0000}"/>
    <cellStyle name="Normal 4 2 14 2" xfId="13593" xr:uid="{00000000-0005-0000-0000-00001D7F0000}"/>
    <cellStyle name="Normal 4 2 15" xfId="13594" xr:uid="{00000000-0005-0000-0000-00001E7F0000}"/>
    <cellStyle name="Normal 4 2 15 2" xfId="13595" xr:uid="{00000000-0005-0000-0000-00001F7F0000}"/>
    <cellStyle name="Normal 4 2 16" xfId="13596" xr:uid="{00000000-0005-0000-0000-0000207F0000}"/>
    <cellStyle name="Normal 4 2 16 2" xfId="13597" xr:uid="{00000000-0005-0000-0000-0000217F0000}"/>
    <cellStyle name="Normal 4 2 17" xfId="13598" xr:uid="{00000000-0005-0000-0000-0000227F0000}"/>
    <cellStyle name="Normal 4 2 18" xfId="60406" xr:uid="{00000000-0005-0000-0000-0000237F0000}"/>
    <cellStyle name="Normal 4 2 2" xfId="13599" xr:uid="{00000000-0005-0000-0000-0000247F0000}"/>
    <cellStyle name="Normal 4 2 2 10" xfId="13600" xr:uid="{00000000-0005-0000-0000-0000257F0000}"/>
    <cellStyle name="Normal 4 2 2 10 2" xfId="13601" xr:uid="{00000000-0005-0000-0000-0000267F0000}"/>
    <cellStyle name="Normal 4 2 2 10 2 2" xfId="13602" xr:uid="{00000000-0005-0000-0000-0000277F0000}"/>
    <cellStyle name="Normal 4 2 2 10 3" xfId="13603" xr:uid="{00000000-0005-0000-0000-0000287F0000}"/>
    <cellStyle name="Normal 4 2 2 11" xfId="13604" xr:uid="{00000000-0005-0000-0000-0000297F0000}"/>
    <cellStyle name="Normal 4 2 2 11 2" xfId="13605" xr:uid="{00000000-0005-0000-0000-00002A7F0000}"/>
    <cellStyle name="Normal 4 2 2 11 2 2" xfId="13606" xr:uid="{00000000-0005-0000-0000-00002B7F0000}"/>
    <cellStyle name="Normal 4 2 2 11 3" xfId="13607" xr:uid="{00000000-0005-0000-0000-00002C7F0000}"/>
    <cellStyle name="Normal 4 2 2 12" xfId="13608" xr:uid="{00000000-0005-0000-0000-00002D7F0000}"/>
    <cellStyle name="Normal 4 2 2 12 2" xfId="13609" xr:uid="{00000000-0005-0000-0000-00002E7F0000}"/>
    <cellStyle name="Normal 4 2 2 13" xfId="13610" xr:uid="{00000000-0005-0000-0000-00002F7F0000}"/>
    <cellStyle name="Normal 4 2 2 13 2" xfId="13611" xr:uid="{00000000-0005-0000-0000-0000307F0000}"/>
    <cellStyle name="Normal 4 2 2 14" xfId="13612" xr:uid="{00000000-0005-0000-0000-0000317F0000}"/>
    <cellStyle name="Normal 4 2 2 14 2" xfId="13613" xr:uid="{00000000-0005-0000-0000-0000327F0000}"/>
    <cellStyle name="Normal 4 2 2 15" xfId="13614" xr:uid="{00000000-0005-0000-0000-0000337F0000}"/>
    <cellStyle name="Normal 4 2 2 2" xfId="13615" xr:uid="{00000000-0005-0000-0000-0000347F0000}"/>
    <cellStyle name="Normal 4 2 2 2 10" xfId="13616" xr:uid="{00000000-0005-0000-0000-0000357F0000}"/>
    <cellStyle name="Normal 4 2 2 2 10 2" xfId="13617" xr:uid="{00000000-0005-0000-0000-0000367F0000}"/>
    <cellStyle name="Normal 4 2 2 2 10 2 2" xfId="13618" xr:uid="{00000000-0005-0000-0000-0000377F0000}"/>
    <cellStyle name="Normal 4 2 2 2 10 3" xfId="13619" xr:uid="{00000000-0005-0000-0000-0000387F0000}"/>
    <cellStyle name="Normal 4 2 2 2 11" xfId="13620" xr:uid="{00000000-0005-0000-0000-0000397F0000}"/>
    <cellStyle name="Normal 4 2 2 2 11 2" xfId="13621" xr:uid="{00000000-0005-0000-0000-00003A7F0000}"/>
    <cellStyle name="Normal 4 2 2 2 12" xfId="13622" xr:uid="{00000000-0005-0000-0000-00003B7F0000}"/>
    <cellStyle name="Normal 4 2 2 2 12 2" xfId="13623" xr:uid="{00000000-0005-0000-0000-00003C7F0000}"/>
    <cellStyle name="Normal 4 2 2 2 13" xfId="13624" xr:uid="{00000000-0005-0000-0000-00003D7F0000}"/>
    <cellStyle name="Normal 4 2 2 2 13 2" xfId="13625" xr:uid="{00000000-0005-0000-0000-00003E7F0000}"/>
    <cellStyle name="Normal 4 2 2 2 14" xfId="13626" xr:uid="{00000000-0005-0000-0000-00003F7F0000}"/>
    <cellStyle name="Normal 4 2 2 2 2" xfId="13627" xr:uid="{00000000-0005-0000-0000-0000407F0000}"/>
    <cellStyle name="Normal 4 2 2 2 2 2" xfId="13628" xr:uid="{00000000-0005-0000-0000-0000417F0000}"/>
    <cellStyle name="Normal 4 2 2 2 2 2 2" xfId="13629" xr:uid="{00000000-0005-0000-0000-0000427F0000}"/>
    <cellStyle name="Normal 4 2 2 2 2 2 2 2" xfId="13630" xr:uid="{00000000-0005-0000-0000-0000437F0000}"/>
    <cellStyle name="Normal 4 2 2 2 2 2 2 2 2" xfId="13631" xr:uid="{00000000-0005-0000-0000-0000447F0000}"/>
    <cellStyle name="Normal 4 2 2 2 2 2 2 3" xfId="13632" xr:uid="{00000000-0005-0000-0000-0000457F0000}"/>
    <cellStyle name="Normal 4 2 2 2 2 2 3" xfId="13633" xr:uid="{00000000-0005-0000-0000-0000467F0000}"/>
    <cellStyle name="Normal 4 2 2 2 2 2 3 2" xfId="13634" xr:uid="{00000000-0005-0000-0000-0000477F0000}"/>
    <cellStyle name="Normal 4 2 2 2 2 2 4" xfId="13635" xr:uid="{00000000-0005-0000-0000-0000487F0000}"/>
    <cellStyle name="Normal 4 2 2 2 2 2 4 2" xfId="13636" xr:uid="{00000000-0005-0000-0000-0000497F0000}"/>
    <cellStyle name="Normal 4 2 2 2 2 2 5" xfId="13637" xr:uid="{00000000-0005-0000-0000-00004A7F0000}"/>
    <cellStyle name="Normal 4 2 2 2 2 2 5 2" xfId="13638" xr:uid="{00000000-0005-0000-0000-00004B7F0000}"/>
    <cellStyle name="Normal 4 2 2 2 2 2 6" xfId="13639" xr:uid="{00000000-0005-0000-0000-00004C7F0000}"/>
    <cellStyle name="Normal 4 2 2 2 2 3" xfId="13640" xr:uid="{00000000-0005-0000-0000-00004D7F0000}"/>
    <cellStyle name="Normal 4 2 2 2 2 3 2" xfId="13641" xr:uid="{00000000-0005-0000-0000-00004E7F0000}"/>
    <cellStyle name="Normal 4 2 2 2 2 3 2 2" xfId="13642" xr:uid="{00000000-0005-0000-0000-00004F7F0000}"/>
    <cellStyle name="Normal 4 2 2 2 2 3 3" xfId="13643" xr:uid="{00000000-0005-0000-0000-0000507F0000}"/>
    <cellStyle name="Normal 4 2 2 2 2 3 3 2" xfId="13644" xr:uid="{00000000-0005-0000-0000-0000517F0000}"/>
    <cellStyle name="Normal 4 2 2 2 2 3 4" xfId="13645" xr:uid="{00000000-0005-0000-0000-0000527F0000}"/>
    <cellStyle name="Normal 4 2 2 2 2 4" xfId="13646" xr:uid="{00000000-0005-0000-0000-0000537F0000}"/>
    <cellStyle name="Normal 4 2 2 2 2 4 2" xfId="13647" xr:uid="{00000000-0005-0000-0000-0000547F0000}"/>
    <cellStyle name="Normal 4 2 2 2 2 4 2 2" xfId="13648" xr:uid="{00000000-0005-0000-0000-0000557F0000}"/>
    <cellStyle name="Normal 4 2 2 2 2 4 3" xfId="13649" xr:uid="{00000000-0005-0000-0000-0000567F0000}"/>
    <cellStyle name="Normal 4 2 2 2 2 5" xfId="13650" xr:uid="{00000000-0005-0000-0000-0000577F0000}"/>
    <cellStyle name="Normal 4 2 2 2 2 5 2" xfId="13651" xr:uid="{00000000-0005-0000-0000-0000587F0000}"/>
    <cellStyle name="Normal 4 2 2 2 2 6" xfId="13652" xr:uid="{00000000-0005-0000-0000-0000597F0000}"/>
    <cellStyle name="Normal 4 2 2 2 2 6 2" xfId="13653" xr:uid="{00000000-0005-0000-0000-00005A7F0000}"/>
    <cellStyle name="Normal 4 2 2 2 2 7" xfId="13654" xr:uid="{00000000-0005-0000-0000-00005B7F0000}"/>
    <cellStyle name="Normal 4 2 2 2 3" xfId="13655" xr:uid="{00000000-0005-0000-0000-00005C7F0000}"/>
    <cellStyle name="Normal 4 2 2 2 3 2" xfId="13656" xr:uid="{00000000-0005-0000-0000-00005D7F0000}"/>
    <cellStyle name="Normal 4 2 2 2 3 2 2" xfId="13657" xr:uid="{00000000-0005-0000-0000-00005E7F0000}"/>
    <cellStyle name="Normal 4 2 2 2 3 2 2 2" xfId="13658" xr:uid="{00000000-0005-0000-0000-00005F7F0000}"/>
    <cellStyle name="Normal 4 2 2 2 3 2 2 2 2" xfId="13659" xr:uid="{00000000-0005-0000-0000-0000607F0000}"/>
    <cellStyle name="Normal 4 2 2 2 3 2 2 3" xfId="13660" xr:uid="{00000000-0005-0000-0000-0000617F0000}"/>
    <cellStyle name="Normal 4 2 2 2 3 2 3" xfId="13661" xr:uid="{00000000-0005-0000-0000-0000627F0000}"/>
    <cellStyle name="Normal 4 2 2 2 3 2 3 2" xfId="13662" xr:uid="{00000000-0005-0000-0000-0000637F0000}"/>
    <cellStyle name="Normal 4 2 2 2 3 2 4" xfId="13663" xr:uid="{00000000-0005-0000-0000-0000647F0000}"/>
    <cellStyle name="Normal 4 2 2 2 3 2 4 2" xfId="13664" xr:uid="{00000000-0005-0000-0000-0000657F0000}"/>
    <cellStyle name="Normal 4 2 2 2 3 2 5" xfId="13665" xr:uid="{00000000-0005-0000-0000-0000667F0000}"/>
    <cellStyle name="Normal 4 2 2 2 3 3" xfId="13666" xr:uid="{00000000-0005-0000-0000-0000677F0000}"/>
    <cellStyle name="Normal 4 2 2 2 3 3 2" xfId="13667" xr:uid="{00000000-0005-0000-0000-0000687F0000}"/>
    <cellStyle name="Normal 4 2 2 2 3 3 2 2" xfId="13668" xr:uid="{00000000-0005-0000-0000-0000697F0000}"/>
    <cellStyle name="Normal 4 2 2 2 3 3 3" xfId="13669" xr:uid="{00000000-0005-0000-0000-00006A7F0000}"/>
    <cellStyle name="Normal 4 2 2 2 3 3 3 2" xfId="13670" xr:uid="{00000000-0005-0000-0000-00006B7F0000}"/>
    <cellStyle name="Normal 4 2 2 2 3 3 4" xfId="13671" xr:uid="{00000000-0005-0000-0000-00006C7F0000}"/>
    <cellStyle name="Normal 4 2 2 2 3 4" xfId="13672" xr:uid="{00000000-0005-0000-0000-00006D7F0000}"/>
    <cellStyle name="Normal 4 2 2 2 3 4 2" xfId="13673" xr:uid="{00000000-0005-0000-0000-00006E7F0000}"/>
    <cellStyle name="Normal 4 2 2 2 3 4 2 2" xfId="13674" xr:uid="{00000000-0005-0000-0000-00006F7F0000}"/>
    <cellStyle name="Normal 4 2 2 2 3 4 3" xfId="13675" xr:uid="{00000000-0005-0000-0000-0000707F0000}"/>
    <cellStyle name="Normal 4 2 2 2 3 5" xfId="13676" xr:uid="{00000000-0005-0000-0000-0000717F0000}"/>
    <cellStyle name="Normal 4 2 2 2 3 5 2" xfId="13677" xr:uid="{00000000-0005-0000-0000-0000727F0000}"/>
    <cellStyle name="Normal 4 2 2 2 3 6" xfId="13678" xr:uid="{00000000-0005-0000-0000-0000737F0000}"/>
    <cellStyle name="Normal 4 2 2 2 3 6 2" xfId="13679" xr:uid="{00000000-0005-0000-0000-0000747F0000}"/>
    <cellStyle name="Normal 4 2 2 2 3 7" xfId="13680" xr:uid="{00000000-0005-0000-0000-0000757F0000}"/>
    <cellStyle name="Normal 4 2 2 2 4" xfId="13681" xr:uid="{00000000-0005-0000-0000-0000767F0000}"/>
    <cellStyle name="Normal 4 2 2 2 4 2" xfId="13682" xr:uid="{00000000-0005-0000-0000-0000777F0000}"/>
    <cellStyle name="Normal 4 2 2 2 4 2 2" xfId="13683" xr:uid="{00000000-0005-0000-0000-0000787F0000}"/>
    <cellStyle name="Normal 4 2 2 2 4 2 2 2" xfId="13684" xr:uid="{00000000-0005-0000-0000-0000797F0000}"/>
    <cellStyle name="Normal 4 2 2 2 4 2 2 2 2" xfId="13685" xr:uid="{00000000-0005-0000-0000-00007A7F0000}"/>
    <cellStyle name="Normal 4 2 2 2 4 2 2 3" xfId="13686" xr:uid="{00000000-0005-0000-0000-00007B7F0000}"/>
    <cellStyle name="Normal 4 2 2 2 4 2 3" xfId="13687" xr:uid="{00000000-0005-0000-0000-00007C7F0000}"/>
    <cellStyle name="Normal 4 2 2 2 4 2 3 2" xfId="13688" xr:uid="{00000000-0005-0000-0000-00007D7F0000}"/>
    <cellStyle name="Normal 4 2 2 2 4 2 4" xfId="13689" xr:uid="{00000000-0005-0000-0000-00007E7F0000}"/>
    <cellStyle name="Normal 4 2 2 2 4 2 4 2" xfId="13690" xr:uid="{00000000-0005-0000-0000-00007F7F0000}"/>
    <cellStyle name="Normal 4 2 2 2 4 2 5" xfId="13691" xr:uid="{00000000-0005-0000-0000-0000807F0000}"/>
    <cellStyle name="Normal 4 2 2 2 4 3" xfId="13692" xr:uid="{00000000-0005-0000-0000-0000817F0000}"/>
    <cellStyle name="Normal 4 2 2 2 4 3 2" xfId="13693" xr:uid="{00000000-0005-0000-0000-0000827F0000}"/>
    <cellStyle name="Normal 4 2 2 2 4 3 2 2" xfId="13694" xr:uid="{00000000-0005-0000-0000-0000837F0000}"/>
    <cellStyle name="Normal 4 2 2 2 4 3 3" xfId="13695" xr:uid="{00000000-0005-0000-0000-0000847F0000}"/>
    <cellStyle name="Normal 4 2 2 2 4 3 3 2" xfId="13696" xr:uid="{00000000-0005-0000-0000-0000857F0000}"/>
    <cellStyle name="Normal 4 2 2 2 4 3 4" xfId="13697" xr:uid="{00000000-0005-0000-0000-0000867F0000}"/>
    <cellStyle name="Normal 4 2 2 2 4 4" xfId="13698" xr:uid="{00000000-0005-0000-0000-0000877F0000}"/>
    <cellStyle name="Normal 4 2 2 2 4 4 2" xfId="13699" xr:uid="{00000000-0005-0000-0000-0000887F0000}"/>
    <cellStyle name="Normal 4 2 2 2 4 4 2 2" xfId="13700" xr:uid="{00000000-0005-0000-0000-0000897F0000}"/>
    <cellStyle name="Normal 4 2 2 2 4 4 3" xfId="13701" xr:uid="{00000000-0005-0000-0000-00008A7F0000}"/>
    <cellStyle name="Normal 4 2 2 2 4 5" xfId="13702" xr:uid="{00000000-0005-0000-0000-00008B7F0000}"/>
    <cellStyle name="Normal 4 2 2 2 4 5 2" xfId="13703" xr:uid="{00000000-0005-0000-0000-00008C7F0000}"/>
    <cellStyle name="Normal 4 2 2 2 4 6" xfId="13704" xr:uid="{00000000-0005-0000-0000-00008D7F0000}"/>
    <cellStyle name="Normal 4 2 2 2 5" xfId="13705" xr:uid="{00000000-0005-0000-0000-00008E7F0000}"/>
    <cellStyle name="Normal 4 2 2 2 5 2" xfId="13706" xr:uid="{00000000-0005-0000-0000-00008F7F0000}"/>
    <cellStyle name="Normal 4 2 2 2 5 2 2" xfId="13707" xr:uid="{00000000-0005-0000-0000-0000907F0000}"/>
    <cellStyle name="Normal 4 2 2 2 5 2 2 2" xfId="13708" xr:uid="{00000000-0005-0000-0000-0000917F0000}"/>
    <cellStyle name="Normal 4 2 2 2 5 2 3" xfId="13709" xr:uid="{00000000-0005-0000-0000-0000927F0000}"/>
    <cellStyle name="Normal 4 2 2 2 5 3" xfId="13710" xr:uid="{00000000-0005-0000-0000-0000937F0000}"/>
    <cellStyle name="Normal 4 2 2 2 5 3 2" xfId="13711" xr:uid="{00000000-0005-0000-0000-0000947F0000}"/>
    <cellStyle name="Normal 4 2 2 2 5 4" xfId="13712" xr:uid="{00000000-0005-0000-0000-0000957F0000}"/>
    <cellStyle name="Normal 4 2 2 2 5 4 2" xfId="13713" xr:uid="{00000000-0005-0000-0000-0000967F0000}"/>
    <cellStyle name="Normal 4 2 2 2 5 5" xfId="13714" xr:uid="{00000000-0005-0000-0000-0000977F0000}"/>
    <cellStyle name="Normal 4 2 2 2 6" xfId="13715" xr:uid="{00000000-0005-0000-0000-0000987F0000}"/>
    <cellStyle name="Normal 4 2 2 2 6 2" xfId="13716" xr:uid="{00000000-0005-0000-0000-0000997F0000}"/>
    <cellStyle name="Normal 4 2 2 2 6 2 2" xfId="13717" xr:uid="{00000000-0005-0000-0000-00009A7F0000}"/>
    <cellStyle name="Normal 4 2 2 2 6 2 2 2" xfId="13718" xr:uid="{00000000-0005-0000-0000-00009B7F0000}"/>
    <cellStyle name="Normal 4 2 2 2 6 2 3" xfId="13719" xr:uid="{00000000-0005-0000-0000-00009C7F0000}"/>
    <cellStyle name="Normal 4 2 2 2 6 3" xfId="13720" xr:uid="{00000000-0005-0000-0000-00009D7F0000}"/>
    <cellStyle name="Normal 4 2 2 2 6 3 2" xfId="13721" xr:uid="{00000000-0005-0000-0000-00009E7F0000}"/>
    <cellStyle name="Normal 4 2 2 2 6 4" xfId="13722" xr:uid="{00000000-0005-0000-0000-00009F7F0000}"/>
    <cellStyle name="Normal 4 2 2 2 6 4 2" xfId="13723" xr:uid="{00000000-0005-0000-0000-0000A07F0000}"/>
    <cellStyle name="Normal 4 2 2 2 6 5" xfId="13724" xr:uid="{00000000-0005-0000-0000-0000A17F0000}"/>
    <cellStyle name="Normal 4 2 2 2 7" xfId="13725" xr:uid="{00000000-0005-0000-0000-0000A27F0000}"/>
    <cellStyle name="Normal 4 2 2 2 7 2" xfId="13726" xr:uid="{00000000-0005-0000-0000-0000A37F0000}"/>
    <cellStyle name="Normal 4 2 2 2 7 2 2" xfId="13727" xr:uid="{00000000-0005-0000-0000-0000A47F0000}"/>
    <cellStyle name="Normal 4 2 2 2 7 3" xfId="13728" xr:uid="{00000000-0005-0000-0000-0000A57F0000}"/>
    <cellStyle name="Normal 4 2 2 2 7 3 2" xfId="13729" xr:uid="{00000000-0005-0000-0000-0000A67F0000}"/>
    <cellStyle name="Normal 4 2 2 2 7 4" xfId="13730" xr:uid="{00000000-0005-0000-0000-0000A77F0000}"/>
    <cellStyle name="Normal 4 2 2 2 8" xfId="13731" xr:uid="{00000000-0005-0000-0000-0000A87F0000}"/>
    <cellStyle name="Normal 4 2 2 2 8 2" xfId="13732" xr:uid="{00000000-0005-0000-0000-0000A97F0000}"/>
    <cellStyle name="Normal 4 2 2 2 8 2 2" xfId="13733" xr:uid="{00000000-0005-0000-0000-0000AA7F0000}"/>
    <cellStyle name="Normal 4 2 2 2 8 3" xfId="13734" xr:uid="{00000000-0005-0000-0000-0000AB7F0000}"/>
    <cellStyle name="Normal 4 2 2 2 8 3 2" xfId="13735" xr:uid="{00000000-0005-0000-0000-0000AC7F0000}"/>
    <cellStyle name="Normal 4 2 2 2 8 4" xfId="13736" xr:uid="{00000000-0005-0000-0000-0000AD7F0000}"/>
    <cellStyle name="Normal 4 2 2 2 9" xfId="13737" xr:uid="{00000000-0005-0000-0000-0000AE7F0000}"/>
    <cellStyle name="Normal 4 2 2 2 9 2" xfId="13738" xr:uid="{00000000-0005-0000-0000-0000AF7F0000}"/>
    <cellStyle name="Normal 4 2 2 2 9 2 2" xfId="13739" xr:uid="{00000000-0005-0000-0000-0000B07F0000}"/>
    <cellStyle name="Normal 4 2 2 2 9 3" xfId="13740" xr:uid="{00000000-0005-0000-0000-0000B17F0000}"/>
    <cellStyle name="Normal 4 2 2 3" xfId="13741" xr:uid="{00000000-0005-0000-0000-0000B27F0000}"/>
    <cellStyle name="Normal 4 2 2 3 2" xfId="13742" xr:uid="{00000000-0005-0000-0000-0000B37F0000}"/>
    <cellStyle name="Normal 4 2 2 3 2 2" xfId="13743" xr:uid="{00000000-0005-0000-0000-0000B47F0000}"/>
    <cellStyle name="Normal 4 2 2 3 2 2 2" xfId="13744" xr:uid="{00000000-0005-0000-0000-0000B57F0000}"/>
    <cellStyle name="Normal 4 2 2 3 2 2 2 2" xfId="13745" xr:uid="{00000000-0005-0000-0000-0000B67F0000}"/>
    <cellStyle name="Normal 4 2 2 3 2 2 3" xfId="13746" xr:uid="{00000000-0005-0000-0000-0000B77F0000}"/>
    <cellStyle name="Normal 4 2 2 3 2 3" xfId="13747" xr:uid="{00000000-0005-0000-0000-0000B87F0000}"/>
    <cellStyle name="Normal 4 2 2 3 2 3 2" xfId="13748" xr:uid="{00000000-0005-0000-0000-0000B97F0000}"/>
    <cellStyle name="Normal 4 2 2 3 2 4" xfId="13749" xr:uid="{00000000-0005-0000-0000-0000BA7F0000}"/>
    <cellStyle name="Normal 4 2 2 3 2 4 2" xfId="13750" xr:uid="{00000000-0005-0000-0000-0000BB7F0000}"/>
    <cellStyle name="Normal 4 2 2 3 2 5" xfId="13751" xr:uid="{00000000-0005-0000-0000-0000BC7F0000}"/>
    <cellStyle name="Normal 4 2 2 3 2 5 2" xfId="13752" xr:uid="{00000000-0005-0000-0000-0000BD7F0000}"/>
    <cellStyle name="Normal 4 2 2 3 2 6" xfId="13753" xr:uid="{00000000-0005-0000-0000-0000BE7F0000}"/>
    <cellStyle name="Normal 4 2 2 3 3" xfId="13754" xr:uid="{00000000-0005-0000-0000-0000BF7F0000}"/>
    <cellStyle name="Normal 4 2 2 3 3 2" xfId="13755" xr:uid="{00000000-0005-0000-0000-0000C07F0000}"/>
    <cellStyle name="Normal 4 2 2 3 3 2 2" xfId="13756" xr:uid="{00000000-0005-0000-0000-0000C17F0000}"/>
    <cellStyle name="Normal 4 2 2 3 3 3" xfId="13757" xr:uid="{00000000-0005-0000-0000-0000C27F0000}"/>
    <cellStyle name="Normal 4 2 2 3 3 3 2" xfId="13758" xr:uid="{00000000-0005-0000-0000-0000C37F0000}"/>
    <cellStyle name="Normal 4 2 2 3 3 4" xfId="13759" xr:uid="{00000000-0005-0000-0000-0000C47F0000}"/>
    <cellStyle name="Normal 4 2 2 3 4" xfId="13760" xr:uid="{00000000-0005-0000-0000-0000C57F0000}"/>
    <cellStyle name="Normal 4 2 2 3 4 2" xfId="13761" xr:uid="{00000000-0005-0000-0000-0000C67F0000}"/>
    <cellStyle name="Normal 4 2 2 3 4 2 2" xfId="13762" xr:uid="{00000000-0005-0000-0000-0000C77F0000}"/>
    <cellStyle name="Normal 4 2 2 3 5" xfId="13763" xr:uid="{00000000-0005-0000-0000-0000C87F0000}"/>
    <cellStyle name="Normal 4 2 2 3 5 2" xfId="13764" xr:uid="{00000000-0005-0000-0000-0000C97F0000}"/>
    <cellStyle name="Normal 4 2 2 3 6" xfId="13765" xr:uid="{00000000-0005-0000-0000-0000CA7F0000}"/>
    <cellStyle name="Normal 4 2 2 3 6 2" xfId="13766" xr:uid="{00000000-0005-0000-0000-0000CB7F0000}"/>
    <cellStyle name="Normal 4 2 2 3 7" xfId="13767" xr:uid="{00000000-0005-0000-0000-0000CC7F0000}"/>
    <cellStyle name="Normal 4 2 2 3 7 2" xfId="13768" xr:uid="{00000000-0005-0000-0000-0000CD7F0000}"/>
    <cellStyle name="Normal 4 2 2 3 8" xfId="13769" xr:uid="{00000000-0005-0000-0000-0000CE7F0000}"/>
    <cellStyle name="Normal 4 2 2 4" xfId="13770" xr:uid="{00000000-0005-0000-0000-0000CF7F0000}"/>
    <cellStyle name="Normal 4 2 2 4 2" xfId="13771" xr:uid="{00000000-0005-0000-0000-0000D07F0000}"/>
    <cellStyle name="Normal 4 2 2 4 2 2" xfId="13772" xr:uid="{00000000-0005-0000-0000-0000D17F0000}"/>
    <cellStyle name="Normal 4 2 2 4 2 2 2" xfId="13773" xr:uid="{00000000-0005-0000-0000-0000D27F0000}"/>
    <cellStyle name="Normal 4 2 2 4 2 2 2 2" xfId="13774" xr:uid="{00000000-0005-0000-0000-0000D37F0000}"/>
    <cellStyle name="Normal 4 2 2 4 2 2 3" xfId="13775" xr:uid="{00000000-0005-0000-0000-0000D47F0000}"/>
    <cellStyle name="Normal 4 2 2 4 2 3" xfId="13776" xr:uid="{00000000-0005-0000-0000-0000D57F0000}"/>
    <cellStyle name="Normal 4 2 2 4 2 3 2" xfId="13777" xr:uid="{00000000-0005-0000-0000-0000D67F0000}"/>
    <cellStyle name="Normal 4 2 2 4 2 4" xfId="13778" xr:uid="{00000000-0005-0000-0000-0000D77F0000}"/>
    <cellStyle name="Normal 4 2 2 4 2 4 2" xfId="13779" xr:uid="{00000000-0005-0000-0000-0000D87F0000}"/>
    <cellStyle name="Normal 4 2 2 4 2 5" xfId="13780" xr:uid="{00000000-0005-0000-0000-0000D97F0000}"/>
    <cellStyle name="Normal 4 2 2 4 3" xfId="13781" xr:uid="{00000000-0005-0000-0000-0000DA7F0000}"/>
    <cellStyle name="Normal 4 2 2 4 3 2" xfId="13782" xr:uid="{00000000-0005-0000-0000-0000DB7F0000}"/>
    <cellStyle name="Normal 4 2 2 4 3 2 2" xfId="13783" xr:uid="{00000000-0005-0000-0000-0000DC7F0000}"/>
    <cellStyle name="Normal 4 2 2 4 3 3" xfId="13784" xr:uid="{00000000-0005-0000-0000-0000DD7F0000}"/>
    <cellStyle name="Normal 4 2 2 4 3 3 2" xfId="13785" xr:uid="{00000000-0005-0000-0000-0000DE7F0000}"/>
    <cellStyle name="Normal 4 2 2 4 3 4" xfId="13786" xr:uid="{00000000-0005-0000-0000-0000DF7F0000}"/>
    <cellStyle name="Normal 4 2 2 4 4" xfId="13787" xr:uid="{00000000-0005-0000-0000-0000E07F0000}"/>
    <cellStyle name="Normal 4 2 2 4 4 2" xfId="13788" xr:uid="{00000000-0005-0000-0000-0000E17F0000}"/>
    <cellStyle name="Normal 4 2 2 4 4 2 2" xfId="13789" xr:uid="{00000000-0005-0000-0000-0000E27F0000}"/>
    <cellStyle name="Normal 4 2 2 4 4 3" xfId="13790" xr:uid="{00000000-0005-0000-0000-0000E37F0000}"/>
    <cellStyle name="Normal 4 2 2 4 5" xfId="13791" xr:uid="{00000000-0005-0000-0000-0000E47F0000}"/>
    <cellStyle name="Normal 4 2 2 4 5 2" xfId="13792" xr:uid="{00000000-0005-0000-0000-0000E57F0000}"/>
    <cellStyle name="Normal 4 2 2 4 6" xfId="13793" xr:uid="{00000000-0005-0000-0000-0000E67F0000}"/>
    <cellStyle name="Normal 4 2 2 4 6 2" xfId="13794" xr:uid="{00000000-0005-0000-0000-0000E77F0000}"/>
    <cellStyle name="Normal 4 2 2 4 7" xfId="13795" xr:uid="{00000000-0005-0000-0000-0000E87F0000}"/>
    <cellStyle name="Normal 4 2 2 5" xfId="13796" xr:uid="{00000000-0005-0000-0000-0000E97F0000}"/>
    <cellStyle name="Normal 4 2 2 5 2" xfId="13797" xr:uid="{00000000-0005-0000-0000-0000EA7F0000}"/>
    <cellStyle name="Normal 4 2 2 5 2 2" xfId="13798" xr:uid="{00000000-0005-0000-0000-0000EB7F0000}"/>
    <cellStyle name="Normal 4 2 2 5 2 2 2" xfId="13799" xr:uid="{00000000-0005-0000-0000-0000EC7F0000}"/>
    <cellStyle name="Normal 4 2 2 5 2 2 2 2" xfId="13800" xr:uid="{00000000-0005-0000-0000-0000ED7F0000}"/>
    <cellStyle name="Normal 4 2 2 5 2 2 3" xfId="13801" xr:uid="{00000000-0005-0000-0000-0000EE7F0000}"/>
    <cellStyle name="Normal 4 2 2 5 2 3" xfId="13802" xr:uid="{00000000-0005-0000-0000-0000EF7F0000}"/>
    <cellStyle name="Normal 4 2 2 5 2 3 2" xfId="13803" xr:uid="{00000000-0005-0000-0000-0000F07F0000}"/>
    <cellStyle name="Normal 4 2 2 5 2 4" xfId="13804" xr:uid="{00000000-0005-0000-0000-0000F17F0000}"/>
    <cellStyle name="Normal 4 2 2 5 2 4 2" xfId="13805" xr:uid="{00000000-0005-0000-0000-0000F27F0000}"/>
    <cellStyle name="Normal 4 2 2 5 2 5" xfId="13806" xr:uid="{00000000-0005-0000-0000-0000F37F0000}"/>
    <cellStyle name="Normal 4 2 2 5 3" xfId="13807" xr:uid="{00000000-0005-0000-0000-0000F47F0000}"/>
    <cellStyle name="Normal 4 2 2 5 3 2" xfId="13808" xr:uid="{00000000-0005-0000-0000-0000F57F0000}"/>
    <cellStyle name="Normal 4 2 2 5 3 2 2" xfId="13809" xr:uid="{00000000-0005-0000-0000-0000F67F0000}"/>
    <cellStyle name="Normal 4 2 2 5 3 3" xfId="13810" xr:uid="{00000000-0005-0000-0000-0000F77F0000}"/>
    <cellStyle name="Normal 4 2 2 5 3 3 2" xfId="13811" xr:uid="{00000000-0005-0000-0000-0000F87F0000}"/>
    <cellStyle name="Normal 4 2 2 5 3 4" xfId="13812" xr:uid="{00000000-0005-0000-0000-0000F97F0000}"/>
    <cellStyle name="Normal 4 2 2 5 4" xfId="13813" xr:uid="{00000000-0005-0000-0000-0000FA7F0000}"/>
    <cellStyle name="Normal 4 2 2 5 4 2" xfId="13814" xr:uid="{00000000-0005-0000-0000-0000FB7F0000}"/>
    <cellStyle name="Normal 4 2 2 5 4 2 2" xfId="13815" xr:uid="{00000000-0005-0000-0000-0000FC7F0000}"/>
    <cellStyle name="Normal 4 2 2 5 4 3" xfId="13816" xr:uid="{00000000-0005-0000-0000-0000FD7F0000}"/>
    <cellStyle name="Normal 4 2 2 5 5" xfId="13817" xr:uid="{00000000-0005-0000-0000-0000FE7F0000}"/>
    <cellStyle name="Normal 4 2 2 5 5 2" xfId="13818" xr:uid="{00000000-0005-0000-0000-0000FF7F0000}"/>
    <cellStyle name="Normal 4 2 2 5 6" xfId="13819" xr:uid="{00000000-0005-0000-0000-000000800000}"/>
    <cellStyle name="Normal 4 2 2 6" xfId="13820" xr:uid="{00000000-0005-0000-0000-000001800000}"/>
    <cellStyle name="Normal 4 2 2 6 2" xfId="13821" xr:uid="{00000000-0005-0000-0000-000002800000}"/>
    <cellStyle name="Normal 4 2 2 6 2 2" xfId="13822" xr:uid="{00000000-0005-0000-0000-000003800000}"/>
    <cellStyle name="Normal 4 2 2 6 2 2 2" xfId="13823" xr:uid="{00000000-0005-0000-0000-000004800000}"/>
    <cellStyle name="Normal 4 2 2 6 2 3" xfId="13824" xr:uid="{00000000-0005-0000-0000-000005800000}"/>
    <cellStyle name="Normal 4 2 2 6 3" xfId="13825" xr:uid="{00000000-0005-0000-0000-000006800000}"/>
    <cellStyle name="Normal 4 2 2 6 3 2" xfId="13826" xr:uid="{00000000-0005-0000-0000-000007800000}"/>
    <cellStyle name="Normal 4 2 2 6 4" xfId="13827" xr:uid="{00000000-0005-0000-0000-000008800000}"/>
    <cellStyle name="Normal 4 2 2 6 4 2" xfId="13828" xr:uid="{00000000-0005-0000-0000-000009800000}"/>
    <cellStyle name="Normal 4 2 2 6 5" xfId="13829" xr:uid="{00000000-0005-0000-0000-00000A800000}"/>
    <cellStyle name="Normal 4 2 2 7" xfId="13830" xr:uid="{00000000-0005-0000-0000-00000B800000}"/>
    <cellStyle name="Normal 4 2 2 7 2" xfId="13831" xr:uid="{00000000-0005-0000-0000-00000C800000}"/>
    <cellStyle name="Normal 4 2 2 7 2 2" xfId="13832" xr:uid="{00000000-0005-0000-0000-00000D800000}"/>
    <cellStyle name="Normal 4 2 2 7 2 2 2" xfId="13833" xr:uid="{00000000-0005-0000-0000-00000E800000}"/>
    <cellStyle name="Normal 4 2 2 7 2 3" xfId="13834" xr:uid="{00000000-0005-0000-0000-00000F800000}"/>
    <cellStyle name="Normal 4 2 2 7 3" xfId="13835" xr:uid="{00000000-0005-0000-0000-000010800000}"/>
    <cellStyle name="Normal 4 2 2 7 3 2" xfId="13836" xr:uid="{00000000-0005-0000-0000-000011800000}"/>
    <cellStyle name="Normal 4 2 2 7 4" xfId="13837" xr:uid="{00000000-0005-0000-0000-000012800000}"/>
    <cellStyle name="Normal 4 2 2 7 4 2" xfId="13838" xr:uid="{00000000-0005-0000-0000-000013800000}"/>
    <cellStyle name="Normal 4 2 2 7 5" xfId="13839" xr:uid="{00000000-0005-0000-0000-000014800000}"/>
    <cellStyle name="Normal 4 2 2 8" xfId="13840" xr:uid="{00000000-0005-0000-0000-000015800000}"/>
    <cellStyle name="Normal 4 2 2 8 2" xfId="13841" xr:uid="{00000000-0005-0000-0000-000016800000}"/>
    <cellStyle name="Normal 4 2 2 8 2 2" xfId="13842" xr:uid="{00000000-0005-0000-0000-000017800000}"/>
    <cellStyle name="Normal 4 2 2 8 3" xfId="13843" xr:uid="{00000000-0005-0000-0000-000018800000}"/>
    <cellStyle name="Normal 4 2 2 8 3 2" xfId="13844" xr:uid="{00000000-0005-0000-0000-000019800000}"/>
    <cellStyle name="Normal 4 2 2 8 4" xfId="13845" xr:uid="{00000000-0005-0000-0000-00001A800000}"/>
    <cellStyle name="Normal 4 2 2 9" xfId="13846" xr:uid="{00000000-0005-0000-0000-00001B800000}"/>
    <cellStyle name="Normal 4 2 2 9 2" xfId="13847" xr:uid="{00000000-0005-0000-0000-00001C800000}"/>
    <cellStyle name="Normal 4 2 2 9 2 2" xfId="13848" xr:uid="{00000000-0005-0000-0000-00001D800000}"/>
    <cellStyle name="Normal 4 2 2 9 3" xfId="13849" xr:uid="{00000000-0005-0000-0000-00001E800000}"/>
    <cellStyle name="Normal 4 2 2 9 3 2" xfId="13850" xr:uid="{00000000-0005-0000-0000-00001F800000}"/>
    <cellStyle name="Normal 4 2 2 9 4" xfId="13851" xr:uid="{00000000-0005-0000-0000-000020800000}"/>
    <cellStyle name="Normal 4 2 3" xfId="13852" xr:uid="{00000000-0005-0000-0000-000021800000}"/>
    <cellStyle name="Normal 4 2 3 10" xfId="13853" xr:uid="{00000000-0005-0000-0000-000022800000}"/>
    <cellStyle name="Normal 4 2 3 10 2" xfId="13854" xr:uid="{00000000-0005-0000-0000-000023800000}"/>
    <cellStyle name="Normal 4 2 3 10 2 2" xfId="13855" xr:uid="{00000000-0005-0000-0000-000024800000}"/>
    <cellStyle name="Normal 4 2 3 10 3" xfId="13856" xr:uid="{00000000-0005-0000-0000-000025800000}"/>
    <cellStyle name="Normal 4 2 3 11" xfId="13857" xr:uid="{00000000-0005-0000-0000-000026800000}"/>
    <cellStyle name="Normal 4 2 3 11 2" xfId="13858" xr:uid="{00000000-0005-0000-0000-000027800000}"/>
    <cellStyle name="Normal 4 2 3 11 2 2" xfId="13859" xr:uid="{00000000-0005-0000-0000-000028800000}"/>
    <cellStyle name="Normal 4 2 3 11 3" xfId="13860" xr:uid="{00000000-0005-0000-0000-000029800000}"/>
    <cellStyle name="Normal 4 2 3 12" xfId="13861" xr:uid="{00000000-0005-0000-0000-00002A800000}"/>
    <cellStyle name="Normal 4 2 3 12 2" xfId="13862" xr:uid="{00000000-0005-0000-0000-00002B800000}"/>
    <cellStyle name="Normal 4 2 3 13" xfId="13863" xr:uid="{00000000-0005-0000-0000-00002C800000}"/>
    <cellStyle name="Normal 4 2 3 13 2" xfId="13864" xr:uid="{00000000-0005-0000-0000-00002D800000}"/>
    <cellStyle name="Normal 4 2 3 14" xfId="13865" xr:uid="{00000000-0005-0000-0000-00002E800000}"/>
    <cellStyle name="Normal 4 2 3 14 2" xfId="13866" xr:uid="{00000000-0005-0000-0000-00002F800000}"/>
    <cellStyle name="Normal 4 2 3 15" xfId="13867" xr:uid="{00000000-0005-0000-0000-000030800000}"/>
    <cellStyle name="Normal 4 2 3 2" xfId="13868" xr:uid="{00000000-0005-0000-0000-000031800000}"/>
    <cellStyle name="Normal 4 2 3 2 10" xfId="13869" xr:uid="{00000000-0005-0000-0000-000032800000}"/>
    <cellStyle name="Normal 4 2 3 2 10 2" xfId="13870" xr:uid="{00000000-0005-0000-0000-000033800000}"/>
    <cellStyle name="Normal 4 2 3 2 10 2 2" xfId="13871" xr:uid="{00000000-0005-0000-0000-000034800000}"/>
    <cellStyle name="Normal 4 2 3 2 10 3" xfId="13872" xr:uid="{00000000-0005-0000-0000-000035800000}"/>
    <cellStyle name="Normal 4 2 3 2 11" xfId="13873" xr:uid="{00000000-0005-0000-0000-000036800000}"/>
    <cellStyle name="Normal 4 2 3 2 11 2" xfId="13874" xr:uid="{00000000-0005-0000-0000-000037800000}"/>
    <cellStyle name="Normal 4 2 3 2 12" xfId="13875" xr:uid="{00000000-0005-0000-0000-000038800000}"/>
    <cellStyle name="Normal 4 2 3 2 12 2" xfId="13876" xr:uid="{00000000-0005-0000-0000-000039800000}"/>
    <cellStyle name="Normal 4 2 3 2 13" xfId="13877" xr:uid="{00000000-0005-0000-0000-00003A800000}"/>
    <cellStyle name="Normal 4 2 3 2 13 2" xfId="13878" xr:uid="{00000000-0005-0000-0000-00003B800000}"/>
    <cellStyle name="Normal 4 2 3 2 14" xfId="13879" xr:uid="{00000000-0005-0000-0000-00003C800000}"/>
    <cellStyle name="Normal 4 2 3 2 2" xfId="13880" xr:uid="{00000000-0005-0000-0000-00003D800000}"/>
    <cellStyle name="Normal 4 2 3 2 2 2" xfId="13881" xr:uid="{00000000-0005-0000-0000-00003E800000}"/>
    <cellStyle name="Normal 4 2 3 2 2 2 2" xfId="13882" xr:uid="{00000000-0005-0000-0000-00003F800000}"/>
    <cellStyle name="Normal 4 2 3 2 2 2 2 2" xfId="13883" xr:uid="{00000000-0005-0000-0000-000040800000}"/>
    <cellStyle name="Normal 4 2 3 2 2 2 2 2 2" xfId="13884" xr:uid="{00000000-0005-0000-0000-000041800000}"/>
    <cellStyle name="Normal 4 2 3 2 2 2 2 3" xfId="13885" xr:uid="{00000000-0005-0000-0000-000042800000}"/>
    <cellStyle name="Normal 4 2 3 2 2 2 3" xfId="13886" xr:uid="{00000000-0005-0000-0000-000043800000}"/>
    <cellStyle name="Normal 4 2 3 2 2 2 3 2" xfId="13887" xr:uid="{00000000-0005-0000-0000-000044800000}"/>
    <cellStyle name="Normal 4 2 3 2 2 2 4" xfId="13888" xr:uid="{00000000-0005-0000-0000-000045800000}"/>
    <cellStyle name="Normal 4 2 3 2 2 2 4 2" xfId="13889" xr:uid="{00000000-0005-0000-0000-000046800000}"/>
    <cellStyle name="Normal 4 2 3 2 2 2 5" xfId="13890" xr:uid="{00000000-0005-0000-0000-000047800000}"/>
    <cellStyle name="Normal 4 2 3 2 2 2 5 2" xfId="13891" xr:uid="{00000000-0005-0000-0000-000048800000}"/>
    <cellStyle name="Normal 4 2 3 2 2 2 6" xfId="13892" xr:uid="{00000000-0005-0000-0000-000049800000}"/>
    <cellStyle name="Normal 4 2 3 2 2 3" xfId="13893" xr:uid="{00000000-0005-0000-0000-00004A800000}"/>
    <cellStyle name="Normal 4 2 3 2 2 3 2" xfId="13894" xr:uid="{00000000-0005-0000-0000-00004B800000}"/>
    <cellStyle name="Normal 4 2 3 2 2 3 2 2" xfId="13895" xr:uid="{00000000-0005-0000-0000-00004C800000}"/>
    <cellStyle name="Normal 4 2 3 2 2 3 3" xfId="13896" xr:uid="{00000000-0005-0000-0000-00004D800000}"/>
    <cellStyle name="Normal 4 2 3 2 2 3 3 2" xfId="13897" xr:uid="{00000000-0005-0000-0000-00004E800000}"/>
    <cellStyle name="Normal 4 2 3 2 2 3 4" xfId="13898" xr:uid="{00000000-0005-0000-0000-00004F800000}"/>
    <cellStyle name="Normal 4 2 3 2 2 4" xfId="13899" xr:uid="{00000000-0005-0000-0000-000050800000}"/>
    <cellStyle name="Normal 4 2 3 2 2 4 2" xfId="13900" xr:uid="{00000000-0005-0000-0000-000051800000}"/>
    <cellStyle name="Normal 4 2 3 2 2 4 2 2" xfId="13901" xr:uid="{00000000-0005-0000-0000-000052800000}"/>
    <cellStyle name="Normal 4 2 3 2 2 4 3" xfId="13902" xr:uid="{00000000-0005-0000-0000-000053800000}"/>
    <cellStyle name="Normal 4 2 3 2 2 5" xfId="13903" xr:uid="{00000000-0005-0000-0000-000054800000}"/>
    <cellStyle name="Normal 4 2 3 2 2 5 2" xfId="13904" xr:uid="{00000000-0005-0000-0000-000055800000}"/>
    <cellStyle name="Normal 4 2 3 2 2 6" xfId="13905" xr:uid="{00000000-0005-0000-0000-000056800000}"/>
    <cellStyle name="Normal 4 2 3 2 2 6 2" xfId="13906" xr:uid="{00000000-0005-0000-0000-000057800000}"/>
    <cellStyle name="Normal 4 2 3 2 2 7" xfId="13907" xr:uid="{00000000-0005-0000-0000-000058800000}"/>
    <cellStyle name="Normal 4 2 3 2 3" xfId="13908" xr:uid="{00000000-0005-0000-0000-000059800000}"/>
    <cellStyle name="Normal 4 2 3 2 3 2" xfId="13909" xr:uid="{00000000-0005-0000-0000-00005A800000}"/>
    <cellStyle name="Normal 4 2 3 2 3 2 2" xfId="13910" xr:uid="{00000000-0005-0000-0000-00005B800000}"/>
    <cellStyle name="Normal 4 2 3 2 3 2 2 2" xfId="13911" xr:uid="{00000000-0005-0000-0000-00005C800000}"/>
    <cellStyle name="Normal 4 2 3 2 3 2 2 2 2" xfId="13912" xr:uid="{00000000-0005-0000-0000-00005D800000}"/>
    <cellStyle name="Normal 4 2 3 2 3 2 2 3" xfId="13913" xr:uid="{00000000-0005-0000-0000-00005E800000}"/>
    <cellStyle name="Normal 4 2 3 2 3 2 3" xfId="13914" xr:uid="{00000000-0005-0000-0000-00005F800000}"/>
    <cellStyle name="Normal 4 2 3 2 3 2 3 2" xfId="13915" xr:uid="{00000000-0005-0000-0000-000060800000}"/>
    <cellStyle name="Normal 4 2 3 2 3 2 4" xfId="13916" xr:uid="{00000000-0005-0000-0000-000061800000}"/>
    <cellStyle name="Normal 4 2 3 2 3 2 4 2" xfId="13917" xr:uid="{00000000-0005-0000-0000-000062800000}"/>
    <cellStyle name="Normal 4 2 3 2 3 2 5" xfId="13918" xr:uid="{00000000-0005-0000-0000-000063800000}"/>
    <cellStyle name="Normal 4 2 3 2 3 3" xfId="13919" xr:uid="{00000000-0005-0000-0000-000064800000}"/>
    <cellStyle name="Normal 4 2 3 2 3 3 2" xfId="13920" xr:uid="{00000000-0005-0000-0000-000065800000}"/>
    <cellStyle name="Normal 4 2 3 2 3 3 2 2" xfId="13921" xr:uid="{00000000-0005-0000-0000-000066800000}"/>
    <cellStyle name="Normal 4 2 3 2 3 3 3" xfId="13922" xr:uid="{00000000-0005-0000-0000-000067800000}"/>
    <cellStyle name="Normal 4 2 3 2 3 3 3 2" xfId="13923" xr:uid="{00000000-0005-0000-0000-000068800000}"/>
    <cellStyle name="Normal 4 2 3 2 3 3 4" xfId="13924" xr:uid="{00000000-0005-0000-0000-000069800000}"/>
    <cellStyle name="Normal 4 2 3 2 3 4" xfId="13925" xr:uid="{00000000-0005-0000-0000-00006A800000}"/>
    <cellStyle name="Normal 4 2 3 2 3 4 2" xfId="13926" xr:uid="{00000000-0005-0000-0000-00006B800000}"/>
    <cellStyle name="Normal 4 2 3 2 3 4 2 2" xfId="13927" xr:uid="{00000000-0005-0000-0000-00006C800000}"/>
    <cellStyle name="Normal 4 2 3 2 3 4 3" xfId="13928" xr:uid="{00000000-0005-0000-0000-00006D800000}"/>
    <cellStyle name="Normal 4 2 3 2 3 5" xfId="13929" xr:uid="{00000000-0005-0000-0000-00006E800000}"/>
    <cellStyle name="Normal 4 2 3 2 3 5 2" xfId="13930" xr:uid="{00000000-0005-0000-0000-00006F800000}"/>
    <cellStyle name="Normal 4 2 3 2 3 6" xfId="13931" xr:uid="{00000000-0005-0000-0000-000070800000}"/>
    <cellStyle name="Normal 4 2 3 2 3 6 2" xfId="13932" xr:uid="{00000000-0005-0000-0000-000071800000}"/>
    <cellStyle name="Normal 4 2 3 2 3 7" xfId="13933" xr:uid="{00000000-0005-0000-0000-000072800000}"/>
    <cellStyle name="Normal 4 2 3 2 4" xfId="13934" xr:uid="{00000000-0005-0000-0000-000073800000}"/>
    <cellStyle name="Normal 4 2 3 2 4 2" xfId="13935" xr:uid="{00000000-0005-0000-0000-000074800000}"/>
    <cellStyle name="Normal 4 2 3 2 4 2 2" xfId="13936" xr:uid="{00000000-0005-0000-0000-000075800000}"/>
    <cellStyle name="Normal 4 2 3 2 4 2 2 2" xfId="13937" xr:uid="{00000000-0005-0000-0000-000076800000}"/>
    <cellStyle name="Normal 4 2 3 2 4 2 2 2 2" xfId="13938" xr:uid="{00000000-0005-0000-0000-000077800000}"/>
    <cellStyle name="Normal 4 2 3 2 4 2 2 3" xfId="13939" xr:uid="{00000000-0005-0000-0000-000078800000}"/>
    <cellStyle name="Normal 4 2 3 2 4 2 3" xfId="13940" xr:uid="{00000000-0005-0000-0000-000079800000}"/>
    <cellStyle name="Normal 4 2 3 2 4 2 3 2" xfId="13941" xr:uid="{00000000-0005-0000-0000-00007A800000}"/>
    <cellStyle name="Normal 4 2 3 2 4 2 4" xfId="13942" xr:uid="{00000000-0005-0000-0000-00007B800000}"/>
    <cellStyle name="Normal 4 2 3 2 4 2 4 2" xfId="13943" xr:uid="{00000000-0005-0000-0000-00007C800000}"/>
    <cellStyle name="Normal 4 2 3 2 4 2 5" xfId="13944" xr:uid="{00000000-0005-0000-0000-00007D800000}"/>
    <cellStyle name="Normal 4 2 3 2 4 3" xfId="13945" xr:uid="{00000000-0005-0000-0000-00007E800000}"/>
    <cellStyle name="Normal 4 2 3 2 4 3 2" xfId="13946" xr:uid="{00000000-0005-0000-0000-00007F800000}"/>
    <cellStyle name="Normal 4 2 3 2 4 3 2 2" xfId="13947" xr:uid="{00000000-0005-0000-0000-000080800000}"/>
    <cellStyle name="Normal 4 2 3 2 4 3 3" xfId="13948" xr:uid="{00000000-0005-0000-0000-000081800000}"/>
    <cellStyle name="Normal 4 2 3 2 4 3 3 2" xfId="13949" xr:uid="{00000000-0005-0000-0000-000082800000}"/>
    <cellStyle name="Normal 4 2 3 2 4 3 4" xfId="13950" xr:uid="{00000000-0005-0000-0000-000083800000}"/>
    <cellStyle name="Normal 4 2 3 2 4 4" xfId="13951" xr:uid="{00000000-0005-0000-0000-000084800000}"/>
    <cellStyle name="Normal 4 2 3 2 4 4 2" xfId="13952" xr:uid="{00000000-0005-0000-0000-000085800000}"/>
    <cellStyle name="Normal 4 2 3 2 4 4 2 2" xfId="13953" xr:uid="{00000000-0005-0000-0000-000086800000}"/>
    <cellStyle name="Normal 4 2 3 2 4 4 3" xfId="13954" xr:uid="{00000000-0005-0000-0000-000087800000}"/>
    <cellStyle name="Normal 4 2 3 2 4 5" xfId="13955" xr:uid="{00000000-0005-0000-0000-000088800000}"/>
    <cellStyle name="Normal 4 2 3 2 4 5 2" xfId="13956" xr:uid="{00000000-0005-0000-0000-000089800000}"/>
    <cellStyle name="Normal 4 2 3 2 4 6" xfId="13957" xr:uid="{00000000-0005-0000-0000-00008A800000}"/>
    <cellStyle name="Normal 4 2 3 2 5" xfId="13958" xr:uid="{00000000-0005-0000-0000-00008B800000}"/>
    <cellStyle name="Normal 4 2 3 2 5 2" xfId="13959" xr:uid="{00000000-0005-0000-0000-00008C800000}"/>
    <cellStyle name="Normal 4 2 3 2 5 2 2" xfId="13960" xr:uid="{00000000-0005-0000-0000-00008D800000}"/>
    <cellStyle name="Normal 4 2 3 2 5 2 2 2" xfId="13961" xr:uid="{00000000-0005-0000-0000-00008E800000}"/>
    <cellStyle name="Normal 4 2 3 2 5 2 3" xfId="13962" xr:uid="{00000000-0005-0000-0000-00008F800000}"/>
    <cellStyle name="Normal 4 2 3 2 5 3" xfId="13963" xr:uid="{00000000-0005-0000-0000-000090800000}"/>
    <cellStyle name="Normal 4 2 3 2 5 3 2" xfId="13964" xr:uid="{00000000-0005-0000-0000-000091800000}"/>
    <cellStyle name="Normal 4 2 3 2 5 4" xfId="13965" xr:uid="{00000000-0005-0000-0000-000092800000}"/>
    <cellStyle name="Normal 4 2 3 2 5 4 2" xfId="13966" xr:uid="{00000000-0005-0000-0000-000093800000}"/>
    <cellStyle name="Normal 4 2 3 2 5 5" xfId="13967" xr:uid="{00000000-0005-0000-0000-000094800000}"/>
    <cellStyle name="Normal 4 2 3 2 6" xfId="13968" xr:uid="{00000000-0005-0000-0000-000095800000}"/>
    <cellStyle name="Normal 4 2 3 2 6 2" xfId="13969" xr:uid="{00000000-0005-0000-0000-000096800000}"/>
    <cellStyle name="Normal 4 2 3 2 6 2 2" xfId="13970" xr:uid="{00000000-0005-0000-0000-000097800000}"/>
    <cellStyle name="Normal 4 2 3 2 6 2 2 2" xfId="13971" xr:uid="{00000000-0005-0000-0000-000098800000}"/>
    <cellStyle name="Normal 4 2 3 2 6 2 3" xfId="13972" xr:uid="{00000000-0005-0000-0000-000099800000}"/>
    <cellStyle name="Normal 4 2 3 2 6 3" xfId="13973" xr:uid="{00000000-0005-0000-0000-00009A800000}"/>
    <cellStyle name="Normal 4 2 3 2 6 3 2" xfId="13974" xr:uid="{00000000-0005-0000-0000-00009B800000}"/>
    <cellStyle name="Normal 4 2 3 2 6 4" xfId="13975" xr:uid="{00000000-0005-0000-0000-00009C800000}"/>
    <cellStyle name="Normal 4 2 3 2 6 4 2" xfId="13976" xr:uid="{00000000-0005-0000-0000-00009D800000}"/>
    <cellStyle name="Normal 4 2 3 2 6 5" xfId="13977" xr:uid="{00000000-0005-0000-0000-00009E800000}"/>
    <cellStyle name="Normal 4 2 3 2 7" xfId="13978" xr:uid="{00000000-0005-0000-0000-00009F800000}"/>
    <cellStyle name="Normal 4 2 3 2 7 2" xfId="13979" xr:uid="{00000000-0005-0000-0000-0000A0800000}"/>
    <cellStyle name="Normal 4 2 3 2 7 2 2" xfId="13980" xr:uid="{00000000-0005-0000-0000-0000A1800000}"/>
    <cellStyle name="Normal 4 2 3 2 7 3" xfId="13981" xr:uid="{00000000-0005-0000-0000-0000A2800000}"/>
    <cellStyle name="Normal 4 2 3 2 7 3 2" xfId="13982" xr:uid="{00000000-0005-0000-0000-0000A3800000}"/>
    <cellStyle name="Normal 4 2 3 2 7 4" xfId="13983" xr:uid="{00000000-0005-0000-0000-0000A4800000}"/>
    <cellStyle name="Normal 4 2 3 2 8" xfId="13984" xr:uid="{00000000-0005-0000-0000-0000A5800000}"/>
    <cellStyle name="Normal 4 2 3 2 8 2" xfId="13985" xr:uid="{00000000-0005-0000-0000-0000A6800000}"/>
    <cellStyle name="Normal 4 2 3 2 8 2 2" xfId="13986" xr:uid="{00000000-0005-0000-0000-0000A7800000}"/>
    <cellStyle name="Normal 4 2 3 2 8 3" xfId="13987" xr:uid="{00000000-0005-0000-0000-0000A8800000}"/>
    <cellStyle name="Normal 4 2 3 2 8 3 2" xfId="13988" xr:uid="{00000000-0005-0000-0000-0000A9800000}"/>
    <cellStyle name="Normal 4 2 3 2 8 4" xfId="13989" xr:uid="{00000000-0005-0000-0000-0000AA800000}"/>
    <cellStyle name="Normal 4 2 3 2 9" xfId="13990" xr:uid="{00000000-0005-0000-0000-0000AB800000}"/>
    <cellStyle name="Normal 4 2 3 2 9 2" xfId="13991" xr:uid="{00000000-0005-0000-0000-0000AC800000}"/>
    <cellStyle name="Normal 4 2 3 2 9 2 2" xfId="13992" xr:uid="{00000000-0005-0000-0000-0000AD800000}"/>
    <cellStyle name="Normal 4 2 3 2 9 3" xfId="13993" xr:uid="{00000000-0005-0000-0000-0000AE800000}"/>
    <cellStyle name="Normal 4 2 3 3" xfId="13994" xr:uid="{00000000-0005-0000-0000-0000AF800000}"/>
    <cellStyle name="Normal 4 2 3 3 2" xfId="13995" xr:uid="{00000000-0005-0000-0000-0000B0800000}"/>
    <cellStyle name="Normal 4 2 3 3 2 2" xfId="13996" xr:uid="{00000000-0005-0000-0000-0000B1800000}"/>
    <cellStyle name="Normal 4 2 3 3 2 2 2" xfId="13997" xr:uid="{00000000-0005-0000-0000-0000B2800000}"/>
    <cellStyle name="Normal 4 2 3 3 2 2 2 2" xfId="13998" xr:uid="{00000000-0005-0000-0000-0000B3800000}"/>
    <cellStyle name="Normal 4 2 3 3 2 2 3" xfId="13999" xr:uid="{00000000-0005-0000-0000-0000B4800000}"/>
    <cellStyle name="Normal 4 2 3 3 2 3" xfId="14000" xr:uid="{00000000-0005-0000-0000-0000B5800000}"/>
    <cellStyle name="Normal 4 2 3 3 2 3 2" xfId="14001" xr:uid="{00000000-0005-0000-0000-0000B6800000}"/>
    <cellStyle name="Normal 4 2 3 3 2 4" xfId="14002" xr:uid="{00000000-0005-0000-0000-0000B7800000}"/>
    <cellStyle name="Normal 4 2 3 3 2 4 2" xfId="14003" xr:uid="{00000000-0005-0000-0000-0000B8800000}"/>
    <cellStyle name="Normal 4 2 3 3 2 5" xfId="14004" xr:uid="{00000000-0005-0000-0000-0000B9800000}"/>
    <cellStyle name="Normal 4 2 3 3 2 5 2" xfId="14005" xr:uid="{00000000-0005-0000-0000-0000BA800000}"/>
    <cellStyle name="Normal 4 2 3 3 2 6" xfId="14006" xr:uid="{00000000-0005-0000-0000-0000BB800000}"/>
    <cellStyle name="Normal 4 2 3 3 3" xfId="14007" xr:uid="{00000000-0005-0000-0000-0000BC800000}"/>
    <cellStyle name="Normal 4 2 3 3 3 2" xfId="14008" xr:uid="{00000000-0005-0000-0000-0000BD800000}"/>
    <cellStyle name="Normal 4 2 3 3 3 2 2" xfId="14009" xr:uid="{00000000-0005-0000-0000-0000BE800000}"/>
    <cellStyle name="Normal 4 2 3 3 3 3" xfId="14010" xr:uid="{00000000-0005-0000-0000-0000BF800000}"/>
    <cellStyle name="Normal 4 2 3 3 3 3 2" xfId="14011" xr:uid="{00000000-0005-0000-0000-0000C0800000}"/>
    <cellStyle name="Normal 4 2 3 3 3 4" xfId="14012" xr:uid="{00000000-0005-0000-0000-0000C1800000}"/>
    <cellStyle name="Normal 4 2 3 3 4" xfId="14013" xr:uid="{00000000-0005-0000-0000-0000C2800000}"/>
    <cellStyle name="Normal 4 2 3 3 4 2" xfId="14014" xr:uid="{00000000-0005-0000-0000-0000C3800000}"/>
    <cellStyle name="Normal 4 2 3 3 4 2 2" xfId="14015" xr:uid="{00000000-0005-0000-0000-0000C4800000}"/>
    <cellStyle name="Normal 4 2 3 3 4 3" xfId="14016" xr:uid="{00000000-0005-0000-0000-0000C5800000}"/>
    <cellStyle name="Normal 4 2 3 3 5" xfId="14017" xr:uid="{00000000-0005-0000-0000-0000C6800000}"/>
    <cellStyle name="Normal 4 2 3 3 5 2" xfId="14018" xr:uid="{00000000-0005-0000-0000-0000C7800000}"/>
    <cellStyle name="Normal 4 2 3 3 6" xfId="14019" xr:uid="{00000000-0005-0000-0000-0000C8800000}"/>
    <cellStyle name="Normal 4 2 3 3 6 2" xfId="14020" xr:uid="{00000000-0005-0000-0000-0000C9800000}"/>
    <cellStyle name="Normal 4 2 3 3 7" xfId="14021" xr:uid="{00000000-0005-0000-0000-0000CA800000}"/>
    <cellStyle name="Normal 4 2 3 4" xfId="14022" xr:uid="{00000000-0005-0000-0000-0000CB800000}"/>
    <cellStyle name="Normal 4 2 3 4 2" xfId="14023" xr:uid="{00000000-0005-0000-0000-0000CC800000}"/>
    <cellStyle name="Normal 4 2 3 4 2 2" xfId="14024" xr:uid="{00000000-0005-0000-0000-0000CD800000}"/>
    <cellStyle name="Normal 4 2 3 4 2 2 2" xfId="14025" xr:uid="{00000000-0005-0000-0000-0000CE800000}"/>
    <cellStyle name="Normal 4 2 3 4 2 2 2 2" xfId="14026" xr:uid="{00000000-0005-0000-0000-0000CF800000}"/>
    <cellStyle name="Normal 4 2 3 4 2 2 3" xfId="14027" xr:uid="{00000000-0005-0000-0000-0000D0800000}"/>
    <cellStyle name="Normal 4 2 3 4 2 3" xfId="14028" xr:uid="{00000000-0005-0000-0000-0000D1800000}"/>
    <cellStyle name="Normal 4 2 3 4 2 3 2" xfId="14029" xr:uid="{00000000-0005-0000-0000-0000D2800000}"/>
    <cellStyle name="Normal 4 2 3 4 2 4" xfId="14030" xr:uid="{00000000-0005-0000-0000-0000D3800000}"/>
    <cellStyle name="Normal 4 2 3 4 2 4 2" xfId="14031" xr:uid="{00000000-0005-0000-0000-0000D4800000}"/>
    <cellStyle name="Normal 4 2 3 4 2 5" xfId="14032" xr:uid="{00000000-0005-0000-0000-0000D5800000}"/>
    <cellStyle name="Normal 4 2 3 4 3" xfId="14033" xr:uid="{00000000-0005-0000-0000-0000D6800000}"/>
    <cellStyle name="Normal 4 2 3 4 3 2" xfId="14034" xr:uid="{00000000-0005-0000-0000-0000D7800000}"/>
    <cellStyle name="Normal 4 2 3 4 3 2 2" xfId="14035" xr:uid="{00000000-0005-0000-0000-0000D8800000}"/>
    <cellStyle name="Normal 4 2 3 4 3 3" xfId="14036" xr:uid="{00000000-0005-0000-0000-0000D9800000}"/>
    <cellStyle name="Normal 4 2 3 4 3 3 2" xfId="14037" xr:uid="{00000000-0005-0000-0000-0000DA800000}"/>
    <cellStyle name="Normal 4 2 3 4 3 4" xfId="14038" xr:uid="{00000000-0005-0000-0000-0000DB800000}"/>
    <cellStyle name="Normal 4 2 3 4 4" xfId="14039" xr:uid="{00000000-0005-0000-0000-0000DC800000}"/>
    <cellStyle name="Normal 4 2 3 4 4 2" xfId="14040" xr:uid="{00000000-0005-0000-0000-0000DD800000}"/>
    <cellStyle name="Normal 4 2 3 4 4 2 2" xfId="14041" xr:uid="{00000000-0005-0000-0000-0000DE800000}"/>
    <cellStyle name="Normal 4 2 3 4 4 3" xfId="14042" xr:uid="{00000000-0005-0000-0000-0000DF800000}"/>
    <cellStyle name="Normal 4 2 3 4 5" xfId="14043" xr:uid="{00000000-0005-0000-0000-0000E0800000}"/>
    <cellStyle name="Normal 4 2 3 4 5 2" xfId="14044" xr:uid="{00000000-0005-0000-0000-0000E1800000}"/>
    <cellStyle name="Normal 4 2 3 4 6" xfId="14045" xr:uid="{00000000-0005-0000-0000-0000E2800000}"/>
    <cellStyle name="Normal 4 2 3 4 6 2" xfId="14046" xr:uid="{00000000-0005-0000-0000-0000E3800000}"/>
    <cellStyle name="Normal 4 2 3 4 7" xfId="14047" xr:uid="{00000000-0005-0000-0000-0000E4800000}"/>
    <cellStyle name="Normal 4 2 3 5" xfId="14048" xr:uid="{00000000-0005-0000-0000-0000E5800000}"/>
    <cellStyle name="Normal 4 2 3 5 2" xfId="14049" xr:uid="{00000000-0005-0000-0000-0000E6800000}"/>
    <cellStyle name="Normal 4 2 3 5 2 2" xfId="14050" xr:uid="{00000000-0005-0000-0000-0000E7800000}"/>
    <cellStyle name="Normal 4 2 3 5 2 2 2" xfId="14051" xr:uid="{00000000-0005-0000-0000-0000E8800000}"/>
    <cellStyle name="Normal 4 2 3 5 2 2 2 2" xfId="14052" xr:uid="{00000000-0005-0000-0000-0000E9800000}"/>
    <cellStyle name="Normal 4 2 3 5 2 2 3" xfId="14053" xr:uid="{00000000-0005-0000-0000-0000EA800000}"/>
    <cellStyle name="Normal 4 2 3 5 2 3" xfId="14054" xr:uid="{00000000-0005-0000-0000-0000EB800000}"/>
    <cellStyle name="Normal 4 2 3 5 2 3 2" xfId="14055" xr:uid="{00000000-0005-0000-0000-0000EC800000}"/>
    <cellStyle name="Normal 4 2 3 5 2 4" xfId="14056" xr:uid="{00000000-0005-0000-0000-0000ED800000}"/>
    <cellStyle name="Normal 4 2 3 5 2 4 2" xfId="14057" xr:uid="{00000000-0005-0000-0000-0000EE800000}"/>
    <cellStyle name="Normal 4 2 3 5 2 5" xfId="14058" xr:uid="{00000000-0005-0000-0000-0000EF800000}"/>
    <cellStyle name="Normal 4 2 3 5 3" xfId="14059" xr:uid="{00000000-0005-0000-0000-0000F0800000}"/>
    <cellStyle name="Normal 4 2 3 5 3 2" xfId="14060" xr:uid="{00000000-0005-0000-0000-0000F1800000}"/>
    <cellStyle name="Normal 4 2 3 5 3 2 2" xfId="14061" xr:uid="{00000000-0005-0000-0000-0000F2800000}"/>
    <cellStyle name="Normal 4 2 3 5 3 3" xfId="14062" xr:uid="{00000000-0005-0000-0000-0000F3800000}"/>
    <cellStyle name="Normal 4 2 3 5 3 3 2" xfId="14063" xr:uid="{00000000-0005-0000-0000-0000F4800000}"/>
    <cellStyle name="Normal 4 2 3 5 3 4" xfId="14064" xr:uid="{00000000-0005-0000-0000-0000F5800000}"/>
    <cellStyle name="Normal 4 2 3 5 4" xfId="14065" xr:uid="{00000000-0005-0000-0000-0000F6800000}"/>
    <cellStyle name="Normal 4 2 3 5 4 2" xfId="14066" xr:uid="{00000000-0005-0000-0000-0000F7800000}"/>
    <cellStyle name="Normal 4 2 3 5 4 2 2" xfId="14067" xr:uid="{00000000-0005-0000-0000-0000F8800000}"/>
    <cellStyle name="Normal 4 2 3 5 4 3" xfId="14068" xr:uid="{00000000-0005-0000-0000-0000F9800000}"/>
    <cellStyle name="Normal 4 2 3 5 5" xfId="14069" xr:uid="{00000000-0005-0000-0000-0000FA800000}"/>
    <cellStyle name="Normal 4 2 3 5 5 2" xfId="14070" xr:uid="{00000000-0005-0000-0000-0000FB800000}"/>
    <cellStyle name="Normal 4 2 3 5 6" xfId="14071" xr:uid="{00000000-0005-0000-0000-0000FC800000}"/>
    <cellStyle name="Normal 4 2 3 6" xfId="14072" xr:uid="{00000000-0005-0000-0000-0000FD800000}"/>
    <cellStyle name="Normal 4 2 3 6 2" xfId="14073" xr:uid="{00000000-0005-0000-0000-0000FE800000}"/>
    <cellStyle name="Normal 4 2 3 6 2 2" xfId="14074" xr:uid="{00000000-0005-0000-0000-0000FF800000}"/>
    <cellStyle name="Normal 4 2 3 6 2 2 2" xfId="14075" xr:uid="{00000000-0005-0000-0000-000000810000}"/>
    <cellStyle name="Normal 4 2 3 6 2 3" xfId="14076" xr:uid="{00000000-0005-0000-0000-000001810000}"/>
    <cellStyle name="Normal 4 2 3 6 3" xfId="14077" xr:uid="{00000000-0005-0000-0000-000002810000}"/>
    <cellStyle name="Normal 4 2 3 6 3 2" xfId="14078" xr:uid="{00000000-0005-0000-0000-000003810000}"/>
    <cellStyle name="Normal 4 2 3 6 4" xfId="14079" xr:uid="{00000000-0005-0000-0000-000004810000}"/>
    <cellStyle name="Normal 4 2 3 6 4 2" xfId="14080" xr:uid="{00000000-0005-0000-0000-000005810000}"/>
    <cellStyle name="Normal 4 2 3 6 5" xfId="14081" xr:uid="{00000000-0005-0000-0000-000006810000}"/>
    <cellStyle name="Normal 4 2 3 7" xfId="14082" xr:uid="{00000000-0005-0000-0000-000007810000}"/>
    <cellStyle name="Normal 4 2 3 7 2" xfId="14083" xr:uid="{00000000-0005-0000-0000-000008810000}"/>
    <cellStyle name="Normal 4 2 3 7 2 2" xfId="14084" xr:uid="{00000000-0005-0000-0000-000009810000}"/>
    <cellStyle name="Normal 4 2 3 7 2 2 2" xfId="14085" xr:uid="{00000000-0005-0000-0000-00000A810000}"/>
    <cellStyle name="Normal 4 2 3 7 2 3" xfId="14086" xr:uid="{00000000-0005-0000-0000-00000B810000}"/>
    <cellStyle name="Normal 4 2 3 7 3" xfId="14087" xr:uid="{00000000-0005-0000-0000-00000C810000}"/>
    <cellStyle name="Normal 4 2 3 7 3 2" xfId="14088" xr:uid="{00000000-0005-0000-0000-00000D810000}"/>
    <cellStyle name="Normal 4 2 3 7 4" xfId="14089" xr:uid="{00000000-0005-0000-0000-00000E810000}"/>
    <cellStyle name="Normal 4 2 3 7 4 2" xfId="14090" xr:uid="{00000000-0005-0000-0000-00000F810000}"/>
    <cellStyle name="Normal 4 2 3 7 5" xfId="14091" xr:uid="{00000000-0005-0000-0000-000010810000}"/>
    <cellStyle name="Normal 4 2 3 8" xfId="14092" xr:uid="{00000000-0005-0000-0000-000011810000}"/>
    <cellStyle name="Normal 4 2 3 8 2" xfId="14093" xr:uid="{00000000-0005-0000-0000-000012810000}"/>
    <cellStyle name="Normal 4 2 3 8 2 2" xfId="14094" xr:uid="{00000000-0005-0000-0000-000013810000}"/>
    <cellStyle name="Normal 4 2 3 8 3" xfId="14095" xr:uid="{00000000-0005-0000-0000-000014810000}"/>
    <cellStyle name="Normal 4 2 3 8 3 2" xfId="14096" xr:uid="{00000000-0005-0000-0000-000015810000}"/>
    <cellStyle name="Normal 4 2 3 8 4" xfId="14097" xr:uid="{00000000-0005-0000-0000-000016810000}"/>
    <cellStyle name="Normal 4 2 3 9" xfId="14098" xr:uid="{00000000-0005-0000-0000-000017810000}"/>
    <cellStyle name="Normal 4 2 3 9 2" xfId="14099" xr:uid="{00000000-0005-0000-0000-000018810000}"/>
    <cellStyle name="Normal 4 2 3 9 2 2" xfId="14100" xr:uid="{00000000-0005-0000-0000-000019810000}"/>
    <cellStyle name="Normal 4 2 3 9 3" xfId="14101" xr:uid="{00000000-0005-0000-0000-00001A810000}"/>
    <cellStyle name="Normal 4 2 3 9 3 2" xfId="14102" xr:uid="{00000000-0005-0000-0000-00001B810000}"/>
    <cellStyle name="Normal 4 2 3 9 4" xfId="14103" xr:uid="{00000000-0005-0000-0000-00001C810000}"/>
    <cellStyle name="Normal 4 2 4" xfId="14104" xr:uid="{00000000-0005-0000-0000-00001D810000}"/>
    <cellStyle name="Normal 4 2 4 10" xfId="14105" xr:uid="{00000000-0005-0000-0000-00001E810000}"/>
    <cellStyle name="Normal 4 2 4 10 2" xfId="14106" xr:uid="{00000000-0005-0000-0000-00001F810000}"/>
    <cellStyle name="Normal 4 2 4 10 2 2" xfId="14107" xr:uid="{00000000-0005-0000-0000-000020810000}"/>
    <cellStyle name="Normal 4 2 4 10 3" xfId="14108" xr:uid="{00000000-0005-0000-0000-000021810000}"/>
    <cellStyle name="Normal 4 2 4 11" xfId="14109" xr:uid="{00000000-0005-0000-0000-000022810000}"/>
    <cellStyle name="Normal 4 2 4 11 2" xfId="14110" xr:uid="{00000000-0005-0000-0000-000023810000}"/>
    <cellStyle name="Normal 4 2 4 12" xfId="14111" xr:uid="{00000000-0005-0000-0000-000024810000}"/>
    <cellStyle name="Normal 4 2 4 12 2" xfId="14112" xr:uid="{00000000-0005-0000-0000-000025810000}"/>
    <cellStyle name="Normal 4 2 4 13" xfId="14113" xr:uid="{00000000-0005-0000-0000-000026810000}"/>
    <cellStyle name="Normal 4 2 4 13 2" xfId="14114" xr:uid="{00000000-0005-0000-0000-000027810000}"/>
    <cellStyle name="Normal 4 2 4 14" xfId="14115" xr:uid="{00000000-0005-0000-0000-000028810000}"/>
    <cellStyle name="Normal 4 2 4 2" xfId="14116" xr:uid="{00000000-0005-0000-0000-000029810000}"/>
    <cellStyle name="Normal 4 2 4 2 2" xfId="14117" xr:uid="{00000000-0005-0000-0000-00002A810000}"/>
    <cellStyle name="Normal 4 2 4 2 2 2" xfId="14118" xr:uid="{00000000-0005-0000-0000-00002B810000}"/>
    <cellStyle name="Normal 4 2 4 2 2 2 2" xfId="14119" xr:uid="{00000000-0005-0000-0000-00002C810000}"/>
    <cellStyle name="Normal 4 2 4 2 2 2 2 2" xfId="14120" xr:uid="{00000000-0005-0000-0000-00002D810000}"/>
    <cellStyle name="Normal 4 2 4 2 2 2 3" xfId="14121" xr:uid="{00000000-0005-0000-0000-00002E810000}"/>
    <cellStyle name="Normal 4 2 4 2 2 3" xfId="14122" xr:uid="{00000000-0005-0000-0000-00002F810000}"/>
    <cellStyle name="Normal 4 2 4 2 2 3 2" xfId="14123" xr:uid="{00000000-0005-0000-0000-000030810000}"/>
    <cellStyle name="Normal 4 2 4 2 2 4" xfId="14124" xr:uid="{00000000-0005-0000-0000-000031810000}"/>
    <cellStyle name="Normal 4 2 4 2 2 4 2" xfId="14125" xr:uid="{00000000-0005-0000-0000-000032810000}"/>
    <cellStyle name="Normal 4 2 4 2 2 5" xfId="14126" xr:uid="{00000000-0005-0000-0000-000033810000}"/>
    <cellStyle name="Normal 4 2 4 2 2 5 2" xfId="14127" xr:uid="{00000000-0005-0000-0000-000034810000}"/>
    <cellStyle name="Normal 4 2 4 2 2 6" xfId="14128" xr:uid="{00000000-0005-0000-0000-000035810000}"/>
    <cellStyle name="Normal 4 2 4 2 3" xfId="14129" xr:uid="{00000000-0005-0000-0000-000036810000}"/>
    <cellStyle name="Normal 4 2 4 2 3 2" xfId="14130" xr:uid="{00000000-0005-0000-0000-000037810000}"/>
    <cellStyle name="Normal 4 2 4 2 3 2 2" xfId="14131" xr:uid="{00000000-0005-0000-0000-000038810000}"/>
    <cellStyle name="Normal 4 2 4 2 3 3" xfId="14132" xr:uid="{00000000-0005-0000-0000-000039810000}"/>
    <cellStyle name="Normal 4 2 4 2 3 3 2" xfId="14133" xr:uid="{00000000-0005-0000-0000-00003A810000}"/>
    <cellStyle name="Normal 4 2 4 2 3 4" xfId="14134" xr:uid="{00000000-0005-0000-0000-00003B810000}"/>
    <cellStyle name="Normal 4 2 4 2 4" xfId="14135" xr:uid="{00000000-0005-0000-0000-00003C810000}"/>
    <cellStyle name="Normal 4 2 4 2 4 2" xfId="14136" xr:uid="{00000000-0005-0000-0000-00003D810000}"/>
    <cellStyle name="Normal 4 2 4 2 4 2 2" xfId="14137" xr:uid="{00000000-0005-0000-0000-00003E810000}"/>
    <cellStyle name="Normal 4 2 4 2 4 3" xfId="14138" xr:uid="{00000000-0005-0000-0000-00003F810000}"/>
    <cellStyle name="Normal 4 2 4 2 5" xfId="14139" xr:uid="{00000000-0005-0000-0000-000040810000}"/>
    <cellStyle name="Normal 4 2 4 2 5 2" xfId="14140" xr:uid="{00000000-0005-0000-0000-000041810000}"/>
    <cellStyle name="Normal 4 2 4 2 6" xfId="14141" xr:uid="{00000000-0005-0000-0000-000042810000}"/>
    <cellStyle name="Normal 4 2 4 2 6 2" xfId="14142" xr:uid="{00000000-0005-0000-0000-000043810000}"/>
    <cellStyle name="Normal 4 2 4 2 7" xfId="14143" xr:uid="{00000000-0005-0000-0000-000044810000}"/>
    <cellStyle name="Normal 4 2 4 3" xfId="14144" xr:uid="{00000000-0005-0000-0000-000045810000}"/>
    <cellStyle name="Normal 4 2 4 3 2" xfId="14145" xr:uid="{00000000-0005-0000-0000-000046810000}"/>
    <cellStyle name="Normal 4 2 4 3 2 2" xfId="14146" xr:uid="{00000000-0005-0000-0000-000047810000}"/>
    <cellStyle name="Normal 4 2 4 3 2 2 2" xfId="14147" xr:uid="{00000000-0005-0000-0000-000048810000}"/>
    <cellStyle name="Normal 4 2 4 3 2 2 2 2" xfId="14148" xr:uid="{00000000-0005-0000-0000-000049810000}"/>
    <cellStyle name="Normal 4 2 4 3 2 2 3" xfId="14149" xr:uid="{00000000-0005-0000-0000-00004A810000}"/>
    <cellStyle name="Normal 4 2 4 3 2 3" xfId="14150" xr:uid="{00000000-0005-0000-0000-00004B810000}"/>
    <cellStyle name="Normal 4 2 4 3 2 3 2" xfId="14151" xr:uid="{00000000-0005-0000-0000-00004C810000}"/>
    <cellStyle name="Normal 4 2 4 3 2 4" xfId="14152" xr:uid="{00000000-0005-0000-0000-00004D810000}"/>
    <cellStyle name="Normal 4 2 4 3 2 4 2" xfId="14153" xr:uid="{00000000-0005-0000-0000-00004E810000}"/>
    <cellStyle name="Normal 4 2 4 3 2 5" xfId="14154" xr:uid="{00000000-0005-0000-0000-00004F810000}"/>
    <cellStyle name="Normal 4 2 4 3 3" xfId="14155" xr:uid="{00000000-0005-0000-0000-000050810000}"/>
    <cellStyle name="Normal 4 2 4 3 3 2" xfId="14156" xr:uid="{00000000-0005-0000-0000-000051810000}"/>
    <cellStyle name="Normal 4 2 4 3 3 2 2" xfId="14157" xr:uid="{00000000-0005-0000-0000-000052810000}"/>
    <cellStyle name="Normal 4 2 4 3 3 3" xfId="14158" xr:uid="{00000000-0005-0000-0000-000053810000}"/>
    <cellStyle name="Normal 4 2 4 3 3 3 2" xfId="14159" xr:uid="{00000000-0005-0000-0000-000054810000}"/>
    <cellStyle name="Normal 4 2 4 3 3 4" xfId="14160" xr:uid="{00000000-0005-0000-0000-000055810000}"/>
    <cellStyle name="Normal 4 2 4 3 4" xfId="14161" xr:uid="{00000000-0005-0000-0000-000056810000}"/>
    <cellStyle name="Normal 4 2 4 3 4 2" xfId="14162" xr:uid="{00000000-0005-0000-0000-000057810000}"/>
    <cellStyle name="Normal 4 2 4 3 4 2 2" xfId="14163" xr:uid="{00000000-0005-0000-0000-000058810000}"/>
    <cellStyle name="Normal 4 2 4 3 4 3" xfId="14164" xr:uid="{00000000-0005-0000-0000-000059810000}"/>
    <cellStyle name="Normal 4 2 4 3 5" xfId="14165" xr:uid="{00000000-0005-0000-0000-00005A810000}"/>
    <cellStyle name="Normal 4 2 4 3 5 2" xfId="14166" xr:uid="{00000000-0005-0000-0000-00005B810000}"/>
    <cellStyle name="Normal 4 2 4 3 6" xfId="14167" xr:uid="{00000000-0005-0000-0000-00005C810000}"/>
    <cellStyle name="Normal 4 2 4 3 6 2" xfId="14168" xr:uid="{00000000-0005-0000-0000-00005D810000}"/>
    <cellStyle name="Normal 4 2 4 3 7" xfId="14169" xr:uid="{00000000-0005-0000-0000-00005E810000}"/>
    <cellStyle name="Normal 4 2 4 4" xfId="14170" xr:uid="{00000000-0005-0000-0000-00005F810000}"/>
    <cellStyle name="Normal 4 2 4 4 2" xfId="14171" xr:uid="{00000000-0005-0000-0000-000060810000}"/>
    <cellStyle name="Normal 4 2 4 4 2 2" xfId="14172" xr:uid="{00000000-0005-0000-0000-000061810000}"/>
    <cellStyle name="Normal 4 2 4 4 2 2 2" xfId="14173" xr:uid="{00000000-0005-0000-0000-000062810000}"/>
    <cellStyle name="Normal 4 2 4 4 2 2 2 2" xfId="14174" xr:uid="{00000000-0005-0000-0000-000063810000}"/>
    <cellStyle name="Normal 4 2 4 4 2 2 3" xfId="14175" xr:uid="{00000000-0005-0000-0000-000064810000}"/>
    <cellStyle name="Normal 4 2 4 4 2 3" xfId="14176" xr:uid="{00000000-0005-0000-0000-000065810000}"/>
    <cellStyle name="Normal 4 2 4 4 2 3 2" xfId="14177" xr:uid="{00000000-0005-0000-0000-000066810000}"/>
    <cellStyle name="Normal 4 2 4 4 2 4" xfId="14178" xr:uid="{00000000-0005-0000-0000-000067810000}"/>
    <cellStyle name="Normal 4 2 4 4 2 4 2" xfId="14179" xr:uid="{00000000-0005-0000-0000-000068810000}"/>
    <cellStyle name="Normal 4 2 4 4 2 5" xfId="14180" xr:uid="{00000000-0005-0000-0000-000069810000}"/>
    <cellStyle name="Normal 4 2 4 4 3" xfId="14181" xr:uid="{00000000-0005-0000-0000-00006A810000}"/>
    <cellStyle name="Normal 4 2 4 4 3 2" xfId="14182" xr:uid="{00000000-0005-0000-0000-00006B810000}"/>
    <cellStyle name="Normal 4 2 4 4 3 2 2" xfId="14183" xr:uid="{00000000-0005-0000-0000-00006C810000}"/>
    <cellStyle name="Normal 4 2 4 4 3 3" xfId="14184" xr:uid="{00000000-0005-0000-0000-00006D810000}"/>
    <cellStyle name="Normal 4 2 4 4 3 3 2" xfId="14185" xr:uid="{00000000-0005-0000-0000-00006E810000}"/>
    <cellStyle name="Normal 4 2 4 4 3 4" xfId="14186" xr:uid="{00000000-0005-0000-0000-00006F810000}"/>
    <cellStyle name="Normal 4 2 4 4 4" xfId="14187" xr:uid="{00000000-0005-0000-0000-000070810000}"/>
    <cellStyle name="Normal 4 2 4 4 4 2" xfId="14188" xr:uid="{00000000-0005-0000-0000-000071810000}"/>
    <cellStyle name="Normal 4 2 4 4 4 2 2" xfId="14189" xr:uid="{00000000-0005-0000-0000-000072810000}"/>
    <cellStyle name="Normal 4 2 4 4 4 3" xfId="14190" xr:uid="{00000000-0005-0000-0000-000073810000}"/>
    <cellStyle name="Normal 4 2 4 4 5" xfId="14191" xr:uid="{00000000-0005-0000-0000-000074810000}"/>
    <cellStyle name="Normal 4 2 4 4 5 2" xfId="14192" xr:uid="{00000000-0005-0000-0000-000075810000}"/>
    <cellStyle name="Normal 4 2 4 4 6" xfId="14193" xr:uid="{00000000-0005-0000-0000-000076810000}"/>
    <cellStyle name="Normal 4 2 4 5" xfId="14194" xr:uid="{00000000-0005-0000-0000-000077810000}"/>
    <cellStyle name="Normal 4 2 4 5 2" xfId="14195" xr:uid="{00000000-0005-0000-0000-000078810000}"/>
    <cellStyle name="Normal 4 2 4 5 2 2" xfId="14196" xr:uid="{00000000-0005-0000-0000-000079810000}"/>
    <cellStyle name="Normal 4 2 4 5 2 2 2" xfId="14197" xr:uid="{00000000-0005-0000-0000-00007A810000}"/>
    <cellStyle name="Normal 4 2 4 5 2 3" xfId="14198" xr:uid="{00000000-0005-0000-0000-00007B810000}"/>
    <cellStyle name="Normal 4 2 4 5 3" xfId="14199" xr:uid="{00000000-0005-0000-0000-00007C810000}"/>
    <cellStyle name="Normal 4 2 4 5 3 2" xfId="14200" xr:uid="{00000000-0005-0000-0000-00007D810000}"/>
    <cellStyle name="Normal 4 2 4 5 4" xfId="14201" xr:uid="{00000000-0005-0000-0000-00007E810000}"/>
    <cellStyle name="Normal 4 2 4 5 4 2" xfId="14202" xr:uid="{00000000-0005-0000-0000-00007F810000}"/>
    <cellStyle name="Normal 4 2 4 5 5" xfId="14203" xr:uid="{00000000-0005-0000-0000-000080810000}"/>
    <cellStyle name="Normal 4 2 4 6" xfId="14204" xr:uid="{00000000-0005-0000-0000-000081810000}"/>
    <cellStyle name="Normal 4 2 4 6 2" xfId="14205" xr:uid="{00000000-0005-0000-0000-000082810000}"/>
    <cellStyle name="Normal 4 2 4 6 2 2" xfId="14206" xr:uid="{00000000-0005-0000-0000-000083810000}"/>
    <cellStyle name="Normal 4 2 4 6 2 2 2" xfId="14207" xr:uid="{00000000-0005-0000-0000-000084810000}"/>
    <cellStyle name="Normal 4 2 4 6 2 3" xfId="14208" xr:uid="{00000000-0005-0000-0000-000085810000}"/>
    <cellStyle name="Normal 4 2 4 6 3" xfId="14209" xr:uid="{00000000-0005-0000-0000-000086810000}"/>
    <cellStyle name="Normal 4 2 4 6 3 2" xfId="14210" xr:uid="{00000000-0005-0000-0000-000087810000}"/>
    <cellStyle name="Normal 4 2 4 6 4" xfId="14211" xr:uid="{00000000-0005-0000-0000-000088810000}"/>
    <cellStyle name="Normal 4 2 4 6 4 2" xfId="14212" xr:uid="{00000000-0005-0000-0000-000089810000}"/>
    <cellStyle name="Normal 4 2 4 6 5" xfId="14213" xr:uid="{00000000-0005-0000-0000-00008A810000}"/>
    <cellStyle name="Normal 4 2 4 7" xfId="14214" xr:uid="{00000000-0005-0000-0000-00008B810000}"/>
    <cellStyle name="Normal 4 2 4 7 2" xfId="14215" xr:uid="{00000000-0005-0000-0000-00008C810000}"/>
    <cellStyle name="Normal 4 2 4 7 2 2" xfId="14216" xr:uid="{00000000-0005-0000-0000-00008D810000}"/>
    <cellStyle name="Normal 4 2 4 7 3" xfId="14217" xr:uid="{00000000-0005-0000-0000-00008E810000}"/>
    <cellStyle name="Normal 4 2 4 7 3 2" xfId="14218" xr:uid="{00000000-0005-0000-0000-00008F810000}"/>
    <cellStyle name="Normal 4 2 4 7 4" xfId="14219" xr:uid="{00000000-0005-0000-0000-000090810000}"/>
    <cellStyle name="Normal 4 2 4 8" xfId="14220" xr:uid="{00000000-0005-0000-0000-000091810000}"/>
    <cellStyle name="Normal 4 2 4 8 2" xfId="14221" xr:uid="{00000000-0005-0000-0000-000092810000}"/>
    <cellStyle name="Normal 4 2 4 8 2 2" xfId="14222" xr:uid="{00000000-0005-0000-0000-000093810000}"/>
    <cellStyle name="Normal 4 2 4 8 3" xfId="14223" xr:uid="{00000000-0005-0000-0000-000094810000}"/>
    <cellStyle name="Normal 4 2 4 8 3 2" xfId="14224" xr:uid="{00000000-0005-0000-0000-000095810000}"/>
    <cellStyle name="Normal 4 2 4 8 4" xfId="14225" xr:uid="{00000000-0005-0000-0000-000096810000}"/>
    <cellStyle name="Normal 4 2 4 9" xfId="14226" xr:uid="{00000000-0005-0000-0000-000097810000}"/>
    <cellStyle name="Normal 4 2 4 9 2" xfId="14227" xr:uid="{00000000-0005-0000-0000-000098810000}"/>
    <cellStyle name="Normal 4 2 4 9 2 2" xfId="14228" xr:uid="{00000000-0005-0000-0000-000099810000}"/>
    <cellStyle name="Normal 4 2 4 9 3" xfId="14229" xr:uid="{00000000-0005-0000-0000-00009A810000}"/>
    <cellStyle name="Normal 4 2 5" xfId="14230" xr:uid="{00000000-0005-0000-0000-00009B810000}"/>
    <cellStyle name="Normal 4 2 5 2" xfId="14231" xr:uid="{00000000-0005-0000-0000-00009C810000}"/>
    <cellStyle name="Normal 4 2 5 2 2" xfId="14232" xr:uid="{00000000-0005-0000-0000-00009D810000}"/>
    <cellStyle name="Normal 4 2 5 2 2 2" xfId="14233" xr:uid="{00000000-0005-0000-0000-00009E810000}"/>
    <cellStyle name="Normal 4 2 5 2 2 2 2" xfId="14234" xr:uid="{00000000-0005-0000-0000-00009F810000}"/>
    <cellStyle name="Normal 4 2 5 2 2 3" xfId="14235" xr:uid="{00000000-0005-0000-0000-0000A0810000}"/>
    <cellStyle name="Normal 4 2 5 2 3" xfId="14236" xr:uid="{00000000-0005-0000-0000-0000A1810000}"/>
    <cellStyle name="Normal 4 2 5 2 3 2" xfId="14237" xr:uid="{00000000-0005-0000-0000-0000A2810000}"/>
    <cellStyle name="Normal 4 2 5 2 4" xfId="14238" xr:uid="{00000000-0005-0000-0000-0000A3810000}"/>
    <cellStyle name="Normal 4 2 5 2 4 2" xfId="14239" xr:uid="{00000000-0005-0000-0000-0000A4810000}"/>
    <cellStyle name="Normal 4 2 5 2 5" xfId="14240" xr:uid="{00000000-0005-0000-0000-0000A5810000}"/>
    <cellStyle name="Normal 4 2 5 2 5 2" xfId="14241" xr:uid="{00000000-0005-0000-0000-0000A6810000}"/>
    <cellStyle name="Normal 4 2 5 2 6" xfId="14242" xr:uid="{00000000-0005-0000-0000-0000A7810000}"/>
    <cellStyle name="Normal 4 2 5 3" xfId="14243" xr:uid="{00000000-0005-0000-0000-0000A8810000}"/>
    <cellStyle name="Normal 4 2 5 3 2" xfId="14244" xr:uid="{00000000-0005-0000-0000-0000A9810000}"/>
    <cellStyle name="Normal 4 2 5 3 2 2" xfId="14245" xr:uid="{00000000-0005-0000-0000-0000AA810000}"/>
    <cellStyle name="Normal 4 2 5 3 3" xfId="14246" xr:uid="{00000000-0005-0000-0000-0000AB810000}"/>
    <cellStyle name="Normal 4 2 5 3 3 2" xfId="14247" xr:uid="{00000000-0005-0000-0000-0000AC810000}"/>
    <cellStyle name="Normal 4 2 5 3 4" xfId="14248" xr:uid="{00000000-0005-0000-0000-0000AD810000}"/>
    <cellStyle name="Normal 4 2 5 4" xfId="14249" xr:uid="{00000000-0005-0000-0000-0000AE810000}"/>
    <cellStyle name="Normal 4 2 5 4 2" xfId="14250" xr:uid="{00000000-0005-0000-0000-0000AF810000}"/>
    <cellStyle name="Normal 4 2 5 4 2 2" xfId="14251" xr:uid="{00000000-0005-0000-0000-0000B0810000}"/>
    <cellStyle name="Normal 4 2 5 5" xfId="14252" xr:uid="{00000000-0005-0000-0000-0000B1810000}"/>
    <cellStyle name="Normal 4 2 5 5 2" xfId="14253" xr:uid="{00000000-0005-0000-0000-0000B2810000}"/>
    <cellStyle name="Normal 4 2 5 6" xfId="14254" xr:uid="{00000000-0005-0000-0000-0000B3810000}"/>
    <cellStyle name="Normal 4 2 5 6 2" xfId="14255" xr:uid="{00000000-0005-0000-0000-0000B4810000}"/>
    <cellStyle name="Normal 4 2 5 7" xfId="14256" xr:uid="{00000000-0005-0000-0000-0000B5810000}"/>
    <cellStyle name="Normal 4 2 5 7 2" xfId="14257" xr:uid="{00000000-0005-0000-0000-0000B6810000}"/>
    <cellStyle name="Normal 4 2 5 8" xfId="14258" xr:uid="{00000000-0005-0000-0000-0000B7810000}"/>
    <cellStyle name="Normal 4 2 6" xfId="14259" xr:uid="{00000000-0005-0000-0000-0000B8810000}"/>
    <cellStyle name="Normal 4 2 6 2" xfId="14260" xr:uid="{00000000-0005-0000-0000-0000B9810000}"/>
    <cellStyle name="Normal 4 2 6 2 2" xfId="14261" xr:uid="{00000000-0005-0000-0000-0000BA810000}"/>
    <cellStyle name="Normal 4 2 6 2 2 2" xfId="14262" xr:uid="{00000000-0005-0000-0000-0000BB810000}"/>
    <cellStyle name="Normal 4 2 6 2 2 2 2" xfId="14263" xr:uid="{00000000-0005-0000-0000-0000BC810000}"/>
    <cellStyle name="Normal 4 2 6 2 2 3" xfId="14264" xr:uid="{00000000-0005-0000-0000-0000BD810000}"/>
    <cellStyle name="Normal 4 2 6 2 3" xfId="14265" xr:uid="{00000000-0005-0000-0000-0000BE810000}"/>
    <cellStyle name="Normal 4 2 6 2 3 2" xfId="14266" xr:uid="{00000000-0005-0000-0000-0000BF810000}"/>
    <cellStyle name="Normal 4 2 6 2 4" xfId="14267" xr:uid="{00000000-0005-0000-0000-0000C0810000}"/>
    <cellStyle name="Normal 4 2 6 2 4 2" xfId="14268" xr:uid="{00000000-0005-0000-0000-0000C1810000}"/>
    <cellStyle name="Normal 4 2 6 2 5" xfId="14269" xr:uid="{00000000-0005-0000-0000-0000C2810000}"/>
    <cellStyle name="Normal 4 2 6 3" xfId="14270" xr:uid="{00000000-0005-0000-0000-0000C3810000}"/>
    <cellStyle name="Normal 4 2 6 3 2" xfId="14271" xr:uid="{00000000-0005-0000-0000-0000C4810000}"/>
    <cellStyle name="Normal 4 2 6 3 2 2" xfId="14272" xr:uid="{00000000-0005-0000-0000-0000C5810000}"/>
    <cellStyle name="Normal 4 2 6 3 3" xfId="14273" xr:uid="{00000000-0005-0000-0000-0000C6810000}"/>
    <cellStyle name="Normal 4 2 6 3 3 2" xfId="14274" xr:uid="{00000000-0005-0000-0000-0000C7810000}"/>
    <cellStyle name="Normal 4 2 6 3 4" xfId="14275" xr:uid="{00000000-0005-0000-0000-0000C8810000}"/>
    <cellStyle name="Normal 4 2 6 4" xfId="14276" xr:uid="{00000000-0005-0000-0000-0000C9810000}"/>
    <cellStyle name="Normal 4 2 6 4 2" xfId="14277" xr:uid="{00000000-0005-0000-0000-0000CA810000}"/>
    <cellStyle name="Normal 4 2 6 4 2 2" xfId="14278" xr:uid="{00000000-0005-0000-0000-0000CB810000}"/>
    <cellStyle name="Normal 4 2 6 4 3" xfId="14279" xr:uid="{00000000-0005-0000-0000-0000CC810000}"/>
    <cellStyle name="Normal 4 2 6 5" xfId="14280" xr:uid="{00000000-0005-0000-0000-0000CD810000}"/>
    <cellStyle name="Normal 4 2 6 5 2" xfId="14281" xr:uid="{00000000-0005-0000-0000-0000CE810000}"/>
    <cellStyle name="Normal 4 2 6 6" xfId="14282" xr:uid="{00000000-0005-0000-0000-0000CF810000}"/>
    <cellStyle name="Normal 4 2 6 6 2" xfId="14283" xr:uid="{00000000-0005-0000-0000-0000D0810000}"/>
    <cellStyle name="Normal 4 2 6 7" xfId="14284" xr:uid="{00000000-0005-0000-0000-0000D1810000}"/>
    <cellStyle name="Normal 4 2 7" xfId="14285" xr:uid="{00000000-0005-0000-0000-0000D2810000}"/>
    <cellStyle name="Normal 4 2 7 2" xfId="14286" xr:uid="{00000000-0005-0000-0000-0000D3810000}"/>
    <cellStyle name="Normal 4 2 7 2 2" xfId="14287" xr:uid="{00000000-0005-0000-0000-0000D4810000}"/>
    <cellStyle name="Normal 4 2 7 2 2 2" xfId="14288" xr:uid="{00000000-0005-0000-0000-0000D5810000}"/>
    <cellStyle name="Normal 4 2 7 2 2 2 2" xfId="14289" xr:uid="{00000000-0005-0000-0000-0000D6810000}"/>
    <cellStyle name="Normal 4 2 7 2 2 3" xfId="14290" xr:uid="{00000000-0005-0000-0000-0000D7810000}"/>
    <cellStyle name="Normal 4 2 7 2 3" xfId="14291" xr:uid="{00000000-0005-0000-0000-0000D8810000}"/>
    <cellStyle name="Normal 4 2 7 2 3 2" xfId="14292" xr:uid="{00000000-0005-0000-0000-0000D9810000}"/>
    <cellStyle name="Normal 4 2 7 2 4" xfId="14293" xr:uid="{00000000-0005-0000-0000-0000DA810000}"/>
    <cellStyle name="Normal 4 2 7 2 4 2" xfId="14294" xr:uid="{00000000-0005-0000-0000-0000DB810000}"/>
    <cellStyle name="Normal 4 2 7 2 5" xfId="14295" xr:uid="{00000000-0005-0000-0000-0000DC810000}"/>
    <cellStyle name="Normal 4 2 7 3" xfId="14296" xr:uid="{00000000-0005-0000-0000-0000DD810000}"/>
    <cellStyle name="Normal 4 2 7 3 2" xfId="14297" xr:uid="{00000000-0005-0000-0000-0000DE810000}"/>
    <cellStyle name="Normal 4 2 7 3 2 2" xfId="14298" xr:uid="{00000000-0005-0000-0000-0000DF810000}"/>
    <cellStyle name="Normal 4 2 7 3 3" xfId="14299" xr:uid="{00000000-0005-0000-0000-0000E0810000}"/>
    <cellStyle name="Normal 4 2 7 3 3 2" xfId="14300" xr:uid="{00000000-0005-0000-0000-0000E1810000}"/>
    <cellStyle name="Normal 4 2 7 3 4" xfId="14301" xr:uid="{00000000-0005-0000-0000-0000E2810000}"/>
    <cellStyle name="Normal 4 2 7 4" xfId="14302" xr:uid="{00000000-0005-0000-0000-0000E3810000}"/>
    <cellStyle name="Normal 4 2 7 4 2" xfId="14303" xr:uid="{00000000-0005-0000-0000-0000E4810000}"/>
    <cellStyle name="Normal 4 2 7 4 2 2" xfId="14304" xr:uid="{00000000-0005-0000-0000-0000E5810000}"/>
    <cellStyle name="Normal 4 2 7 4 3" xfId="14305" xr:uid="{00000000-0005-0000-0000-0000E6810000}"/>
    <cellStyle name="Normal 4 2 7 5" xfId="14306" xr:uid="{00000000-0005-0000-0000-0000E7810000}"/>
    <cellStyle name="Normal 4 2 7 5 2" xfId="14307" xr:uid="{00000000-0005-0000-0000-0000E8810000}"/>
    <cellStyle name="Normal 4 2 7 6" xfId="14308" xr:uid="{00000000-0005-0000-0000-0000E9810000}"/>
    <cellStyle name="Normal 4 2 8" xfId="14309" xr:uid="{00000000-0005-0000-0000-0000EA810000}"/>
    <cellStyle name="Normal 4 2 8 2" xfId="14310" xr:uid="{00000000-0005-0000-0000-0000EB810000}"/>
    <cellStyle name="Normal 4 2 8 2 2" xfId="14311" xr:uid="{00000000-0005-0000-0000-0000EC810000}"/>
    <cellStyle name="Normal 4 2 8 2 2 2" xfId="14312" xr:uid="{00000000-0005-0000-0000-0000ED810000}"/>
    <cellStyle name="Normal 4 2 8 2 3" xfId="14313" xr:uid="{00000000-0005-0000-0000-0000EE810000}"/>
    <cellStyle name="Normal 4 2 8 3" xfId="14314" xr:uid="{00000000-0005-0000-0000-0000EF810000}"/>
    <cellStyle name="Normal 4 2 8 3 2" xfId="14315" xr:uid="{00000000-0005-0000-0000-0000F0810000}"/>
    <cellStyle name="Normal 4 2 8 4" xfId="14316" xr:uid="{00000000-0005-0000-0000-0000F1810000}"/>
    <cellStyle name="Normal 4 2 8 4 2" xfId="14317" xr:uid="{00000000-0005-0000-0000-0000F2810000}"/>
    <cellStyle name="Normal 4 2 8 5" xfId="14318" xr:uid="{00000000-0005-0000-0000-0000F3810000}"/>
    <cellStyle name="Normal 4 2 9" xfId="14319" xr:uid="{00000000-0005-0000-0000-0000F4810000}"/>
    <cellStyle name="Normal 4 2 9 2" xfId="14320" xr:uid="{00000000-0005-0000-0000-0000F5810000}"/>
    <cellStyle name="Normal 4 2 9 2 2" xfId="14321" xr:uid="{00000000-0005-0000-0000-0000F6810000}"/>
    <cellStyle name="Normal 4 2 9 2 2 2" xfId="14322" xr:uid="{00000000-0005-0000-0000-0000F7810000}"/>
    <cellStyle name="Normal 4 2 9 2 3" xfId="14323" xr:uid="{00000000-0005-0000-0000-0000F8810000}"/>
    <cellStyle name="Normal 4 2 9 3" xfId="14324" xr:uid="{00000000-0005-0000-0000-0000F9810000}"/>
    <cellStyle name="Normal 4 2 9 3 2" xfId="14325" xr:uid="{00000000-0005-0000-0000-0000FA810000}"/>
    <cellStyle name="Normal 4 2 9 4" xfId="14326" xr:uid="{00000000-0005-0000-0000-0000FB810000}"/>
    <cellStyle name="Normal 4 2 9 4 2" xfId="14327" xr:uid="{00000000-0005-0000-0000-0000FC810000}"/>
    <cellStyle name="Normal 4 2 9 5" xfId="14328" xr:uid="{00000000-0005-0000-0000-0000FD810000}"/>
    <cellStyle name="Normal 4 3" xfId="14329" xr:uid="{00000000-0005-0000-0000-0000FE810000}"/>
    <cellStyle name="Normal 4 3 10" xfId="14330" xr:uid="{00000000-0005-0000-0000-0000FF810000}"/>
    <cellStyle name="Normal 4 3 10 2" xfId="14331" xr:uid="{00000000-0005-0000-0000-000000820000}"/>
    <cellStyle name="Normal 4 3 10 2 2" xfId="14332" xr:uid="{00000000-0005-0000-0000-000001820000}"/>
    <cellStyle name="Normal 4 3 10 3" xfId="14333" xr:uid="{00000000-0005-0000-0000-000002820000}"/>
    <cellStyle name="Normal 4 3 10 3 2" xfId="14334" xr:uid="{00000000-0005-0000-0000-000003820000}"/>
    <cellStyle name="Normal 4 3 10 4" xfId="14335" xr:uid="{00000000-0005-0000-0000-000004820000}"/>
    <cellStyle name="Normal 4 3 11" xfId="14336" xr:uid="{00000000-0005-0000-0000-000005820000}"/>
    <cellStyle name="Normal 4 3 11 2" xfId="14337" xr:uid="{00000000-0005-0000-0000-000006820000}"/>
    <cellStyle name="Normal 4 3 11 2 2" xfId="14338" xr:uid="{00000000-0005-0000-0000-000007820000}"/>
    <cellStyle name="Normal 4 3 11 3" xfId="14339" xr:uid="{00000000-0005-0000-0000-000008820000}"/>
    <cellStyle name="Normal 4 3 11 3 2" xfId="14340" xr:uid="{00000000-0005-0000-0000-000009820000}"/>
    <cellStyle name="Normal 4 3 11 4" xfId="14341" xr:uid="{00000000-0005-0000-0000-00000A820000}"/>
    <cellStyle name="Normal 4 3 12" xfId="14342" xr:uid="{00000000-0005-0000-0000-00000B820000}"/>
    <cellStyle name="Normal 4 3 12 2" xfId="14343" xr:uid="{00000000-0005-0000-0000-00000C820000}"/>
    <cellStyle name="Normal 4 3 12 2 2" xfId="14344" xr:uid="{00000000-0005-0000-0000-00000D820000}"/>
    <cellStyle name="Normal 4 3 12 3" xfId="14345" xr:uid="{00000000-0005-0000-0000-00000E820000}"/>
    <cellStyle name="Normal 4 3 13" xfId="14346" xr:uid="{00000000-0005-0000-0000-00000F820000}"/>
    <cellStyle name="Normal 4 3 13 2" xfId="14347" xr:uid="{00000000-0005-0000-0000-000010820000}"/>
    <cellStyle name="Normal 4 3 13 2 2" xfId="14348" xr:uid="{00000000-0005-0000-0000-000011820000}"/>
    <cellStyle name="Normal 4 3 13 3" xfId="14349" xr:uid="{00000000-0005-0000-0000-000012820000}"/>
    <cellStyle name="Normal 4 3 14" xfId="14350" xr:uid="{00000000-0005-0000-0000-000013820000}"/>
    <cellStyle name="Normal 4 3 14 2" xfId="14351" xr:uid="{00000000-0005-0000-0000-000014820000}"/>
    <cellStyle name="Normal 4 3 15" xfId="14352" xr:uid="{00000000-0005-0000-0000-000015820000}"/>
    <cellStyle name="Normal 4 3 15 2" xfId="14353" xr:uid="{00000000-0005-0000-0000-000016820000}"/>
    <cellStyle name="Normal 4 3 16" xfId="14354" xr:uid="{00000000-0005-0000-0000-000017820000}"/>
    <cellStyle name="Normal 4 3 16 2" xfId="14355" xr:uid="{00000000-0005-0000-0000-000018820000}"/>
    <cellStyle name="Normal 4 3 17" xfId="14356" xr:uid="{00000000-0005-0000-0000-000019820000}"/>
    <cellStyle name="Normal 4 3 18" xfId="60418" xr:uid="{00000000-0005-0000-0000-00001A820000}"/>
    <cellStyle name="Normal 4 3 2" xfId="14357" xr:uid="{00000000-0005-0000-0000-00001B820000}"/>
    <cellStyle name="Normal 4 3 2 10" xfId="14358" xr:uid="{00000000-0005-0000-0000-00001C820000}"/>
    <cellStyle name="Normal 4 3 2 10 2" xfId="14359" xr:uid="{00000000-0005-0000-0000-00001D820000}"/>
    <cellStyle name="Normal 4 3 2 10 2 2" xfId="14360" xr:uid="{00000000-0005-0000-0000-00001E820000}"/>
    <cellStyle name="Normal 4 3 2 10 3" xfId="14361" xr:uid="{00000000-0005-0000-0000-00001F820000}"/>
    <cellStyle name="Normal 4 3 2 11" xfId="14362" xr:uid="{00000000-0005-0000-0000-000020820000}"/>
    <cellStyle name="Normal 4 3 2 11 2" xfId="14363" xr:uid="{00000000-0005-0000-0000-000021820000}"/>
    <cellStyle name="Normal 4 3 2 11 2 2" xfId="14364" xr:uid="{00000000-0005-0000-0000-000022820000}"/>
    <cellStyle name="Normal 4 3 2 11 3" xfId="14365" xr:uid="{00000000-0005-0000-0000-000023820000}"/>
    <cellStyle name="Normal 4 3 2 12" xfId="14366" xr:uid="{00000000-0005-0000-0000-000024820000}"/>
    <cellStyle name="Normal 4 3 2 12 2" xfId="14367" xr:uid="{00000000-0005-0000-0000-000025820000}"/>
    <cellStyle name="Normal 4 3 2 13" xfId="14368" xr:uid="{00000000-0005-0000-0000-000026820000}"/>
    <cellStyle name="Normal 4 3 2 13 2" xfId="14369" xr:uid="{00000000-0005-0000-0000-000027820000}"/>
    <cellStyle name="Normal 4 3 2 14" xfId="14370" xr:uid="{00000000-0005-0000-0000-000028820000}"/>
    <cellStyle name="Normal 4 3 2 14 2" xfId="14371" xr:uid="{00000000-0005-0000-0000-000029820000}"/>
    <cellStyle name="Normal 4 3 2 15" xfId="14372" xr:uid="{00000000-0005-0000-0000-00002A820000}"/>
    <cellStyle name="Normal 4 3 2 2" xfId="14373" xr:uid="{00000000-0005-0000-0000-00002B820000}"/>
    <cellStyle name="Normal 4 3 2 2 10" xfId="14374" xr:uid="{00000000-0005-0000-0000-00002C820000}"/>
    <cellStyle name="Normal 4 3 2 2 10 2" xfId="14375" xr:uid="{00000000-0005-0000-0000-00002D820000}"/>
    <cellStyle name="Normal 4 3 2 2 10 2 2" xfId="14376" xr:uid="{00000000-0005-0000-0000-00002E820000}"/>
    <cellStyle name="Normal 4 3 2 2 10 3" xfId="14377" xr:uid="{00000000-0005-0000-0000-00002F820000}"/>
    <cellStyle name="Normal 4 3 2 2 11" xfId="14378" xr:uid="{00000000-0005-0000-0000-000030820000}"/>
    <cellStyle name="Normal 4 3 2 2 11 2" xfId="14379" xr:uid="{00000000-0005-0000-0000-000031820000}"/>
    <cellStyle name="Normal 4 3 2 2 12" xfId="14380" xr:uid="{00000000-0005-0000-0000-000032820000}"/>
    <cellStyle name="Normal 4 3 2 2 12 2" xfId="14381" xr:uid="{00000000-0005-0000-0000-000033820000}"/>
    <cellStyle name="Normal 4 3 2 2 13" xfId="14382" xr:uid="{00000000-0005-0000-0000-000034820000}"/>
    <cellStyle name="Normal 4 3 2 2 13 2" xfId="14383" xr:uid="{00000000-0005-0000-0000-000035820000}"/>
    <cellStyle name="Normal 4 3 2 2 14" xfId="14384" xr:uid="{00000000-0005-0000-0000-000036820000}"/>
    <cellStyle name="Normal 4 3 2 2 2" xfId="14385" xr:uid="{00000000-0005-0000-0000-000037820000}"/>
    <cellStyle name="Normal 4 3 2 2 2 2" xfId="14386" xr:uid="{00000000-0005-0000-0000-000038820000}"/>
    <cellStyle name="Normal 4 3 2 2 2 2 2" xfId="14387" xr:uid="{00000000-0005-0000-0000-000039820000}"/>
    <cellStyle name="Normal 4 3 2 2 2 2 2 2" xfId="14388" xr:uid="{00000000-0005-0000-0000-00003A820000}"/>
    <cellStyle name="Normal 4 3 2 2 2 2 2 2 2" xfId="14389" xr:uid="{00000000-0005-0000-0000-00003B820000}"/>
    <cellStyle name="Normal 4 3 2 2 2 2 2 3" xfId="14390" xr:uid="{00000000-0005-0000-0000-00003C820000}"/>
    <cellStyle name="Normal 4 3 2 2 2 2 3" xfId="14391" xr:uid="{00000000-0005-0000-0000-00003D820000}"/>
    <cellStyle name="Normal 4 3 2 2 2 2 3 2" xfId="14392" xr:uid="{00000000-0005-0000-0000-00003E820000}"/>
    <cellStyle name="Normal 4 3 2 2 2 2 4" xfId="14393" xr:uid="{00000000-0005-0000-0000-00003F820000}"/>
    <cellStyle name="Normal 4 3 2 2 2 2 4 2" xfId="14394" xr:uid="{00000000-0005-0000-0000-000040820000}"/>
    <cellStyle name="Normal 4 3 2 2 2 2 5" xfId="14395" xr:uid="{00000000-0005-0000-0000-000041820000}"/>
    <cellStyle name="Normal 4 3 2 2 2 2 5 2" xfId="14396" xr:uid="{00000000-0005-0000-0000-000042820000}"/>
    <cellStyle name="Normal 4 3 2 2 2 2 6" xfId="14397" xr:uid="{00000000-0005-0000-0000-000043820000}"/>
    <cellStyle name="Normal 4 3 2 2 2 3" xfId="14398" xr:uid="{00000000-0005-0000-0000-000044820000}"/>
    <cellStyle name="Normal 4 3 2 2 2 3 2" xfId="14399" xr:uid="{00000000-0005-0000-0000-000045820000}"/>
    <cellStyle name="Normal 4 3 2 2 2 3 2 2" xfId="14400" xr:uid="{00000000-0005-0000-0000-000046820000}"/>
    <cellStyle name="Normal 4 3 2 2 2 3 3" xfId="14401" xr:uid="{00000000-0005-0000-0000-000047820000}"/>
    <cellStyle name="Normal 4 3 2 2 2 3 3 2" xfId="14402" xr:uid="{00000000-0005-0000-0000-000048820000}"/>
    <cellStyle name="Normal 4 3 2 2 2 3 4" xfId="14403" xr:uid="{00000000-0005-0000-0000-000049820000}"/>
    <cellStyle name="Normal 4 3 2 2 2 4" xfId="14404" xr:uid="{00000000-0005-0000-0000-00004A820000}"/>
    <cellStyle name="Normal 4 3 2 2 2 4 2" xfId="14405" xr:uid="{00000000-0005-0000-0000-00004B820000}"/>
    <cellStyle name="Normal 4 3 2 2 2 4 2 2" xfId="14406" xr:uid="{00000000-0005-0000-0000-00004C820000}"/>
    <cellStyle name="Normal 4 3 2 2 2 4 3" xfId="14407" xr:uid="{00000000-0005-0000-0000-00004D820000}"/>
    <cellStyle name="Normal 4 3 2 2 2 5" xfId="14408" xr:uid="{00000000-0005-0000-0000-00004E820000}"/>
    <cellStyle name="Normal 4 3 2 2 2 5 2" xfId="14409" xr:uid="{00000000-0005-0000-0000-00004F820000}"/>
    <cellStyle name="Normal 4 3 2 2 2 6" xfId="14410" xr:uid="{00000000-0005-0000-0000-000050820000}"/>
    <cellStyle name="Normal 4 3 2 2 2 6 2" xfId="14411" xr:uid="{00000000-0005-0000-0000-000051820000}"/>
    <cellStyle name="Normal 4 3 2 2 2 7" xfId="14412" xr:uid="{00000000-0005-0000-0000-000052820000}"/>
    <cellStyle name="Normal 4 3 2 2 3" xfId="14413" xr:uid="{00000000-0005-0000-0000-000053820000}"/>
    <cellStyle name="Normal 4 3 2 2 3 2" xfId="14414" xr:uid="{00000000-0005-0000-0000-000054820000}"/>
    <cellStyle name="Normal 4 3 2 2 3 2 2" xfId="14415" xr:uid="{00000000-0005-0000-0000-000055820000}"/>
    <cellStyle name="Normal 4 3 2 2 3 2 2 2" xfId="14416" xr:uid="{00000000-0005-0000-0000-000056820000}"/>
    <cellStyle name="Normal 4 3 2 2 3 2 2 2 2" xfId="14417" xr:uid="{00000000-0005-0000-0000-000057820000}"/>
    <cellStyle name="Normal 4 3 2 2 3 2 2 3" xfId="14418" xr:uid="{00000000-0005-0000-0000-000058820000}"/>
    <cellStyle name="Normal 4 3 2 2 3 2 3" xfId="14419" xr:uid="{00000000-0005-0000-0000-000059820000}"/>
    <cellStyle name="Normal 4 3 2 2 3 2 3 2" xfId="14420" xr:uid="{00000000-0005-0000-0000-00005A820000}"/>
    <cellStyle name="Normal 4 3 2 2 3 2 4" xfId="14421" xr:uid="{00000000-0005-0000-0000-00005B820000}"/>
    <cellStyle name="Normal 4 3 2 2 3 2 4 2" xfId="14422" xr:uid="{00000000-0005-0000-0000-00005C820000}"/>
    <cellStyle name="Normal 4 3 2 2 3 2 5" xfId="14423" xr:uid="{00000000-0005-0000-0000-00005D820000}"/>
    <cellStyle name="Normal 4 3 2 2 3 3" xfId="14424" xr:uid="{00000000-0005-0000-0000-00005E820000}"/>
    <cellStyle name="Normal 4 3 2 2 3 3 2" xfId="14425" xr:uid="{00000000-0005-0000-0000-00005F820000}"/>
    <cellStyle name="Normal 4 3 2 2 3 3 2 2" xfId="14426" xr:uid="{00000000-0005-0000-0000-000060820000}"/>
    <cellStyle name="Normal 4 3 2 2 3 3 3" xfId="14427" xr:uid="{00000000-0005-0000-0000-000061820000}"/>
    <cellStyle name="Normal 4 3 2 2 3 3 3 2" xfId="14428" xr:uid="{00000000-0005-0000-0000-000062820000}"/>
    <cellStyle name="Normal 4 3 2 2 3 3 4" xfId="14429" xr:uid="{00000000-0005-0000-0000-000063820000}"/>
    <cellStyle name="Normal 4 3 2 2 3 4" xfId="14430" xr:uid="{00000000-0005-0000-0000-000064820000}"/>
    <cellStyle name="Normal 4 3 2 2 3 4 2" xfId="14431" xr:uid="{00000000-0005-0000-0000-000065820000}"/>
    <cellStyle name="Normal 4 3 2 2 3 4 2 2" xfId="14432" xr:uid="{00000000-0005-0000-0000-000066820000}"/>
    <cellStyle name="Normal 4 3 2 2 3 4 3" xfId="14433" xr:uid="{00000000-0005-0000-0000-000067820000}"/>
    <cellStyle name="Normal 4 3 2 2 3 5" xfId="14434" xr:uid="{00000000-0005-0000-0000-000068820000}"/>
    <cellStyle name="Normal 4 3 2 2 3 5 2" xfId="14435" xr:uid="{00000000-0005-0000-0000-000069820000}"/>
    <cellStyle name="Normal 4 3 2 2 3 6" xfId="14436" xr:uid="{00000000-0005-0000-0000-00006A820000}"/>
    <cellStyle name="Normal 4 3 2 2 3 6 2" xfId="14437" xr:uid="{00000000-0005-0000-0000-00006B820000}"/>
    <cellStyle name="Normal 4 3 2 2 3 7" xfId="14438" xr:uid="{00000000-0005-0000-0000-00006C820000}"/>
    <cellStyle name="Normal 4 3 2 2 4" xfId="14439" xr:uid="{00000000-0005-0000-0000-00006D820000}"/>
    <cellStyle name="Normal 4 3 2 2 4 2" xfId="14440" xr:uid="{00000000-0005-0000-0000-00006E820000}"/>
    <cellStyle name="Normal 4 3 2 2 4 2 2" xfId="14441" xr:uid="{00000000-0005-0000-0000-00006F820000}"/>
    <cellStyle name="Normal 4 3 2 2 4 2 2 2" xfId="14442" xr:uid="{00000000-0005-0000-0000-000070820000}"/>
    <cellStyle name="Normal 4 3 2 2 4 2 2 2 2" xfId="14443" xr:uid="{00000000-0005-0000-0000-000071820000}"/>
    <cellStyle name="Normal 4 3 2 2 4 2 2 3" xfId="14444" xr:uid="{00000000-0005-0000-0000-000072820000}"/>
    <cellStyle name="Normal 4 3 2 2 4 2 3" xfId="14445" xr:uid="{00000000-0005-0000-0000-000073820000}"/>
    <cellStyle name="Normal 4 3 2 2 4 2 3 2" xfId="14446" xr:uid="{00000000-0005-0000-0000-000074820000}"/>
    <cellStyle name="Normal 4 3 2 2 4 2 4" xfId="14447" xr:uid="{00000000-0005-0000-0000-000075820000}"/>
    <cellStyle name="Normal 4 3 2 2 4 2 4 2" xfId="14448" xr:uid="{00000000-0005-0000-0000-000076820000}"/>
    <cellStyle name="Normal 4 3 2 2 4 2 5" xfId="14449" xr:uid="{00000000-0005-0000-0000-000077820000}"/>
    <cellStyle name="Normal 4 3 2 2 4 3" xfId="14450" xr:uid="{00000000-0005-0000-0000-000078820000}"/>
    <cellStyle name="Normal 4 3 2 2 4 3 2" xfId="14451" xr:uid="{00000000-0005-0000-0000-000079820000}"/>
    <cellStyle name="Normal 4 3 2 2 4 3 2 2" xfId="14452" xr:uid="{00000000-0005-0000-0000-00007A820000}"/>
    <cellStyle name="Normal 4 3 2 2 4 3 3" xfId="14453" xr:uid="{00000000-0005-0000-0000-00007B820000}"/>
    <cellStyle name="Normal 4 3 2 2 4 3 3 2" xfId="14454" xr:uid="{00000000-0005-0000-0000-00007C820000}"/>
    <cellStyle name="Normal 4 3 2 2 4 3 4" xfId="14455" xr:uid="{00000000-0005-0000-0000-00007D820000}"/>
    <cellStyle name="Normal 4 3 2 2 4 4" xfId="14456" xr:uid="{00000000-0005-0000-0000-00007E820000}"/>
    <cellStyle name="Normal 4 3 2 2 4 4 2" xfId="14457" xr:uid="{00000000-0005-0000-0000-00007F820000}"/>
    <cellStyle name="Normal 4 3 2 2 4 4 2 2" xfId="14458" xr:uid="{00000000-0005-0000-0000-000080820000}"/>
    <cellStyle name="Normal 4 3 2 2 4 4 3" xfId="14459" xr:uid="{00000000-0005-0000-0000-000081820000}"/>
    <cellStyle name="Normal 4 3 2 2 4 5" xfId="14460" xr:uid="{00000000-0005-0000-0000-000082820000}"/>
    <cellStyle name="Normal 4 3 2 2 4 5 2" xfId="14461" xr:uid="{00000000-0005-0000-0000-000083820000}"/>
    <cellStyle name="Normal 4 3 2 2 4 6" xfId="14462" xr:uid="{00000000-0005-0000-0000-000084820000}"/>
    <cellStyle name="Normal 4 3 2 2 5" xfId="14463" xr:uid="{00000000-0005-0000-0000-000085820000}"/>
    <cellStyle name="Normal 4 3 2 2 5 2" xfId="14464" xr:uid="{00000000-0005-0000-0000-000086820000}"/>
    <cellStyle name="Normal 4 3 2 2 5 2 2" xfId="14465" xr:uid="{00000000-0005-0000-0000-000087820000}"/>
    <cellStyle name="Normal 4 3 2 2 5 2 2 2" xfId="14466" xr:uid="{00000000-0005-0000-0000-000088820000}"/>
    <cellStyle name="Normal 4 3 2 2 5 2 3" xfId="14467" xr:uid="{00000000-0005-0000-0000-000089820000}"/>
    <cellStyle name="Normal 4 3 2 2 5 3" xfId="14468" xr:uid="{00000000-0005-0000-0000-00008A820000}"/>
    <cellStyle name="Normal 4 3 2 2 5 3 2" xfId="14469" xr:uid="{00000000-0005-0000-0000-00008B820000}"/>
    <cellStyle name="Normal 4 3 2 2 5 4" xfId="14470" xr:uid="{00000000-0005-0000-0000-00008C820000}"/>
    <cellStyle name="Normal 4 3 2 2 5 4 2" xfId="14471" xr:uid="{00000000-0005-0000-0000-00008D820000}"/>
    <cellStyle name="Normal 4 3 2 2 5 5" xfId="14472" xr:uid="{00000000-0005-0000-0000-00008E820000}"/>
    <cellStyle name="Normal 4 3 2 2 6" xfId="14473" xr:uid="{00000000-0005-0000-0000-00008F820000}"/>
    <cellStyle name="Normal 4 3 2 2 6 2" xfId="14474" xr:uid="{00000000-0005-0000-0000-000090820000}"/>
    <cellStyle name="Normal 4 3 2 2 6 2 2" xfId="14475" xr:uid="{00000000-0005-0000-0000-000091820000}"/>
    <cellStyle name="Normal 4 3 2 2 6 2 2 2" xfId="14476" xr:uid="{00000000-0005-0000-0000-000092820000}"/>
    <cellStyle name="Normal 4 3 2 2 6 2 3" xfId="14477" xr:uid="{00000000-0005-0000-0000-000093820000}"/>
    <cellStyle name="Normal 4 3 2 2 6 3" xfId="14478" xr:uid="{00000000-0005-0000-0000-000094820000}"/>
    <cellStyle name="Normal 4 3 2 2 6 3 2" xfId="14479" xr:uid="{00000000-0005-0000-0000-000095820000}"/>
    <cellStyle name="Normal 4 3 2 2 6 4" xfId="14480" xr:uid="{00000000-0005-0000-0000-000096820000}"/>
    <cellStyle name="Normal 4 3 2 2 6 4 2" xfId="14481" xr:uid="{00000000-0005-0000-0000-000097820000}"/>
    <cellStyle name="Normal 4 3 2 2 6 5" xfId="14482" xr:uid="{00000000-0005-0000-0000-000098820000}"/>
    <cellStyle name="Normal 4 3 2 2 7" xfId="14483" xr:uid="{00000000-0005-0000-0000-000099820000}"/>
    <cellStyle name="Normal 4 3 2 2 7 2" xfId="14484" xr:uid="{00000000-0005-0000-0000-00009A820000}"/>
    <cellStyle name="Normal 4 3 2 2 7 2 2" xfId="14485" xr:uid="{00000000-0005-0000-0000-00009B820000}"/>
    <cellStyle name="Normal 4 3 2 2 7 3" xfId="14486" xr:uid="{00000000-0005-0000-0000-00009C820000}"/>
    <cellStyle name="Normal 4 3 2 2 7 3 2" xfId="14487" xr:uid="{00000000-0005-0000-0000-00009D820000}"/>
    <cellStyle name="Normal 4 3 2 2 7 4" xfId="14488" xr:uid="{00000000-0005-0000-0000-00009E820000}"/>
    <cellStyle name="Normal 4 3 2 2 8" xfId="14489" xr:uid="{00000000-0005-0000-0000-00009F820000}"/>
    <cellStyle name="Normal 4 3 2 2 8 2" xfId="14490" xr:uid="{00000000-0005-0000-0000-0000A0820000}"/>
    <cellStyle name="Normal 4 3 2 2 8 2 2" xfId="14491" xr:uid="{00000000-0005-0000-0000-0000A1820000}"/>
    <cellStyle name="Normal 4 3 2 2 8 3" xfId="14492" xr:uid="{00000000-0005-0000-0000-0000A2820000}"/>
    <cellStyle name="Normal 4 3 2 2 8 3 2" xfId="14493" xr:uid="{00000000-0005-0000-0000-0000A3820000}"/>
    <cellStyle name="Normal 4 3 2 2 8 4" xfId="14494" xr:uid="{00000000-0005-0000-0000-0000A4820000}"/>
    <cellStyle name="Normal 4 3 2 2 9" xfId="14495" xr:uid="{00000000-0005-0000-0000-0000A5820000}"/>
    <cellStyle name="Normal 4 3 2 2 9 2" xfId="14496" xr:uid="{00000000-0005-0000-0000-0000A6820000}"/>
    <cellStyle name="Normal 4 3 2 2 9 2 2" xfId="14497" xr:uid="{00000000-0005-0000-0000-0000A7820000}"/>
    <cellStyle name="Normal 4 3 2 2 9 3" xfId="14498" xr:uid="{00000000-0005-0000-0000-0000A8820000}"/>
    <cellStyle name="Normal 4 3 2 3" xfId="14499" xr:uid="{00000000-0005-0000-0000-0000A9820000}"/>
    <cellStyle name="Normal 4 3 2 3 2" xfId="14500" xr:uid="{00000000-0005-0000-0000-0000AA820000}"/>
    <cellStyle name="Normal 4 3 2 3 2 2" xfId="14501" xr:uid="{00000000-0005-0000-0000-0000AB820000}"/>
    <cellStyle name="Normal 4 3 2 3 2 2 2" xfId="14502" xr:uid="{00000000-0005-0000-0000-0000AC820000}"/>
    <cellStyle name="Normal 4 3 2 3 2 2 2 2" xfId="14503" xr:uid="{00000000-0005-0000-0000-0000AD820000}"/>
    <cellStyle name="Normal 4 3 2 3 2 2 3" xfId="14504" xr:uid="{00000000-0005-0000-0000-0000AE820000}"/>
    <cellStyle name="Normal 4 3 2 3 2 3" xfId="14505" xr:uid="{00000000-0005-0000-0000-0000AF820000}"/>
    <cellStyle name="Normal 4 3 2 3 2 3 2" xfId="14506" xr:uid="{00000000-0005-0000-0000-0000B0820000}"/>
    <cellStyle name="Normal 4 3 2 3 2 4" xfId="14507" xr:uid="{00000000-0005-0000-0000-0000B1820000}"/>
    <cellStyle name="Normal 4 3 2 3 2 4 2" xfId="14508" xr:uid="{00000000-0005-0000-0000-0000B2820000}"/>
    <cellStyle name="Normal 4 3 2 3 2 5" xfId="14509" xr:uid="{00000000-0005-0000-0000-0000B3820000}"/>
    <cellStyle name="Normal 4 3 2 3 2 5 2" xfId="14510" xr:uid="{00000000-0005-0000-0000-0000B4820000}"/>
    <cellStyle name="Normal 4 3 2 3 2 6" xfId="14511" xr:uid="{00000000-0005-0000-0000-0000B5820000}"/>
    <cellStyle name="Normal 4 3 2 3 3" xfId="14512" xr:uid="{00000000-0005-0000-0000-0000B6820000}"/>
    <cellStyle name="Normal 4 3 2 3 3 2" xfId="14513" xr:uid="{00000000-0005-0000-0000-0000B7820000}"/>
    <cellStyle name="Normal 4 3 2 3 3 2 2" xfId="14514" xr:uid="{00000000-0005-0000-0000-0000B8820000}"/>
    <cellStyle name="Normal 4 3 2 3 3 3" xfId="14515" xr:uid="{00000000-0005-0000-0000-0000B9820000}"/>
    <cellStyle name="Normal 4 3 2 3 3 3 2" xfId="14516" xr:uid="{00000000-0005-0000-0000-0000BA820000}"/>
    <cellStyle name="Normal 4 3 2 3 3 4" xfId="14517" xr:uid="{00000000-0005-0000-0000-0000BB820000}"/>
    <cellStyle name="Normal 4 3 2 3 4" xfId="14518" xr:uid="{00000000-0005-0000-0000-0000BC820000}"/>
    <cellStyle name="Normal 4 3 2 3 4 2" xfId="14519" xr:uid="{00000000-0005-0000-0000-0000BD820000}"/>
    <cellStyle name="Normal 4 3 2 3 4 2 2" xfId="14520" xr:uid="{00000000-0005-0000-0000-0000BE820000}"/>
    <cellStyle name="Normal 4 3 2 3 4 3" xfId="14521" xr:uid="{00000000-0005-0000-0000-0000BF820000}"/>
    <cellStyle name="Normal 4 3 2 3 5" xfId="14522" xr:uid="{00000000-0005-0000-0000-0000C0820000}"/>
    <cellStyle name="Normal 4 3 2 3 5 2" xfId="14523" xr:uid="{00000000-0005-0000-0000-0000C1820000}"/>
    <cellStyle name="Normal 4 3 2 3 6" xfId="14524" xr:uid="{00000000-0005-0000-0000-0000C2820000}"/>
    <cellStyle name="Normal 4 3 2 3 6 2" xfId="14525" xr:uid="{00000000-0005-0000-0000-0000C3820000}"/>
    <cellStyle name="Normal 4 3 2 3 7" xfId="14526" xr:uid="{00000000-0005-0000-0000-0000C4820000}"/>
    <cellStyle name="Normal 4 3 2 4" xfId="14527" xr:uid="{00000000-0005-0000-0000-0000C5820000}"/>
    <cellStyle name="Normal 4 3 2 4 2" xfId="14528" xr:uid="{00000000-0005-0000-0000-0000C6820000}"/>
    <cellStyle name="Normal 4 3 2 4 2 2" xfId="14529" xr:uid="{00000000-0005-0000-0000-0000C7820000}"/>
    <cellStyle name="Normal 4 3 2 4 2 2 2" xfId="14530" xr:uid="{00000000-0005-0000-0000-0000C8820000}"/>
    <cellStyle name="Normal 4 3 2 4 2 2 2 2" xfId="14531" xr:uid="{00000000-0005-0000-0000-0000C9820000}"/>
    <cellStyle name="Normal 4 3 2 4 2 2 3" xfId="14532" xr:uid="{00000000-0005-0000-0000-0000CA820000}"/>
    <cellStyle name="Normal 4 3 2 4 2 3" xfId="14533" xr:uid="{00000000-0005-0000-0000-0000CB820000}"/>
    <cellStyle name="Normal 4 3 2 4 2 3 2" xfId="14534" xr:uid="{00000000-0005-0000-0000-0000CC820000}"/>
    <cellStyle name="Normal 4 3 2 4 2 4" xfId="14535" xr:uid="{00000000-0005-0000-0000-0000CD820000}"/>
    <cellStyle name="Normal 4 3 2 4 2 4 2" xfId="14536" xr:uid="{00000000-0005-0000-0000-0000CE820000}"/>
    <cellStyle name="Normal 4 3 2 4 2 5" xfId="14537" xr:uid="{00000000-0005-0000-0000-0000CF820000}"/>
    <cellStyle name="Normal 4 3 2 4 3" xfId="14538" xr:uid="{00000000-0005-0000-0000-0000D0820000}"/>
    <cellStyle name="Normal 4 3 2 4 3 2" xfId="14539" xr:uid="{00000000-0005-0000-0000-0000D1820000}"/>
    <cellStyle name="Normal 4 3 2 4 3 2 2" xfId="14540" xr:uid="{00000000-0005-0000-0000-0000D2820000}"/>
    <cellStyle name="Normal 4 3 2 4 3 3" xfId="14541" xr:uid="{00000000-0005-0000-0000-0000D3820000}"/>
    <cellStyle name="Normal 4 3 2 4 3 3 2" xfId="14542" xr:uid="{00000000-0005-0000-0000-0000D4820000}"/>
    <cellStyle name="Normal 4 3 2 4 3 4" xfId="14543" xr:uid="{00000000-0005-0000-0000-0000D5820000}"/>
    <cellStyle name="Normal 4 3 2 4 4" xfId="14544" xr:uid="{00000000-0005-0000-0000-0000D6820000}"/>
    <cellStyle name="Normal 4 3 2 4 4 2" xfId="14545" xr:uid="{00000000-0005-0000-0000-0000D7820000}"/>
    <cellStyle name="Normal 4 3 2 4 4 2 2" xfId="14546" xr:uid="{00000000-0005-0000-0000-0000D8820000}"/>
    <cellStyle name="Normal 4 3 2 4 4 3" xfId="14547" xr:uid="{00000000-0005-0000-0000-0000D9820000}"/>
    <cellStyle name="Normal 4 3 2 4 5" xfId="14548" xr:uid="{00000000-0005-0000-0000-0000DA820000}"/>
    <cellStyle name="Normal 4 3 2 4 5 2" xfId="14549" xr:uid="{00000000-0005-0000-0000-0000DB820000}"/>
    <cellStyle name="Normal 4 3 2 4 6" xfId="14550" xr:uid="{00000000-0005-0000-0000-0000DC820000}"/>
    <cellStyle name="Normal 4 3 2 4 6 2" xfId="14551" xr:uid="{00000000-0005-0000-0000-0000DD820000}"/>
    <cellStyle name="Normal 4 3 2 4 7" xfId="14552" xr:uid="{00000000-0005-0000-0000-0000DE820000}"/>
    <cellStyle name="Normal 4 3 2 5" xfId="14553" xr:uid="{00000000-0005-0000-0000-0000DF820000}"/>
    <cellStyle name="Normal 4 3 2 5 2" xfId="14554" xr:uid="{00000000-0005-0000-0000-0000E0820000}"/>
    <cellStyle name="Normal 4 3 2 5 2 2" xfId="14555" xr:uid="{00000000-0005-0000-0000-0000E1820000}"/>
    <cellStyle name="Normal 4 3 2 5 2 2 2" xfId="14556" xr:uid="{00000000-0005-0000-0000-0000E2820000}"/>
    <cellStyle name="Normal 4 3 2 5 2 2 2 2" xfId="14557" xr:uid="{00000000-0005-0000-0000-0000E3820000}"/>
    <cellStyle name="Normal 4 3 2 5 2 2 3" xfId="14558" xr:uid="{00000000-0005-0000-0000-0000E4820000}"/>
    <cellStyle name="Normal 4 3 2 5 2 3" xfId="14559" xr:uid="{00000000-0005-0000-0000-0000E5820000}"/>
    <cellStyle name="Normal 4 3 2 5 2 3 2" xfId="14560" xr:uid="{00000000-0005-0000-0000-0000E6820000}"/>
    <cellStyle name="Normal 4 3 2 5 2 4" xfId="14561" xr:uid="{00000000-0005-0000-0000-0000E7820000}"/>
    <cellStyle name="Normal 4 3 2 5 2 4 2" xfId="14562" xr:uid="{00000000-0005-0000-0000-0000E8820000}"/>
    <cellStyle name="Normal 4 3 2 5 2 5" xfId="14563" xr:uid="{00000000-0005-0000-0000-0000E9820000}"/>
    <cellStyle name="Normal 4 3 2 5 3" xfId="14564" xr:uid="{00000000-0005-0000-0000-0000EA820000}"/>
    <cellStyle name="Normal 4 3 2 5 3 2" xfId="14565" xr:uid="{00000000-0005-0000-0000-0000EB820000}"/>
    <cellStyle name="Normal 4 3 2 5 3 2 2" xfId="14566" xr:uid="{00000000-0005-0000-0000-0000EC820000}"/>
    <cellStyle name="Normal 4 3 2 5 3 3" xfId="14567" xr:uid="{00000000-0005-0000-0000-0000ED820000}"/>
    <cellStyle name="Normal 4 3 2 5 3 3 2" xfId="14568" xr:uid="{00000000-0005-0000-0000-0000EE820000}"/>
    <cellStyle name="Normal 4 3 2 5 3 4" xfId="14569" xr:uid="{00000000-0005-0000-0000-0000EF820000}"/>
    <cellStyle name="Normal 4 3 2 5 4" xfId="14570" xr:uid="{00000000-0005-0000-0000-0000F0820000}"/>
    <cellStyle name="Normal 4 3 2 5 4 2" xfId="14571" xr:uid="{00000000-0005-0000-0000-0000F1820000}"/>
    <cellStyle name="Normal 4 3 2 5 4 2 2" xfId="14572" xr:uid="{00000000-0005-0000-0000-0000F2820000}"/>
    <cellStyle name="Normal 4 3 2 5 4 3" xfId="14573" xr:uid="{00000000-0005-0000-0000-0000F3820000}"/>
    <cellStyle name="Normal 4 3 2 5 5" xfId="14574" xr:uid="{00000000-0005-0000-0000-0000F4820000}"/>
    <cellStyle name="Normal 4 3 2 5 5 2" xfId="14575" xr:uid="{00000000-0005-0000-0000-0000F5820000}"/>
    <cellStyle name="Normal 4 3 2 5 6" xfId="14576" xr:uid="{00000000-0005-0000-0000-0000F6820000}"/>
    <cellStyle name="Normal 4 3 2 6" xfId="14577" xr:uid="{00000000-0005-0000-0000-0000F7820000}"/>
    <cellStyle name="Normal 4 3 2 6 2" xfId="14578" xr:uid="{00000000-0005-0000-0000-0000F8820000}"/>
    <cellStyle name="Normal 4 3 2 6 2 2" xfId="14579" xr:uid="{00000000-0005-0000-0000-0000F9820000}"/>
    <cellStyle name="Normal 4 3 2 6 2 2 2" xfId="14580" xr:uid="{00000000-0005-0000-0000-0000FA820000}"/>
    <cellStyle name="Normal 4 3 2 6 2 3" xfId="14581" xr:uid="{00000000-0005-0000-0000-0000FB820000}"/>
    <cellStyle name="Normal 4 3 2 6 3" xfId="14582" xr:uid="{00000000-0005-0000-0000-0000FC820000}"/>
    <cellStyle name="Normal 4 3 2 6 3 2" xfId="14583" xr:uid="{00000000-0005-0000-0000-0000FD820000}"/>
    <cellStyle name="Normal 4 3 2 6 4" xfId="14584" xr:uid="{00000000-0005-0000-0000-0000FE820000}"/>
    <cellStyle name="Normal 4 3 2 6 4 2" xfId="14585" xr:uid="{00000000-0005-0000-0000-0000FF820000}"/>
    <cellStyle name="Normal 4 3 2 6 5" xfId="14586" xr:uid="{00000000-0005-0000-0000-000000830000}"/>
    <cellStyle name="Normal 4 3 2 7" xfId="14587" xr:uid="{00000000-0005-0000-0000-000001830000}"/>
    <cellStyle name="Normal 4 3 2 7 2" xfId="14588" xr:uid="{00000000-0005-0000-0000-000002830000}"/>
    <cellStyle name="Normal 4 3 2 7 2 2" xfId="14589" xr:uid="{00000000-0005-0000-0000-000003830000}"/>
    <cellStyle name="Normal 4 3 2 7 2 2 2" xfId="14590" xr:uid="{00000000-0005-0000-0000-000004830000}"/>
    <cellStyle name="Normal 4 3 2 7 2 3" xfId="14591" xr:uid="{00000000-0005-0000-0000-000005830000}"/>
    <cellStyle name="Normal 4 3 2 7 3" xfId="14592" xr:uid="{00000000-0005-0000-0000-000006830000}"/>
    <cellStyle name="Normal 4 3 2 7 3 2" xfId="14593" xr:uid="{00000000-0005-0000-0000-000007830000}"/>
    <cellStyle name="Normal 4 3 2 7 4" xfId="14594" xr:uid="{00000000-0005-0000-0000-000008830000}"/>
    <cellStyle name="Normal 4 3 2 7 4 2" xfId="14595" xr:uid="{00000000-0005-0000-0000-000009830000}"/>
    <cellStyle name="Normal 4 3 2 7 5" xfId="14596" xr:uid="{00000000-0005-0000-0000-00000A830000}"/>
    <cellStyle name="Normal 4 3 2 8" xfId="14597" xr:uid="{00000000-0005-0000-0000-00000B830000}"/>
    <cellStyle name="Normal 4 3 2 8 2" xfId="14598" xr:uid="{00000000-0005-0000-0000-00000C830000}"/>
    <cellStyle name="Normal 4 3 2 8 2 2" xfId="14599" xr:uid="{00000000-0005-0000-0000-00000D830000}"/>
    <cellStyle name="Normal 4 3 2 8 3" xfId="14600" xr:uid="{00000000-0005-0000-0000-00000E830000}"/>
    <cellStyle name="Normal 4 3 2 8 3 2" xfId="14601" xr:uid="{00000000-0005-0000-0000-00000F830000}"/>
    <cellStyle name="Normal 4 3 2 8 4" xfId="14602" xr:uid="{00000000-0005-0000-0000-000010830000}"/>
    <cellStyle name="Normal 4 3 2 9" xfId="14603" xr:uid="{00000000-0005-0000-0000-000011830000}"/>
    <cellStyle name="Normal 4 3 2 9 2" xfId="14604" xr:uid="{00000000-0005-0000-0000-000012830000}"/>
    <cellStyle name="Normal 4 3 2 9 2 2" xfId="14605" xr:uid="{00000000-0005-0000-0000-000013830000}"/>
    <cellStyle name="Normal 4 3 2 9 3" xfId="14606" xr:uid="{00000000-0005-0000-0000-000014830000}"/>
    <cellStyle name="Normal 4 3 2 9 3 2" xfId="14607" xr:uid="{00000000-0005-0000-0000-000015830000}"/>
    <cellStyle name="Normal 4 3 2 9 4" xfId="14608" xr:uid="{00000000-0005-0000-0000-000016830000}"/>
    <cellStyle name="Normal 4 3 3" xfId="14609" xr:uid="{00000000-0005-0000-0000-000017830000}"/>
    <cellStyle name="Normal 4 3 3 10" xfId="14610" xr:uid="{00000000-0005-0000-0000-000018830000}"/>
    <cellStyle name="Normal 4 3 3 10 2" xfId="14611" xr:uid="{00000000-0005-0000-0000-000019830000}"/>
    <cellStyle name="Normal 4 3 3 10 2 2" xfId="14612" xr:uid="{00000000-0005-0000-0000-00001A830000}"/>
    <cellStyle name="Normal 4 3 3 10 3" xfId="14613" xr:uid="{00000000-0005-0000-0000-00001B830000}"/>
    <cellStyle name="Normal 4 3 3 11" xfId="14614" xr:uid="{00000000-0005-0000-0000-00001C830000}"/>
    <cellStyle name="Normal 4 3 3 11 2" xfId="14615" xr:uid="{00000000-0005-0000-0000-00001D830000}"/>
    <cellStyle name="Normal 4 3 3 11 2 2" xfId="14616" xr:uid="{00000000-0005-0000-0000-00001E830000}"/>
    <cellStyle name="Normal 4 3 3 11 3" xfId="14617" xr:uid="{00000000-0005-0000-0000-00001F830000}"/>
    <cellStyle name="Normal 4 3 3 12" xfId="14618" xr:uid="{00000000-0005-0000-0000-000020830000}"/>
    <cellStyle name="Normal 4 3 3 12 2" xfId="14619" xr:uid="{00000000-0005-0000-0000-000021830000}"/>
    <cellStyle name="Normal 4 3 3 13" xfId="14620" xr:uid="{00000000-0005-0000-0000-000022830000}"/>
    <cellStyle name="Normal 4 3 3 13 2" xfId="14621" xr:uid="{00000000-0005-0000-0000-000023830000}"/>
    <cellStyle name="Normal 4 3 3 14" xfId="14622" xr:uid="{00000000-0005-0000-0000-000024830000}"/>
    <cellStyle name="Normal 4 3 3 14 2" xfId="14623" xr:uid="{00000000-0005-0000-0000-000025830000}"/>
    <cellStyle name="Normal 4 3 3 15" xfId="14624" xr:uid="{00000000-0005-0000-0000-000026830000}"/>
    <cellStyle name="Normal 4 3 3 2" xfId="14625" xr:uid="{00000000-0005-0000-0000-000027830000}"/>
    <cellStyle name="Normal 4 3 3 2 10" xfId="14626" xr:uid="{00000000-0005-0000-0000-000028830000}"/>
    <cellStyle name="Normal 4 3 3 2 10 2" xfId="14627" xr:uid="{00000000-0005-0000-0000-000029830000}"/>
    <cellStyle name="Normal 4 3 3 2 10 2 2" xfId="14628" xr:uid="{00000000-0005-0000-0000-00002A830000}"/>
    <cellStyle name="Normal 4 3 3 2 10 3" xfId="14629" xr:uid="{00000000-0005-0000-0000-00002B830000}"/>
    <cellStyle name="Normal 4 3 3 2 11" xfId="14630" xr:uid="{00000000-0005-0000-0000-00002C830000}"/>
    <cellStyle name="Normal 4 3 3 2 11 2" xfId="14631" xr:uid="{00000000-0005-0000-0000-00002D830000}"/>
    <cellStyle name="Normal 4 3 3 2 12" xfId="14632" xr:uid="{00000000-0005-0000-0000-00002E830000}"/>
    <cellStyle name="Normal 4 3 3 2 12 2" xfId="14633" xr:uid="{00000000-0005-0000-0000-00002F830000}"/>
    <cellStyle name="Normal 4 3 3 2 13" xfId="14634" xr:uid="{00000000-0005-0000-0000-000030830000}"/>
    <cellStyle name="Normal 4 3 3 2 13 2" xfId="14635" xr:uid="{00000000-0005-0000-0000-000031830000}"/>
    <cellStyle name="Normal 4 3 3 2 14" xfId="14636" xr:uid="{00000000-0005-0000-0000-000032830000}"/>
    <cellStyle name="Normal 4 3 3 2 2" xfId="14637" xr:uid="{00000000-0005-0000-0000-000033830000}"/>
    <cellStyle name="Normal 4 3 3 2 2 2" xfId="14638" xr:uid="{00000000-0005-0000-0000-000034830000}"/>
    <cellStyle name="Normal 4 3 3 2 2 2 2" xfId="14639" xr:uid="{00000000-0005-0000-0000-000035830000}"/>
    <cellStyle name="Normal 4 3 3 2 2 2 2 2" xfId="14640" xr:uid="{00000000-0005-0000-0000-000036830000}"/>
    <cellStyle name="Normal 4 3 3 2 2 2 2 2 2" xfId="14641" xr:uid="{00000000-0005-0000-0000-000037830000}"/>
    <cellStyle name="Normal 4 3 3 2 2 2 2 3" xfId="14642" xr:uid="{00000000-0005-0000-0000-000038830000}"/>
    <cellStyle name="Normal 4 3 3 2 2 2 3" xfId="14643" xr:uid="{00000000-0005-0000-0000-000039830000}"/>
    <cellStyle name="Normal 4 3 3 2 2 2 3 2" xfId="14644" xr:uid="{00000000-0005-0000-0000-00003A830000}"/>
    <cellStyle name="Normal 4 3 3 2 2 2 4" xfId="14645" xr:uid="{00000000-0005-0000-0000-00003B830000}"/>
    <cellStyle name="Normal 4 3 3 2 2 2 4 2" xfId="14646" xr:uid="{00000000-0005-0000-0000-00003C830000}"/>
    <cellStyle name="Normal 4 3 3 2 2 2 5" xfId="14647" xr:uid="{00000000-0005-0000-0000-00003D830000}"/>
    <cellStyle name="Normal 4 3 3 2 2 2 5 2" xfId="14648" xr:uid="{00000000-0005-0000-0000-00003E830000}"/>
    <cellStyle name="Normal 4 3 3 2 2 2 6" xfId="14649" xr:uid="{00000000-0005-0000-0000-00003F830000}"/>
    <cellStyle name="Normal 4 3 3 2 2 3" xfId="14650" xr:uid="{00000000-0005-0000-0000-000040830000}"/>
    <cellStyle name="Normal 4 3 3 2 2 3 2" xfId="14651" xr:uid="{00000000-0005-0000-0000-000041830000}"/>
    <cellStyle name="Normal 4 3 3 2 2 3 2 2" xfId="14652" xr:uid="{00000000-0005-0000-0000-000042830000}"/>
    <cellStyle name="Normal 4 3 3 2 2 3 3" xfId="14653" xr:uid="{00000000-0005-0000-0000-000043830000}"/>
    <cellStyle name="Normal 4 3 3 2 2 3 3 2" xfId="14654" xr:uid="{00000000-0005-0000-0000-000044830000}"/>
    <cellStyle name="Normal 4 3 3 2 2 3 4" xfId="14655" xr:uid="{00000000-0005-0000-0000-000045830000}"/>
    <cellStyle name="Normal 4 3 3 2 2 4" xfId="14656" xr:uid="{00000000-0005-0000-0000-000046830000}"/>
    <cellStyle name="Normal 4 3 3 2 2 4 2" xfId="14657" xr:uid="{00000000-0005-0000-0000-000047830000}"/>
    <cellStyle name="Normal 4 3 3 2 2 4 2 2" xfId="14658" xr:uid="{00000000-0005-0000-0000-000048830000}"/>
    <cellStyle name="Normal 4 3 3 2 2 4 3" xfId="14659" xr:uid="{00000000-0005-0000-0000-000049830000}"/>
    <cellStyle name="Normal 4 3 3 2 2 5" xfId="14660" xr:uid="{00000000-0005-0000-0000-00004A830000}"/>
    <cellStyle name="Normal 4 3 3 2 2 5 2" xfId="14661" xr:uid="{00000000-0005-0000-0000-00004B830000}"/>
    <cellStyle name="Normal 4 3 3 2 2 6" xfId="14662" xr:uid="{00000000-0005-0000-0000-00004C830000}"/>
    <cellStyle name="Normal 4 3 3 2 2 6 2" xfId="14663" xr:uid="{00000000-0005-0000-0000-00004D830000}"/>
    <cellStyle name="Normal 4 3 3 2 2 7" xfId="14664" xr:uid="{00000000-0005-0000-0000-00004E830000}"/>
    <cellStyle name="Normal 4 3 3 2 3" xfId="14665" xr:uid="{00000000-0005-0000-0000-00004F830000}"/>
    <cellStyle name="Normal 4 3 3 2 3 2" xfId="14666" xr:uid="{00000000-0005-0000-0000-000050830000}"/>
    <cellStyle name="Normal 4 3 3 2 3 2 2" xfId="14667" xr:uid="{00000000-0005-0000-0000-000051830000}"/>
    <cellStyle name="Normal 4 3 3 2 3 2 2 2" xfId="14668" xr:uid="{00000000-0005-0000-0000-000052830000}"/>
    <cellStyle name="Normal 4 3 3 2 3 2 2 2 2" xfId="14669" xr:uid="{00000000-0005-0000-0000-000053830000}"/>
    <cellStyle name="Normal 4 3 3 2 3 2 2 3" xfId="14670" xr:uid="{00000000-0005-0000-0000-000054830000}"/>
    <cellStyle name="Normal 4 3 3 2 3 2 3" xfId="14671" xr:uid="{00000000-0005-0000-0000-000055830000}"/>
    <cellStyle name="Normal 4 3 3 2 3 2 3 2" xfId="14672" xr:uid="{00000000-0005-0000-0000-000056830000}"/>
    <cellStyle name="Normal 4 3 3 2 3 2 4" xfId="14673" xr:uid="{00000000-0005-0000-0000-000057830000}"/>
    <cellStyle name="Normal 4 3 3 2 3 2 4 2" xfId="14674" xr:uid="{00000000-0005-0000-0000-000058830000}"/>
    <cellStyle name="Normal 4 3 3 2 3 2 5" xfId="14675" xr:uid="{00000000-0005-0000-0000-000059830000}"/>
    <cellStyle name="Normal 4 3 3 2 3 3" xfId="14676" xr:uid="{00000000-0005-0000-0000-00005A830000}"/>
    <cellStyle name="Normal 4 3 3 2 3 3 2" xfId="14677" xr:uid="{00000000-0005-0000-0000-00005B830000}"/>
    <cellStyle name="Normal 4 3 3 2 3 3 2 2" xfId="14678" xr:uid="{00000000-0005-0000-0000-00005C830000}"/>
    <cellStyle name="Normal 4 3 3 2 3 3 3" xfId="14679" xr:uid="{00000000-0005-0000-0000-00005D830000}"/>
    <cellStyle name="Normal 4 3 3 2 3 3 3 2" xfId="14680" xr:uid="{00000000-0005-0000-0000-00005E830000}"/>
    <cellStyle name="Normal 4 3 3 2 3 3 4" xfId="14681" xr:uid="{00000000-0005-0000-0000-00005F830000}"/>
    <cellStyle name="Normal 4 3 3 2 3 4" xfId="14682" xr:uid="{00000000-0005-0000-0000-000060830000}"/>
    <cellStyle name="Normal 4 3 3 2 3 4 2" xfId="14683" xr:uid="{00000000-0005-0000-0000-000061830000}"/>
    <cellStyle name="Normal 4 3 3 2 3 4 2 2" xfId="14684" xr:uid="{00000000-0005-0000-0000-000062830000}"/>
    <cellStyle name="Normal 4 3 3 2 3 4 3" xfId="14685" xr:uid="{00000000-0005-0000-0000-000063830000}"/>
    <cellStyle name="Normal 4 3 3 2 3 5" xfId="14686" xr:uid="{00000000-0005-0000-0000-000064830000}"/>
    <cellStyle name="Normal 4 3 3 2 3 5 2" xfId="14687" xr:uid="{00000000-0005-0000-0000-000065830000}"/>
    <cellStyle name="Normal 4 3 3 2 3 6" xfId="14688" xr:uid="{00000000-0005-0000-0000-000066830000}"/>
    <cellStyle name="Normal 4 3 3 2 3 6 2" xfId="14689" xr:uid="{00000000-0005-0000-0000-000067830000}"/>
    <cellStyle name="Normal 4 3 3 2 3 7" xfId="14690" xr:uid="{00000000-0005-0000-0000-000068830000}"/>
    <cellStyle name="Normal 4 3 3 2 4" xfId="14691" xr:uid="{00000000-0005-0000-0000-000069830000}"/>
    <cellStyle name="Normal 4 3 3 2 4 2" xfId="14692" xr:uid="{00000000-0005-0000-0000-00006A830000}"/>
    <cellStyle name="Normal 4 3 3 2 4 2 2" xfId="14693" xr:uid="{00000000-0005-0000-0000-00006B830000}"/>
    <cellStyle name="Normal 4 3 3 2 4 2 2 2" xfId="14694" xr:uid="{00000000-0005-0000-0000-00006C830000}"/>
    <cellStyle name="Normal 4 3 3 2 4 2 2 2 2" xfId="14695" xr:uid="{00000000-0005-0000-0000-00006D830000}"/>
    <cellStyle name="Normal 4 3 3 2 4 2 2 3" xfId="14696" xr:uid="{00000000-0005-0000-0000-00006E830000}"/>
    <cellStyle name="Normal 4 3 3 2 4 2 3" xfId="14697" xr:uid="{00000000-0005-0000-0000-00006F830000}"/>
    <cellStyle name="Normal 4 3 3 2 4 2 3 2" xfId="14698" xr:uid="{00000000-0005-0000-0000-000070830000}"/>
    <cellStyle name="Normal 4 3 3 2 4 2 4" xfId="14699" xr:uid="{00000000-0005-0000-0000-000071830000}"/>
    <cellStyle name="Normal 4 3 3 2 4 2 4 2" xfId="14700" xr:uid="{00000000-0005-0000-0000-000072830000}"/>
    <cellStyle name="Normal 4 3 3 2 4 2 5" xfId="14701" xr:uid="{00000000-0005-0000-0000-000073830000}"/>
    <cellStyle name="Normal 4 3 3 2 4 3" xfId="14702" xr:uid="{00000000-0005-0000-0000-000074830000}"/>
    <cellStyle name="Normal 4 3 3 2 4 3 2" xfId="14703" xr:uid="{00000000-0005-0000-0000-000075830000}"/>
    <cellStyle name="Normal 4 3 3 2 4 3 2 2" xfId="14704" xr:uid="{00000000-0005-0000-0000-000076830000}"/>
    <cellStyle name="Normal 4 3 3 2 4 3 3" xfId="14705" xr:uid="{00000000-0005-0000-0000-000077830000}"/>
    <cellStyle name="Normal 4 3 3 2 4 3 3 2" xfId="14706" xr:uid="{00000000-0005-0000-0000-000078830000}"/>
    <cellStyle name="Normal 4 3 3 2 4 3 4" xfId="14707" xr:uid="{00000000-0005-0000-0000-000079830000}"/>
    <cellStyle name="Normal 4 3 3 2 4 4" xfId="14708" xr:uid="{00000000-0005-0000-0000-00007A830000}"/>
    <cellStyle name="Normal 4 3 3 2 4 4 2" xfId="14709" xr:uid="{00000000-0005-0000-0000-00007B830000}"/>
    <cellStyle name="Normal 4 3 3 2 4 4 2 2" xfId="14710" xr:uid="{00000000-0005-0000-0000-00007C830000}"/>
    <cellStyle name="Normal 4 3 3 2 4 4 3" xfId="14711" xr:uid="{00000000-0005-0000-0000-00007D830000}"/>
    <cellStyle name="Normal 4 3 3 2 4 5" xfId="14712" xr:uid="{00000000-0005-0000-0000-00007E830000}"/>
    <cellStyle name="Normal 4 3 3 2 4 5 2" xfId="14713" xr:uid="{00000000-0005-0000-0000-00007F830000}"/>
    <cellStyle name="Normal 4 3 3 2 4 6" xfId="14714" xr:uid="{00000000-0005-0000-0000-000080830000}"/>
    <cellStyle name="Normal 4 3 3 2 5" xfId="14715" xr:uid="{00000000-0005-0000-0000-000081830000}"/>
    <cellStyle name="Normal 4 3 3 2 5 2" xfId="14716" xr:uid="{00000000-0005-0000-0000-000082830000}"/>
    <cellStyle name="Normal 4 3 3 2 5 2 2" xfId="14717" xr:uid="{00000000-0005-0000-0000-000083830000}"/>
    <cellStyle name="Normal 4 3 3 2 5 2 2 2" xfId="14718" xr:uid="{00000000-0005-0000-0000-000084830000}"/>
    <cellStyle name="Normal 4 3 3 2 5 2 3" xfId="14719" xr:uid="{00000000-0005-0000-0000-000085830000}"/>
    <cellStyle name="Normal 4 3 3 2 5 3" xfId="14720" xr:uid="{00000000-0005-0000-0000-000086830000}"/>
    <cellStyle name="Normal 4 3 3 2 5 3 2" xfId="14721" xr:uid="{00000000-0005-0000-0000-000087830000}"/>
    <cellStyle name="Normal 4 3 3 2 5 4" xfId="14722" xr:uid="{00000000-0005-0000-0000-000088830000}"/>
    <cellStyle name="Normal 4 3 3 2 5 4 2" xfId="14723" xr:uid="{00000000-0005-0000-0000-000089830000}"/>
    <cellStyle name="Normal 4 3 3 2 5 5" xfId="14724" xr:uid="{00000000-0005-0000-0000-00008A830000}"/>
    <cellStyle name="Normal 4 3 3 2 6" xfId="14725" xr:uid="{00000000-0005-0000-0000-00008B830000}"/>
    <cellStyle name="Normal 4 3 3 2 6 2" xfId="14726" xr:uid="{00000000-0005-0000-0000-00008C830000}"/>
    <cellStyle name="Normal 4 3 3 2 6 2 2" xfId="14727" xr:uid="{00000000-0005-0000-0000-00008D830000}"/>
    <cellStyle name="Normal 4 3 3 2 6 2 2 2" xfId="14728" xr:uid="{00000000-0005-0000-0000-00008E830000}"/>
    <cellStyle name="Normal 4 3 3 2 6 2 3" xfId="14729" xr:uid="{00000000-0005-0000-0000-00008F830000}"/>
    <cellStyle name="Normal 4 3 3 2 6 3" xfId="14730" xr:uid="{00000000-0005-0000-0000-000090830000}"/>
    <cellStyle name="Normal 4 3 3 2 6 3 2" xfId="14731" xr:uid="{00000000-0005-0000-0000-000091830000}"/>
    <cellStyle name="Normal 4 3 3 2 6 4" xfId="14732" xr:uid="{00000000-0005-0000-0000-000092830000}"/>
    <cellStyle name="Normal 4 3 3 2 6 4 2" xfId="14733" xr:uid="{00000000-0005-0000-0000-000093830000}"/>
    <cellStyle name="Normal 4 3 3 2 6 5" xfId="14734" xr:uid="{00000000-0005-0000-0000-000094830000}"/>
    <cellStyle name="Normal 4 3 3 2 7" xfId="14735" xr:uid="{00000000-0005-0000-0000-000095830000}"/>
    <cellStyle name="Normal 4 3 3 2 7 2" xfId="14736" xr:uid="{00000000-0005-0000-0000-000096830000}"/>
    <cellStyle name="Normal 4 3 3 2 7 2 2" xfId="14737" xr:uid="{00000000-0005-0000-0000-000097830000}"/>
    <cellStyle name="Normal 4 3 3 2 7 3" xfId="14738" xr:uid="{00000000-0005-0000-0000-000098830000}"/>
    <cellStyle name="Normal 4 3 3 2 7 3 2" xfId="14739" xr:uid="{00000000-0005-0000-0000-000099830000}"/>
    <cellStyle name="Normal 4 3 3 2 7 4" xfId="14740" xr:uid="{00000000-0005-0000-0000-00009A830000}"/>
    <cellStyle name="Normal 4 3 3 2 8" xfId="14741" xr:uid="{00000000-0005-0000-0000-00009B830000}"/>
    <cellStyle name="Normal 4 3 3 2 8 2" xfId="14742" xr:uid="{00000000-0005-0000-0000-00009C830000}"/>
    <cellStyle name="Normal 4 3 3 2 8 2 2" xfId="14743" xr:uid="{00000000-0005-0000-0000-00009D830000}"/>
    <cellStyle name="Normal 4 3 3 2 8 3" xfId="14744" xr:uid="{00000000-0005-0000-0000-00009E830000}"/>
    <cellStyle name="Normal 4 3 3 2 8 3 2" xfId="14745" xr:uid="{00000000-0005-0000-0000-00009F830000}"/>
    <cellStyle name="Normal 4 3 3 2 8 4" xfId="14746" xr:uid="{00000000-0005-0000-0000-0000A0830000}"/>
    <cellStyle name="Normal 4 3 3 2 9" xfId="14747" xr:uid="{00000000-0005-0000-0000-0000A1830000}"/>
    <cellStyle name="Normal 4 3 3 2 9 2" xfId="14748" xr:uid="{00000000-0005-0000-0000-0000A2830000}"/>
    <cellStyle name="Normal 4 3 3 2 9 2 2" xfId="14749" xr:uid="{00000000-0005-0000-0000-0000A3830000}"/>
    <cellStyle name="Normal 4 3 3 2 9 3" xfId="14750" xr:uid="{00000000-0005-0000-0000-0000A4830000}"/>
    <cellStyle name="Normal 4 3 3 3" xfId="14751" xr:uid="{00000000-0005-0000-0000-0000A5830000}"/>
    <cellStyle name="Normal 4 3 3 3 2" xfId="14752" xr:uid="{00000000-0005-0000-0000-0000A6830000}"/>
    <cellStyle name="Normal 4 3 3 3 2 2" xfId="14753" xr:uid="{00000000-0005-0000-0000-0000A7830000}"/>
    <cellStyle name="Normal 4 3 3 3 2 2 2" xfId="14754" xr:uid="{00000000-0005-0000-0000-0000A8830000}"/>
    <cellStyle name="Normal 4 3 3 3 2 2 2 2" xfId="14755" xr:uid="{00000000-0005-0000-0000-0000A9830000}"/>
    <cellStyle name="Normal 4 3 3 3 2 2 3" xfId="14756" xr:uid="{00000000-0005-0000-0000-0000AA830000}"/>
    <cellStyle name="Normal 4 3 3 3 2 3" xfId="14757" xr:uid="{00000000-0005-0000-0000-0000AB830000}"/>
    <cellStyle name="Normal 4 3 3 3 2 3 2" xfId="14758" xr:uid="{00000000-0005-0000-0000-0000AC830000}"/>
    <cellStyle name="Normal 4 3 3 3 2 4" xfId="14759" xr:uid="{00000000-0005-0000-0000-0000AD830000}"/>
    <cellStyle name="Normal 4 3 3 3 2 4 2" xfId="14760" xr:uid="{00000000-0005-0000-0000-0000AE830000}"/>
    <cellStyle name="Normal 4 3 3 3 2 5" xfId="14761" xr:uid="{00000000-0005-0000-0000-0000AF830000}"/>
    <cellStyle name="Normal 4 3 3 3 2 5 2" xfId="14762" xr:uid="{00000000-0005-0000-0000-0000B0830000}"/>
    <cellStyle name="Normal 4 3 3 3 2 6" xfId="14763" xr:uid="{00000000-0005-0000-0000-0000B1830000}"/>
    <cellStyle name="Normal 4 3 3 3 3" xfId="14764" xr:uid="{00000000-0005-0000-0000-0000B2830000}"/>
    <cellStyle name="Normal 4 3 3 3 3 2" xfId="14765" xr:uid="{00000000-0005-0000-0000-0000B3830000}"/>
    <cellStyle name="Normal 4 3 3 3 3 2 2" xfId="14766" xr:uid="{00000000-0005-0000-0000-0000B4830000}"/>
    <cellStyle name="Normal 4 3 3 3 3 3" xfId="14767" xr:uid="{00000000-0005-0000-0000-0000B5830000}"/>
    <cellStyle name="Normal 4 3 3 3 3 3 2" xfId="14768" xr:uid="{00000000-0005-0000-0000-0000B6830000}"/>
    <cellStyle name="Normal 4 3 3 3 3 4" xfId="14769" xr:uid="{00000000-0005-0000-0000-0000B7830000}"/>
    <cellStyle name="Normal 4 3 3 3 4" xfId="14770" xr:uid="{00000000-0005-0000-0000-0000B8830000}"/>
    <cellStyle name="Normal 4 3 3 3 4 2" xfId="14771" xr:uid="{00000000-0005-0000-0000-0000B9830000}"/>
    <cellStyle name="Normal 4 3 3 3 4 2 2" xfId="14772" xr:uid="{00000000-0005-0000-0000-0000BA830000}"/>
    <cellStyle name="Normal 4 3 3 3 4 3" xfId="14773" xr:uid="{00000000-0005-0000-0000-0000BB830000}"/>
    <cellStyle name="Normal 4 3 3 3 5" xfId="14774" xr:uid="{00000000-0005-0000-0000-0000BC830000}"/>
    <cellStyle name="Normal 4 3 3 3 5 2" xfId="14775" xr:uid="{00000000-0005-0000-0000-0000BD830000}"/>
    <cellStyle name="Normal 4 3 3 3 6" xfId="14776" xr:uid="{00000000-0005-0000-0000-0000BE830000}"/>
    <cellStyle name="Normal 4 3 3 3 6 2" xfId="14777" xr:uid="{00000000-0005-0000-0000-0000BF830000}"/>
    <cellStyle name="Normal 4 3 3 3 7" xfId="14778" xr:uid="{00000000-0005-0000-0000-0000C0830000}"/>
    <cellStyle name="Normal 4 3 3 4" xfId="14779" xr:uid="{00000000-0005-0000-0000-0000C1830000}"/>
    <cellStyle name="Normal 4 3 3 4 2" xfId="14780" xr:uid="{00000000-0005-0000-0000-0000C2830000}"/>
    <cellStyle name="Normal 4 3 3 4 2 2" xfId="14781" xr:uid="{00000000-0005-0000-0000-0000C3830000}"/>
    <cellStyle name="Normal 4 3 3 4 2 2 2" xfId="14782" xr:uid="{00000000-0005-0000-0000-0000C4830000}"/>
    <cellStyle name="Normal 4 3 3 4 2 2 2 2" xfId="14783" xr:uid="{00000000-0005-0000-0000-0000C5830000}"/>
    <cellStyle name="Normal 4 3 3 4 2 2 3" xfId="14784" xr:uid="{00000000-0005-0000-0000-0000C6830000}"/>
    <cellStyle name="Normal 4 3 3 4 2 3" xfId="14785" xr:uid="{00000000-0005-0000-0000-0000C7830000}"/>
    <cellStyle name="Normal 4 3 3 4 2 3 2" xfId="14786" xr:uid="{00000000-0005-0000-0000-0000C8830000}"/>
    <cellStyle name="Normal 4 3 3 4 2 4" xfId="14787" xr:uid="{00000000-0005-0000-0000-0000C9830000}"/>
    <cellStyle name="Normal 4 3 3 4 2 4 2" xfId="14788" xr:uid="{00000000-0005-0000-0000-0000CA830000}"/>
    <cellStyle name="Normal 4 3 3 4 2 5" xfId="14789" xr:uid="{00000000-0005-0000-0000-0000CB830000}"/>
    <cellStyle name="Normal 4 3 3 4 3" xfId="14790" xr:uid="{00000000-0005-0000-0000-0000CC830000}"/>
    <cellStyle name="Normal 4 3 3 4 3 2" xfId="14791" xr:uid="{00000000-0005-0000-0000-0000CD830000}"/>
    <cellStyle name="Normal 4 3 3 4 3 2 2" xfId="14792" xr:uid="{00000000-0005-0000-0000-0000CE830000}"/>
    <cellStyle name="Normal 4 3 3 4 3 3" xfId="14793" xr:uid="{00000000-0005-0000-0000-0000CF830000}"/>
    <cellStyle name="Normal 4 3 3 4 3 3 2" xfId="14794" xr:uid="{00000000-0005-0000-0000-0000D0830000}"/>
    <cellStyle name="Normal 4 3 3 4 3 4" xfId="14795" xr:uid="{00000000-0005-0000-0000-0000D1830000}"/>
    <cellStyle name="Normal 4 3 3 4 4" xfId="14796" xr:uid="{00000000-0005-0000-0000-0000D2830000}"/>
    <cellStyle name="Normal 4 3 3 4 4 2" xfId="14797" xr:uid="{00000000-0005-0000-0000-0000D3830000}"/>
    <cellStyle name="Normal 4 3 3 4 4 2 2" xfId="14798" xr:uid="{00000000-0005-0000-0000-0000D4830000}"/>
    <cellStyle name="Normal 4 3 3 4 4 3" xfId="14799" xr:uid="{00000000-0005-0000-0000-0000D5830000}"/>
    <cellStyle name="Normal 4 3 3 4 5" xfId="14800" xr:uid="{00000000-0005-0000-0000-0000D6830000}"/>
    <cellStyle name="Normal 4 3 3 4 5 2" xfId="14801" xr:uid="{00000000-0005-0000-0000-0000D7830000}"/>
    <cellStyle name="Normal 4 3 3 4 6" xfId="14802" xr:uid="{00000000-0005-0000-0000-0000D8830000}"/>
    <cellStyle name="Normal 4 3 3 4 6 2" xfId="14803" xr:uid="{00000000-0005-0000-0000-0000D9830000}"/>
    <cellStyle name="Normal 4 3 3 4 7" xfId="14804" xr:uid="{00000000-0005-0000-0000-0000DA830000}"/>
    <cellStyle name="Normal 4 3 3 5" xfId="14805" xr:uid="{00000000-0005-0000-0000-0000DB830000}"/>
    <cellStyle name="Normal 4 3 3 5 2" xfId="14806" xr:uid="{00000000-0005-0000-0000-0000DC830000}"/>
    <cellStyle name="Normal 4 3 3 5 2 2" xfId="14807" xr:uid="{00000000-0005-0000-0000-0000DD830000}"/>
    <cellStyle name="Normal 4 3 3 5 2 2 2" xfId="14808" xr:uid="{00000000-0005-0000-0000-0000DE830000}"/>
    <cellStyle name="Normal 4 3 3 5 2 2 2 2" xfId="14809" xr:uid="{00000000-0005-0000-0000-0000DF830000}"/>
    <cellStyle name="Normal 4 3 3 5 2 2 3" xfId="14810" xr:uid="{00000000-0005-0000-0000-0000E0830000}"/>
    <cellStyle name="Normal 4 3 3 5 2 3" xfId="14811" xr:uid="{00000000-0005-0000-0000-0000E1830000}"/>
    <cellStyle name="Normal 4 3 3 5 2 3 2" xfId="14812" xr:uid="{00000000-0005-0000-0000-0000E2830000}"/>
    <cellStyle name="Normal 4 3 3 5 2 4" xfId="14813" xr:uid="{00000000-0005-0000-0000-0000E3830000}"/>
    <cellStyle name="Normal 4 3 3 5 2 4 2" xfId="14814" xr:uid="{00000000-0005-0000-0000-0000E4830000}"/>
    <cellStyle name="Normal 4 3 3 5 2 5" xfId="14815" xr:uid="{00000000-0005-0000-0000-0000E5830000}"/>
    <cellStyle name="Normal 4 3 3 5 3" xfId="14816" xr:uid="{00000000-0005-0000-0000-0000E6830000}"/>
    <cellStyle name="Normal 4 3 3 5 3 2" xfId="14817" xr:uid="{00000000-0005-0000-0000-0000E7830000}"/>
    <cellStyle name="Normal 4 3 3 5 3 2 2" xfId="14818" xr:uid="{00000000-0005-0000-0000-0000E8830000}"/>
    <cellStyle name="Normal 4 3 3 5 3 3" xfId="14819" xr:uid="{00000000-0005-0000-0000-0000E9830000}"/>
    <cellStyle name="Normal 4 3 3 5 3 3 2" xfId="14820" xr:uid="{00000000-0005-0000-0000-0000EA830000}"/>
    <cellStyle name="Normal 4 3 3 5 3 4" xfId="14821" xr:uid="{00000000-0005-0000-0000-0000EB830000}"/>
    <cellStyle name="Normal 4 3 3 5 4" xfId="14822" xr:uid="{00000000-0005-0000-0000-0000EC830000}"/>
    <cellStyle name="Normal 4 3 3 5 4 2" xfId="14823" xr:uid="{00000000-0005-0000-0000-0000ED830000}"/>
    <cellStyle name="Normal 4 3 3 5 4 2 2" xfId="14824" xr:uid="{00000000-0005-0000-0000-0000EE830000}"/>
    <cellStyle name="Normal 4 3 3 5 4 3" xfId="14825" xr:uid="{00000000-0005-0000-0000-0000EF830000}"/>
    <cellStyle name="Normal 4 3 3 5 5" xfId="14826" xr:uid="{00000000-0005-0000-0000-0000F0830000}"/>
    <cellStyle name="Normal 4 3 3 5 5 2" xfId="14827" xr:uid="{00000000-0005-0000-0000-0000F1830000}"/>
    <cellStyle name="Normal 4 3 3 5 6" xfId="14828" xr:uid="{00000000-0005-0000-0000-0000F2830000}"/>
    <cellStyle name="Normal 4 3 3 6" xfId="14829" xr:uid="{00000000-0005-0000-0000-0000F3830000}"/>
    <cellStyle name="Normal 4 3 3 6 2" xfId="14830" xr:uid="{00000000-0005-0000-0000-0000F4830000}"/>
    <cellStyle name="Normal 4 3 3 6 2 2" xfId="14831" xr:uid="{00000000-0005-0000-0000-0000F5830000}"/>
    <cellStyle name="Normal 4 3 3 6 2 2 2" xfId="14832" xr:uid="{00000000-0005-0000-0000-0000F6830000}"/>
    <cellStyle name="Normal 4 3 3 6 2 3" xfId="14833" xr:uid="{00000000-0005-0000-0000-0000F7830000}"/>
    <cellStyle name="Normal 4 3 3 6 3" xfId="14834" xr:uid="{00000000-0005-0000-0000-0000F8830000}"/>
    <cellStyle name="Normal 4 3 3 6 3 2" xfId="14835" xr:uid="{00000000-0005-0000-0000-0000F9830000}"/>
    <cellStyle name="Normal 4 3 3 6 4" xfId="14836" xr:uid="{00000000-0005-0000-0000-0000FA830000}"/>
    <cellStyle name="Normal 4 3 3 6 4 2" xfId="14837" xr:uid="{00000000-0005-0000-0000-0000FB830000}"/>
    <cellStyle name="Normal 4 3 3 6 5" xfId="14838" xr:uid="{00000000-0005-0000-0000-0000FC830000}"/>
    <cellStyle name="Normal 4 3 3 7" xfId="14839" xr:uid="{00000000-0005-0000-0000-0000FD830000}"/>
    <cellStyle name="Normal 4 3 3 7 2" xfId="14840" xr:uid="{00000000-0005-0000-0000-0000FE830000}"/>
    <cellStyle name="Normal 4 3 3 7 2 2" xfId="14841" xr:uid="{00000000-0005-0000-0000-0000FF830000}"/>
    <cellStyle name="Normal 4 3 3 7 2 2 2" xfId="14842" xr:uid="{00000000-0005-0000-0000-000000840000}"/>
    <cellStyle name="Normal 4 3 3 7 2 3" xfId="14843" xr:uid="{00000000-0005-0000-0000-000001840000}"/>
    <cellStyle name="Normal 4 3 3 7 3" xfId="14844" xr:uid="{00000000-0005-0000-0000-000002840000}"/>
    <cellStyle name="Normal 4 3 3 7 3 2" xfId="14845" xr:uid="{00000000-0005-0000-0000-000003840000}"/>
    <cellStyle name="Normal 4 3 3 7 4" xfId="14846" xr:uid="{00000000-0005-0000-0000-000004840000}"/>
    <cellStyle name="Normal 4 3 3 7 4 2" xfId="14847" xr:uid="{00000000-0005-0000-0000-000005840000}"/>
    <cellStyle name="Normal 4 3 3 7 5" xfId="14848" xr:uid="{00000000-0005-0000-0000-000006840000}"/>
    <cellStyle name="Normal 4 3 3 8" xfId="14849" xr:uid="{00000000-0005-0000-0000-000007840000}"/>
    <cellStyle name="Normal 4 3 3 8 2" xfId="14850" xr:uid="{00000000-0005-0000-0000-000008840000}"/>
    <cellStyle name="Normal 4 3 3 8 2 2" xfId="14851" xr:uid="{00000000-0005-0000-0000-000009840000}"/>
    <cellStyle name="Normal 4 3 3 8 3" xfId="14852" xr:uid="{00000000-0005-0000-0000-00000A840000}"/>
    <cellStyle name="Normal 4 3 3 8 3 2" xfId="14853" xr:uid="{00000000-0005-0000-0000-00000B840000}"/>
    <cellStyle name="Normal 4 3 3 8 4" xfId="14854" xr:uid="{00000000-0005-0000-0000-00000C840000}"/>
    <cellStyle name="Normal 4 3 3 9" xfId="14855" xr:uid="{00000000-0005-0000-0000-00000D840000}"/>
    <cellStyle name="Normal 4 3 3 9 2" xfId="14856" xr:uid="{00000000-0005-0000-0000-00000E840000}"/>
    <cellStyle name="Normal 4 3 3 9 2 2" xfId="14857" xr:uid="{00000000-0005-0000-0000-00000F840000}"/>
    <cellStyle name="Normal 4 3 3 9 3" xfId="14858" xr:uid="{00000000-0005-0000-0000-000010840000}"/>
    <cellStyle name="Normal 4 3 3 9 3 2" xfId="14859" xr:uid="{00000000-0005-0000-0000-000011840000}"/>
    <cellStyle name="Normal 4 3 3 9 4" xfId="14860" xr:uid="{00000000-0005-0000-0000-000012840000}"/>
    <cellStyle name="Normal 4 3 4" xfId="14861" xr:uid="{00000000-0005-0000-0000-000013840000}"/>
    <cellStyle name="Normal 4 3 4 10" xfId="14862" xr:uid="{00000000-0005-0000-0000-000014840000}"/>
    <cellStyle name="Normal 4 3 4 10 2" xfId="14863" xr:uid="{00000000-0005-0000-0000-000015840000}"/>
    <cellStyle name="Normal 4 3 4 10 2 2" xfId="14864" xr:uid="{00000000-0005-0000-0000-000016840000}"/>
    <cellStyle name="Normal 4 3 4 10 3" xfId="14865" xr:uid="{00000000-0005-0000-0000-000017840000}"/>
    <cellStyle name="Normal 4 3 4 11" xfId="14866" xr:uid="{00000000-0005-0000-0000-000018840000}"/>
    <cellStyle name="Normal 4 3 4 11 2" xfId="14867" xr:uid="{00000000-0005-0000-0000-000019840000}"/>
    <cellStyle name="Normal 4 3 4 12" xfId="14868" xr:uid="{00000000-0005-0000-0000-00001A840000}"/>
    <cellStyle name="Normal 4 3 4 12 2" xfId="14869" xr:uid="{00000000-0005-0000-0000-00001B840000}"/>
    <cellStyle name="Normal 4 3 4 13" xfId="14870" xr:uid="{00000000-0005-0000-0000-00001C840000}"/>
    <cellStyle name="Normal 4 3 4 13 2" xfId="14871" xr:uid="{00000000-0005-0000-0000-00001D840000}"/>
    <cellStyle name="Normal 4 3 4 14" xfId="14872" xr:uid="{00000000-0005-0000-0000-00001E840000}"/>
    <cellStyle name="Normal 4 3 4 2" xfId="14873" xr:uid="{00000000-0005-0000-0000-00001F840000}"/>
    <cellStyle name="Normal 4 3 4 2 2" xfId="14874" xr:uid="{00000000-0005-0000-0000-000020840000}"/>
    <cellStyle name="Normal 4 3 4 2 2 2" xfId="14875" xr:uid="{00000000-0005-0000-0000-000021840000}"/>
    <cellStyle name="Normal 4 3 4 2 2 2 2" xfId="14876" xr:uid="{00000000-0005-0000-0000-000022840000}"/>
    <cellStyle name="Normal 4 3 4 2 2 2 2 2" xfId="14877" xr:uid="{00000000-0005-0000-0000-000023840000}"/>
    <cellStyle name="Normal 4 3 4 2 2 2 3" xfId="14878" xr:uid="{00000000-0005-0000-0000-000024840000}"/>
    <cellStyle name="Normal 4 3 4 2 2 3" xfId="14879" xr:uid="{00000000-0005-0000-0000-000025840000}"/>
    <cellStyle name="Normal 4 3 4 2 2 3 2" xfId="14880" xr:uid="{00000000-0005-0000-0000-000026840000}"/>
    <cellStyle name="Normal 4 3 4 2 2 4" xfId="14881" xr:uid="{00000000-0005-0000-0000-000027840000}"/>
    <cellStyle name="Normal 4 3 4 2 2 4 2" xfId="14882" xr:uid="{00000000-0005-0000-0000-000028840000}"/>
    <cellStyle name="Normal 4 3 4 2 2 5" xfId="14883" xr:uid="{00000000-0005-0000-0000-000029840000}"/>
    <cellStyle name="Normal 4 3 4 2 2 5 2" xfId="14884" xr:uid="{00000000-0005-0000-0000-00002A840000}"/>
    <cellStyle name="Normal 4 3 4 2 2 6" xfId="14885" xr:uid="{00000000-0005-0000-0000-00002B840000}"/>
    <cellStyle name="Normal 4 3 4 2 3" xfId="14886" xr:uid="{00000000-0005-0000-0000-00002C840000}"/>
    <cellStyle name="Normal 4 3 4 2 3 2" xfId="14887" xr:uid="{00000000-0005-0000-0000-00002D840000}"/>
    <cellStyle name="Normal 4 3 4 2 3 2 2" xfId="14888" xr:uid="{00000000-0005-0000-0000-00002E840000}"/>
    <cellStyle name="Normal 4 3 4 2 3 3" xfId="14889" xr:uid="{00000000-0005-0000-0000-00002F840000}"/>
    <cellStyle name="Normal 4 3 4 2 3 3 2" xfId="14890" xr:uid="{00000000-0005-0000-0000-000030840000}"/>
    <cellStyle name="Normal 4 3 4 2 3 4" xfId="14891" xr:uid="{00000000-0005-0000-0000-000031840000}"/>
    <cellStyle name="Normal 4 3 4 2 4" xfId="14892" xr:uid="{00000000-0005-0000-0000-000032840000}"/>
    <cellStyle name="Normal 4 3 4 2 4 2" xfId="14893" xr:uid="{00000000-0005-0000-0000-000033840000}"/>
    <cellStyle name="Normal 4 3 4 2 4 2 2" xfId="14894" xr:uid="{00000000-0005-0000-0000-000034840000}"/>
    <cellStyle name="Normal 4 3 4 2 4 3" xfId="14895" xr:uid="{00000000-0005-0000-0000-000035840000}"/>
    <cellStyle name="Normal 4 3 4 2 5" xfId="14896" xr:uid="{00000000-0005-0000-0000-000036840000}"/>
    <cellStyle name="Normal 4 3 4 2 5 2" xfId="14897" xr:uid="{00000000-0005-0000-0000-000037840000}"/>
    <cellStyle name="Normal 4 3 4 2 6" xfId="14898" xr:uid="{00000000-0005-0000-0000-000038840000}"/>
    <cellStyle name="Normal 4 3 4 2 6 2" xfId="14899" xr:uid="{00000000-0005-0000-0000-000039840000}"/>
    <cellStyle name="Normal 4 3 4 2 7" xfId="14900" xr:uid="{00000000-0005-0000-0000-00003A840000}"/>
    <cellStyle name="Normal 4 3 4 3" xfId="14901" xr:uid="{00000000-0005-0000-0000-00003B840000}"/>
    <cellStyle name="Normal 4 3 4 3 2" xfId="14902" xr:uid="{00000000-0005-0000-0000-00003C840000}"/>
    <cellStyle name="Normal 4 3 4 3 2 2" xfId="14903" xr:uid="{00000000-0005-0000-0000-00003D840000}"/>
    <cellStyle name="Normal 4 3 4 3 2 2 2" xfId="14904" xr:uid="{00000000-0005-0000-0000-00003E840000}"/>
    <cellStyle name="Normal 4 3 4 3 2 2 2 2" xfId="14905" xr:uid="{00000000-0005-0000-0000-00003F840000}"/>
    <cellStyle name="Normal 4 3 4 3 2 2 3" xfId="14906" xr:uid="{00000000-0005-0000-0000-000040840000}"/>
    <cellStyle name="Normal 4 3 4 3 2 3" xfId="14907" xr:uid="{00000000-0005-0000-0000-000041840000}"/>
    <cellStyle name="Normal 4 3 4 3 2 3 2" xfId="14908" xr:uid="{00000000-0005-0000-0000-000042840000}"/>
    <cellStyle name="Normal 4 3 4 3 2 4" xfId="14909" xr:uid="{00000000-0005-0000-0000-000043840000}"/>
    <cellStyle name="Normal 4 3 4 3 2 4 2" xfId="14910" xr:uid="{00000000-0005-0000-0000-000044840000}"/>
    <cellStyle name="Normal 4 3 4 3 2 5" xfId="14911" xr:uid="{00000000-0005-0000-0000-000045840000}"/>
    <cellStyle name="Normal 4 3 4 3 3" xfId="14912" xr:uid="{00000000-0005-0000-0000-000046840000}"/>
    <cellStyle name="Normal 4 3 4 3 3 2" xfId="14913" xr:uid="{00000000-0005-0000-0000-000047840000}"/>
    <cellStyle name="Normal 4 3 4 3 3 2 2" xfId="14914" xr:uid="{00000000-0005-0000-0000-000048840000}"/>
    <cellStyle name="Normal 4 3 4 3 3 3" xfId="14915" xr:uid="{00000000-0005-0000-0000-000049840000}"/>
    <cellStyle name="Normal 4 3 4 3 3 3 2" xfId="14916" xr:uid="{00000000-0005-0000-0000-00004A840000}"/>
    <cellStyle name="Normal 4 3 4 3 3 4" xfId="14917" xr:uid="{00000000-0005-0000-0000-00004B840000}"/>
    <cellStyle name="Normal 4 3 4 3 4" xfId="14918" xr:uid="{00000000-0005-0000-0000-00004C840000}"/>
    <cellStyle name="Normal 4 3 4 3 4 2" xfId="14919" xr:uid="{00000000-0005-0000-0000-00004D840000}"/>
    <cellStyle name="Normal 4 3 4 3 4 2 2" xfId="14920" xr:uid="{00000000-0005-0000-0000-00004E840000}"/>
    <cellStyle name="Normal 4 3 4 3 4 3" xfId="14921" xr:uid="{00000000-0005-0000-0000-00004F840000}"/>
    <cellStyle name="Normal 4 3 4 3 5" xfId="14922" xr:uid="{00000000-0005-0000-0000-000050840000}"/>
    <cellStyle name="Normal 4 3 4 3 5 2" xfId="14923" xr:uid="{00000000-0005-0000-0000-000051840000}"/>
    <cellStyle name="Normal 4 3 4 3 6" xfId="14924" xr:uid="{00000000-0005-0000-0000-000052840000}"/>
    <cellStyle name="Normal 4 3 4 3 6 2" xfId="14925" xr:uid="{00000000-0005-0000-0000-000053840000}"/>
    <cellStyle name="Normal 4 3 4 3 7" xfId="14926" xr:uid="{00000000-0005-0000-0000-000054840000}"/>
    <cellStyle name="Normal 4 3 4 4" xfId="14927" xr:uid="{00000000-0005-0000-0000-000055840000}"/>
    <cellStyle name="Normal 4 3 4 4 2" xfId="14928" xr:uid="{00000000-0005-0000-0000-000056840000}"/>
    <cellStyle name="Normal 4 3 4 4 2 2" xfId="14929" xr:uid="{00000000-0005-0000-0000-000057840000}"/>
    <cellStyle name="Normal 4 3 4 4 2 2 2" xfId="14930" xr:uid="{00000000-0005-0000-0000-000058840000}"/>
    <cellStyle name="Normal 4 3 4 4 2 2 2 2" xfId="14931" xr:uid="{00000000-0005-0000-0000-000059840000}"/>
    <cellStyle name="Normal 4 3 4 4 2 2 3" xfId="14932" xr:uid="{00000000-0005-0000-0000-00005A840000}"/>
    <cellStyle name="Normal 4 3 4 4 2 3" xfId="14933" xr:uid="{00000000-0005-0000-0000-00005B840000}"/>
    <cellStyle name="Normal 4 3 4 4 2 3 2" xfId="14934" xr:uid="{00000000-0005-0000-0000-00005C840000}"/>
    <cellStyle name="Normal 4 3 4 4 2 4" xfId="14935" xr:uid="{00000000-0005-0000-0000-00005D840000}"/>
    <cellStyle name="Normal 4 3 4 4 2 4 2" xfId="14936" xr:uid="{00000000-0005-0000-0000-00005E840000}"/>
    <cellStyle name="Normal 4 3 4 4 2 5" xfId="14937" xr:uid="{00000000-0005-0000-0000-00005F840000}"/>
    <cellStyle name="Normal 4 3 4 4 3" xfId="14938" xr:uid="{00000000-0005-0000-0000-000060840000}"/>
    <cellStyle name="Normal 4 3 4 4 3 2" xfId="14939" xr:uid="{00000000-0005-0000-0000-000061840000}"/>
    <cellStyle name="Normal 4 3 4 4 3 2 2" xfId="14940" xr:uid="{00000000-0005-0000-0000-000062840000}"/>
    <cellStyle name="Normal 4 3 4 4 3 3" xfId="14941" xr:uid="{00000000-0005-0000-0000-000063840000}"/>
    <cellStyle name="Normal 4 3 4 4 3 3 2" xfId="14942" xr:uid="{00000000-0005-0000-0000-000064840000}"/>
    <cellStyle name="Normal 4 3 4 4 3 4" xfId="14943" xr:uid="{00000000-0005-0000-0000-000065840000}"/>
    <cellStyle name="Normal 4 3 4 4 4" xfId="14944" xr:uid="{00000000-0005-0000-0000-000066840000}"/>
    <cellStyle name="Normal 4 3 4 4 4 2" xfId="14945" xr:uid="{00000000-0005-0000-0000-000067840000}"/>
    <cellStyle name="Normal 4 3 4 4 4 2 2" xfId="14946" xr:uid="{00000000-0005-0000-0000-000068840000}"/>
    <cellStyle name="Normal 4 3 4 4 4 3" xfId="14947" xr:uid="{00000000-0005-0000-0000-000069840000}"/>
    <cellStyle name="Normal 4 3 4 4 5" xfId="14948" xr:uid="{00000000-0005-0000-0000-00006A840000}"/>
    <cellStyle name="Normal 4 3 4 4 5 2" xfId="14949" xr:uid="{00000000-0005-0000-0000-00006B840000}"/>
    <cellStyle name="Normal 4 3 4 4 6" xfId="14950" xr:uid="{00000000-0005-0000-0000-00006C840000}"/>
    <cellStyle name="Normal 4 3 4 5" xfId="14951" xr:uid="{00000000-0005-0000-0000-00006D840000}"/>
    <cellStyle name="Normal 4 3 4 5 2" xfId="14952" xr:uid="{00000000-0005-0000-0000-00006E840000}"/>
    <cellStyle name="Normal 4 3 4 5 2 2" xfId="14953" xr:uid="{00000000-0005-0000-0000-00006F840000}"/>
    <cellStyle name="Normal 4 3 4 5 2 2 2" xfId="14954" xr:uid="{00000000-0005-0000-0000-000070840000}"/>
    <cellStyle name="Normal 4 3 4 5 2 3" xfId="14955" xr:uid="{00000000-0005-0000-0000-000071840000}"/>
    <cellStyle name="Normal 4 3 4 5 3" xfId="14956" xr:uid="{00000000-0005-0000-0000-000072840000}"/>
    <cellStyle name="Normal 4 3 4 5 3 2" xfId="14957" xr:uid="{00000000-0005-0000-0000-000073840000}"/>
    <cellStyle name="Normal 4 3 4 5 4" xfId="14958" xr:uid="{00000000-0005-0000-0000-000074840000}"/>
    <cellStyle name="Normal 4 3 4 5 4 2" xfId="14959" xr:uid="{00000000-0005-0000-0000-000075840000}"/>
    <cellStyle name="Normal 4 3 4 5 5" xfId="14960" xr:uid="{00000000-0005-0000-0000-000076840000}"/>
    <cellStyle name="Normal 4 3 4 6" xfId="14961" xr:uid="{00000000-0005-0000-0000-000077840000}"/>
    <cellStyle name="Normal 4 3 4 6 2" xfId="14962" xr:uid="{00000000-0005-0000-0000-000078840000}"/>
    <cellStyle name="Normal 4 3 4 6 2 2" xfId="14963" xr:uid="{00000000-0005-0000-0000-000079840000}"/>
    <cellStyle name="Normal 4 3 4 6 2 2 2" xfId="14964" xr:uid="{00000000-0005-0000-0000-00007A840000}"/>
    <cellStyle name="Normal 4 3 4 6 2 3" xfId="14965" xr:uid="{00000000-0005-0000-0000-00007B840000}"/>
    <cellStyle name="Normal 4 3 4 6 3" xfId="14966" xr:uid="{00000000-0005-0000-0000-00007C840000}"/>
    <cellStyle name="Normal 4 3 4 6 3 2" xfId="14967" xr:uid="{00000000-0005-0000-0000-00007D840000}"/>
    <cellStyle name="Normal 4 3 4 6 4" xfId="14968" xr:uid="{00000000-0005-0000-0000-00007E840000}"/>
    <cellStyle name="Normal 4 3 4 6 4 2" xfId="14969" xr:uid="{00000000-0005-0000-0000-00007F840000}"/>
    <cellStyle name="Normal 4 3 4 6 5" xfId="14970" xr:uid="{00000000-0005-0000-0000-000080840000}"/>
    <cellStyle name="Normal 4 3 4 7" xfId="14971" xr:uid="{00000000-0005-0000-0000-000081840000}"/>
    <cellStyle name="Normal 4 3 4 7 2" xfId="14972" xr:uid="{00000000-0005-0000-0000-000082840000}"/>
    <cellStyle name="Normal 4 3 4 7 2 2" xfId="14973" xr:uid="{00000000-0005-0000-0000-000083840000}"/>
    <cellStyle name="Normal 4 3 4 7 3" xfId="14974" xr:uid="{00000000-0005-0000-0000-000084840000}"/>
    <cellStyle name="Normal 4 3 4 7 3 2" xfId="14975" xr:uid="{00000000-0005-0000-0000-000085840000}"/>
    <cellStyle name="Normal 4 3 4 7 4" xfId="14976" xr:uid="{00000000-0005-0000-0000-000086840000}"/>
    <cellStyle name="Normal 4 3 4 8" xfId="14977" xr:uid="{00000000-0005-0000-0000-000087840000}"/>
    <cellStyle name="Normal 4 3 4 8 2" xfId="14978" xr:uid="{00000000-0005-0000-0000-000088840000}"/>
    <cellStyle name="Normal 4 3 4 8 2 2" xfId="14979" xr:uid="{00000000-0005-0000-0000-000089840000}"/>
    <cellStyle name="Normal 4 3 4 8 3" xfId="14980" xr:uid="{00000000-0005-0000-0000-00008A840000}"/>
    <cellStyle name="Normal 4 3 4 8 3 2" xfId="14981" xr:uid="{00000000-0005-0000-0000-00008B840000}"/>
    <cellStyle name="Normal 4 3 4 8 4" xfId="14982" xr:uid="{00000000-0005-0000-0000-00008C840000}"/>
    <cellStyle name="Normal 4 3 4 9" xfId="14983" xr:uid="{00000000-0005-0000-0000-00008D840000}"/>
    <cellStyle name="Normal 4 3 4 9 2" xfId="14984" xr:uid="{00000000-0005-0000-0000-00008E840000}"/>
    <cellStyle name="Normal 4 3 4 9 2 2" xfId="14985" xr:uid="{00000000-0005-0000-0000-00008F840000}"/>
    <cellStyle name="Normal 4 3 4 9 3" xfId="14986" xr:uid="{00000000-0005-0000-0000-000090840000}"/>
    <cellStyle name="Normal 4 3 5" xfId="14987" xr:uid="{00000000-0005-0000-0000-000091840000}"/>
    <cellStyle name="Normal 4 3 5 2" xfId="14988" xr:uid="{00000000-0005-0000-0000-000092840000}"/>
    <cellStyle name="Normal 4 3 5 2 2" xfId="14989" xr:uid="{00000000-0005-0000-0000-000093840000}"/>
    <cellStyle name="Normal 4 3 5 2 2 2" xfId="14990" xr:uid="{00000000-0005-0000-0000-000094840000}"/>
    <cellStyle name="Normal 4 3 5 2 2 2 2" xfId="14991" xr:uid="{00000000-0005-0000-0000-000095840000}"/>
    <cellStyle name="Normal 4 3 5 2 2 3" xfId="14992" xr:uid="{00000000-0005-0000-0000-000096840000}"/>
    <cellStyle name="Normal 4 3 5 2 3" xfId="14993" xr:uid="{00000000-0005-0000-0000-000097840000}"/>
    <cellStyle name="Normal 4 3 5 2 3 2" xfId="14994" xr:uid="{00000000-0005-0000-0000-000098840000}"/>
    <cellStyle name="Normal 4 3 5 2 4" xfId="14995" xr:uid="{00000000-0005-0000-0000-000099840000}"/>
    <cellStyle name="Normal 4 3 5 2 4 2" xfId="14996" xr:uid="{00000000-0005-0000-0000-00009A840000}"/>
    <cellStyle name="Normal 4 3 5 2 5" xfId="14997" xr:uid="{00000000-0005-0000-0000-00009B840000}"/>
    <cellStyle name="Normal 4 3 5 2 5 2" xfId="14998" xr:uid="{00000000-0005-0000-0000-00009C840000}"/>
    <cellStyle name="Normal 4 3 5 2 6" xfId="14999" xr:uid="{00000000-0005-0000-0000-00009D840000}"/>
    <cellStyle name="Normal 4 3 5 3" xfId="15000" xr:uid="{00000000-0005-0000-0000-00009E840000}"/>
    <cellStyle name="Normal 4 3 5 3 2" xfId="15001" xr:uid="{00000000-0005-0000-0000-00009F840000}"/>
    <cellStyle name="Normal 4 3 5 3 2 2" xfId="15002" xr:uid="{00000000-0005-0000-0000-0000A0840000}"/>
    <cellStyle name="Normal 4 3 5 3 3" xfId="15003" xr:uid="{00000000-0005-0000-0000-0000A1840000}"/>
    <cellStyle name="Normal 4 3 5 3 3 2" xfId="15004" xr:uid="{00000000-0005-0000-0000-0000A2840000}"/>
    <cellStyle name="Normal 4 3 5 3 4" xfId="15005" xr:uid="{00000000-0005-0000-0000-0000A3840000}"/>
    <cellStyle name="Normal 4 3 5 4" xfId="15006" xr:uid="{00000000-0005-0000-0000-0000A4840000}"/>
    <cellStyle name="Normal 4 3 5 4 2" xfId="15007" xr:uid="{00000000-0005-0000-0000-0000A5840000}"/>
    <cellStyle name="Normal 4 3 5 4 2 2" xfId="15008" xr:uid="{00000000-0005-0000-0000-0000A6840000}"/>
    <cellStyle name="Normal 4 3 5 4 3" xfId="15009" xr:uid="{00000000-0005-0000-0000-0000A7840000}"/>
    <cellStyle name="Normal 4 3 5 5" xfId="15010" xr:uid="{00000000-0005-0000-0000-0000A8840000}"/>
    <cellStyle name="Normal 4 3 5 5 2" xfId="15011" xr:uid="{00000000-0005-0000-0000-0000A9840000}"/>
    <cellStyle name="Normal 4 3 5 6" xfId="15012" xr:uid="{00000000-0005-0000-0000-0000AA840000}"/>
    <cellStyle name="Normal 4 3 5 6 2" xfId="15013" xr:uid="{00000000-0005-0000-0000-0000AB840000}"/>
    <cellStyle name="Normal 4 3 5 7" xfId="15014" xr:uid="{00000000-0005-0000-0000-0000AC840000}"/>
    <cellStyle name="Normal 4 3 6" xfId="15015" xr:uid="{00000000-0005-0000-0000-0000AD840000}"/>
    <cellStyle name="Normal 4 3 6 2" xfId="15016" xr:uid="{00000000-0005-0000-0000-0000AE840000}"/>
    <cellStyle name="Normal 4 3 6 2 2" xfId="15017" xr:uid="{00000000-0005-0000-0000-0000AF840000}"/>
    <cellStyle name="Normal 4 3 6 2 2 2" xfId="15018" xr:uid="{00000000-0005-0000-0000-0000B0840000}"/>
    <cellStyle name="Normal 4 3 6 2 2 2 2" xfId="15019" xr:uid="{00000000-0005-0000-0000-0000B1840000}"/>
    <cellStyle name="Normal 4 3 6 2 2 3" xfId="15020" xr:uid="{00000000-0005-0000-0000-0000B2840000}"/>
    <cellStyle name="Normal 4 3 6 2 3" xfId="15021" xr:uid="{00000000-0005-0000-0000-0000B3840000}"/>
    <cellStyle name="Normal 4 3 6 2 3 2" xfId="15022" xr:uid="{00000000-0005-0000-0000-0000B4840000}"/>
    <cellStyle name="Normal 4 3 6 2 4" xfId="15023" xr:uid="{00000000-0005-0000-0000-0000B5840000}"/>
    <cellStyle name="Normal 4 3 6 2 4 2" xfId="15024" xr:uid="{00000000-0005-0000-0000-0000B6840000}"/>
    <cellStyle name="Normal 4 3 6 2 5" xfId="15025" xr:uid="{00000000-0005-0000-0000-0000B7840000}"/>
    <cellStyle name="Normal 4 3 6 3" xfId="15026" xr:uid="{00000000-0005-0000-0000-0000B8840000}"/>
    <cellStyle name="Normal 4 3 6 3 2" xfId="15027" xr:uid="{00000000-0005-0000-0000-0000B9840000}"/>
    <cellStyle name="Normal 4 3 6 3 2 2" xfId="15028" xr:uid="{00000000-0005-0000-0000-0000BA840000}"/>
    <cellStyle name="Normal 4 3 6 3 3" xfId="15029" xr:uid="{00000000-0005-0000-0000-0000BB840000}"/>
    <cellStyle name="Normal 4 3 6 3 3 2" xfId="15030" xr:uid="{00000000-0005-0000-0000-0000BC840000}"/>
    <cellStyle name="Normal 4 3 6 3 4" xfId="15031" xr:uid="{00000000-0005-0000-0000-0000BD840000}"/>
    <cellStyle name="Normal 4 3 6 4" xfId="15032" xr:uid="{00000000-0005-0000-0000-0000BE840000}"/>
    <cellStyle name="Normal 4 3 6 4 2" xfId="15033" xr:uid="{00000000-0005-0000-0000-0000BF840000}"/>
    <cellStyle name="Normal 4 3 6 4 2 2" xfId="15034" xr:uid="{00000000-0005-0000-0000-0000C0840000}"/>
    <cellStyle name="Normal 4 3 6 4 3" xfId="15035" xr:uid="{00000000-0005-0000-0000-0000C1840000}"/>
    <cellStyle name="Normal 4 3 6 5" xfId="15036" xr:uid="{00000000-0005-0000-0000-0000C2840000}"/>
    <cellStyle name="Normal 4 3 6 5 2" xfId="15037" xr:uid="{00000000-0005-0000-0000-0000C3840000}"/>
    <cellStyle name="Normal 4 3 6 6" xfId="15038" xr:uid="{00000000-0005-0000-0000-0000C4840000}"/>
    <cellStyle name="Normal 4 3 6 6 2" xfId="15039" xr:uid="{00000000-0005-0000-0000-0000C5840000}"/>
    <cellStyle name="Normal 4 3 6 7" xfId="15040" xr:uid="{00000000-0005-0000-0000-0000C6840000}"/>
    <cellStyle name="Normal 4 3 7" xfId="15041" xr:uid="{00000000-0005-0000-0000-0000C7840000}"/>
    <cellStyle name="Normal 4 3 7 2" xfId="15042" xr:uid="{00000000-0005-0000-0000-0000C8840000}"/>
    <cellStyle name="Normal 4 3 7 2 2" xfId="15043" xr:uid="{00000000-0005-0000-0000-0000C9840000}"/>
    <cellStyle name="Normal 4 3 7 2 2 2" xfId="15044" xr:uid="{00000000-0005-0000-0000-0000CA840000}"/>
    <cellStyle name="Normal 4 3 7 2 2 2 2" xfId="15045" xr:uid="{00000000-0005-0000-0000-0000CB840000}"/>
    <cellStyle name="Normal 4 3 7 2 2 3" xfId="15046" xr:uid="{00000000-0005-0000-0000-0000CC840000}"/>
    <cellStyle name="Normal 4 3 7 2 3" xfId="15047" xr:uid="{00000000-0005-0000-0000-0000CD840000}"/>
    <cellStyle name="Normal 4 3 7 2 3 2" xfId="15048" xr:uid="{00000000-0005-0000-0000-0000CE840000}"/>
    <cellStyle name="Normal 4 3 7 2 4" xfId="15049" xr:uid="{00000000-0005-0000-0000-0000CF840000}"/>
    <cellStyle name="Normal 4 3 7 2 4 2" xfId="15050" xr:uid="{00000000-0005-0000-0000-0000D0840000}"/>
    <cellStyle name="Normal 4 3 7 2 5" xfId="15051" xr:uid="{00000000-0005-0000-0000-0000D1840000}"/>
    <cellStyle name="Normal 4 3 7 3" xfId="15052" xr:uid="{00000000-0005-0000-0000-0000D2840000}"/>
    <cellStyle name="Normal 4 3 7 3 2" xfId="15053" xr:uid="{00000000-0005-0000-0000-0000D3840000}"/>
    <cellStyle name="Normal 4 3 7 3 2 2" xfId="15054" xr:uid="{00000000-0005-0000-0000-0000D4840000}"/>
    <cellStyle name="Normal 4 3 7 3 3" xfId="15055" xr:uid="{00000000-0005-0000-0000-0000D5840000}"/>
    <cellStyle name="Normal 4 3 7 3 3 2" xfId="15056" xr:uid="{00000000-0005-0000-0000-0000D6840000}"/>
    <cellStyle name="Normal 4 3 7 3 4" xfId="15057" xr:uid="{00000000-0005-0000-0000-0000D7840000}"/>
    <cellStyle name="Normal 4 3 7 4" xfId="15058" xr:uid="{00000000-0005-0000-0000-0000D8840000}"/>
    <cellStyle name="Normal 4 3 7 4 2" xfId="15059" xr:uid="{00000000-0005-0000-0000-0000D9840000}"/>
    <cellStyle name="Normal 4 3 7 4 2 2" xfId="15060" xr:uid="{00000000-0005-0000-0000-0000DA840000}"/>
    <cellStyle name="Normal 4 3 7 4 3" xfId="15061" xr:uid="{00000000-0005-0000-0000-0000DB840000}"/>
    <cellStyle name="Normal 4 3 7 5" xfId="15062" xr:uid="{00000000-0005-0000-0000-0000DC840000}"/>
    <cellStyle name="Normal 4 3 7 5 2" xfId="15063" xr:uid="{00000000-0005-0000-0000-0000DD840000}"/>
    <cellStyle name="Normal 4 3 7 6" xfId="15064" xr:uid="{00000000-0005-0000-0000-0000DE840000}"/>
    <cellStyle name="Normal 4 3 8" xfId="15065" xr:uid="{00000000-0005-0000-0000-0000DF840000}"/>
    <cellStyle name="Normal 4 3 8 2" xfId="15066" xr:uid="{00000000-0005-0000-0000-0000E0840000}"/>
    <cellStyle name="Normal 4 3 8 2 2" xfId="15067" xr:uid="{00000000-0005-0000-0000-0000E1840000}"/>
    <cellStyle name="Normal 4 3 8 2 2 2" xfId="15068" xr:uid="{00000000-0005-0000-0000-0000E2840000}"/>
    <cellStyle name="Normal 4 3 8 2 3" xfId="15069" xr:uid="{00000000-0005-0000-0000-0000E3840000}"/>
    <cellStyle name="Normal 4 3 8 3" xfId="15070" xr:uid="{00000000-0005-0000-0000-0000E4840000}"/>
    <cellStyle name="Normal 4 3 8 3 2" xfId="15071" xr:uid="{00000000-0005-0000-0000-0000E5840000}"/>
    <cellStyle name="Normal 4 3 8 4" xfId="15072" xr:uid="{00000000-0005-0000-0000-0000E6840000}"/>
    <cellStyle name="Normal 4 3 8 4 2" xfId="15073" xr:uid="{00000000-0005-0000-0000-0000E7840000}"/>
    <cellStyle name="Normal 4 3 8 5" xfId="15074" xr:uid="{00000000-0005-0000-0000-0000E8840000}"/>
    <cellStyle name="Normal 4 3 9" xfId="15075" xr:uid="{00000000-0005-0000-0000-0000E9840000}"/>
    <cellStyle name="Normal 4 3 9 2" xfId="15076" xr:uid="{00000000-0005-0000-0000-0000EA840000}"/>
    <cellStyle name="Normal 4 3 9 2 2" xfId="15077" xr:uid="{00000000-0005-0000-0000-0000EB840000}"/>
    <cellStyle name="Normal 4 3 9 2 2 2" xfId="15078" xr:uid="{00000000-0005-0000-0000-0000EC840000}"/>
    <cellStyle name="Normal 4 3 9 2 3" xfId="15079" xr:uid="{00000000-0005-0000-0000-0000ED840000}"/>
    <cellStyle name="Normal 4 3 9 3" xfId="15080" xr:uid="{00000000-0005-0000-0000-0000EE840000}"/>
    <cellStyle name="Normal 4 3 9 3 2" xfId="15081" xr:uid="{00000000-0005-0000-0000-0000EF840000}"/>
    <cellStyle name="Normal 4 3 9 4" xfId="15082" xr:uid="{00000000-0005-0000-0000-0000F0840000}"/>
    <cellStyle name="Normal 4 3 9 4 2" xfId="15083" xr:uid="{00000000-0005-0000-0000-0000F1840000}"/>
    <cellStyle name="Normal 4 3 9 5" xfId="15084" xr:uid="{00000000-0005-0000-0000-0000F2840000}"/>
    <cellStyle name="Normal 4 4" xfId="15085" xr:uid="{00000000-0005-0000-0000-0000F3840000}"/>
    <cellStyle name="Normal 4 4 10" xfId="15086" xr:uid="{00000000-0005-0000-0000-0000F4840000}"/>
    <cellStyle name="Normal 4 4 10 2" xfId="15087" xr:uid="{00000000-0005-0000-0000-0000F5840000}"/>
    <cellStyle name="Normal 4 4 10 2 2" xfId="15088" xr:uid="{00000000-0005-0000-0000-0000F6840000}"/>
    <cellStyle name="Normal 4 4 10 3" xfId="15089" xr:uid="{00000000-0005-0000-0000-0000F7840000}"/>
    <cellStyle name="Normal 4 4 11" xfId="15090" xr:uid="{00000000-0005-0000-0000-0000F8840000}"/>
    <cellStyle name="Normal 4 4 11 2" xfId="15091" xr:uid="{00000000-0005-0000-0000-0000F9840000}"/>
    <cellStyle name="Normal 4 4 11 2 2" xfId="15092" xr:uid="{00000000-0005-0000-0000-0000FA840000}"/>
    <cellStyle name="Normal 4 4 11 3" xfId="15093" xr:uid="{00000000-0005-0000-0000-0000FB840000}"/>
    <cellStyle name="Normal 4 4 12" xfId="15094" xr:uid="{00000000-0005-0000-0000-0000FC840000}"/>
    <cellStyle name="Normal 4 4 12 2" xfId="15095" xr:uid="{00000000-0005-0000-0000-0000FD840000}"/>
    <cellStyle name="Normal 4 4 13" xfId="15096" xr:uid="{00000000-0005-0000-0000-0000FE840000}"/>
    <cellStyle name="Normal 4 4 13 2" xfId="15097" xr:uid="{00000000-0005-0000-0000-0000FF840000}"/>
    <cellStyle name="Normal 4 4 14" xfId="15098" xr:uid="{00000000-0005-0000-0000-000000850000}"/>
    <cellStyle name="Normal 4 4 14 2" xfId="15099" xr:uid="{00000000-0005-0000-0000-000001850000}"/>
    <cellStyle name="Normal 4 4 15" xfId="15100" xr:uid="{00000000-0005-0000-0000-000002850000}"/>
    <cellStyle name="Normal 4 4 2" xfId="15101" xr:uid="{00000000-0005-0000-0000-000003850000}"/>
    <cellStyle name="Normal 4 4 2 10" xfId="15102" xr:uid="{00000000-0005-0000-0000-000004850000}"/>
    <cellStyle name="Normal 4 4 2 10 2" xfId="15103" xr:uid="{00000000-0005-0000-0000-000005850000}"/>
    <cellStyle name="Normal 4 4 2 10 2 2" xfId="15104" xr:uid="{00000000-0005-0000-0000-000006850000}"/>
    <cellStyle name="Normal 4 4 2 10 3" xfId="15105" xr:uid="{00000000-0005-0000-0000-000007850000}"/>
    <cellStyle name="Normal 4 4 2 11" xfId="15106" xr:uid="{00000000-0005-0000-0000-000008850000}"/>
    <cellStyle name="Normal 4 4 2 11 2" xfId="15107" xr:uid="{00000000-0005-0000-0000-000009850000}"/>
    <cellStyle name="Normal 4 4 2 12" xfId="15108" xr:uid="{00000000-0005-0000-0000-00000A850000}"/>
    <cellStyle name="Normal 4 4 2 12 2" xfId="15109" xr:uid="{00000000-0005-0000-0000-00000B850000}"/>
    <cellStyle name="Normal 4 4 2 13" xfId="15110" xr:uid="{00000000-0005-0000-0000-00000C850000}"/>
    <cellStyle name="Normal 4 4 2 13 2" xfId="15111" xr:uid="{00000000-0005-0000-0000-00000D850000}"/>
    <cellStyle name="Normal 4 4 2 14" xfId="15112" xr:uid="{00000000-0005-0000-0000-00000E850000}"/>
    <cellStyle name="Normal 4 4 2 2" xfId="15113" xr:uid="{00000000-0005-0000-0000-00000F850000}"/>
    <cellStyle name="Normal 4 4 2 2 2" xfId="15114" xr:uid="{00000000-0005-0000-0000-000010850000}"/>
    <cellStyle name="Normal 4 4 2 2 2 2" xfId="15115" xr:uid="{00000000-0005-0000-0000-000011850000}"/>
    <cellStyle name="Normal 4 4 2 2 2 2 2" xfId="15116" xr:uid="{00000000-0005-0000-0000-000012850000}"/>
    <cellStyle name="Normal 4 4 2 2 2 2 2 2" xfId="15117" xr:uid="{00000000-0005-0000-0000-000013850000}"/>
    <cellStyle name="Normal 4 4 2 2 2 2 3" xfId="15118" xr:uid="{00000000-0005-0000-0000-000014850000}"/>
    <cellStyle name="Normal 4 4 2 2 2 3" xfId="15119" xr:uid="{00000000-0005-0000-0000-000015850000}"/>
    <cellStyle name="Normal 4 4 2 2 2 3 2" xfId="15120" xr:uid="{00000000-0005-0000-0000-000016850000}"/>
    <cellStyle name="Normal 4 4 2 2 2 4" xfId="15121" xr:uid="{00000000-0005-0000-0000-000017850000}"/>
    <cellStyle name="Normal 4 4 2 2 2 4 2" xfId="15122" xr:uid="{00000000-0005-0000-0000-000018850000}"/>
    <cellStyle name="Normal 4 4 2 2 2 5" xfId="15123" xr:uid="{00000000-0005-0000-0000-000019850000}"/>
    <cellStyle name="Normal 4 4 2 2 2 5 2" xfId="15124" xr:uid="{00000000-0005-0000-0000-00001A850000}"/>
    <cellStyle name="Normal 4 4 2 2 2 6" xfId="15125" xr:uid="{00000000-0005-0000-0000-00001B850000}"/>
    <cellStyle name="Normal 4 4 2 2 3" xfId="15126" xr:uid="{00000000-0005-0000-0000-00001C850000}"/>
    <cellStyle name="Normal 4 4 2 2 3 2" xfId="15127" xr:uid="{00000000-0005-0000-0000-00001D850000}"/>
    <cellStyle name="Normal 4 4 2 2 3 2 2" xfId="15128" xr:uid="{00000000-0005-0000-0000-00001E850000}"/>
    <cellStyle name="Normal 4 4 2 2 3 3" xfId="15129" xr:uid="{00000000-0005-0000-0000-00001F850000}"/>
    <cellStyle name="Normal 4 4 2 2 3 3 2" xfId="15130" xr:uid="{00000000-0005-0000-0000-000020850000}"/>
    <cellStyle name="Normal 4 4 2 2 3 4" xfId="15131" xr:uid="{00000000-0005-0000-0000-000021850000}"/>
    <cellStyle name="Normal 4 4 2 2 4" xfId="15132" xr:uid="{00000000-0005-0000-0000-000022850000}"/>
    <cellStyle name="Normal 4 4 2 2 4 2" xfId="15133" xr:uid="{00000000-0005-0000-0000-000023850000}"/>
    <cellStyle name="Normal 4 4 2 2 4 2 2" xfId="15134" xr:uid="{00000000-0005-0000-0000-000024850000}"/>
    <cellStyle name="Normal 4 4 2 2 4 3" xfId="15135" xr:uid="{00000000-0005-0000-0000-000025850000}"/>
    <cellStyle name="Normal 4 4 2 2 5" xfId="15136" xr:uid="{00000000-0005-0000-0000-000026850000}"/>
    <cellStyle name="Normal 4 4 2 2 5 2" xfId="15137" xr:uid="{00000000-0005-0000-0000-000027850000}"/>
    <cellStyle name="Normal 4 4 2 2 6" xfId="15138" xr:uid="{00000000-0005-0000-0000-000028850000}"/>
    <cellStyle name="Normal 4 4 2 2 6 2" xfId="15139" xr:uid="{00000000-0005-0000-0000-000029850000}"/>
    <cellStyle name="Normal 4 4 2 2 7" xfId="15140" xr:uid="{00000000-0005-0000-0000-00002A850000}"/>
    <cellStyle name="Normal 4 4 2 3" xfId="15141" xr:uid="{00000000-0005-0000-0000-00002B850000}"/>
    <cellStyle name="Normal 4 4 2 3 2" xfId="15142" xr:uid="{00000000-0005-0000-0000-00002C850000}"/>
    <cellStyle name="Normal 4 4 2 3 2 2" xfId="15143" xr:uid="{00000000-0005-0000-0000-00002D850000}"/>
    <cellStyle name="Normal 4 4 2 3 2 2 2" xfId="15144" xr:uid="{00000000-0005-0000-0000-00002E850000}"/>
    <cellStyle name="Normal 4 4 2 3 2 2 2 2" xfId="15145" xr:uid="{00000000-0005-0000-0000-00002F850000}"/>
    <cellStyle name="Normal 4 4 2 3 2 2 3" xfId="15146" xr:uid="{00000000-0005-0000-0000-000030850000}"/>
    <cellStyle name="Normal 4 4 2 3 2 3" xfId="15147" xr:uid="{00000000-0005-0000-0000-000031850000}"/>
    <cellStyle name="Normal 4 4 2 3 2 3 2" xfId="15148" xr:uid="{00000000-0005-0000-0000-000032850000}"/>
    <cellStyle name="Normal 4 4 2 3 2 4" xfId="15149" xr:uid="{00000000-0005-0000-0000-000033850000}"/>
    <cellStyle name="Normal 4 4 2 3 2 4 2" xfId="15150" xr:uid="{00000000-0005-0000-0000-000034850000}"/>
    <cellStyle name="Normal 4 4 2 3 2 5" xfId="15151" xr:uid="{00000000-0005-0000-0000-000035850000}"/>
    <cellStyle name="Normal 4 4 2 3 3" xfId="15152" xr:uid="{00000000-0005-0000-0000-000036850000}"/>
    <cellStyle name="Normal 4 4 2 3 3 2" xfId="15153" xr:uid="{00000000-0005-0000-0000-000037850000}"/>
    <cellStyle name="Normal 4 4 2 3 3 2 2" xfId="15154" xr:uid="{00000000-0005-0000-0000-000038850000}"/>
    <cellStyle name="Normal 4 4 2 3 3 3" xfId="15155" xr:uid="{00000000-0005-0000-0000-000039850000}"/>
    <cellStyle name="Normal 4 4 2 3 3 3 2" xfId="15156" xr:uid="{00000000-0005-0000-0000-00003A850000}"/>
    <cellStyle name="Normal 4 4 2 3 3 4" xfId="15157" xr:uid="{00000000-0005-0000-0000-00003B850000}"/>
    <cellStyle name="Normal 4 4 2 3 4" xfId="15158" xr:uid="{00000000-0005-0000-0000-00003C850000}"/>
    <cellStyle name="Normal 4 4 2 3 4 2" xfId="15159" xr:uid="{00000000-0005-0000-0000-00003D850000}"/>
    <cellStyle name="Normal 4 4 2 3 4 2 2" xfId="15160" xr:uid="{00000000-0005-0000-0000-00003E850000}"/>
    <cellStyle name="Normal 4 4 2 3 4 3" xfId="15161" xr:uid="{00000000-0005-0000-0000-00003F850000}"/>
    <cellStyle name="Normal 4 4 2 3 5" xfId="15162" xr:uid="{00000000-0005-0000-0000-000040850000}"/>
    <cellStyle name="Normal 4 4 2 3 5 2" xfId="15163" xr:uid="{00000000-0005-0000-0000-000041850000}"/>
    <cellStyle name="Normal 4 4 2 3 6" xfId="15164" xr:uid="{00000000-0005-0000-0000-000042850000}"/>
    <cellStyle name="Normal 4 4 2 3 6 2" xfId="15165" xr:uid="{00000000-0005-0000-0000-000043850000}"/>
    <cellStyle name="Normal 4 4 2 3 7" xfId="15166" xr:uid="{00000000-0005-0000-0000-000044850000}"/>
    <cellStyle name="Normal 4 4 2 4" xfId="15167" xr:uid="{00000000-0005-0000-0000-000045850000}"/>
    <cellStyle name="Normal 4 4 2 4 2" xfId="15168" xr:uid="{00000000-0005-0000-0000-000046850000}"/>
    <cellStyle name="Normal 4 4 2 4 2 2" xfId="15169" xr:uid="{00000000-0005-0000-0000-000047850000}"/>
    <cellStyle name="Normal 4 4 2 4 2 2 2" xfId="15170" xr:uid="{00000000-0005-0000-0000-000048850000}"/>
    <cellStyle name="Normal 4 4 2 4 2 2 2 2" xfId="15171" xr:uid="{00000000-0005-0000-0000-000049850000}"/>
    <cellStyle name="Normal 4 4 2 4 2 2 3" xfId="15172" xr:uid="{00000000-0005-0000-0000-00004A850000}"/>
    <cellStyle name="Normal 4 4 2 4 2 3" xfId="15173" xr:uid="{00000000-0005-0000-0000-00004B850000}"/>
    <cellStyle name="Normal 4 4 2 4 2 3 2" xfId="15174" xr:uid="{00000000-0005-0000-0000-00004C850000}"/>
    <cellStyle name="Normal 4 4 2 4 2 4" xfId="15175" xr:uid="{00000000-0005-0000-0000-00004D850000}"/>
    <cellStyle name="Normal 4 4 2 4 2 4 2" xfId="15176" xr:uid="{00000000-0005-0000-0000-00004E850000}"/>
    <cellStyle name="Normal 4 4 2 4 2 5" xfId="15177" xr:uid="{00000000-0005-0000-0000-00004F850000}"/>
    <cellStyle name="Normal 4 4 2 4 3" xfId="15178" xr:uid="{00000000-0005-0000-0000-000050850000}"/>
    <cellStyle name="Normal 4 4 2 4 3 2" xfId="15179" xr:uid="{00000000-0005-0000-0000-000051850000}"/>
    <cellStyle name="Normal 4 4 2 4 3 2 2" xfId="15180" xr:uid="{00000000-0005-0000-0000-000052850000}"/>
    <cellStyle name="Normal 4 4 2 4 3 3" xfId="15181" xr:uid="{00000000-0005-0000-0000-000053850000}"/>
    <cellStyle name="Normal 4 4 2 4 3 3 2" xfId="15182" xr:uid="{00000000-0005-0000-0000-000054850000}"/>
    <cellStyle name="Normal 4 4 2 4 3 4" xfId="15183" xr:uid="{00000000-0005-0000-0000-000055850000}"/>
    <cellStyle name="Normal 4 4 2 4 4" xfId="15184" xr:uid="{00000000-0005-0000-0000-000056850000}"/>
    <cellStyle name="Normal 4 4 2 4 4 2" xfId="15185" xr:uid="{00000000-0005-0000-0000-000057850000}"/>
    <cellStyle name="Normal 4 4 2 4 4 2 2" xfId="15186" xr:uid="{00000000-0005-0000-0000-000058850000}"/>
    <cellStyle name="Normal 4 4 2 4 4 3" xfId="15187" xr:uid="{00000000-0005-0000-0000-000059850000}"/>
    <cellStyle name="Normal 4 4 2 4 5" xfId="15188" xr:uid="{00000000-0005-0000-0000-00005A850000}"/>
    <cellStyle name="Normal 4 4 2 4 5 2" xfId="15189" xr:uid="{00000000-0005-0000-0000-00005B850000}"/>
    <cellStyle name="Normal 4 4 2 4 6" xfId="15190" xr:uid="{00000000-0005-0000-0000-00005C850000}"/>
    <cellStyle name="Normal 4 4 2 5" xfId="15191" xr:uid="{00000000-0005-0000-0000-00005D850000}"/>
    <cellStyle name="Normal 4 4 2 5 2" xfId="15192" xr:uid="{00000000-0005-0000-0000-00005E850000}"/>
    <cellStyle name="Normal 4 4 2 5 2 2" xfId="15193" xr:uid="{00000000-0005-0000-0000-00005F850000}"/>
    <cellStyle name="Normal 4 4 2 5 2 2 2" xfId="15194" xr:uid="{00000000-0005-0000-0000-000060850000}"/>
    <cellStyle name="Normal 4 4 2 5 2 3" xfId="15195" xr:uid="{00000000-0005-0000-0000-000061850000}"/>
    <cellStyle name="Normal 4 4 2 5 3" xfId="15196" xr:uid="{00000000-0005-0000-0000-000062850000}"/>
    <cellStyle name="Normal 4 4 2 5 3 2" xfId="15197" xr:uid="{00000000-0005-0000-0000-000063850000}"/>
    <cellStyle name="Normal 4 4 2 5 4" xfId="15198" xr:uid="{00000000-0005-0000-0000-000064850000}"/>
    <cellStyle name="Normal 4 4 2 5 4 2" xfId="15199" xr:uid="{00000000-0005-0000-0000-000065850000}"/>
    <cellStyle name="Normal 4 4 2 5 5" xfId="15200" xr:uid="{00000000-0005-0000-0000-000066850000}"/>
    <cellStyle name="Normal 4 4 2 6" xfId="15201" xr:uid="{00000000-0005-0000-0000-000067850000}"/>
    <cellStyle name="Normal 4 4 2 6 2" xfId="15202" xr:uid="{00000000-0005-0000-0000-000068850000}"/>
    <cellStyle name="Normal 4 4 2 6 2 2" xfId="15203" xr:uid="{00000000-0005-0000-0000-000069850000}"/>
    <cellStyle name="Normal 4 4 2 6 2 2 2" xfId="15204" xr:uid="{00000000-0005-0000-0000-00006A850000}"/>
    <cellStyle name="Normal 4 4 2 6 2 3" xfId="15205" xr:uid="{00000000-0005-0000-0000-00006B850000}"/>
    <cellStyle name="Normal 4 4 2 6 3" xfId="15206" xr:uid="{00000000-0005-0000-0000-00006C850000}"/>
    <cellStyle name="Normal 4 4 2 6 3 2" xfId="15207" xr:uid="{00000000-0005-0000-0000-00006D850000}"/>
    <cellStyle name="Normal 4 4 2 6 4" xfId="15208" xr:uid="{00000000-0005-0000-0000-00006E850000}"/>
    <cellStyle name="Normal 4 4 2 6 4 2" xfId="15209" xr:uid="{00000000-0005-0000-0000-00006F850000}"/>
    <cellStyle name="Normal 4 4 2 6 5" xfId="15210" xr:uid="{00000000-0005-0000-0000-000070850000}"/>
    <cellStyle name="Normal 4 4 2 7" xfId="15211" xr:uid="{00000000-0005-0000-0000-000071850000}"/>
    <cellStyle name="Normal 4 4 2 7 2" xfId="15212" xr:uid="{00000000-0005-0000-0000-000072850000}"/>
    <cellStyle name="Normal 4 4 2 7 2 2" xfId="15213" xr:uid="{00000000-0005-0000-0000-000073850000}"/>
    <cellStyle name="Normal 4 4 2 7 3" xfId="15214" xr:uid="{00000000-0005-0000-0000-000074850000}"/>
    <cellStyle name="Normal 4 4 2 7 3 2" xfId="15215" xr:uid="{00000000-0005-0000-0000-000075850000}"/>
    <cellStyle name="Normal 4 4 2 7 4" xfId="15216" xr:uid="{00000000-0005-0000-0000-000076850000}"/>
    <cellStyle name="Normal 4 4 2 8" xfId="15217" xr:uid="{00000000-0005-0000-0000-000077850000}"/>
    <cellStyle name="Normal 4 4 2 8 2" xfId="15218" xr:uid="{00000000-0005-0000-0000-000078850000}"/>
    <cellStyle name="Normal 4 4 2 8 2 2" xfId="15219" xr:uid="{00000000-0005-0000-0000-000079850000}"/>
    <cellStyle name="Normal 4 4 2 8 3" xfId="15220" xr:uid="{00000000-0005-0000-0000-00007A850000}"/>
    <cellStyle name="Normal 4 4 2 8 3 2" xfId="15221" xr:uid="{00000000-0005-0000-0000-00007B850000}"/>
    <cellStyle name="Normal 4 4 2 8 4" xfId="15222" xr:uid="{00000000-0005-0000-0000-00007C850000}"/>
    <cellStyle name="Normal 4 4 2 9" xfId="15223" xr:uid="{00000000-0005-0000-0000-00007D850000}"/>
    <cellStyle name="Normal 4 4 2 9 2" xfId="15224" xr:uid="{00000000-0005-0000-0000-00007E850000}"/>
    <cellStyle name="Normal 4 4 2 9 2 2" xfId="15225" xr:uid="{00000000-0005-0000-0000-00007F850000}"/>
    <cellStyle name="Normal 4 4 2 9 3" xfId="15226" xr:uid="{00000000-0005-0000-0000-000080850000}"/>
    <cellStyle name="Normal 4 4 3" xfId="15227" xr:uid="{00000000-0005-0000-0000-000081850000}"/>
    <cellStyle name="Normal 4 4 3 2" xfId="15228" xr:uid="{00000000-0005-0000-0000-000082850000}"/>
    <cellStyle name="Normal 4 4 3 2 2" xfId="15229" xr:uid="{00000000-0005-0000-0000-000083850000}"/>
    <cellStyle name="Normal 4 4 3 2 2 2" xfId="15230" xr:uid="{00000000-0005-0000-0000-000084850000}"/>
    <cellStyle name="Normal 4 4 3 2 2 2 2" xfId="15231" xr:uid="{00000000-0005-0000-0000-000085850000}"/>
    <cellStyle name="Normal 4 4 3 2 2 3" xfId="15232" xr:uid="{00000000-0005-0000-0000-000086850000}"/>
    <cellStyle name="Normal 4 4 3 2 3" xfId="15233" xr:uid="{00000000-0005-0000-0000-000087850000}"/>
    <cellStyle name="Normal 4 4 3 2 3 2" xfId="15234" xr:uid="{00000000-0005-0000-0000-000088850000}"/>
    <cellStyle name="Normal 4 4 3 2 4" xfId="15235" xr:uid="{00000000-0005-0000-0000-000089850000}"/>
    <cellStyle name="Normal 4 4 3 2 4 2" xfId="15236" xr:uid="{00000000-0005-0000-0000-00008A850000}"/>
    <cellStyle name="Normal 4 4 3 2 5" xfId="15237" xr:uid="{00000000-0005-0000-0000-00008B850000}"/>
    <cellStyle name="Normal 4 4 3 2 5 2" xfId="15238" xr:uid="{00000000-0005-0000-0000-00008C850000}"/>
    <cellStyle name="Normal 4 4 3 2 6" xfId="15239" xr:uid="{00000000-0005-0000-0000-00008D850000}"/>
    <cellStyle name="Normal 4 4 3 3" xfId="15240" xr:uid="{00000000-0005-0000-0000-00008E850000}"/>
    <cellStyle name="Normal 4 4 3 3 2" xfId="15241" xr:uid="{00000000-0005-0000-0000-00008F850000}"/>
    <cellStyle name="Normal 4 4 3 3 2 2" xfId="15242" xr:uid="{00000000-0005-0000-0000-000090850000}"/>
    <cellStyle name="Normal 4 4 3 3 3" xfId="15243" xr:uid="{00000000-0005-0000-0000-000091850000}"/>
    <cellStyle name="Normal 4 4 3 3 3 2" xfId="15244" xr:uid="{00000000-0005-0000-0000-000092850000}"/>
    <cellStyle name="Normal 4 4 3 3 4" xfId="15245" xr:uid="{00000000-0005-0000-0000-000093850000}"/>
    <cellStyle name="Normal 4 4 3 4" xfId="15246" xr:uid="{00000000-0005-0000-0000-000094850000}"/>
    <cellStyle name="Normal 4 4 3 4 2" xfId="15247" xr:uid="{00000000-0005-0000-0000-000095850000}"/>
    <cellStyle name="Normal 4 4 3 4 2 2" xfId="15248" xr:uid="{00000000-0005-0000-0000-000096850000}"/>
    <cellStyle name="Normal 4 4 3 4 3" xfId="15249" xr:uid="{00000000-0005-0000-0000-000097850000}"/>
    <cellStyle name="Normal 4 4 3 5" xfId="15250" xr:uid="{00000000-0005-0000-0000-000098850000}"/>
    <cellStyle name="Normal 4 4 3 5 2" xfId="15251" xr:uid="{00000000-0005-0000-0000-000099850000}"/>
    <cellStyle name="Normal 4 4 3 6" xfId="15252" xr:uid="{00000000-0005-0000-0000-00009A850000}"/>
    <cellStyle name="Normal 4 4 3 6 2" xfId="15253" xr:uid="{00000000-0005-0000-0000-00009B850000}"/>
    <cellStyle name="Normal 4 4 3 7" xfId="15254" xr:uid="{00000000-0005-0000-0000-00009C850000}"/>
    <cellStyle name="Normal 4 4 4" xfId="15255" xr:uid="{00000000-0005-0000-0000-00009D850000}"/>
    <cellStyle name="Normal 4 4 4 2" xfId="15256" xr:uid="{00000000-0005-0000-0000-00009E850000}"/>
    <cellStyle name="Normal 4 4 4 2 2" xfId="15257" xr:uid="{00000000-0005-0000-0000-00009F850000}"/>
    <cellStyle name="Normal 4 4 4 2 2 2" xfId="15258" xr:uid="{00000000-0005-0000-0000-0000A0850000}"/>
    <cellStyle name="Normal 4 4 4 2 2 2 2" xfId="15259" xr:uid="{00000000-0005-0000-0000-0000A1850000}"/>
    <cellStyle name="Normal 4 4 4 2 2 3" xfId="15260" xr:uid="{00000000-0005-0000-0000-0000A2850000}"/>
    <cellStyle name="Normal 4 4 4 2 3" xfId="15261" xr:uid="{00000000-0005-0000-0000-0000A3850000}"/>
    <cellStyle name="Normal 4 4 4 2 3 2" xfId="15262" xr:uid="{00000000-0005-0000-0000-0000A4850000}"/>
    <cellStyle name="Normal 4 4 4 2 4" xfId="15263" xr:uid="{00000000-0005-0000-0000-0000A5850000}"/>
    <cellStyle name="Normal 4 4 4 2 4 2" xfId="15264" xr:uid="{00000000-0005-0000-0000-0000A6850000}"/>
    <cellStyle name="Normal 4 4 4 2 5" xfId="15265" xr:uid="{00000000-0005-0000-0000-0000A7850000}"/>
    <cellStyle name="Normal 4 4 4 3" xfId="15266" xr:uid="{00000000-0005-0000-0000-0000A8850000}"/>
    <cellStyle name="Normal 4 4 4 3 2" xfId="15267" xr:uid="{00000000-0005-0000-0000-0000A9850000}"/>
    <cellStyle name="Normal 4 4 4 3 2 2" xfId="15268" xr:uid="{00000000-0005-0000-0000-0000AA850000}"/>
    <cellStyle name="Normal 4 4 4 3 3" xfId="15269" xr:uid="{00000000-0005-0000-0000-0000AB850000}"/>
    <cellStyle name="Normal 4 4 4 3 3 2" xfId="15270" xr:uid="{00000000-0005-0000-0000-0000AC850000}"/>
    <cellStyle name="Normal 4 4 4 3 4" xfId="15271" xr:uid="{00000000-0005-0000-0000-0000AD850000}"/>
    <cellStyle name="Normal 4 4 4 4" xfId="15272" xr:uid="{00000000-0005-0000-0000-0000AE850000}"/>
    <cellStyle name="Normal 4 4 4 4 2" xfId="15273" xr:uid="{00000000-0005-0000-0000-0000AF850000}"/>
    <cellStyle name="Normal 4 4 4 4 2 2" xfId="15274" xr:uid="{00000000-0005-0000-0000-0000B0850000}"/>
    <cellStyle name="Normal 4 4 4 4 3" xfId="15275" xr:uid="{00000000-0005-0000-0000-0000B1850000}"/>
    <cellStyle name="Normal 4 4 4 5" xfId="15276" xr:uid="{00000000-0005-0000-0000-0000B2850000}"/>
    <cellStyle name="Normal 4 4 4 5 2" xfId="15277" xr:uid="{00000000-0005-0000-0000-0000B3850000}"/>
    <cellStyle name="Normal 4 4 4 6" xfId="15278" xr:uid="{00000000-0005-0000-0000-0000B4850000}"/>
    <cellStyle name="Normal 4 4 4 6 2" xfId="15279" xr:uid="{00000000-0005-0000-0000-0000B5850000}"/>
    <cellStyle name="Normal 4 4 4 7" xfId="15280" xr:uid="{00000000-0005-0000-0000-0000B6850000}"/>
    <cellStyle name="Normal 4 4 5" xfId="15281" xr:uid="{00000000-0005-0000-0000-0000B7850000}"/>
    <cellStyle name="Normal 4 4 5 2" xfId="15282" xr:uid="{00000000-0005-0000-0000-0000B8850000}"/>
    <cellStyle name="Normal 4 4 5 2 2" xfId="15283" xr:uid="{00000000-0005-0000-0000-0000B9850000}"/>
    <cellStyle name="Normal 4 4 5 2 2 2" xfId="15284" xr:uid="{00000000-0005-0000-0000-0000BA850000}"/>
    <cellStyle name="Normal 4 4 5 2 2 2 2" xfId="15285" xr:uid="{00000000-0005-0000-0000-0000BB850000}"/>
    <cellStyle name="Normal 4 4 5 2 2 3" xfId="15286" xr:uid="{00000000-0005-0000-0000-0000BC850000}"/>
    <cellStyle name="Normal 4 4 5 2 3" xfId="15287" xr:uid="{00000000-0005-0000-0000-0000BD850000}"/>
    <cellStyle name="Normal 4 4 5 2 3 2" xfId="15288" xr:uid="{00000000-0005-0000-0000-0000BE850000}"/>
    <cellStyle name="Normal 4 4 5 2 4" xfId="15289" xr:uid="{00000000-0005-0000-0000-0000BF850000}"/>
    <cellStyle name="Normal 4 4 5 2 4 2" xfId="15290" xr:uid="{00000000-0005-0000-0000-0000C0850000}"/>
    <cellStyle name="Normal 4 4 5 2 5" xfId="15291" xr:uid="{00000000-0005-0000-0000-0000C1850000}"/>
    <cellStyle name="Normal 4 4 5 3" xfId="15292" xr:uid="{00000000-0005-0000-0000-0000C2850000}"/>
    <cellStyle name="Normal 4 4 5 3 2" xfId="15293" xr:uid="{00000000-0005-0000-0000-0000C3850000}"/>
    <cellStyle name="Normal 4 4 5 3 2 2" xfId="15294" xr:uid="{00000000-0005-0000-0000-0000C4850000}"/>
    <cellStyle name="Normal 4 4 5 3 3" xfId="15295" xr:uid="{00000000-0005-0000-0000-0000C5850000}"/>
    <cellStyle name="Normal 4 4 5 3 3 2" xfId="15296" xr:uid="{00000000-0005-0000-0000-0000C6850000}"/>
    <cellStyle name="Normal 4 4 5 3 4" xfId="15297" xr:uid="{00000000-0005-0000-0000-0000C7850000}"/>
    <cellStyle name="Normal 4 4 5 4" xfId="15298" xr:uid="{00000000-0005-0000-0000-0000C8850000}"/>
    <cellStyle name="Normal 4 4 5 4 2" xfId="15299" xr:uid="{00000000-0005-0000-0000-0000C9850000}"/>
    <cellStyle name="Normal 4 4 5 4 2 2" xfId="15300" xr:uid="{00000000-0005-0000-0000-0000CA850000}"/>
    <cellStyle name="Normal 4 4 5 4 3" xfId="15301" xr:uid="{00000000-0005-0000-0000-0000CB850000}"/>
    <cellStyle name="Normal 4 4 5 5" xfId="15302" xr:uid="{00000000-0005-0000-0000-0000CC850000}"/>
    <cellStyle name="Normal 4 4 5 5 2" xfId="15303" xr:uid="{00000000-0005-0000-0000-0000CD850000}"/>
    <cellStyle name="Normal 4 4 5 6" xfId="15304" xr:uid="{00000000-0005-0000-0000-0000CE850000}"/>
    <cellStyle name="Normal 4 4 6" xfId="15305" xr:uid="{00000000-0005-0000-0000-0000CF850000}"/>
    <cellStyle name="Normal 4 4 6 2" xfId="15306" xr:uid="{00000000-0005-0000-0000-0000D0850000}"/>
    <cellStyle name="Normal 4 4 6 2 2" xfId="15307" xr:uid="{00000000-0005-0000-0000-0000D1850000}"/>
    <cellStyle name="Normal 4 4 6 2 2 2" xfId="15308" xr:uid="{00000000-0005-0000-0000-0000D2850000}"/>
    <cellStyle name="Normal 4 4 6 2 3" xfId="15309" xr:uid="{00000000-0005-0000-0000-0000D3850000}"/>
    <cellStyle name="Normal 4 4 6 3" xfId="15310" xr:uid="{00000000-0005-0000-0000-0000D4850000}"/>
    <cellStyle name="Normal 4 4 6 3 2" xfId="15311" xr:uid="{00000000-0005-0000-0000-0000D5850000}"/>
    <cellStyle name="Normal 4 4 6 4" xfId="15312" xr:uid="{00000000-0005-0000-0000-0000D6850000}"/>
    <cellStyle name="Normal 4 4 6 4 2" xfId="15313" xr:uid="{00000000-0005-0000-0000-0000D7850000}"/>
    <cellStyle name="Normal 4 4 6 5" xfId="15314" xr:uid="{00000000-0005-0000-0000-0000D8850000}"/>
    <cellStyle name="Normal 4 4 7" xfId="15315" xr:uid="{00000000-0005-0000-0000-0000D9850000}"/>
    <cellStyle name="Normal 4 4 7 2" xfId="15316" xr:uid="{00000000-0005-0000-0000-0000DA850000}"/>
    <cellStyle name="Normal 4 4 7 2 2" xfId="15317" xr:uid="{00000000-0005-0000-0000-0000DB850000}"/>
    <cellStyle name="Normal 4 4 7 2 2 2" xfId="15318" xr:uid="{00000000-0005-0000-0000-0000DC850000}"/>
    <cellStyle name="Normal 4 4 7 2 3" xfId="15319" xr:uid="{00000000-0005-0000-0000-0000DD850000}"/>
    <cellStyle name="Normal 4 4 7 3" xfId="15320" xr:uid="{00000000-0005-0000-0000-0000DE850000}"/>
    <cellStyle name="Normal 4 4 7 3 2" xfId="15321" xr:uid="{00000000-0005-0000-0000-0000DF850000}"/>
    <cellStyle name="Normal 4 4 7 4" xfId="15322" xr:uid="{00000000-0005-0000-0000-0000E0850000}"/>
    <cellStyle name="Normal 4 4 7 4 2" xfId="15323" xr:uid="{00000000-0005-0000-0000-0000E1850000}"/>
    <cellStyle name="Normal 4 4 7 5" xfId="15324" xr:uid="{00000000-0005-0000-0000-0000E2850000}"/>
    <cellStyle name="Normal 4 4 8" xfId="15325" xr:uid="{00000000-0005-0000-0000-0000E3850000}"/>
    <cellStyle name="Normal 4 4 8 2" xfId="15326" xr:uid="{00000000-0005-0000-0000-0000E4850000}"/>
    <cellStyle name="Normal 4 4 8 2 2" xfId="15327" xr:uid="{00000000-0005-0000-0000-0000E5850000}"/>
    <cellStyle name="Normal 4 4 8 3" xfId="15328" xr:uid="{00000000-0005-0000-0000-0000E6850000}"/>
    <cellStyle name="Normal 4 4 8 3 2" xfId="15329" xr:uid="{00000000-0005-0000-0000-0000E7850000}"/>
    <cellStyle name="Normal 4 4 8 4" xfId="15330" xr:uid="{00000000-0005-0000-0000-0000E8850000}"/>
    <cellStyle name="Normal 4 4 9" xfId="15331" xr:uid="{00000000-0005-0000-0000-0000E9850000}"/>
    <cellStyle name="Normal 4 4 9 2" xfId="15332" xr:uid="{00000000-0005-0000-0000-0000EA850000}"/>
    <cellStyle name="Normal 4 4 9 2 2" xfId="15333" xr:uid="{00000000-0005-0000-0000-0000EB850000}"/>
    <cellStyle name="Normal 4 4 9 3" xfId="15334" xr:uid="{00000000-0005-0000-0000-0000EC850000}"/>
    <cellStyle name="Normal 4 4 9 3 2" xfId="15335" xr:uid="{00000000-0005-0000-0000-0000ED850000}"/>
    <cellStyle name="Normal 4 4 9 4" xfId="15336" xr:uid="{00000000-0005-0000-0000-0000EE850000}"/>
    <cellStyle name="Normal 4 5" xfId="15337" xr:uid="{00000000-0005-0000-0000-0000EF850000}"/>
    <cellStyle name="Normal 4 5 10" xfId="15338" xr:uid="{00000000-0005-0000-0000-0000F0850000}"/>
    <cellStyle name="Normal 4 5 10 2" xfId="15339" xr:uid="{00000000-0005-0000-0000-0000F1850000}"/>
    <cellStyle name="Normal 4 5 10 2 2" xfId="15340" xr:uid="{00000000-0005-0000-0000-0000F2850000}"/>
    <cellStyle name="Normal 4 5 10 3" xfId="15341" xr:uid="{00000000-0005-0000-0000-0000F3850000}"/>
    <cellStyle name="Normal 4 5 11" xfId="15342" xr:uid="{00000000-0005-0000-0000-0000F4850000}"/>
    <cellStyle name="Normal 4 5 11 2" xfId="15343" xr:uid="{00000000-0005-0000-0000-0000F5850000}"/>
    <cellStyle name="Normal 4 5 11 2 2" xfId="15344" xr:uid="{00000000-0005-0000-0000-0000F6850000}"/>
    <cellStyle name="Normal 4 5 11 3" xfId="15345" xr:uid="{00000000-0005-0000-0000-0000F7850000}"/>
    <cellStyle name="Normal 4 5 12" xfId="15346" xr:uid="{00000000-0005-0000-0000-0000F8850000}"/>
    <cellStyle name="Normal 4 5 12 2" xfId="15347" xr:uid="{00000000-0005-0000-0000-0000F9850000}"/>
    <cellStyle name="Normal 4 5 13" xfId="15348" xr:uid="{00000000-0005-0000-0000-0000FA850000}"/>
    <cellStyle name="Normal 4 5 13 2" xfId="15349" xr:uid="{00000000-0005-0000-0000-0000FB850000}"/>
    <cellStyle name="Normal 4 5 14" xfId="15350" xr:uid="{00000000-0005-0000-0000-0000FC850000}"/>
    <cellStyle name="Normal 4 5 14 2" xfId="15351" xr:uid="{00000000-0005-0000-0000-0000FD850000}"/>
    <cellStyle name="Normal 4 5 15" xfId="15352" xr:uid="{00000000-0005-0000-0000-0000FE850000}"/>
    <cellStyle name="Normal 4 5 2" xfId="15353" xr:uid="{00000000-0005-0000-0000-0000FF850000}"/>
    <cellStyle name="Normal 4 5 2 10" xfId="15354" xr:uid="{00000000-0005-0000-0000-000000860000}"/>
    <cellStyle name="Normal 4 5 2 10 2" xfId="15355" xr:uid="{00000000-0005-0000-0000-000001860000}"/>
    <cellStyle name="Normal 4 5 2 10 2 2" xfId="15356" xr:uid="{00000000-0005-0000-0000-000002860000}"/>
    <cellStyle name="Normal 4 5 2 10 3" xfId="15357" xr:uid="{00000000-0005-0000-0000-000003860000}"/>
    <cellStyle name="Normal 4 5 2 11" xfId="15358" xr:uid="{00000000-0005-0000-0000-000004860000}"/>
    <cellStyle name="Normal 4 5 2 11 2" xfId="15359" xr:uid="{00000000-0005-0000-0000-000005860000}"/>
    <cellStyle name="Normal 4 5 2 12" xfId="15360" xr:uid="{00000000-0005-0000-0000-000006860000}"/>
    <cellStyle name="Normal 4 5 2 12 2" xfId="15361" xr:uid="{00000000-0005-0000-0000-000007860000}"/>
    <cellStyle name="Normal 4 5 2 13" xfId="15362" xr:uid="{00000000-0005-0000-0000-000008860000}"/>
    <cellStyle name="Normal 4 5 2 13 2" xfId="15363" xr:uid="{00000000-0005-0000-0000-000009860000}"/>
    <cellStyle name="Normal 4 5 2 14" xfId="15364" xr:uid="{00000000-0005-0000-0000-00000A860000}"/>
    <cellStyle name="Normal 4 5 2 2" xfId="15365" xr:uid="{00000000-0005-0000-0000-00000B860000}"/>
    <cellStyle name="Normal 4 5 2 2 2" xfId="15366" xr:uid="{00000000-0005-0000-0000-00000C860000}"/>
    <cellStyle name="Normal 4 5 2 2 2 2" xfId="15367" xr:uid="{00000000-0005-0000-0000-00000D860000}"/>
    <cellStyle name="Normal 4 5 2 2 2 2 2" xfId="15368" xr:uid="{00000000-0005-0000-0000-00000E860000}"/>
    <cellStyle name="Normal 4 5 2 2 2 2 2 2" xfId="15369" xr:uid="{00000000-0005-0000-0000-00000F860000}"/>
    <cellStyle name="Normal 4 5 2 2 2 2 3" xfId="15370" xr:uid="{00000000-0005-0000-0000-000010860000}"/>
    <cellStyle name="Normal 4 5 2 2 2 3" xfId="15371" xr:uid="{00000000-0005-0000-0000-000011860000}"/>
    <cellStyle name="Normal 4 5 2 2 2 3 2" xfId="15372" xr:uid="{00000000-0005-0000-0000-000012860000}"/>
    <cellStyle name="Normal 4 5 2 2 2 4" xfId="15373" xr:uid="{00000000-0005-0000-0000-000013860000}"/>
    <cellStyle name="Normal 4 5 2 2 2 4 2" xfId="15374" xr:uid="{00000000-0005-0000-0000-000014860000}"/>
    <cellStyle name="Normal 4 5 2 2 2 5" xfId="15375" xr:uid="{00000000-0005-0000-0000-000015860000}"/>
    <cellStyle name="Normal 4 5 2 2 2 5 2" xfId="15376" xr:uid="{00000000-0005-0000-0000-000016860000}"/>
    <cellStyle name="Normal 4 5 2 2 2 6" xfId="15377" xr:uid="{00000000-0005-0000-0000-000017860000}"/>
    <cellStyle name="Normal 4 5 2 2 3" xfId="15378" xr:uid="{00000000-0005-0000-0000-000018860000}"/>
    <cellStyle name="Normal 4 5 2 2 3 2" xfId="15379" xr:uid="{00000000-0005-0000-0000-000019860000}"/>
    <cellStyle name="Normal 4 5 2 2 3 2 2" xfId="15380" xr:uid="{00000000-0005-0000-0000-00001A860000}"/>
    <cellStyle name="Normal 4 5 2 2 3 3" xfId="15381" xr:uid="{00000000-0005-0000-0000-00001B860000}"/>
    <cellStyle name="Normal 4 5 2 2 3 3 2" xfId="15382" xr:uid="{00000000-0005-0000-0000-00001C860000}"/>
    <cellStyle name="Normal 4 5 2 2 3 4" xfId="15383" xr:uid="{00000000-0005-0000-0000-00001D860000}"/>
    <cellStyle name="Normal 4 5 2 2 4" xfId="15384" xr:uid="{00000000-0005-0000-0000-00001E860000}"/>
    <cellStyle name="Normal 4 5 2 2 4 2" xfId="15385" xr:uid="{00000000-0005-0000-0000-00001F860000}"/>
    <cellStyle name="Normal 4 5 2 2 4 2 2" xfId="15386" xr:uid="{00000000-0005-0000-0000-000020860000}"/>
    <cellStyle name="Normal 4 5 2 2 4 3" xfId="15387" xr:uid="{00000000-0005-0000-0000-000021860000}"/>
    <cellStyle name="Normal 4 5 2 2 5" xfId="15388" xr:uid="{00000000-0005-0000-0000-000022860000}"/>
    <cellStyle name="Normal 4 5 2 2 5 2" xfId="15389" xr:uid="{00000000-0005-0000-0000-000023860000}"/>
    <cellStyle name="Normal 4 5 2 2 6" xfId="15390" xr:uid="{00000000-0005-0000-0000-000024860000}"/>
    <cellStyle name="Normal 4 5 2 2 6 2" xfId="15391" xr:uid="{00000000-0005-0000-0000-000025860000}"/>
    <cellStyle name="Normal 4 5 2 2 7" xfId="15392" xr:uid="{00000000-0005-0000-0000-000026860000}"/>
    <cellStyle name="Normal 4 5 2 3" xfId="15393" xr:uid="{00000000-0005-0000-0000-000027860000}"/>
    <cellStyle name="Normal 4 5 2 3 2" xfId="15394" xr:uid="{00000000-0005-0000-0000-000028860000}"/>
    <cellStyle name="Normal 4 5 2 3 2 2" xfId="15395" xr:uid="{00000000-0005-0000-0000-000029860000}"/>
    <cellStyle name="Normal 4 5 2 3 2 2 2" xfId="15396" xr:uid="{00000000-0005-0000-0000-00002A860000}"/>
    <cellStyle name="Normal 4 5 2 3 2 2 2 2" xfId="15397" xr:uid="{00000000-0005-0000-0000-00002B860000}"/>
    <cellStyle name="Normal 4 5 2 3 2 2 3" xfId="15398" xr:uid="{00000000-0005-0000-0000-00002C860000}"/>
    <cellStyle name="Normal 4 5 2 3 2 3" xfId="15399" xr:uid="{00000000-0005-0000-0000-00002D860000}"/>
    <cellStyle name="Normal 4 5 2 3 2 3 2" xfId="15400" xr:uid="{00000000-0005-0000-0000-00002E860000}"/>
    <cellStyle name="Normal 4 5 2 3 2 4" xfId="15401" xr:uid="{00000000-0005-0000-0000-00002F860000}"/>
    <cellStyle name="Normal 4 5 2 3 2 4 2" xfId="15402" xr:uid="{00000000-0005-0000-0000-000030860000}"/>
    <cellStyle name="Normal 4 5 2 3 2 5" xfId="15403" xr:uid="{00000000-0005-0000-0000-000031860000}"/>
    <cellStyle name="Normal 4 5 2 3 3" xfId="15404" xr:uid="{00000000-0005-0000-0000-000032860000}"/>
    <cellStyle name="Normal 4 5 2 3 3 2" xfId="15405" xr:uid="{00000000-0005-0000-0000-000033860000}"/>
    <cellStyle name="Normal 4 5 2 3 3 2 2" xfId="15406" xr:uid="{00000000-0005-0000-0000-000034860000}"/>
    <cellStyle name="Normal 4 5 2 3 3 3" xfId="15407" xr:uid="{00000000-0005-0000-0000-000035860000}"/>
    <cellStyle name="Normal 4 5 2 3 3 3 2" xfId="15408" xr:uid="{00000000-0005-0000-0000-000036860000}"/>
    <cellStyle name="Normal 4 5 2 3 3 4" xfId="15409" xr:uid="{00000000-0005-0000-0000-000037860000}"/>
    <cellStyle name="Normal 4 5 2 3 4" xfId="15410" xr:uid="{00000000-0005-0000-0000-000038860000}"/>
    <cellStyle name="Normal 4 5 2 3 4 2" xfId="15411" xr:uid="{00000000-0005-0000-0000-000039860000}"/>
    <cellStyle name="Normal 4 5 2 3 4 2 2" xfId="15412" xr:uid="{00000000-0005-0000-0000-00003A860000}"/>
    <cellStyle name="Normal 4 5 2 3 4 3" xfId="15413" xr:uid="{00000000-0005-0000-0000-00003B860000}"/>
    <cellStyle name="Normal 4 5 2 3 5" xfId="15414" xr:uid="{00000000-0005-0000-0000-00003C860000}"/>
    <cellStyle name="Normal 4 5 2 3 5 2" xfId="15415" xr:uid="{00000000-0005-0000-0000-00003D860000}"/>
    <cellStyle name="Normal 4 5 2 3 6" xfId="15416" xr:uid="{00000000-0005-0000-0000-00003E860000}"/>
    <cellStyle name="Normal 4 5 2 3 6 2" xfId="15417" xr:uid="{00000000-0005-0000-0000-00003F860000}"/>
    <cellStyle name="Normal 4 5 2 3 7" xfId="15418" xr:uid="{00000000-0005-0000-0000-000040860000}"/>
    <cellStyle name="Normal 4 5 2 4" xfId="15419" xr:uid="{00000000-0005-0000-0000-000041860000}"/>
    <cellStyle name="Normal 4 5 2 4 2" xfId="15420" xr:uid="{00000000-0005-0000-0000-000042860000}"/>
    <cellStyle name="Normal 4 5 2 4 2 2" xfId="15421" xr:uid="{00000000-0005-0000-0000-000043860000}"/>
    <cellStyle name="Normal 4 5 2 4 2 2 2" xfId="15422" xr:uid="{00000000-0005-0000-0000-000044860000}"/>
    <cellStyle name="Normal 4 5 2 4 2 2 2 2" xfId="15423" xr:uid="{00000000-0005-0000-0000-000045860000}"/>
    <cellStyle name="Normal 4 5 2 4 2 2 3" xfId="15424" xr:uid="{00000000-0005-0000-0000-000046860000}"/>
    <cellStyle name="Normal 4 5 2 4 2 3" xfId="15425" xr:uid="{00000000-0005-0000-0000-000047860000}"/>
    <cellStyle name="Normal 4 5 2 4 2 3 2" xfId="15426" xr:uid="{00000000-0005-0000-0000-000048860000}"/>
    <cellStyle name="Normal 4 5 2 4 2 4" xfId="15427" xr:uid="{00000000-0005-0000-0000-000049860000}"/>
    <cellStyle name="Normal 4 5 2 4 2 4 2" xfId="15428" xr:uid="{00000000-0005-0000-0000-00004A860000}"/>
    <cellStyle name="Normal 4 5 2 4 2 5" xfId="15429" xr:uid="{00000000-0005-0000-0000-00004B860000}"/>
    <cellStyle name="Normal 4 5 2 4 3" xfId="15430" xr:uid="{00000000-0005-0000-0000-00004C860000}"/>
    <cellStyle name="Normal 4 5 2 4 3 2" xfId="15431" xr:uid="{00000000-0005-0000-0000-00004D860000}"/>
    <cellStyle name="Normal 4 5 2 4 3 2 2" xfId="15432" xr:uid="{00000000-0005-0000-0000-00004E860000}"/>
    <cellStyle name="Normal 4 5 2 4 3 3" xfId="15433" xr:uid="{00000000-0005-0000-0000-00004F860000}"/>
    <cellStyle name="Normal 4 5 2 4 3 3 2" xfId="15434" xr:uid="{00000000-0005-0000-0000-000050860000}"/>
    <cellStyle name="Normal 4 5 2 4 3 4" xfId="15435" xr:uid="{00000000-0005-0000-0000-000051860000}"/>
    <cellStyle name="Normal 4 5 2 4 4" xfId="15436" xr:uid="{00000000-0005-0000-0000-000052860000}"/>
    <cellStyle name="Normal 4 5 2 4 4 2" xfId="15437" xr:uid="{00000000-0005-0000-0000-000053860000}"/>
    <cellStyle name="Normal 4 5 2 4 4 2 2" xfId="15438" xr:uid="{00000000-0005-0000-0000-000054860000}"/>
    <cellStyle name="Normal 4 5 2 4 4 3" xfId="15439" xr:uid="{00000000-0005-0000-0000-000055860000}"/>
    <cellStyle name="Normal 4 5 2 4 5" xfId="15440" xr:uid="{00000000-0005-0000-0000-000056860000}"/>
    <cellStyle name="Normal 4 5 2 4 5 2" xfId="15441" xr:uid="{00000000-0005-0000-0000-000057860000}"/>
    <cellStyle name="Normal 4 5 2 4 6" xfId="15442" xr:uid="{00000000-0005-0000-0000-000058860000}"/>
    <cellStyle name="Normal 4 5 2 5" xfId="15443" xr:uid="{00000000-0005-0000-0000-000059860000}"/>
    <cellStyle name="Normal 4 5 2 5 2" xfId="15444" xr:uid="{00000000-0005-0000-0000-00005A860000}"/>
    <cellStyle name="Normal 4 5 2 5 2 2" xfId="15445" xr:uid="{00000000-0005-0000-0000-00005B860000}"/>
    <cellStyle name="Normal 4 5 2 5 2 2 2" xfId="15446" xr:uid="{00000000-0005-0000-0000-00005C860000}"/>
    <cellStyle name="Normal 4 5 2 5 2 3" xfId="15447" xr:uid="{00000000-0005-0000-0000-00005D860000}"/>
    <cellStyle name="Normal 4 5 2 5 3" xfId="15448" xr:uid="{00000000-0005-0000-0000-00005E860000}"/>
    <cellStyle name="Normal 4 5 2 5 3 2" xfId="15449" xr:uid="{00000000-0005-0000-0000-00005F860000}"/>
    <cellStyle name="Normal 4 5 2 5 4" xfId="15450" xr:uid="{00000000-0005-0000-0000-000060860000}"/>
    <cellStyle name="Normal 4 5 2 5 4 2" xfId="15451" xr:uid="{00000000-0005-0000-0000-000061860000}"/>
    <cellStyle name="Normal 4 5 2 5 5" xfId="15452" xr:uid="{00000000-0005-0000-0000-000062860000}"/>
    <cellStyle name="Normal 4 5 2 6" xfId="15453" xr:uid="{00000000-0005-0000-0000-000063860000}"/>
    <cellStyle name="Normal 4 5 2 6 2" xfId="15454" xr:uid="{00000000-0005-0000-0000-000064860000}"/>
    <cellStyle name="Normal 4 5 2 6 2 2" xfId="15455" xr:uid="{00000000-0005-0000-0000-000065860000}"/>
    <cellStyle name="Normal 4 5 2 6 2 2 2" xfId="15456" xr:uid="{00000000-0005-0000-0000-000066860000}"/>
    <cellStyle name="Normal 4 5 2 6 2 3" xfId="15457" xr:uid="{00000000-0005-0000-0000-000067860000}"/>
    <cellStyle name="Normal 4 5 2 6 3" xfId="15458" xr:uid="{00000000-0005-0000-0000-000068860000}"/>
    <cellStyle name="Normal 4 5 2 6 3 2" xfId="15459" xr:uid="{00000000-0005-0000-0000-000069860000}"/>
    <cellStyle name="Normal 4 5 2 6 4" xfId="15460" xr:uid="{00000000-0005-0000-0000-00006A860000}"/>
    <cellStyle name="Normal 4 5 2 6 4 2" xfId="15461" xr:uid="{00000000-0005-0000-0000-00006B860000}"/>
    <cellStyle name="Normal 4 5 2 6 5" xfId="15462" xr:uid="{00000000-0005-0000-0000-00006C860000}"/>
    <cellStyle name="Normal 4 5 2 7" xfId="15463" xr:uid="{00000000-0005-0000-0000-00006D860000}"/>
    <cellStyle name="Normal 4 5 2 7 2" xfId="15464" xr:uid="{00000000-0005-0000-0000-00006E860000}"/>
    <cellStyle name="Normal 4 5 2 7 2 2" xfId="15465" xr:uid="{00000000-0005-0000-0000-00006F860000}"/>
    <cellStyle name="Normal 4 5 2 7 3" xfId="15466" xr:uid="{00000000-0005-0000-0000-000070860000}"/>
    <cellStyle name="Normal 4 5 2 7 3 2" xfId="15467" xr:uid="{00000000-0005-0000-0000-000071860000}"/>
    <cellStyle name="Normal 4 5 2 7 4" xfId="15468" xr:uid="{00000000-0005-0000-0000-000072860000}"/>
    <cellStyle name="Normal 4 5 2 8" xfId="15469" xr:uid="{00000000-0005-0000-0000-000073860000}"/>
    <cellStyle name="Normal 4 5 2 8 2" xfId="15470" xr:uid="{00000000-0005-0000-0000-000074860000}"/>
    <cellStyle name="Normal 4 5 2 8 2 2" xfId="15471" xr:uid="{00000000-0005-0000-0000-000075860000}"/>
    <cellStyle name="Normal 4 5 2 8 3" xfId="15472" xr:uid="{00000000-0005-0000-0000-000076860000}"/>
    <cellStyle name="Normal 4 5 2 8 3 2" xfId="15473" xr:uid="{00000000-0005-0000-0000-000077860000}"/>
    <cellStyle name="Normal 4 5 2 8 4" xfId="15474" xr:uid="{00000000-0005-0000-0000-000078860000}"/>
    <cellStyle name="Normal 4 5 2 9" xfId="15475" xr:uid="{00000000-0005-0000-0000-000079860000}"/>
    <cellStyle name="Normal 4 5 2 9 2" xfId="15476" xr:uid="{00000000-0005-0000-0000-00007A860000}"/>
    <cellStyle name="Normal 4 5 2 9 2 2" xfId="15477" xr:uid="{00000000-0005-0000-0000-00007B860000}"/>
    <cellStyle name="Normal 4 5 2 9 3" xfId="15478" xr:uid="{00000000-0005-0000-0000-00007C860000}"/>
    <cellStyle name="Normal 4 5 3" xfId="15479" xr:uid="{00000000-0005-0000-0000-00007D860000}"/>
    <cellStyle name="Normal 4 5 3 2" xfId="15480" xr:uid="{00000000-0005-0000-0000-00007E860000}"/>
    <cellStyle name="Normal 4 5 3 2 2" xfId="15481" xr:uid="{00000000-0005-0000-0000-00007F860000}"/>
    <cellStyle name="Normal 4 5 3 2 2 2" xfId="15482" xr:uid="{00000000-0005-0000-0000-000080860000}"/>
    <cellStyle name="Normal 4 5 3 2 2 2 2" xfId="15483" xr:uid="{00000000-0005-0000-0000-000081860000}"/>
    <cellStyle name="Normal 4 5 3 2 2 3" xfId="15484" xr:uid="{00000000-0005-0000-0000-000082860000}"/>
    <cellStyle name="Normal 4 5 3 2 3" xfId="15485" xr:uid="{00000000-0005-0000-0000-000083860000}"/>
    <cellStyle name="Normal 4 5 3 2 3 2" xfId="15486" xr:uid="{00000000-0005-0000-0000-000084860000}"/>
    <cellStyle name="Normal 4 5 3 2 4" xfId="15487" xr:uid="{00000000-0005-0000-0000-000085860000}"/>
    <cellStyle name="Normal 4 5 3 2 4 2" xfId="15488" xr:uid="{00000000-0005-0000-0000-000086860000}"/>
    <cellStyle name="Normal 4 5 3 2 5" xfId="15489" xr:uid="{00000000-0005-0000-0000-000087860000}"/>
    <cellStyle name="Normal 4 5 3 2 5 2" xfId="15490" xr:uid="{00000000-0005-0000-0000-000088860000}"/>
    <cellStyle name="Normal 4 5 3 2 6" xfId="15491" xr:uid="{00000000-0005-0000-0000-000089860000}"/>
    <cellStyle name="Normal 4 5 3 3" xfId="15492" xr:uid="{00000000-0005-0000-0000-00008A860000}"/>
    <cellStyle name="Normal 4 5 3 3 2" xfId="15493" xr:uid="{00000000-0005-0000-0000-00008B860000}"/>
    <cellStyle name="Normal 4 5 3 3 2 2" xfId="15494" xr:uid="{00000000-0005-0000-0000-00008C860000}"/>
    <cellStyle name="Normal 4 5 3 3 3" xfId="15495" xr:uid="{00000000-0005-0000-0000-00008D860000}"/>
    <cellStyle name="Normal 4 5 3 3 3 2" xfId="15496" xr:uid="{00000000-0005-0000-0000-00008E860000}"/>
    <cellStyle name="Normal 4 5 3 3 4" xfId="15497" xr:uid="{00000000-0005-0000-0000-00008F860000}"/>
    <cellStyle name="Normal 4 5 3 4" xfId="15498" xr:uid="{00000000-0005-0000-0000-000090860000}"/>
    <cellStyle name="Normal 4 5 3 4 2" xfId="15499" xr:uid="{00000000-0005-0000-0000-000091860000}"/>
    <cellStyle name="Normal 4 5 3 4 2 2" xfId="15500" xr:uid="{00000000-0005-0000-0000-000092860000}"/>
    <cellStyle name="Normal 4 5 3 4 3" xfId="15501" xr:uid="{00000000-0005-0000-0000-000093860000}"/>
    <cellStyle name="Normal 4 5 3 5" xfId="15502" xr:uid="{00000000-0005-0000-0000-000094860000}"/>
    <cellStyle name="Normal 4 5 3 5 2" xfId="15503" xr:uid="{00000000-0005-0000-0000-000095860000}"/>
    <cellStyle name="Normal 4 5 3 6" xfId="15504" xr:uid="{00000000-0005-0000-0000-000096860000}"/>
    <cellStyle name="Normal 4 5 3 6 2" xfId="15505" xr:uid="{00000000-0005-0000-0000-000097860000}"/>
    <cellStyle name="Normal 4 5 3 7" xfId="15506" xr:uid="{00000000-0005-0000-0000-000098860000}"/>
    <cellStyle name="Normal 4 5 4" xfId="15507" xr:uid="{00000000-0005-0000-0000-000099860000}"/>
    <cellStyle name="Normal 4 5 4 2" xfId="15508" xr:uid="{00000000-0005-0000-0000-00009A860000}"/>
    <cellStyle name="Normal 4 5 4 2 2" xfId="15509" xr:uid="{00000000-0005-0000-0000-00009B860000}"/>
    <cellStyle name="Normal 4 5 4 2 2 2" xfId="15510" xr:uid="{00000000-0005-0000-0000-00009C860000}"/>
    <cellStyle name="Normal 4 5 4 2 2 2 2" xfId="15511" xr:uid="{00000000-0005-0000-0000-00009D860000}"/>
    <cellStyle name="Normal 4 5 4 2 2 3" xfId="15512" xr:uid="{00000000-0005-0000-0000-00009E860000}"/>
    <cellStyle name="Normal 4 5 4 2 3" xfId="15513" xr:uid="{00000000-0005-0000-0000-00009F860000}"/>
    <cellStyle name="Normal 4 5 4 2 3 2" xfId="15514" xr:uid="{00000000-0005-0000-0000-0000A0860000}"/>
    <cellStyle name="Normal 4 5 4 2 4" xfId="15515" xr:uid="{00000000-0005-0000-0000-0000A1860000}"/>
    <cellStyle name="Normal 4 5 4 2 4 2" xfId="15516" xr:uid="{00000000-0005-0000-0000-0000A2860000}"/>
    <cellStyle name="Normal 4 5 4 2 5" xfId="15517" xr:uid="{00000000-0005-0000-0000-0000A3860000}"/>
    <cellStyle name="Normal 4 5 4 3" xfId="15518" xr:uid="{00000000-0005-0000-0000-0000A4860000}"/>
    <cellStyle name="Normal 4 5 4 3 2" xfId="15519" xr:uid="{00000000-0005-0000-0000-0000A5860000}"/>
    <cellStyle name="Normal 4 5 4 3 2 2" xfId="15520" xr:uid="{00000000-0005-0000-0000-0000A6860000}"/>
    <cellStyle name="Normal 4 5 4 3 3" xfId="15521" xr:uid="{00000000-0005-0000-0000-0000A7860000}"/>
    <cellStyle name="Normal 4 5 4 3 3 2" xfId="15522" xr:uid="{00000000-0005-0000-0000-0000A8860000}"/>
    <cellStyle name="Normal 4 5 4 3 4" xfId="15523" xr:uid="{00000000-0005-0000-0000-0000A9860000}"/>
    <cellStyle name="Normal 4 5 4 4" xfId="15524" xr:uid="{00000000-0005-0000-0000-0000AA860000}"/>
    <cellStyle name="Normal 4 5 4 4 2" xfId="15525" xr:uid="{00000000-0005-0000-0000-0000AB860000}"/>
    <cellStyle name="Normal 4 5 4 4 2 2" xfId="15526" xr:uid="{00000000-0005-0000-0000-0000AC860000}"/>
    <cellStyle name="Normal 4 5 4 4 3" xfId="15527" xr:uid="{00000000-0005-0000-0000-0000AD860000}"/>
    <cellStyle name="Normal 4 5 4 5" xfId="15528" xr:uid="{00000000-0005-0000-0000-0000AE860000}"/>
    <cellStyle name="Normal 4 5 4 5 2" xfId="15529" xr:uid="{00000000-0005-0000-0000-0000AF860000}"/>
    <cellStyle name="Normal 4 5 4 6" xfId="15530" xr:uid="{00000000-0005-0000-0000-0000B0860000}"/>
    <cellStyle name="Normal 4 5 4 6 2" xfId="15531" xr:uid="{00000000-0005-0000-0000-0000B1860000}"/>
    <cellStyle name="Normal 4 5 4 7" xfId="15532" xr:uid="{00000000-0005-0000-0000-0000B2860000}"/>
    <cellStyle name="Normal 4 5 5" xfId="15533" xr:uid="{00000000-0005-0000-0000-0000B3860000}"/>
    <cellStyle name="Normal 4 5 5 2" xfId="15534" xr:uid="{00000000-0005-0000-0000-0000B4860000}"/>
    <cellStyle name="Normal 4 5 5 2 2" xfId="15535" xr:uid="{00000000-0005-0000-0000-0000B5860000}"/>
    <cellStyle name="Normal 4 5 5 2 2 2" xfId="15536" xr:uid="{00000000-0005-0000-0000-0000B6860000}"/>
    <cellStyle name="Normal 4 5 5 2 2 2 2" xfId="15537" xr:uid="{00000000-0005-0000-0000-0000B7860000}"/>
    <cellStyle name="Normal 4 5 5 2 2 3" xfId="15538" xr:uid="{00000000-0005-0000-0000-0000B8860000}"/>
    <cellStyle name="Normal 4 5 5 2 3" xfId="15539" xr:uid="{00000000-0005-0000-0000-0000B9860000}"/>
    <cellStyle name="Normal 4 5 5 2 3 2" xfId="15540" xr:uid="{00000000-0005-0000-0000-0000BA860000}"/>
    <cellStyle name="Normal 4 5 5 2 4" xfId="15541" xr:uid="{00000000-0005-0000-0000-0000BB860000}"/>
    <cellStyle name="Normal 4 5 5 2 4 2" xfId="15542" xr:uid="{00000000-0005-0000-0000-0000BC860000}"/>
    <cellStyle name="Normal 4 5 5 2 5" xfId="15543" xr:uid="{00000000-0005-0000-0000-0000BD860000}"/>
    <cellStyle name="Normal 4 5 5 3" xfId="15544" xr:uid="{00000000-0005-0000-0000-0000BE860000}"/>
    <cellStyle name="Normal 4 5 5 3 2" xfId="15545" xr:uid="{00000000-0005-0000-0000-0000BF860000}"/>
    <cellStyle name="Normal 4 5 5 3 2 2" xfId="15546" xr:uid="{00000000-0005-0000-0000-0000C0860000}"/>
    <cellStyle name="Normal 4 5 5 3 3" xfId="15547" xr:uid="{00000000-0005-0000-0000-0000C1860000}"/>
    <cellStyle name="Normal 4 5 5 3 3 2" xfId="15548" xr:uid="{00000000-0005-0000-0000-0000C2860000}"/>
    <cellStyle name="Normal 4 5 5 3 4" xfId="15549" xr:uid="{00000000-0005-0000-0000-0000C3860000}"/>
    <cellStyle name="Normal 4 5 5 4" xfId="15550" xr:uid="{00000000-0005-0000-0000-0000C4860000}"/>
    <cellStyle name="Normal 4 5 5 4 2" xfId="15551" xr:uid="{00000000-0005-0000-0000-0000C5860000}"/>
    <cellStyle name="Normal 4 5 5 4 2 2" xfId="15552" xr:uid="{00000000-0005-0000-0000-0000C6860000}"/>
    <cellStyle name="Normal 4 5 5 4 3" xfId="15553" xr:uid="{00000000-0005-0000-0000-0000C7860000}"/>
    <cellStyle name="Normal 4 5 5 5" xfId="15554" xr:uid="{00000000-0005-0000-0000-0000C8860000}"/>
    <cellStyle name="Normal 4 5 5 5 2" xfId="15555" xr:uid="{00000000-0005-0000-0000-0000C9860000}"/>
    <cellStyle name="Normal 4 5 5 6" xfId="15556" xr:uid="{00000000-0005-0000-0000-0000CA860000}"/>
    <cellStyle name="Normal 4 5 6" xfId="15557" xr:uid="{00000000-0005-0000-0000-0000CB860000}"/>
    <cellStyle name="Normal 4 5 6 2" xfId="15558" xr:uid="{00000000-0005-0000-0000-0000CC860000}"/>
    <cellStyle name="Normal 4 5 6 2 2" xfId="15559" xr:uid="{00000000-0005-0000-0000-0000CD860000}"/>
    <cellStyle name="Normal 4 5 6 2 2 2" xfId="15560" xr:uid="{00000000-0005-0000-0000-0000CE860000}"/>
    <cellStyle name="Normal 4 5 6 2 3" xfId="15561" xr:uid="{00000000-0005-0000-0000-0000CF860000}"/>
    <cellStyle name="Normal 4 5 6 3" xfId="15562" xr:uid="{00000000-0005-0000-0000-0000D0860000}"/>
    <cellStyle name="Normal 4 5 6 3 2" xfId="15563" xr:uid="{00000000-0005-0000-0000-0000D1860000}"/>
    <cellStyle name="Normal 4 5 6 4" xfId="15564" xr:uid="{00000000-0005-0000-0000-0000D2860000}"/>
    <cellStyle name="Normal 4 5 6 4 2" xfId="15565" xr:uid="{00000000-0005-0000-0000-0000D3860000}"/>
    <cellStyle name="Normal 4 5 6 5" xfId="15566" xr:uid="{00000000-0005-0000-0000-0000D4860000}"/>
    <cellStyle name="Normal 4 5 7" xfId="15567" xr:uid="{00000000-0005-0000-0000-0000D5860000}"/>
    <cellStyle name="Normal 4 5 7 2" xfId="15568" xr:uid="{00000000-0005-0000-0000-0000D6860000}"/>
    <cellStyle name="Normal 4 5 7 2 2" xfId="15569" xr:uid="{00000000-0005-0000-0000-0000D7860000}"/>
    <cellStyle name="Normal 4 5 7 2 2 2" xfId="15570" xr:uid="{00000000-0005-0000-0000-0000D8860000}"/>
    <cellStyle name="Normal 4 5 7 2 3" xfId="15571" xr:uid="{00000000-0005-0000-0000-0000D9860000}"/>
    <cellStyle name="Normal 4 5 7 3" xfId="15572" xr:uid="{00000000-0005-0000-0000-0000DA860000}"/>
    <cellStyle name="Normal 4 5 7 3 2" xfId="15573" xr:uid="{00000000-0005-0000-0000-0000DB860000}"/>
    <cellStyle name="Normal 4 5 7 4" xfId="15574" xr:uid="{00000000-0005-0000-0000-0000DC860000}"/>
    <cellStyle name="Normal 4 5 7 4 2" xfId="15575" xr:uid="{00000000-0005-0000-0000-0000DD860000}"/>
    <cellStyle name="Normal 4 5 7 5" xfId="15576" xr:uid="{00000000-0005-0000-0000-0000DE860000}"/>
    <cellStyle name="Normal 4 5 8" xfId="15577" xr:uid="{00000000-0005-0000-0000-0000DF860000}"/>
    <cellStyle name="Normal 4 5 8 2" xfId="15578" xr:uid="{00000000-0005-0000-0000-0000E0860000}"/>
    <cellStyle name="Normal 4 5 8 2 2" xfId="15579" xr:uid="{00000000-0005-0000-0000-0000E1860000}"/>
    <cellStyle name="Normal 4 5 8 3" xfId="15580" xr:uid="{00000000-0005-0000-0000-0000E2860000}"/>
    <cellStyle name="Normal 4 5 8 3 2" xfId="15581" xr:uid="{00000000-0005-0000-0000-0000E3860000}"/>
    <cellStyle name="Normal 4 5 8 4" xfId="15582" xr:uid="{00000000-0005-0000-0000-0000E4860000}"/>
    <cellStyle name="Normal 4 5 9" xfId="15583" xr:uid="{00000000-0005-0000-0000-0000E5860000}"/>
    <cellStyle name="Normal 4 5 9 2" xfId="15584" xr:uid="{00000000-0005-0000-0000-0000E6860000}"/>
    <cellStyle name="Normal 4 5 9 2 2" xfId="15585" xr:uid="{00000000-0005-0000-0000-0000E7860000}"/>
    <cellStyle name="Normal 4 5 9 3" xfId="15586" xr:uid="{00000000-0005-0000-0000-0000E8860000}"/>
    <cellStyle name="Normal 4 5 9 3 2" xfId="15587" xr:uid="{00000000-0005-0000-0000-0000E9860000}"/>
    <cellStyle name="Normal 4 5 9 4" xfId="15588" xr:uid="{00000000-0005-0000-0000-0000EA860000}"/>
    <cellStyle name="Normal 4 6" xfId="15589" xr:uid="{00000000-0005-0000-0000-0000EB860000}"/>
    <cellStyle name="Normal 4 6 10" xfId="15590" xr:uid="{00000000-0005-0000-0000-0000EC860000}"/>
    <cellStyle name="Normal 4 6 10 2" xfId="15591" xr:uid="{00000000-0005-0000-0000-0000ED860000}"/>
    <cellStyle name="Normal 4 6 10 2 2" xfId="15592" xr:uid="{00000000-0005-0000-0000-0000EE860000}"/>
    <cellStyle name="Normal 4 6 10 3" xfId="15593" xr:uid="{00000000-0005-0000-0000-0000EF860000}"/>
    <cellStyle name="Normal 4 6 11" xfId="15594" xr:uid="{00000000-0005-0000-0000-0000F0860000}"/>
    <cellStyle name="Normal 4 6 11 2" xfId="15595" xr:uid="{00000000-0005-0000-0000-0000F1860000}"/>
    <cellStyle name="Normal 4 6 12" xfId="15596" xr:uid="{00000000-0005-0000-0000-0000F2860000}"/>
    <cellStyle name="Normal 4 6 12 2" xfId="15597" xr:uid="{00000000-0005-0000-0000-0000F3860000}"/>
    <cellStyle name="Normal 4 6 13" xfId="15598" xr:uid="{00000000-0005-0000-0000-0000F4860000}"/>
    <cellStyle name="Normal 4 6 13 2" xfId="15599" xr:uid="{00000000-0005-0000-0000-0000F5860000}"/>
    <cellStyle name="Normal 4 6 14" xfId="15600" xr:uid="{00000000-0005-0000-0000-0000F6860000}"/>
    <cellStyle name="Normal 4 6 2" xfId="15601" xr:uid="{00000000-0005-0000-0000-0000F7860000}"/>
    <cellStyle name="Normal 4 6 2 2" xfId="15602" xr:uid="{00000000-0005-0000-0000-0000F8860000}"/>
    <cellStyle name="Normal 4 6 2 2 2" xfId="15603" xr:uid="{00000000-0005-0000-0000-0000F9860000}"/>
    <cellStyle name="Normal 4 6 2 2 2 2" xfId="15604" xr:uid="{00000000-0005-0000-0000-0000FA860000}"/>
    <cellStyle name="Normal 4 6 2 2 2 2 2" xfId="15605" xr:uid="{00000000-0005-0000-0000-0000FB860000}"/>
    <cellStyle name="Normal 4 6 2 2 2 3" xfId="15606" xr:uid="{00000000-0005-0000-0000-0000FC860000}"/>
    <cellStyle name="Normal 4 6 2 2 3" xfId="15607" xr:uid="{00000000-0005-0000-0000-0000FD860000}"/>
    <cellStyle name="Normal 4 6 2 2 3 2" xfId="15608" xr:uid="{00000000-0005-0000-0000-0000FE860000}"/>
    <cellStyle name="Normal 4 6 2 2 4" xfId="15609" xr:uid="{00000000-0005-0000-0000-0000FF860000}"/>
    <cellStyle name="Normal 4 6 2 2 4 2" xfId="15610" xr:uid="{00000000-0005-0000-0000-000000870000}"/>
    <cellStyle name="Normal 4 6 2 2 5" xfId="15611" xr:uid="{00000000-0005-0000-0000-000001870000}"/>
    <cellStyle name="Normal 4 6 2 2 5 2" xfId="15612" xr:uid="{00000000-0005-0000-0000-000002870000}"/>
    <cellStyle name="Normal 4 6 2 2 6" xfId="15613" xr:uid="{00000000-0005-0000-0000-000003870000}"/>
    <cellStyle name="Normal 4 6 2 3" xfId="15614" xr:uid="{00000000-0005-0000-0000-000004870000}"/>
    <cellStyle name="Normal 4 6 2 3 2" xfId="15615" xr:uid="{00000000-0005-0000-0000-000005870000}"/>
    <cellStyle name="Normal 4 6 2 3 2 2" xfId="15616" xr:uid="{00000000-0005-0000-0000-000006870000}"/>
    <cellStyle name="Normal 4 6 2 3 3" xfId="15617" xr:uid="{00000000-0005-0000-0000-000007870000}"/>
    <cellStyle name="Normal 4 6 2 3 3 2" xfId="15618" xr:uid="{00000000-0005-0000-0000-000008870000}"/>
    <cellStyle name="Normal 4 6 2 3 4" xfId="15619" xr:uid="{00000000-0005-0000-0000-000009870000}"/>
    <cellStyle name="Normal 4 6 2 4" xfId="15620" xr:uid="{00000000-0005-0000-0000-00000A870000}"/>
    <cellStyle name="Normal 4 6 2 4 2" xfId="15621" xr:uid="{00000000-0005-0000-0000-00000B870000}"/>
    <cellStyle name="Normal 4 6 2 4 2 2" xfId="15622" xr:uid="{00000000-0005-0000-0000-00000C870000}"/>
    <cellStyle name="Normal 4 6 2 4 3" xfId="15623" xr:uid="{00000000-0005-0000-0000-00000D870000}"/>
    <cellStyle name="Normal 4 6 2 5" xfId="15624" xr:uid="{00000000-0005-0000-0000-00000E870000}"/>
    <cellStyle name="Normal 4 6 2 5 2" xfId="15625" xr:uid="{00000000-0005-0000-0000-00000F870000}"/>
    <cellStyle name="Normal 4 6 2 6" xfId="15626" xr:uid="{00000000-0005-0000-0000-000010870000}"/>
    <cellStyle name="Normal 4 6 2 6 2" xfId="15627" xr:uid="{00000000-0005-0000-0000-000011870000}"/>
    <cellStyle name="Normal 4 6 2 7" xfId="15628" xr:uid="{00000000-0005-0000-0000-000012870000}"/>
    <cellStyle name="Normal 4 6 3" xfId="15629" xr:uid="{00000000-0005-0000-0000-000013870000}"/>
    <cellStyle name="Normal 4 6 3 2" xfId="15630" xr:uid="{00000000-0005-0000-0000-000014870000}"/>
    <cellStyle name="Normal 4 6 3 2 2" xfId="15631" xr:uid="{00000000-0005-0000-0000-000015870000}"/>
    <cellStyle name="Normal 4 6 3 2 2 2" xfId="15632" xr:uid="{00000000-0005-0000-0000-000016870000}"/>
    <cellStyle name="Normal 4 6 3 2 2 2 2" xfId="15633" xr:uid="{00000000-0005-0000-0000-000017870000}"/>
    <cellStyle name="Normal 4 6 3 2 2 3" xfId="15634" xr:uid="{00000000-0005-0000-0000-000018870000}"/>
    <cellStyle name="Normal 4 6 3 2 3" xfId="15635" xr:uid="{00000000-0005-0000-0000-000019870000}"/>
    <cellStyle name="Normal 4 6 3 2 3 2" xfId="15636" xr:uid="{00000000-0005-0000-0000-00001A870000}"/>
    <cellStyle name="Normal 4 6 3 2 4" xfId="15637" xr:uid="{00000000-0005-0000-0000-00001B870000}"/>
    <cellStyle name="Normal 4 6 3 2 4 2" xfId="15638" xr:uid="{00000000-0005-0000-0000-00001C870000}"/>
    <cellStyle name="Normal 4 6 3 2 5" xfId="15639" xr:uid="{00000000-0005-0000-0000-00001D870000}"/>
    <cellStyle name="Normal 4 6 3 3" xfId="15640" xr:uid="{00000000-0005-0000-0000-00001E870000}"/>
    <cellStyle name="Normal 4 6 3 3 2" xfId="15641" xr:uid="{00000000-0005-0000-0000-00001F870000}"/>
    <cellStyle name="Normal 4 6 3 3 2 2" xfId="15642" xr:uid="{00000000-0005-0000-0000-000020870000}"/>
    <cellStyle name="Normal 4 6 3 3 3" xfId="15643" xr:uid="{00000000-0005-0000-0000-000021870000}"/>
    <cellStyle name="Normal 4 6 3 3 3 2" xfId="15644" xr:uid="{00000000-0005-0000-0000-000022870000}"/>
    <cellStyle name="Normal 4 6 3 3 4" xfId="15645" xr:uid="{00000000-0005-0000-0000-000023870000}"/>
    <cellStyle name="Normal 4 6 3 4" xfId="15646" xr:uid="{00000000-0005-0000-0000-000024870000}"/>
    <cellStyle name="Normal 4 6 3 4 2" xfId="15647" xr:uid="{00000000-0005-0000-0000-000025870000}"/>
    <cellStyle name="Normal 4 6 3 4 2 2" xfId="15648" xr:uid="{00000000-0005-0000-0000-000026870000}"/>
    <cellStyle name="Normal 4 6 3 4 3" xfId="15649" xr:uid="{00000000-0005-0000-0000-000027870000}"/>
    <cellStyle name="Normal 4 6 3 5" xfId="15650" xr:uid="{00000000-0005-0000-0000-000028870000}"/>
    <cellStyle name="Normal 4 6 3 5 2" xfId="15651" xr:uid="{00000000-0005-0000-0000-000029870000}"/>
    <cellStyle name="Normal 4 6 3 6" xfId="15652" xr:uid="{00000000-0005-0000-0000-00002A870000}"/>
    <cellStyle name="Normal 4 6 3 6 2" xfId="15653" xr:uid="{00000000-0005-0000-0000-00002B870000}"/>
    <cellStyle name="Normal 4 6 3 7" xfId="15654" xr:uid="{00000000-0005-0000-0000-00002C870000}"/>
    <cellStyle name="Normal 4 6 4" xfId="15655" xr:uid="{00000000-0005-0000-0000-00002D870000}"/>
    <cellStyle name="Normal 4 6 4 2" xfId="15656" xr:uid="{00000000-0005-0000-0000-00002E870000}"/>
    <cellStyle name="Normal 4 6 4 2 2" xfId="15657" xr:uid="{00000000-0005-0000-0000-00002F870000}"/>
    <cellStyle name="Normal 4 6 4 2 2 2" xfId="15658" xr:uid="{00000000-0005-0000-0000-000030870000}"/>
    <cellStyle name="Normal 4 6 4 2 2 2 2" xfId="15659" xr:uid="{00000000-0005-0000-0000-000031870000}"/>
    <cellStyle name="Normal 4 6 4 2 2 3" xfId="15660" xr:uid="{00000000-0005-0000-0000-000032870000}"/>
    <cellStyle name="Normal 4 6 4 2 3" xfId="15661" xr:uid="{00000000-0005-0000-0000-000033870000}"/>
    <cellStyle name="Normal 4 6 4 2 3 2" xfId="15662" xr:uid="{00000000-0005-0000-0000-000034870000}"/>
    <cellStyle name="Normal 4 6 4 2 4" xfId="15663" xr:uid="{00000000-0005-0000-0000-000035870000}"/>
    <cellStyle name="Normal 4 6 4 2 4 2" xfId="15664" xr:uid="{00000000-0005-0000-0000-000036870000}"/>
    <cellStyle name="Normal 4 6 4 2 5" xfId="15665" xr:uid="{00000000-0005-0000-0000-000037870000}"/>
    <cellStyle name="Normal 4 6 4 3" xfId="15666" xr:uid="{00000000-0005-0000-0000-000038870000}"/>
    <cellStyle name="Normal 4 6 4 3 2" xfId="15667" xr:uid="{00000000-0005-0000-0000-000039870000}"/>
    <cellStyle name="Normal 4 6 4 3 2 2" xfId="15668" xr:uid="{00000000-0005-0000-0000-00003A870000}"/>
    <cellStyle name="Normal 4 6 4 3 3" xfId="15669" xr:uid="{00000000-0005-0000-0000-00003B870000}"/>
    <cellStyle name="Normal 4 6 4 3 3 2" xfId="15670" xr:uid="{00000000-0005-0000-0000-00003C870000}"/>
    <cellStyle name="Normal 4 6 4 3 4" xfId="15671" xr:uid="{00000000-0005-0000-0000-00003D870000}"/>
    <cellStyle name="Normal 4 6 4 4" xfId="15672" xr:uid="{00000000-0005-0000-0000-00003E870000}"/>
    <cellStyle name="Normal 4 6 4 4 2" xfId="15673" xr:uid="{00000000-0005-0000-0000-00003F870000}"/>
    <cellStyle name="Normal 4 6 4 4 2 2" xfId="15674" xr:uid="{00000000-0005-0000-0000-000040870000}"/>
    <cellStyle name="Normal 4 6 4 4 3" xfId="15675" xr:uid="{00000000-0005-0000-0000-000041870000}"/>
    <cellStyle name="Normal 4 6 4 5" xfId="15676" xr:uid="{00000000-0005-0000-0000-000042870000}"/>
    <cellStyle name="Normal 4 6 4 5 2" xfId="15677" xr:uid="{00000000-0005-0000-0000-000043870000}"/>
    <cellStyle name="Normal 4 6 4 6" xfId="15678" xr:uid="{00000000-0005-0000-0000-000044870000}"/>
    <cellStyle name="Normal 4 6 5" xfId="15679" xr:uid="{00000000-0005-0000-0000-000045870000}"/>
    <cellStyle name="Normal 4 6 5 2" xfId="15680" xr:uid="{00000000-0005-0000-0000-000046870000}"/>
    <cellStyle name="Normal 4 6 5 2 2" xfId="15681" xr:uid="{00000000-0005-0000-0000-000047870000}"/>
    <cellStyle name="Normal 4 6 5 2 2 2" xfId="15682" xr:uid="{00000000-0005-0000-0000-000048870000}"/>
    <cellStyle name="Normal 4 6 5 2 3" xfId="15683" xr:uid="{00000000-0005-0000-0000-000049870000}"/>
    <cellStyle name="Normal 4 6 5 3" xfId="15684" xr:uid="{00000000-0005-0000-0000-00004A870000}"/>
    <cellStyle name="Normal 4 6 5 3 2" xfId="15685" xr:uid="{00000000-0005-0000-0000-00004B870000}"/>
    <cellStyle name="Normal 4 6 5 4" xfId="15686" xr:uid="{00000000-0005-0000-0000-00004C870000}"/>
    <cellStyle name="Normal 4 6 5 4 2" xfId="15687" xr:uid="{00000000-0005-0000-0000-00004D870000}"/>
    <cellStyle name="Normal 4 6 5 5" xfId="15688" xr:uid="{00000000-0005-0000-0000-00004E870000}"/>
    <cellStyle name="Normal 4 6 6" xfId="15689" xr:uid="{00000000-0005-0000-0000-00004F870000}"/>
    <cellStyle name="Normal 4 6 6 2" xfId="15690" xr:uid="{00000000-0005-0000-0000-000050870000}"/>
    <cellStyle name="Normal 4 6 6 2 2" xfId="15691" xr:uid="{00000000-0005-0000-0000-000051870000}"/>
    <cellStyle name="Normal 4 6 6 2 2 2" xfId="15692" xr:uid="{00000000-0005-0000-0000-000052870000}"/>
    <cellStyle name="Normal 4 6 6 2 3" xfId="15693" xr:uid="{00000000-0005-0000-0000-000053870000}"/>
    <cellStyle name="Normal 4 6 6 3" xfId="15694" xr:uid="{00000000-0005-0000-0000-000054870000}"/>
    <cellStyle name="Normal 4 6 6 3 2" xfId="15695" xr:uid="{00000000-0005-0000-0000-000055870000}"/>
    <cellStyle name="Normal 4 6 6 4" xfId="15696" xr:uid="{00000000-0005-0000-0000-000056870000}"/>
    <cellStyle name="Normal 4 6 6 4 2" xfId="15697" xr:uid="{00000000-0005-0000-0000-000057870000}"/>
    <cellStyle name="Normal 4 6 6 5" xfId="15698" xr:uid="{00000000-0005-0000-0000-000058870000}"/>
    <cellStyle name="Normal 4 6 7" xfId="15699" xr:uid="{00000000-0005-0000-0000-000059870000}"/>
    <cellStyle name="Normal 4 6 7 2" xfId="15700" xr:uid="{00000000-0005-0000-0000-00005A870000}"/>
    <cellStyle name="Normal 4 6 7 2 2" xfId="15701" xr:uid="{00000000-0005-0000-0000-00005B870000}"/>
    <cellStyle name="Normal 4 6 7 3" xfId="15702" xr:uid="{00000000-0005-0000-0000-00005C870000}"/>
    <cellStyle name="Normal 4 6 7 3 2" xfId="15703" xr:uid="{00000000-0005-0000-0000-00005D870000}"/>
    <cellStyle name="Normal 4 6 7 4" xfId="15704" xr:uid="{00000000-0005-0000-0000-00005E870000}"/>
    <cellStyle name="Normal 4 6 8" xfId="15705" xr:uid="{00000000-0005-0000-0000-00005F870000}"/>
    <cellStyle name="Normal 4 6 8 2" xfId="15706" xr:uid="{00000000-0005-0000-0000-000060870000}"/>
    <cellStyle name="Normal 4 6 8 2 2" xfId="15707" xr:uid="{00000000-0005-0000-0000-000061870000}"/>
    <cellStyle name="Normal 4 6 8 3" xfId="15708" xr:uid="{00000000-0005-0000-0000-000062870000}"/>
    <cellStyle name="Normal 4 6 8 3 2" xfId="15709" xr:uid="{00000000-0005-0000-0000-000063870000}"/>
    <cellStyle name="Normal 4 6 8 4" xfId="15710" xr:uid="{00000000-0005-0000-0000-000064870000}"/>
    <cellStyle name="Normal 4 6 9" xfId="15711" xr:uid="{00000000-0005-0000-0000-000065870000}"/>
    <cellStyle name="Normal 4 6 9 2" xfId="15712" xr:uid="{00000000-0005-0000-0000-000066870000}"/>
    <cellStyle name="Normal 4 6 9 2 2" xfId="15713" xr:uid="{00000000-0005-0000-0000-000067870000}"/>
    <cellStyle name="Normal 4 6 9 3" xfId="15714" xr:uid="{00000000-0005-0000-0000-000068870000}"/>
    <cellStyle name="Normal 4 7" xfId="15715" xr:uid="{00000000-0005-0000-0000-000069870000}"/>
    <cellStyle name="Normal 4 7 10" xfId="15716" xr:uid="{00000000-0005-0000-0000-00006A870000}"/>
    <cellStyle name="Normal 4 7 10 2" xfId="15717" xr:uid="{00000000-0005-0000-0000-00006B870000}"/>
    <cellStyle name="Normal 4 7 11" xfId="15718" xr:uid="{00000000-0005-0000-0000-00006C870000}"/>
    <cellStyle name="Normal 4 7 11 2" xfId="15719" xr:uid="{00000000-0005-0000-0000-00006D870000}"/>
    <cellStyle name="Normal 4 7 12" xfId="15720" xr:uid="{00000000-0005-0000-0000-00006E870000}"/>
    <cellStyle name="Normal 4 7 12 2" xfId="15721" xr:uid="{00000000-0005-0000-0000-00006F870000}"/>
    <cellStyle name="Normal 4 7 13" xfId="15722" xr:uid="{00000000-0005-0000-0000-000070870000}"/>
    <cellStyle name="Normal 4 7 2" xfId="15723" xr:uid="{00000000-0005-0000-0000-000071870000}"/>
    <cellStyle name="Normal 4 7 2 2" xfId="15724" xr:uid="{00000000-0005-0000-0000-000072870000}"/>
    <cellStyle name="Normal 4 7 2 2 2" xfId="15725" xr:uid="{00000000-0005-0000-0000-000073870000}"/>
    <cellStyle name="Normal 4 7 2 2 2 2" xfId="15726" xr:uid="{00000000-0005-0000-0000-000074870000}"/>
    <cellStyle name="Normal 4 7 2 2 2 2 2" xfId="15727" xr:uid="{00000000-0005-0000-0000-000075870000}"/>
    <cellStyle name="Normal 4 7 2 2 2 3" xfId="15728" xr:uid="{00000000-0005-0000-0000-000076870000}"/>
    <cellStyle name="Normal 4 7 2 2 3" xfId="15729" xr:uid="{00000000-0005-0000-0000-000077870000}"/>
    <cellStyle name="Normal 4 7 2 2 3 2" xfId="15730" xr:uid="{00000000-0005-0000-0000-000078870000}"/>
    <cellStyle name="Normal 4 7 2 2 4" xfId="15731" xr:uid="{00000000-0005-0000-0000-000079870000}"/>
    <cellStyle name="Normal 4 7 2 2 4 2" xfId="15732" xr:uid="{00000000-0005-0000-0000-00007A870000}"/>
    <cellStyle name="Normal 4 7 2 2 5" xfId="15733" xr:uid="{00000000-0005-0000-0000-00007B870000}"/>
    <cellStyle name="Normal 4 7 2 2 5 2" xfId="15734" xr:uid="{00000000-0005-0000-0000-00007C870000}"/>
    <cellStyle name="Normal 4 7 2 2 6" xfId="15735" xr:uid="{00000000-0005-0000-0000-00007D870000}"/>
    <cellStyle name="Normal 4 7 2 3" xfId="15736" xr:uid="{00000000-0005-0000-0000-00007E870000}"/>
    <cellStyle name="Normal 4 7 2 3 2" xfId="15737" xr:uid="{00000000-0005-0000-0000-00007F870000}"/>
    <cellStyle name="Normal 4 7 2 3 2 2" xfId="15738" xr:uid="{00000000-0005-0000-0000-000080870000}"/>
    <cellStyle name="Normal 4 7 2 3 3" xfId="15739" xr:uid="{00000000-0005-0000-0000-000081870000}"/>
    <cellStyle name="Normal 4 7 2 3 3 2" xfId="15740" xr:uid="{00000000-0005-0000-0000-000082870000}"/>
    <cellStyle name="Normal 4 7 2 3 4" xfId="15741" xr:uid="{00000000-0005-0000-0000-000083870000}"/>
    <cellStyle name="Normal 4 7 2 4" xfId="15742" xr:uid="{00000000-0005-0000-0000-000084870000}"/>
    <cellStyle name="Normal 4 7 2 4 2" xfId="15743" xr:uid="{00000000-0005-0000-0000-000085870000}"/>
    <cellStyle name="Normal 4 7 2 4 2 2" xfId="15744" xr:uid="{00000000-0005-0000-0000-000086870000}"/>
    <cellStyle name="Normal 4 7 2 4 3" xfId="15745" xr:uid="{00000000-0005-0000-0000-000087870000}"/>
    <cellStyle name="Normal 4 7 2 5" xfId="15746" xr:uid="{00000000-0005-0000-0000-000088870000}"/>
    <cellStyle name="Normal 4 7 2 5 2" xfId="15747" xr:uid="{00000000-0005-0000-0000-000089870000}"/>
    <cellStyle name="Normal 4 7 2 6" xfId="15748" xr:uid="{00000000-0005-0000-0000-00008A870000}"/>
    <cellStyle name="Normal 4 7 2 6 2" xfId="15749" xr:uid="{00000000-0005-0000-0000-00008B870000}"/>
    <cellStyle name="Normal 4 7 2 7" xfId="15750" xr:uid="{00000000-0005-0000-0000-00008C870000}"/>
    <cellStyle name="Normal 4 7 3" xfId="15751" xr:uid="{00000000-0005-0000-0000-00008D870000}"/>
    <cellStyle name="Normal 4 7 3 2" xfId="15752" xr:uid="{00000000-0005-0000-0000-00008E870000}"/>
    <cellStyle name="Normal 4 7 3 2 2" xfId="15753" xr:uid="{00000000-0005-0000-0000-00008F870000}"/>
    <cellStyle name="Normal 4 7 3 2 2 2" xfId="15754" xr:uid="{00000000-0005-0000-0000-000090870000}"/>
    <cellStyle name="Normal 4 7 3 2 2 2 2" xfId="15755" xr:uid="{00000000-0005-0000-0000-000091870000}"/>
    <cellStyle name="Normal 4 7 3 2 2 3" xfId="15756" xr:uid="{00000000-0005-0000-0000-000092870000}"/>
    <cellStyle name="Normal 4 7 3 2 3" xfId="15757" xr:uid="{00000000-0005-0000-0000-000093870000}"/>
    <cellStyle name="Normal 4 7 3 2 3 2" xfId="15758" xr:uid="{00000000-0005-0000-0000-000094870000}"/>
    <cellStyle name="Normal 4 7 3 2 4" xfId="15759" xr:uid="{00000000-0005-0000-0000-000095870000}"/>
    <cellStyle name="Normal 4 7 3 2 4 2" xfId="15760" xr:uid="{00000000-0005-0000-0000-000096870000}"/>
    <cellStyle name="Normal 4 7 3 2 5" xfId="15761" xr:uid="{00000000-0005-0000-0000-000097870000}"/>
    <cellStyle name="Normal 4 7 3 3" xfId="15762" xr:uid="{00000000-0005-0000-0000-000098870000}"/>
    <cellStyle name="Normal 4 7 3 3 2" xfId="15763" xr:uid="{00000000-0005-0000-0000-000099870000}"/>
    <cellStyle name="Normal 4 7 3 3 2 2" xfId="15764" xr:uid="{00000000-0005-0000-0000-00009A870000}"/>
    <cellStyle name="Normal 4 7 3 3 3" xfId="15765" xr:uid="{00000000-0005-0000-0000-00009B870000}"/>
    <cellStyle name="Normal 4 7 3 3 3 2" xfId="15766" xr:uid="{00000000-0005-0000-0000-00009C870000}"/>
    <cellStyle name="Normal 4 7 3 3 4" xfId="15767" xr:uid="{00000000-0005-0000-0000-00009D870000}"/>
    <cellStyle name="Normal 4 7 3 4" xfId="15768" xr:uid="{00000000-0005-0000-0000-00009E870000}"/>
    <cellStyle name="Normal 4 7 3 4 2" xfId="15769" xr:uid="{00000000-0005-0000-0000-00009F870000}"/>
    <cellStyle name="Normal 4 7 3 4 2 2" xfId="15770" xr:uid="{00000000-0005-0000-0000-0000A0870000}"/>
    <cellStyle name="Normal 4 7 3 4 3" xfId="15771" xr:uid="{00000000-0005-0000-0000-0000A1870000}"/>
    <cellStyle name="Normal 4 7 3 5" xfId="15772" xr:uid="{00000000-0005-0000-0000-0000A2870000}"/>
    <cellStyle name="Normal 4 7 3 5 2" xfId="15773" xr:uid="{00000000-0005-0000-0000-0000A3870000}"/>
    <cellStyle name="Normal 4 7 3 6" xfId="15774" xr:uid="{00000000-0005-0000-0000-0000A4870000}"/>
    <cellStyle name="Normal 4 7 3 6 2" xfId="15775" xr:uid="{00000000-0005-0000-0000-0000A5870000}"/>
    <cellStyle name="Normal 4 7 3 7" xfId="15776" xr:uid="{00000000-0005-0000-0000-0000A6870000}"/>
    <cellStyle name="Normal 4 7 4" xfId="15777" xr:uid="{00000000-0005-0000-0000-0000A7870000}"/>
    <cellStyle name="Normal 4 7 4 2" xfId="15778" xr:uid="{00000000-0005-0000-0000-0000A8870000}"/>
    <cellStyle name="Normal 4 7 4 2 2" xfId="15779" xr:uid="{00000000-0005-0000-0000-0000A9870000}"/>
    <cellStyle name="Normal 4 7 4 2 2 2" xfId="15780" xr:uid="{00000000-0005-0000-0000-0000AA870000}"/>
    <cellStyle name="Normal 4 7 4 2 2 2 2" xfId="15781" xr:uid="{00000000-0005-0000-0000-0000AB870000}"/>
    <cellStyle name="Normal 4 7 4 2 2 3" xfId="15782" xr:uid="{00000000-0005-0000-0000-0000AC870000}"/>
    <cellStyle name="Normal 4 7 4 2 3" xfId="15783" xr:uid="{00000000-0005-0000-0000-0000AD870000}"/>
    <cellStyle name="Normal 4 7 4 2 3 2" xfId="15784" xr:uid="{00000000-0005-0000-0000-0000AE870000}"/>
    <cellStyle name="Normal 4 7 4 2 4" xfId="15785" xr:uid="{00000000-0005-0000-0000-0000AF870000}"/>
    <cellStyle name="Normal 4 7 4 2 4 2" xfId="15786" xr:uid="{00000000-0005-0000-0000-0000B0870000}"/>
    <cellStyle name="Normal 4 7 4 2 5" xfId="15787" xr:uid="{00000000-0005-0000-0000-0000B1870000}"/>
    <cellStyle name="Normal 4 7 4 3" xfId="15788" xr:uid="{00000000-0005-0000-0000-0000B2870000}"/>
    <cellStyle name="Normal 4 7 4 3 2" xfId="15789" xr:uid="{00000000-0005-0000-0000-0000B3870000}"/>
    <cellStyle name="Normal 4 7 4 3 2 2" xfId="15790" xr:uid="{00000000-0005-0000-0000-0000B4870000}"/>
    <cellStyle name="Normal 4 7 4 3 3" xfId="15791" xr:uid="{00000000-0005-0000-0000-0000B5870000}"/>
    <cellStyle name="Normal 4 7 4 3 3 2" xfId="15792" xr:uid="{00000000-0005-0000-0000-0000B6870000}"/>
    <cellStyle name="Normal 4 7 4 3 4" xfId="15793" xr:uid="{00000000-0005-0000-0000-0000B7870000}"/>
    <cellStyle name="Normal 4 7 4 4" xfId="15794" xr:uid="{00000000-0005-0000-0000-0000B8870000}"/>
    <cellStyle name="Normal 4 7 4 4 2" xfId="15795" xr:uid="{00000000-0005-0000-0000-0000B9870000}"/>
    <cellStyle name="Normal 4 7 4 4 2 2" xfId="15796" xr:uid="{00000000-0005-0000-0000-0000BA870000}"/>
    <cellStyle name="Normal 4 7 4 4 3" xfId="15797" xr:uid="{00000000-0005-0000-0000-0000BB870000}"/>
    <cellStyle name="Normal 4 7 4 5" xfId="15798" xr:uid="{00000000-0005-0000-0000-0000BC870000}"/>
    <cellStyle name="Normal 4 7 4 5 2" xfId="15799" xr:uid="{00000000-0005-0000-0000-0000BD870000}"/>
    <cellStyle name="Normal 4 7 4 6" xfId="15800" xr:uid="{00000000-0005-0000-0000-0000BE870000}"/>
    <cellStyle name="Normal 4 7 5" xfId="15801" xr:uid="{00000000-0005-0000-0000-0000BF870000}"/>
    <cellStyle name="Normal 4 7 5 2" xfId="15802" xr:uid="{00000000-0005-0000-0000-0000C0870000}"/>
    <cellStyle name="Normal 4 7 5 2 2" xfId="15803" xr:uid="{00000000-0005-0000-0000-0000C1870000}"/>
    <cellStyle name="Normal 4 7 5 2 2 2" xfId="15804" xr:uid="{00000000-0005-0000-0000-0000C2870000}"/>
    <cellStyle name="Normal 4 7 5 2 3" xfId="15805" xr:uid="{00000000-0005-0000-0000-0000C3870000}"/>
    <cellStyle name="Normal 4 7 5 3" xfId="15806" xr:uid="{00000000-0005-0000-0000-0000C4870000}"/>
    <cellStyle name="Normal 4 7 5 3 2" xfId="15807" xr:uid="{00000000-0005-0000-0000-0000C5870000}"/>
    <cellStyle name="Normal 4 7 5 4" xfId="15808" xr:uid="{00000000-0005-0000-0000-0000C6870000}"/>
    <cellStyle name="Normal 4 7 5 4 2" xfId="15809" xr:uid="{00000000-0005-0000-0000-0000C7870000}"/>
    <cellStyle name="Normal 4 7 5 5" xfId="15810" xr:uid="{00000000-0005-0000-0000-0000C8870000}"/>
    <cellStyle name="Normal 4 7 6" xfId="15811" xr:uid="{00000000-0005-0000-0000-0000C9870000}"/>
    <cellStyle name="Normal 4 7 6 2" xfId="15812" xr:uid="{00000000-0005-0000-0000-0000CA870000}"/>
    <cellStyle name="Normal 4 7 6 2 2" xfId="15813" xr:uid="{00000000-0005-0000-0000-0000CB870000}"/>
    <cellStyle name="Normal 4 7 6 3" xfId="15814" xr:uid="{00000000-0005-0000-0000-0000CC870000}"/>
    <cellStyle name="Normal 4 7 6 3 2" xfId="15815" xr:uid="{00000000-0005-0000-0000-0000CD870000}"/>
    <cellStyle name="Normal 4 7 6 4" xfId="15816" xr:uid="{00000000-0005-0000-0000-0000CE870000}"/>
    <cellStyle name="Normal 4 7 7" xfId="15817" xr:uid="{00000000-0005-0000-0000-0000CF870000}"/>
    <cellStyle name="Normal 4 7 7 2" xfId="15818" xr:uid="{00000000-0005-0000-0000-0000D0870000}"/>
    <cellStyle name="Normal 4 7 7 2 2" xfId="15819" xr:uid="{00000000-0005-0000-0000-0000D1870000}"/>
    <cellStyle name="Normal 4 7 7 3" xfId="15820" xr:uid="{00000000-0005-0000-0000-0000D2870000}"/>
    <cellStyle name="Normal 4 7 7 3 2" xfId="15821" xr:uid="{00000000-0005-0000-0000-0000D3870000}"/>
    <cellStyle name="Normal 4 7 7 4" xfId="15822" xr:uid="{00000000-0005-0000-0000-0000D4870000}"/>
    <cellStyle name="Normal 4 7 8" xfId="15823" xr:uid="{00000000-0005-0000-0000-0000D5870000}"/>
    <cellStyle name="Normal 4 7 8 2" xfId="15824" xr:uid="{00000000-0005-0000-0000-0000D6870000}"/>
    <cellStyle name="Normal 4 7 8 2 2" xfId="15825" xr:uid="{00000000-0005-0000-0000-0000D7870000}"/>
    <cellStyle name="Normal 4 7 8 3" xfId="15826" xr:uid="{00000000-0005-0000-0000-0000D8870000}"/>
    <cellStyle name="Normal 4 7 9" xfId="15827" xr:uid="{00000000-0005-0000-0000-0000D9870000}"/>
    <cellStyle name="Normal 4 8" xfId="15828" xr:uid="{00000000-0005-0000-0000-0000DA870000}"/>
    <cellStyle name="Normal 4 8 2" xfId="15829" xr:uid="{00000000-0005-0000-0000-0000DB870000}"/>
    <cellStyle name="Normal 4 8 2 2" xfId="15830" xr:uid="{00000000-0005-0000-0000-0000DC870000}"/>
    <cellStyle name="Normal 4 8 2 2 2" xfId="15831" xr:uid="{00000000-0005-0000-0000-0000DD870000}"/>
    <cellStyle name="Normal 4 8 2 3" xfId="15832" xr:uid="{00000000-0005-0000-0000-0000DE870000}"/>
    <cellStyle name="Normal 4 8 3" xfId="15833" xr:uid="{00000000-0005-0000-0000-0000DF870000}"/>
    <cellStyle name="Normal 4 8 3 2" xfId="15834" xr:uid="{00000000-0005-0000-0000-0000E0870000}"/>
    <cellStyle name="Normal 4 8 4" xfId="15835" xr:uid="{00000000-0005-0000-0000-0000E1870000}"/>
    <cellStyle name="Normal 4 8 4 2" xfId="15836" xr:uid="{00000000-0005-0000-0000-0000E2870000}"/>
    <cellStyle name="Normal 4 8 5" xfId="15837" xr:uid="{00000000-0005-0000-0000-0000E3870000}"/>
    <cellStyle name="Normal 4 8 6" xfId="15838" xr:uid="{00000000-0005-0000-0000-0000E4870000}"/>
    <cellStyle name="Normal 4 9" xfId="15839" xr:uid="{00000000-0005-0000-0000-0000E5870000}"/>
    <cellStyle name="Normal 4 9 2" xfId="15840" xr:uid="{00000000-0005-0000-0000-0000E6870000}"/>
    <cellStyle name="Normal 4 9 2 2" xfId="15841" xr:uid="{00000000-0005-0000-0000-0000E7870000}"/>
    <cellStyle name="Normal 4 9 2 3" xfId="15842" xr:uid="{00000000-0005-0000-0000-0000E8870000}"/>
    <cellStyle name="Normal 4 9 3" xfId="15843" xr:uid="{00000000-0005-0000-0000-0000E9870000}"/>
    <cellStyle name="Normal 4 9 3 2" xfId="15844" xr:uid="{00000000-0005-0000-0000-0000EA870000}"/>
    <cellStyle name="Normal 4 9 4" xfId="15845" xr:uid="{00000000-0005-0000-0000-0000EB870000}"/>
    <cellStyle name="Normal 5" xfId="92" xr:uid="{00000000-0005-0000-0000-0000EC870000}"/>
    <cellStyle name="Normal 5 10" xfId="15846" xr:uid="{00000000-0005-0000-0000-0000ED870000}"/>
    <cellStyle name="Normal 5 10 2" xfId="15847" xr:uid="{00000000-0005-0000-0000-0000EE870000}"/>
    <cellStyle name="Normal 5 10 2 2" xfId="15848" xr:uid="{00000000-0005-0000-0000-0000EF870000}"/>
    <cellStyle name="Normal 5 10 3" xfId="15849" xr:uid="{00000000-0005-0000-0000-0000F0870000}"/>
    <cellStyle name="Normal 5 11" xfId="15850" xr:uid="{00000000-0005-0000-0000-0000F1870000}"/>
    <cellStyle name="Normal 5 11 2" xfId="15851" xr:uid="{00000000-0005-0000-0000-0000F2870000}"/>
    <cellStyle name="Normal 5 11 2 2" xfId="15852" xr:uid="{00000000-0005-0000-0000-0000F3870000}"/>
    <cellStyle name="Normal 5 11 3" xfId="15853" xr:uid="{00000000-0005-0000-0000-0000F4870000}"/>
    <cellStyle name="Normal 5 12" xfId="15854" xr:uid="{00000000-0005-0000-0000-0000F5870000}"/>
    <cellStyle name="Normal 5 12 2" xfId="15855" xr:uid="{00000000-0005-0000-0000-0000F6870000}"/>
    <cellStyle name="Normal 5 13" xfId="15856" xr:uid="{00000000-0005-0000-0000-0000F7870000}"/>
    <cellStyle name="Normal 5 13 2" xfId="15857" xr:uid="{00000000-0005-0000-0000-0000F8870000}"/>
    <cellStyle name="Normal 5 14" xfId="15858" xr:uid="{00000000-0005-0000-0000-0000F9870000}"/>
    <cellStyle name="Normal 5 14 2" xfId="15859" xr:uid="{00000000-0005-0000-0000-0000FA870000}"/>
    <cellStyle name="Normal 5 15" xfId="15860" xr:uid="{00000000-0005-0000-0000-0000FB870000}"/>
    <cellStyle name="Normal 5 16" xfId="60407" xr:uid="{00000000-0005-0000-0000-0000FC870000}"/>
    <cellStyle name="Normal 5 2" xfId="197" xr:uid="{00000000-0005-0000-0000-0000FD870000}"/>
    <cellStyle name="Normal 5 2 2" xfId="23770" xr:uid="{00000000-0005-0000-0000-0000FE870000}"/>
    <cellStyle name="Normal 5 2 3" xfId="60408" xr:uid="{00000000-0005-0000-0000-0000FF870000}"/>
    <cellStyle name="Normal 5 3" xfId="192" xr:uid="{00000000-0005-0000-0000-000000880000}"/>
    <cellStyle name="Normal 5 4" xfId="210" xr:uid="{00000000-0005-0000-0000-000001880000}"/>
    <cellStyle name="Normal 5 4 2" xfId="15861" xr:uid="{00000000-0005-0000-0000-000002880000}"/>
    <cellStyle name="Normal 5 4 2 2" xfId="15862" xr:uid="{00000000-0005-0000-0000-000003880000}"/>
    <cellStyle name="Normal 5 4 2 2 2" xfId="15863" xr:uid="{00000000-0005-0000-0000-000004880000}"/>
    <cellStyle name="Normal 5 4 2 2 2 2" xfId="15864" xr:uid="{00000000-0005-0000-0000-000005880000}"/>
    <cellStyle name="Normal 5 4 2 2 3" xfId="15865" xr:uid="{00000000-0005-0000-0000-000006880000}"/>
    <cellStyle name="Normal 5 4 2 3" xfId="15866" xr:uid="{00000000-0005-0000-0000-000007880000}"/>
    <cellStyle name="Normal 5 4 2 3 2" xfId="15867" xr:uid="{00000000-0005-0000-0000-000008880000}"/>
    <cellStyle name="Normal 5 4 2 4" xfId="15868" xr:uid="{00000000-0005-0000-0000-000009880000}"/>
    <cellStyle name="Normal 5 4 2 4 2" xfId="15869" xr:uid="{00000000-0005-0000-0000-00000A880000}"/>
    <cellStyle name="Normal 5 4 2 5" xfId="15870" xr:uid="{00000000-0005-0000-0000-00000B880000}"/>
    <cellStyle name="Normal 5 4 2 5 2" xfId="15871" xr:uid="{00000000-0005-0000-0000-00000C880000}"/>
    <cellStyle name="Normal 5 4 2 6" xfId="15872" xr:uid="{00000000-0005-0000-0000-00000D880000}"/>
    <cellStyle name="Normal 5 4 3" xfId="15873" xr:uid="{00000000-0005-0000-0000-00000E880000}"/>
    <cellStyle name="Normal 5 4 3 2" xfId="15874" xr:uid="{00000000-0005-0000-0000-00000F880000}"/>
    <cellStyle name="Normal 5 4 3 2 2" xfId="15875" xr:uid="{00000000-0005-0000-0000-000010880000}"/>
    <cellStyle name="Normal 5 4 3 3" xfId="15876" xr:uid="{00000000-0005-0000-0000-000011880000}"/>
    <cellStyle name="Normal 5 4 3 3 2" xfId="15877" xr:uid="{00000000-0005-0000-0000-000012880000}"/>
    <cellStyle name="Normal 5 4 3 4" xfId="15878" xr:uid="{00000000-0005-0000-0000-000013880000}"/>
    <cellStyle name="Normal 5 4 4" xfId="15879" xr:uid="{00000000-0005-0000-0000-000014880000}"/>
    <cellStyle name="Normal 5 4 4 2" xfId="15880" xr:uid="{00000000-0005-0000-0000-000015880000}"/>
    <cellStyle name="Normal 5 4 4 2 2" xfId="15881" xr:uid="{00000000-0005-0000-0000-000016880000}"/>
    <cellStyle name="Normal 5 4 4 3" xfId="15882" xr:uid="{00000000-0005-0000-0000-000017880000}"/>
    <cellStyle name="Normal 5 4 5" xfId="15883" xr:uid="{00000000-0005-0000-0000-000018880000}"/>
    <cellStyle name="Normal 5 4 5 2" xfId="15884" xr:uid="{00000000-0005-0000-0000-000019880000}"/>
    <cellStyle name="Normal 5 4 6" xfId="15885" xr:uid="{00000000-0005-0000-0000-00001A880000}"/>
    <cellStyle name="Normal 5 4 6 2" xfId="15886" xr:uid="{00000000-0005-0000-0000-00001B880000}"/>
    <cellStyle name="Normal 5 4 7" xfId="15887" xr:uid="{00000000-0005-0000-0000-00001C880000}"/>
    <cellStyle name="Normal 5 5" xfId="15888" xr:uid="{00000000-0005-0000-0000-00001D880000}"/>
    <cellStyle name="Normal 5 5 2" xfId="15889" xr:uid="{00000000-0005-0000-0000-00001E880000}"/>
    <cellStyle name="Normal 5 5 2 2" xfId="15890" xr:uid="{00000000-0005-0000-0000-00001F880000}"/>
    <cellStyle name="Normal 5 5 2 2 2" xfId="15891" xr:uid="{00000000-0005-0000-0000-000020880000}"/>
    <cellStyle name="Normal 5 5 2 2 2 2" xfId="15892" xr:uid="{00000000-0005-0000-0000-000021880000}"/>
    <cellStyle name="Normal 5 5 2 2 3" xfId="15893" xr:uid="{00000000-0005-0000-0000-000022880000}"/>
    <cellStyle name="Normal 5 5 2 3" xfId="15894" xr:uid="{00000000-0005-0000-0000-000023880000}"/>
    <cellStyle name="Normal 5 5 2 3 2" xfId="15895" xr:uid="{00000000-0005-0000-0000-000024880000}"/>
    <cellStyle name="Normal 5 5 2 4" xfId="15896" xr:uid="{00000000-0005-0000-0000-000025880000}"/>
    <cellStyle name="Normal 5 5 2 4 2" xfId="15897" xr:uid="{00000000-0005-0000-0000-000026880000}"/>
    <cellStyle name="Normal 5 5 2 5" xfId="15898" xr:uid="{00000000-0005-0000-0000-000027880000}"/>
    <cellStyle name="Normal 5 5 2 5 2" xfId="15899" xr:uid="{00000000-0005-0000-0000-000028880000}"/>
    <cellStyle name="Normal 5 5 2 6" xfId="15900" xr:uid="{00000000-0005-0000-0000-000029880000}"/>
    <cellStyle name="Normal 5 5 3" xfId="15901" xr:uid="{00000000-0005-0000-0000-00002A880000}"/>
    <cellStyle name="Normal 5 5 3 2" xfId="15902" xr:uid="{00000000-0005-0000-0000-00002B880000}"/>
    <cellStyle name="Normal 5 5 3 2 2" xfId="15903" xr:uid="{00000000-0005-0000-0000-00002C880000}"/>
    <cellStyle name="Normal 5 5 3 3" xfId="15904" xr:uid="{00000000-0005-0000-0000-00002D880000}"/>
    <cellStyle name="Normal 5 5 3 3 2" xfId="15905" xr:uid="{00000000-0005-0000-0000-00002E880000}"/>
    <cellStyle name="Normal 5 5 3 4" xfId="15906" xr:uid="{00000000-0005-0000-0000-00002F880000}"/>
    <cellStyle name="Normal 5 5 4" xfId="15907" xr:uid="{00000000-0005-0000-0000-000030880000}"/>
    <cellStyle name="Normal 5 5 4 2" xfId="15908" xr:uid="{00000000-0005-0000-0000-000031880000}"/>
    <cellStyle name="Normal 5 5 4 2 2" xfId="15909" xr:uid="{00000000-0005-0000-0000-000032880000}"/>
    <cellStyle name="Normal 5 5 4 3" xfId="15910" xr:uid="{00000000-0005-0000-0000-000033880000}"/>
    <cellStyle name="Normal 5 5 5" xfId="15911" xr:uid="{00000000-0005-0000-0000-000034880000}"/>
    <cellStyle name="Normal 5 5 5 2" xfId="15912" xr:uid="{00000000-0005-0000-0000-000035880000}"/>
    <cellStyle name="Normal 5 5 6" xfId="15913" xr:uid="{00000000-0005-0000-0000-000036880000}"/>
    <cellStyle name="Normal 5 5 6 2" xfId="15914" xr:uid="{00000000-0005-0000-0000-000037880000}"/>
    <cellStyle name="Normal 5 5 7" xfId="15915" xr:uid="{00000000-0005-0000-0000-000038880000}"/>
    <cellStyle name="Normal 5 6" xfId="15916" xr:uid="{00000000-0005-0000-0000-000039880000}"/>
    <cellStyle name="Normal 5 6 2" xfId="15917" xr:uid="{00000000-0005-0000-0000-00003A880000}"/>
    <cellStyle name="Normal 5 6 2 2" xfId="15918" xr:uid="{00000000-0005-0000-0000-00003B880000}"/>
    <cellStyle name="Normal 5 6 2 2 2" xfId="15919" xr:uid="{00000000-0005-0000-0000-00003C880000}"/>
    <cellStyle name="Normal 5 6 2 2 2 2" xfId="15920" xr:uid="{00000000-0005-0000-0000-00003D880000}"/>
    <cellStyle name="Normal 5 6 2 2 3" xfId="15921" xr:uid="{00000000-0005-0000-0000-00003E880000}"/>
    <cellStyle name="Normal 5 6 2 3" xfId="15922" xr:uid="{00000000-0005-0000-0000-00003F880000}"/>
    <cellStyle name="Normal 5 6 2 3 2" xfId="15923" xr:uid="{00000000-0005-0000-0000-000040880000}"/>
    <cellStyle name="Normal 5 6 2 4" xfId="15924" xr:uid="{00000000-0005-0000-0000-000041880000}"/>
    <cellStyle name="Normal 5 6 2 4 2" xfId="15925" xr:uid="{00000000-0005-0000-0000-000042880000}"/>
    <cellStyle name="Normal 5 6 2 5" xfId="15926" xr:uid="{00000000-0005-0000-0000-000043880000}"/>
    <cellStyle name="Normal 5 6 3" xfId="15927" xr:uid="{00000000-0005-0000-0000-000044880000}"/>
    <cellStyle name="Normal 5 6 3 2" xfId="15928" xr:uid="{00000000-0005-0000-0000-000045880000}"/>
    <cellStyle name="Normal 5 6 3 2 2" xfId="15929" xr:uid="{00000000-0005-0000-0000-000046880000}"/>
    <cellStyle name="Normal 5 6 3 3" xfId="15930" xr:uid="{00000000-0005-0000-0000-000047880000}"/>
    <cellStyle name="Normal 5 6 3 3 2" xfId="15931" xr:uid="{00000000-0005-0000-0000-000048880000}"/>
    <cellStyle name="Normal 5 6 3 4" xfId="15932" xr:uid="{00000000-0005-0000-0000-000049880000}"/>
    <cellStyle name="Normal 5 6 4" xfId="15933" xr:uid="{00000000-0005-0000-0000-00004A880000}"/>
    <cellStyle name="Normal 5 6 4 2" xfId="15934" xr:uid="{00000000-0005-0000-0000-00004B880000}"/>
    <cellStyle name="Normal 5 6 4 2 2" xfId="15935" xr:uid="{00000000-0005-0000-0000-00004C880000}"/>
    <cellStyle name="Normal 5 6 4 3" xfId="15936" xr:uid="{00000000-0005-0000-0000-00004D880000}"/>
    <cellStyle name="Normal 5 6 5" xfId="15937" xr:uid="{00000000-0005-0000-0000-00004E880000}"/>
    <cellStyle name="Normal 5 6 5 2" xfId="15938" xr:uid="{00000000-0005-0000-0000-00004F880000}"/>
    <cellStyle name="Normal 5 6 6" xfId="15939" xr:uid="{00000000-0005-0000-0000-000050880000}"/>
    <cellStyle name="Normal 5 6 6 2" xfId="15940" xr:uid="{00000000-0005-0000-0000-000051880000}"/>
    <cellStyle name="Normal 5 6 7" xfId="15941" xr:uid="{00000000-0005-0000-0000-000052880000}"/>
    <cellStyle name="Normal 5 7" xfId="15942" xr:uid="{00000000-0005-0000-0000-000053880000}"/>
    <cellStyle name="Normal 5 7 2" xfId="15943" xr:uid="{00000000-0005-0000-0000-000054880000}"/>
    <cellStyle name="Normal 5 7 2 2" xfId="15944" xr:uid="{00000000-0005-0000-0000-000055880000}"/>
    <cellStyle name="Normal 5 7 2 2 2" xfId="15945" xr:uid="{00000000-0005-0000-0000-000056880000}"/>
    <cellStyle name="Normal 5 7 2 3" xfId="15946" xr:uid="{00000000-0005-0000-0000-000057880000}"/>
    <cellStyle name="Normal 5 7 3" xfId="15947" xr:uid="{00000000-0005-0000-0000-000058880000}"/>
    <cellStyle name="Normal 5 7 3 2" xfId="15948" xr:uid="{00000000-0005-0000-0000-000059880000}"/>
    <cellStyle name="Normal 5 7 4" xfId="15949" xr:uid="{00000000-0005-0000-0000-00005A880000}"/>
    <cellStyle name="Normal 5 7 4 2" xfId="15950" xr:uid="{00000000-0005-0000-0000-00005B880000}"/>
    <cellStyle name="Normal 5 7 5" xfId="15951" xr:uid="{00000000-0005-0000-0000-00005C880000}"/>
    <cellStyle name="Normal 5 8" xfId="15952" xr:uid="{00000000-0005-0000-0000-00005D880000}"/>
    <cellStyle name="Normal 5 8 2" xfId="15953" xr:uid="{00000000-0005-0000-0000-00005E880000}"/>
    <cellStyle name="Normal 5 8 2 2" xfId="15954" xr:uid="{00000000-0005-0000-0000-00005F880000}"/>
    <cellStyle name="Normal 5 8 3" xfId="15955" xr:uid="{00000000-0005-0000-0000-000060880000}"/>
    <cellStyle name="Normal 5 8 3 2" xfId="15956" xr:uid="{00000000-0005-0000-0000-000061880000}"/>
    <cellStyle name="Normal 5 8 4" xfId="15957" xr:uid="{00000000-0005-0000-0000-000062880000}"/>
    <cellStyle name="Normal 5 9" xfId="15958" xr:uid="{00000000-0005-0000-0000-000063880000}"/>
    <cellStyle name="Normal 5 9 2" xfId="15959" xr:uid="{00000000-0005-0000-0000-000064880000}"/>
    <cellStyle name="Normal 5 9 2 2" xfId="15960" xr:uid="{00000000-0005-0000-0000-000065880000}"/>
    <cellStyle name="Normal 5 9 3" xfId="15961" xr:uid="{00000000-0005-0000-0000-000066880000}"/>
    <cellStyle name="Normal 5 9 3 2" xfId="15962" xr:uid="{00000000-0005-0000-0000-000067880000}"/>
    <cellStyle name="Normal 5 9 4" xfId="15963" xr:uid="{00000000-0005-0000-0000-000068880000}"/>
    <cellStyle name="Normal 6" xfId="196" xr:uid="{00000000-0005-0000-0000-000069880000}"/>
    <cellStyle name="Normal 6 10" xfId="15964" xr:uid="{00000000-0005-0000-0000-00006A880000}"/>
    <cellStyle name="Normal 6 10 2" xfId="15965" xr:uid="{00000000-0005-0000-0000-00006B880000}"/>
    <cellStyle name="Normal 6 11" xfId="15966" xr:uid="{00000000-0005-0000-0000-00006C880000}"/>
    <cellStyle name="Normal 6 11 2" xfId="15967" xr:uid="{00000000-0005-0000-0000-00006D880000}"/>
    <cellStyle name="Normal 6 12" xfId="15968" xr:uid="{00000000-0005-0000-0000-00006E880000}"/>
    <cellStyle name="Normal 6 12 2" xfId="15969" xr:uid="{00000000-0005-0000-0000-00006F880000}"/>
    <cellStyle name="Normal 6 13" xfId="15970" xr:uid="{00000000-0005-0000-0000-000070880000}"/>
    <cellStyle name="Normal 6 14" xfId="60409" xr:uid="{00000000-0005-0000-0000-000071880000}"/>
    <cellStyle name="Normal 6 2" xfId="211" xr:uid="{00000000-0005-0000-0000-000072880000}"/>
    <cellStyle name="Normal 6 2 2" xfId="23771" xr:uid="{00000000-0005-0000-0000-000073880000}"/>
    <cellStyle name="Normal 6 2 3" xfId="60410" xr:uid="{00000000-0005-0000-0000-000074880000}"/>
    <cellStyle name="Normal 6 3" xfId="219" xr:uid="{00000000-0005-0000-0000-000075880000}"/>
    <cellStyle name="Normal 6 3 2" xfId="15971" xr:uid="{00000000-0005-0000-0000-000076880000}"/>
    <cellStyle name="Normal 6 3 2 2" xfId="15972" xr:uid="{00000000-0005-0000-0000-000077880000}"/>
    <cellStyle name="Normal 6 3 2 2 2" xfId="15973" xr:uid="{00000000-0005-0000-0000-000078880000}"/>
    <cellStyle name="Normal 6 3 2 2 2 2" xfId="15974" xr:uid="{00000000-0005-0000-0000-000079880000}"/>
    <cellStyle name="Normal 6 3 2 2 3" xfId="15975" xr:uid="{00000000-0005-0000-0000-00007A880000}"/>
    <cellStyle name="Normal 6 3 2 3" xfId="15976" xr:uid="{00000000-0005-0000-0000-00007B880000}"/>
    <cellStyle name="Normal 6 3 2 3 2" xfId="15977" xr:uid="{00000000-0005-0000-0000-00007C880000}"/>
    <cellStyle name="Normal 6 3 2 4" xfId="15978" xr:uid="{00000000-0005-0000-0000-00007D880000}"/>
    <cellStyle name="Normal 6 3 2 4 2" xfId="15979" xr:uid="{00000000-0005-0000-0000-00007E880000}"/>
    <cellStyle name="Normal 6 3 2 5" xfId="15980" xr:uid="{00000000-0005-0000-0000-00007F880000}"/>
    <cellStyle name="Normal 6 3 2 5 2" xfId="15981" xr:uid="{00000000-0005-0000-0000-000080880000}"/>
    <cellStyle name="Normal 6 3 2 6" xfId="15982" xr:uid="{00000000-0005-0000-0000-000081880000}"/>
    <cellStyle name="Normal 6 3 3" xfId="15983" xr:uid="{00000000-0005-0000-0000-000082880000}"/>
    <cellStyle name="Normal 6 3 3 2" xfId="15984" xr:uid="{00000000-0005-0000-0000-000083880000}"/>
    <cellStyle name="Normal 6 3 3 2 2" xfId="15985" xr:uid="{00000000-0005-0000-0000-000084880000}"/>
    <cellStyle name="Normal 6 3 3 3" xfId="15986" xr:uid="{00000000-0005-0000-0000-000085880000}"/>
    <cellStyle name="Normal 6 3 3 3 2" xfId="15987" xr:uid="{00000000-0005-0000-0000-000086880000}"/>
    <cellStyle name="Normal 6 3 3 4" xfId="15988" xr:uid="{00000000-0005-0000-0000-000087880000}"/>
    <cellStyle name="Normal 6 3 4" xfId="15989" xr:uid="{00000000-0005-0000-0000-000088880000}"/>
    <cellStyle name="Normal 6 3 4 2" xfId="15990" xr:uid="{00000000-0005-0000-0000-000089880000}"/>
    <cellStyle name="Normal 6 3 4 2 2" xfId="15991" xr:uid="{00000000-0005-0000-0000-00008A880000}"/>
    <cellStyle name="Normal 6 3 4 3" xfId="15992" xr:uid="{00000000-0005-0000-0000-00008B880000}"/>
    <cellStyle name="Normal 6 3 5" xfId="15993" xr:uid="{00000000-0005-0000-0000-00008C880000}"/>
    <cellStyle name="Normal 6 3 5 2" xfId="15994" xr:uid="{00000000-0005-0000-0000-00008D880000}"/>
    <cellStyle name="Normal 6 3 6" xfId="15995" xr:uid="{00000000-0005-0000-0000-00008E880000}"/>
    <cellStyle name="Normal 6 3 6 2" xfId="15996" xr:uid="{00000000-0005-0000-0000-00008F880000}"/>
    <cellStyle name="Normal 6 3 7" xfId="15997" xr:uid="{00000000-0005-0000-0000-000090880000}"/>
    <cellStyle name="Normal 6 4" xfId="226" xr:uid="{00000000-0005-0000-0000-000091880000}"/>
    <cellStyle name="Normal 6 4 2" xfId="15998" xr:uid="{00000000-0005-0000-0000-000092880000}"/>
    <cellStyle name="Normal 6 4 2 2" xfId="15999" xr:uid="{00000000-0005-0000-0000-000093880000}"/>
    <cellStyle name="Normal 6 4 2 2 2" xfId="16000" xr:uid="{00000000-0005-0000-0000-000094880000}"/>
    <cellStyle name="Normal 6 4 2 2 2 2" xfId="16001" xr:uid="{00000000-0005-0000-0000-000095880000}"/>
    <cellStyle name="Normal 6 4 2 2 3" xfId="16002" xr:uid="{00000000-0005-0000-0000-000096880000}"/>
    <cellStyle name="Normal 6 4 2 3" xfId="16003" xr:uid="{00000000-0005-0000-0000-000097880000}"/>
    <cellStyle name="Normal 6 4 2 3 2" xfId="16004" xr:uid="{00000000-0005-0000-0000-000098880000}"/>
    <cellStyle name="Normal 6 4 2 4" xfId="16005" xr:uid="{00000000-0005-0000-0000-000099880000}"/>
    <cellStyle name="Normal 6 4 2 4 2" xfId="16006" xr:uid="{00000000-0005-0000-0000-00009A880000}"/>
    <cellStyle name="Normal 6 4 2 5" xfId="16007" xr:uid="{00000000-0005-0000-0000-00009B880000}"/>
    <cellStyle name="Normal 6 4 3" xfId="16008" xr:uid="{00000000-0005-0000-0000-00009C880000}"/>
    <cellStyle name="Normal 6 4 3 2" xfId="16009" xr:uid="{00000000-0005-0000-0000-00009D880000}"/>
    <cellStyle name="Normal 6 4 3 2 2" xfId="16010" xr:uid="{00000000-0005-0000-0000-00009E880000}"/>
    <cellStyle name="Normal 6 4 3 3" xfId="16011" xr:uid="{00000000-0005-0000-0000-00009F880000}"/>
    <cellStyle name="Normal 6 4 3 3 2" xfId="16012" xr:uid="{00000000-0005-0000-0000-0000A0880000}"/>
    <cellStyle name="Normal 6 4 3 4" xfId="16013" xr:uid="{00000000-0005-0000-0000-0000A1880000}"/>
    <cellStyle name="Normal 6 4 4" xfId="16014" xr:uid="{00000000-0005-0000-0000-0000A2880000}"/>
    <cellStyle name="Normal 6 4 4 2" xfId="16015" xr:uid="{00000000-0005-0000-0000-0000A3880000}"/>
    <cellStyle name="Normal 6 4 4 2 2" xfId="16016" xr:uid="{00000000-0005-0000-0000-0000A4880000}"/>
    <cellStyle name="Normal 6 4 4 3" xfId="16017" xr:uid="{00000000-0005-0000-0000-0000A5880000}"/>
    <cellStyle name="Normal 6 4 5" xfId="16018" xr:uid="{00000000-0005-0000-0000-0000A6880000}"/>
    <cellStyle name="Normal 6 4 5 2" xfId="16019" xr:uid="{00000000-0005-0000-0000-0000A7880000}"/>
    <cellStyle name="Normal 6 4 6" xfId="16020" xr:uid="{00000000-0005-0000-0000-0000A8880000}"/>
    <cellStyle name="Normal 6 4 6 2" xfId="16021" xr:uid="{00000000-0005-0000-0000-0000A9880000}"/>
    <cellStyle name="Normal 6 4 7" xfId="16022" xr:uid="{00000000-0005-0000-0000-0000AA880000}"/>
    <cellStyle name="Normal 6 5" xfId="16023" xr:uid="{00000000-0005-0000-0000-0000AB880000}"/>
    <cellStyle name="Normal 6 5 2" xfId="16024" xr:uid="{00000000-0005-0000-0000-0000AC880000}"/>
    <cellStyle name="Normal 6 5 2 2" xfId="16025" xr:uid="{00000000-0005-0000-0000-0000AD880000}"/>
    <cellStyle name="Normal 6 5 2 2 2" xfId="16026" xr:uid="{00000000-0005-0000-0000-0000AE880000}"/>
    <cellStyle name="Normal 6 5 2 2 2 2" xfId="16027" xr:uid="{00000000-0005-0000-0000-0000AF880000}"/>
    <cellStyle name="Normal 6 5 2 2 3" xfId="16028" xr:uid="{00000000-0005-0000-0000-0000B0880000}"/>
    <cellStyle name="Normal 6 5 2 3" xfId="16029" xr:uid="{00000000-0005-0000-0000-0000B1880000}"/>
    <cellStyle name="Normal 6 5 2 3 2" xfId="16030" xr:uid="{00000000-0005-0000-0000-0000B2880000}"/>
    <cellStyle name="Normal 6 5 2 4" xfId="16031" xr:uid="{00000000-0005-0000-0000-0000B3880000}"/>
    <cellStyle name="Normal 6 5 2 4 2" xfId="16032" xr:uid="{00000000-0005-0000-0000-0000B4880000}"/>
    <cellStyle name="Normal 6 5 2 5" xfId="16033" xr:uid="{00000000-0005-0000-0000-0000B5880000}"/>
    <cellStyle name="Normal 6 5 3" xfId="16034" xr:uid="{00000000-0005-0000-0000-0000B6880000}"/>
    <cellStyle name="Normal 6 5 3 2" xfId="16035" xr:uid="{00000000-0005-0000-0000-0000B7880000}"/>
    <cellStyle name="Normal 6 5 3 2 2" xfId="16036" xr:uid="{00000000-0005-0000-0000-0000B8880000}"/>
    <cellStyle name="Normal 6 5 3 3" xfId="16037" xr:uid="{00000000-0005-0000-0000-0000B9880000}"/>
    <cellStyle name="Normal 6 5 3 3 2" xfId="16038" xr:uid="{00000000-0005-0000-0000-0000BA880000}"/>
    <cellStyle name="Normal 6 5 3 4" xfId="16039" xr:uid="{00000000-0005-0000-0000-0000BB880000}"/>
    <cellStyle name="Normal 6 5 4" xfId="16040" xr:uid="{00000000-0005-0000-0000-0000BC880000}"/>
    <cellStyle name="Normal 6 5 4 2" xfId="16041" xr:uid="{00000000-0005-0000-0000-0000BD880000}"/>
    <cellStyle name="Normal 6 5 4 2 2" xfId="16042" xr:uid="{00000000-0005-0000-0000-0000BE880000}"/>
    <cellStyle name="Normal 6 5 4 3" xfId="16043" xr:uid="{00000000-0005-0000-0000-0000BF880000}"/>
    <cellStyle name="Normal 6 5 5" xfId="16044" xr:uid="{00000000-0005-0000-0000-0000C0880000}"/>
    <cellStyle name="Normal 6 5 5 2" xfId="16045" xr:uid="{00000000-0005-0000-0000-0000C1880000}"/>
    <cellStyle name="Normal 6 5 6" xfId="16046" xr:uid="{00000000-0005-0000-0000-0000C2880000}"/>
    <cellStyle name="Normal 6 6" xfId="16047" xr:uid="{00000000-0005-0000-0000-0000C3880000}"/>
    <cellStyle name="Normal 6 6 2" xfId="16048" xr:uid="{00000000-0005-0000-0000-0000C4880000}"/>
    <cellStyle name="Normal 6 6 2 2" xfId="16049" xr:uid="{00000000-0005-0000-0000-0000C5880000}"/>
    <cellStyle name="Normal 6 6 2 2 2" xfId="16050" xr:uid="{00000000-0005-0000-0000-0000C6880000}"/>
    <cellStyle name="Normal 6 6 2 3" xfId="16051" xr:uid="{00000000-0005-0000-0000-0000C7880000}"/>
    <cellStyle name="Normal 6 6 3" xfId="16052" xr:uid="{00000000-0005-0000-0000-0000C8880000}"/>
    <cellStyle name="Normal 6 6 3 2" xfId="16053" xr:uid="{00000000-0005-0000-0000-0000C9880000}"/>
    <cellStyle name="Normal 6 6 4" xfId="16054" xr:uid="{00000000-0005-0000-0000-0000CA880000}"/>
    <cellStyle name="Normal 6 6 4 2" xfId="16055" xr:uid="{00000000-0005-0000-0000-0000CB880000}"/>
    <cellStyle name="Normal 6 6 5" xfId="16056" xr:uid="{00000000-0005-0000-0000-0000CC880000}"/>
    <cellStyle name="Normal 6 7" xfId="16057" xr:uid="{00000000-0005-0000-0000-0000CD880000}"/>
    <cellStyle name="Normal 6 7 2" xfId="16058" xr:uid="{00000000-0005-0000-0000-0000CE880000}"/>
    <cellStyle name="Normal 6 7 2 2" xfId="16059" xr:uid="{00000000-0005-0000-0000-0000CF880000}"/>
    <cellStyle name="Normal 6 7 3" xfId="16060" xr:uid="{00000000-0005-0000-0000-0000D0880000}"/>
    <cellStyle name="Normal 6 7 3 2" xfId="16061" xr:uid="{00000000-0005-0000-0000-0000D1880000}"/>
    <cellStyle name="Normal 6 7 4" xfId="16062" xr:uid="{00000000-0005-0000-0000-0000D2880000}"/>
    <cellStyle name="Normal 6 8" xfId="16063" xr:uid="{00000000-0005-0000-0000-0000D3880000}"/>
    <cellStyle name="Normal 6 8 2" xfId="16064" xr:uid="{00000000-0005-0000-0000-0000D4880000}"/>
    <cellStyle name="Normal 6 8 2 2" xfId="16065" xr:uid="{00000000-0005-0000-0000-0000D5880000}"/>
    <cellStyle name="Normal 6 8 3" xfId="16066" xr:uid="{00000000-0005-0000-0000-0000D6880000}"/>
    <cellStyle name="Normal 6 8 3 2" xfId="16067" xr:uid="{00000000-0005-0000-0000-0000D7880000}"/>
    <cellStyle name="Normal 6 8 4" xfId="16068" xr:uid="{00000000-0005-0000-0000-0000D8880000}"/>
    <cellStyle name="Normal 6 9" xfId="16069" xr:uid="{00000000-0005-0000-0000-0000D9880000}"/>
    <cellStyle name="Normal 6 9 2" xfId="16070" xr:uid="{00000000-0005-0000-0000-0000DA880000}"/>
    <cellStyle name="Normal 6 9 2 2" xfId="16071" xr:uid="{00000000-0005-0000-0000-0000DB880000}"/>
    <cellStyle name="Normal 6 9 3" xfId="16072" xr:uid="{00000000-0005-0000-0000-0000DC880000}"/>
    <cellStyle name="Normal 7" xfId="198" xr:uid="{00000000-0005-0000-0000-0000DD880000}"/>
    <cellStyle name="Normal 7 10" xfId="16073" xr:uid="{00000000-0005-0000-0000-0000DE880000}"/>
    <cellStyle name="Normal 7 10 2" xfId="16074" xr:uid="{00000000-0005-0000-0000-0000DF880000}"/>
    <cellStyle name="Normal 7 10 2 2" xfId="16075" xr:uid="{00000000-0005-0000-0000-0000E0880000}"/>
    <cellStyle name="Normal 7 10 3" xfId="16076" xr:uid="{00000000-0005-0000-0000-0000E1880000}"/>
    <cellStyle name="Normal 7 10 3 2" xfId="16077" xr:uid="{00000000-0005-0000-0000-0000E2880000}"/>
    <cellStyle name="Normal 7 10 4" xfId="16078" xr:uid="{00000000-0005-0000-0000-0000E3880000}"/>
    <cellStyle name="Normal 7 11" xfId="16079" xr:uid="{00000000-0005-0000-0000-0000E4880000}"/>
    <cellStyle name="Normal 7 11 2" xfId="16080" xr:uid="{00000000-0005-0000-0000-0000E5880000}"/>
    <cellStyle name="Normal 7 11 2 2" xfId="16081" xr:uid="{00000000-0005-0000-0000-0000E6880000}"/>
    <cellStyle name="Normal 7 11 3" xfId="16082" xr:uid="{00000000-0005-0000-0000-0000E7880000}"/>
    <cellStyle name="Normal 7 11 3 2" xfId="16083" xr:uid="{00000000-0005-0000-0000-0000E8880000}"/>
    <cellStyle name="Normal 7 11 4" xfId="16084" xr:uid="{00000000-0005-0000-0000-0000E9880000}"/>
    <cellStyle name="Normal 7 12" xfId="16085" xr:uid="{00000000-0005-0000-0000-0000EA880000}"/>
    <cellStyle name="Normal 7 12 2" xfId="16086" xr:uid="{00000000-0005-0000-0000-0000EB880000}"/>
    <cellStyle name="Normal 7 12 2 2" xfId="16087" xr:uid="{00000000-0005-0000-0000-0000EC880000}"/>
    <cellStyle name="Normal 7 12 3" xfId="16088" xr:uid="{00000000-0005-0000-0000-0000ED880000}"/>
    <cellStyle name="Normal 7 13" xfId="16089" xr:uid="{00000000-0005-0000-0000-0000EE880000}"/>
    <cellStyle name="Normal 7 13 2" xfId="16090" xr:uid="{00000000-0005-0000-0000-0000EF880000}"/>
    <cellStyle name="Normal 7 13 2 2" xfId="16091" xr:uid="{00000000-0005-0000-0000-0000F0880000}"/>
    <cellStyle name="Normal 7 13 3" xfId="16092" xr:uid="{00000000-0005-0000-0000-0000F1880000}"/>
    <cellStyle name="Normal 7 14" xfId="16093" xr:uid="{00000000-0005-0000-0000-0000F2880000}"/>
    <cellStyle name="Normal 7 14 2" xfId="16094" xr:uid="{00000000-0005-0000-0000-0000F3880000}"/>
    <cellStyle name="Normal 7 15" xfId="16095" xr:uid="{00000000-0005-0000-0000-0000F4880000}"/>
    <cellStyle name="Normal 7 15 2" xfId="16096" xr:uid="{00000000-0005-0000-0000-0000F5880000}"/>
    <cellStyle name="Normal 7 16" xfId="16097" xr:uid="{00000000-0005-0000-0000-0000F6880000}"/>
    <cellStyle name="Normal 7 16 2" xfId="16098" xr:uid="{00000000-0005-0000-0000-0000F7880000}"/>
    <cellStyle name="Normal 7 17" xfId="16099" xr:uid="{00000000-0005-0000-0000-0000F8880000}"/>
    <cellStyle name="Normal 7 18" xfId="23757" xr:uid="{00000000-0005-0000-0000-0000F9880000}"/>
    <cellStyle name="Normal 7 19" xfId="60411" xr:uid="{00000000-0005-0000-0000-0000FA880000}"/>
    <cellStyle name="Normal 7 2" xfId="212" xr:uid="{00000000-0005-0000-0000-0000FB880000}"/>
    <cellStyle name="Normal 7 2 10" xfId="16100" xr:uid="{00000000-0005-0000-0000-0000FC880000}"/>
    <cellStyle name="Normal 7 2 10 2" xfId="16101" xr:uid="{00000000-0005-0000-0000-0000FD880000}"/>
    <cellStyle name="Normal 7 2 10 2 2" xfId="16102" xr:uid="{00000000-0005-0000-0000-0000FE880000}"/>
    <cellStyle name="Normal 7 2 10 3" xfId="16103" xr:uid="{00000000-0005-0000-0000-0000FF880000}"/>
    <cellStyle name="Normal 7 2 11" xfId="16104" xr:uid="{00000000-0005-0000-0000-000000890000}"/>
    <cellStyle name="Normal 7 2 11 2" xfId="16105" xr:uid="{00000000-0005-0000-0000-000001890000}"/>
    <cellStyle name="Normal 7 2 11 2 2" xfId="16106" xr:uid="{00000000-0005-0000-0000-000002890000}"/>
    <cellStyle name="Normal 7 2 11 3" xfId="16107" xr:uid="{00000000-0005-0000-0000-000003890000}"/>
    <cellStyle name="Normal 7 2 12" xfId="16108" xr:uid="{00000000-0005-0000-0000-000004890000}"/>
    <cellStyle name="Normal 7 2 12 2" xfId="16109" xr:uid="{00000000-0005-0000-0000-000005890000}"/>
    <cellStyle name="Normal 7 2 13" xfId="16110" xr:uid="{00000000-0005-0000-0000-000006890000}"/>
    <cellStyle name="Normal 7 2 13 2" xfId="16111" xr:uid="{00000000-0005-0000-0000-000007890000}"/>
    <cellStyle name="Normal 7 2 14" xfId="16112" xr:uid="{00000000-0005-0000-0000-000008890000}"/>
    <cellStyle name="Normal 7 2 14 2" xfId="16113" xr:uid="{00000000-0005-0000-0000-000009890000}"/>
    <cellStyle name="Normal 7 2 15" xfId="16114" xr:uid="{00000000-0005-0000-0000-00000A890000}"/>
    <cellStyle name="Normal 7 2 16" xfId="60412" xr:uid="{00000000-0005-0000-0000-00000B890000}"/>
    <cellStyle name="Normal 7 2 2" xfId="16115" xr:uid="{00000000-0005-0000-0000-00000C890000}"/>
    <cellStyle name="Normal 7 2 2 10" xfId="16116" xr:uid="{00000000-0005-0000-0000-00000D890000}"/>
    <cellStyle name="Normal 7 2 2 10 2" xfId="16117" xr:uid="{00000000-0005-0000-0000-00000E890000}"/>
    <cellStyle name="Normal 7 2 2 10 2 2" xfId="16118" xr:uid="{00000000-0005-0000-0000-00000F890000}"/>
    <cellStyle name="Normal 7 2 2 10 3" xfId="16119" xr:uid="{00000000-0005-0000-0000-000010890000}"/>
    <cellStyle name="Normal 7 2 2 11" xfId="16120" xr:uid="{00000000-0005-0000-0000-000011890000}"/>
    <cellStyle name="Normal 7 2 2 11 2" xfId="16121" xr:uid="{00000000-0005-0000-0000-000012890000}"/>
    <cellStyle name="Normal 7 2 2 12" xfId="16122" xr:uid="{00000000-0005-0000-0000-000013890000}"/>
    <cellStyle name="Normal 7 2 2 12 2" xfId="16123" xr:uid="{00000000-0005-0000-0000-000014890000}"/>
    <cellStyle name="Normal 7 2 2 13" xfId="16124" xr:uid="{00000000-0005-0000-0000-000015890000}"/>
    <cellStyle name="Normal 7 2 2 13 2" xfId="16125" xr:uid="{00000000-0005-0000-0000-000016890000}"/>
    <cellStyle name="Normal 7 2 2 14" xfId="16126" xr:uid="{00000000-0005-0000-0000-000017890000}"/>
    <cellStyle name="Normal 7 2 2 2" xfId="16127" xr:uid="{00000000-0005-0000-0000-000018890000}"/>
    <cellStyle name="Normal 7 2 2 2 2" xfId="16128" xr:uid="{00000000-0005-0000-0000-000019890000}"/>
    <cellStyle name="Normal 7 2 2 2 2 2" xfId="16129" xr:uid="{00000000-0005-0000-0000-00001A890000}"/>
    <cellStyle name="Normal 7 2 2 2 2 2 2" xfId="16130" xr:uid="{00000000-0005-0000-0000-00001B890000}"/>
    <cellStyle name="Normal 7 2 2 2 2 2 2 2" xfId="16131" xr:uid="{00000000-0005-0000-0000-00001C890000}"/>
    <cellStyle name="Normal 7 2 2 2 2 2 3" xfId="16132" xr:uid="{00000000-0005-0000-0000-00001D890000}"/>
    <cellStyle name="Normal 7 2 2 2 2 3" xfId="16133" xr:uid="{00000000-0005-0000-0000-00001E890000}"/>
    <cellStyle name="Normal 7 2 2 2 2 3 2" xfId="16134" xr:uid="{00000000-0005-0000-0000-00001F890000}"/>
    <cellStyle name="Normal 7 2 2 2 2 4" xfId="16135" xr:uid="{00000000-0005-0000-0000-000020890000}"/>
    <cellStyle name="Normal 7 2 2 2 2 4 2" xfId="16136" xr:uid="{00000000-0005-0000-0000-000021890000}"/>
    <cellStyle name="Normal 7 2 2 2 2 5" xfId="16137" xr:uid="{00000000-0005-0000-0000-000022890000}"/>
    <cellStyle name="Normal 7 2 2 2 2 5 2" xfId="16138" xr:uid="{00000000-0005-0000-0000-000023890000}"/>
    <cellStyle name="Normal 7 2 2 2 2 6" xfId="16139" xr:uid="{00000000-0005-0000-0000-000024890000}"/>
    <cellStyle name="Normal 7 2 2 2 3" xfId="16140" xr:uid="{00000000-0005-0000-0000-000025890000}"/>
    <cellStyle name="Normal 7 2 2 2 3 2" xfId="16141" xr:uid="{00000000-0005-0000-0000-000026890000}"/>
    <cellStyle name="Normal 7 2 2 2 3 2 2" xfId="16142" xr:uid="{00000000-0005-0000-0000-000027890000}"/>
    <cellStyle name="Normal 7 2 2 2 3 3" xfId="16143" xr:uid="{00000000-0005-0000-0000-000028890000}"/>
    <cellStyle name="Normal 7 2 2 2 3 3 2" xfId="16144" xr:uid="{00000000-0005-0000-0000-000029890000}"/>
    <cellStyle name="Normal 7 2 2 2 3 4" xfId="16145" xr:uid="{00000000-0005-0000-0000-00002A890000}"/>
    <cellStyle name="Normal 7 2 2 2 4" xfId="16146" xr:uid="{00000000-0005-0000-0000-00002B890000}"/>
    <cellStyle name="Normal 7 2 2 2 4 2" xfId="16147" xr:uid="{00000000-0005-0000-0000-00002C890000}"/>
    <cellStyle name="Normal 7 2 2 2 4 2 2" xfId="16148" xr:uid="{00000000-0005-0000-0000-00002D890000}"/>
    <cellStyle name="Normal 7 2 2 2 4 3" xfId="16149" xr:uid="{00000000-0005-0000-0000-00002E890000}"/>
    <cellStyle name="Normal 7 2 2 2 5" xfId="16150" xr:uid="{00000000-0005-0000-0000-00002F890000}"/>
    <cellStyle name="Normal 7 2 2 2 5 2" xfId="16151" xr:uid="{00000000-0005-0000-0000-000030890000}"/>
    <cellStyle name="Normal 7 2 2 2 6" xfId="16152" xr:uid="{00000000-0005-0000-0000-000031890000}"/>
    <cellStyle name="Normal 7 2 2 2 6 2" xfId="16153" xr:uid="{00000000-0005-0000-0000-000032890000}"/>
    <cellStyle name="Normal 7 2 2 2 7" xfId="16154" xr:uid="{00000000-0005-0000-0000-000033890000}"/>
    <cellStyle name="Normal 7 2 2 3" xfId="16155" xr:uid="{00000000-0005-0000-0000-000034890000}"/>
    <cellStyle name="Normal 7 2 2 3 2" xfId="16156" xr:uid="{00000000-0005-0000-0000-000035890000}"/>
    <cellStyle name="Normal 7 2 2 3 2 2" xfId="16157" xr:uid="{00000000-0005-0000-0000-000036890000}"/>
    <cellStyle name="Normal 7 2 2 3 2 2 2" xfId="16158" xr:uid="{00000000-0005-0000-0000-000037890000}"/>
    <cellStyle name="Normal 7 2 2 3 2 2 2 2" xfId="16159" xr:uid="{00000000-0005-0000-0000-000038890000}"/>
    <cellStyle name="Normal 7 2 2 3 2 2 3" xfId="16160" xr:uid="{00000000-0005-0000-0000-000039890000}"/>
    <cellStyle name="Normal 7 2 2 3 2 3" xfId="16161" xr:uid="{00000000-0005-0000-0000-00003A890000}"/>
    <cellStyle name="Normal 7 2 2 3 2 3 2" xfId="16162" xr:uid="{00000000-0005-0000-0000-00003B890000}"/>
    <cellStyle name="Normal 7 2 2 3 2 4" xfId="16163" xr:uid="{00000000-0005-0000-0000-00003C890000}"/>
    <cellStyle name="Normal 7 2 2 3 2 4 2" xfId="16164" xr:uid="{00000000-0005-0000-0000-00003D890000}"/>
    <cellStyle name="Normal 7 2 2 3 2 5" xfId="16165" xr:uid="{00000000-0005-0000-0000-00003E890000}"/>
    <cellStyle name="Normal 7 2 2 3 3" xfId="16166" xr:uid="{00000000-0005-0000-0000-00003F890000}"/>
    <cellStyle name="Normal 7 2 2 3 3 2" xfId="16167" xr:uid="{00000000-0005-0000-0000-000040890000}"/>
    <cellStyle name="Normal 7 2 2 3 3 2 2" xfId="16168" xr:uid="{00000000-0005-0000-0000-000041890000}"/>
    <cellStyle name="Normal 7 2 2 3 3 3" xfId="16169" xr:uid="{00000000-0005-0000-0000-000042890000}"/>
    <cellStyle name="Normal 7 2 2 3 3 3 2" xfId="16170" xr:uid="{00000000-0005-0000-0000-000043890000}"/>
    <cellStyle name="Normal 7 2 2 3 3 4" xfId="16171" xr:uid="{00000000-0005-0000-0000-000044890000}"/>
    <cellStyle name="Normal 7 2 2 3 4" xfId="16172" xr:uid="{00000000-0005-0000-0000-000045890000}"/>
    <cellStyle name="Normal 7 2 2 3 4 2" xfId="16173" xr:uid="{00000000-0005-0000-0000-000046890000}"/>
    <cellStyle name="Normal 7 2 2 3 4 2 2" xfId="16174" xr:uid="{00000000-0005-0000-0000-000047890000}"/>
    <cellStyle name="Normal 7 2 2 3 4 3" xfId="16175" xr:uid="{00000000-0005-0000-0000-000048890000}"/>
    <cellStyle name="Normal 7 2 2 3 5" xfId="16176" xr:uid="{00000000-0005-0000-0000-000049890000}"/>
    <cellStyle name="Normal 7 2 2 3 5 2" xfId="16177" xr:uid="{00000000-0005-0000-0000-00004A890000}"/>
    <cellStyle name="Normal 7 2 2 3 6" xfId="16178" xr:uid="{00000000-0005-0000-0000-00004B890000}"/>
    <cellStyle name="Normal 7 2 2 3 6 2" xfId="16179" xr:uid="{00000000-0005-0000-0000-00004C890000}"/>
    <cellStyle name="Normal 7 2 2 3 7" xfId="16180" xr:uid="{00000000-0005-0000-0000-00004D890000}"/>
    <cellStyle name="Normal 7 2 2 4" xfId="16181" xr:uid="{00000000-0005-0000-0000-00004E890000}"/>
    <cellStyle name="Normal 7 2 2 4 2" xfId="16182" xr:uid="{00000000-0005-0000-0000-00004F890000}"/>
    <cellStyle name="Normal 7 2 2 4 2 2" xfId="16183" xr:uid="{00000000-0005-0000-0000-000050890000}"/>
    <cellStyle name="Normal 7 2 2 4 2 2 2" xfId="16184" xr:uid="{00000000-0005-0000-0000-000051890000}"/>
    <cellStyle name="Normal 7 2 2 4 2 2 2 2" xfId="16185" xr:uid="{00000000-0005-0000-0000-000052890000}"/>
    <cellStyle name="Normal 7 2 2 4 2 2 3" xfId="16186" xr:uid="{00000000-0005-0000-0000-000053890000}"/>
    <cellStyle name="Normal 7 2 2 4 2 3" xfId="16187" xr:uid="{00000000-0005-0000-0000-000054890000}"/>
    <cellStyle name="Normal 7 2 2 4 2 3 2" xfId="16188" xr:uid="{00000000-0005-0000-0000-000055890000}"/>
    <cellStyle name="Normal 7 2 2 4 2 4" xfId="16189" xr:uid="{00000000-0005-0000-0000-000056890000}"/>
    <cellStyle name="Normal 7 2 2 4 2 4 2" xfId="16190" xr:uid="{00000000-0005-0000-0000-000057890000}"/>
    <cellStyle name="Normal 7 2 2 4 2 5" xfId="16191" xr:uid="{00000000-0005-0000-0000-000058890000}"/>
    <cellStyle name="Normal 7 2 2 4 3" xfId="16192" xr:uid="{00000000-0005-0000-0000-000059890000}"/>
    <cellStyle name="Normal 7 2 2 4 3 2" xfId="16193" xr:uid="{00000000-0005-0000-0000-00005A890000}"/>
    <cellStyle name="Normal 7 2 2 4 3 2 2" xfId="16194" xr:uid="{00000000-0005-0000-0000-00005B890000}"/>
    <cellStyle name="Normal 7 2 2 4 3 3" xfId="16195" xr:uid="{00000000-0005-0000-0000-00005C890000}"/>
    <cellStyle name="Normal 7 2 2 4 3 3 2" xfId="16196" xr:uid="{00000000-0005-0000-0000-00005D890000}"/>
    <cellStyle name="Normal 7 2 2 4 3 4" xfId="16197" xr:uid="{00000000-0005-0000-0000-00005E890000}"/>
    <cellStyle name="Normal 7 2 2 4 4" xfId="16198" xr:uid="{00000000-0005-0000-0000-00005F890000}"/>
    <cellStyle name="Normal 7 2 2 4 4 2" xfId="16199" xr:uid="{00000000-0005-0000-0000-000060890000}"/>
    <cellStyle name="Normal 7 2 2 4 4 2 2" xfId="16200" xr:uid="{00000000-0005-0000-0000-000061890000}"/>
    <cellStyle name="Normal 7 2 2 4 4 3" xfId="16201" xr:uid="{00000000-0005-0000-0000-000062890000}"/>
    <cellStyle name="Normal 7 2 2 4 5" xfId="16202" xr:uid="{00000000-0005-0000-0000-000063890000}"/>
    <cellStyle name="Normal 7 2 2 4 5 2" xfId="16203" xr:uid="{00000000-0005-0000-0000-000064890000}"/>
    <cellStyle name="Normal 7 2 2 4 6" xfId="16204" xr:uid="{00000000-0005-0000-0000-000065890000}"/>
    <cellStyle name="Normal 7 2 2 5" xfId="16205" xr:uid="{00000000-0005-0000-0000-000066890000}"/>
    <cellStyle name="Normal 7 2 2 5 2" xfId="16206" xr:uid="{00000000-0005-0000-0000-000067890000}"/>
    <cellStyle name="Normal 7 2 2 5 2 2" xfId="16207" xr:uid="{00000000-0005-0000-0000-000068890000}"/>
    <cellStyle name="Normal 7 2 2 5 2 2 2" xfId="16208" xr:uid="{00000000-0005-0000-0000-000069890000}"/>
    <cellStyle name="Normal 7 2 2 5 2 3" xfId="16209" xr:uid="{00000000-0005-0000-0000-00006A890000}"/>
    <cellStyle name="Normal 7 2 2 5 3" xfId="16210" xr:uid="{00000000-0005-0000-0000-00006B890000}"/>
    <cellStyle name="Normal 7 2 2 5 3 2" xfId="16211" xr:uid="{00000000-0005-0000-0000-00006C890000}"/>
    <cellStyle name="Normal 7 2 2 5 4" xfId="16212" xr:uid="{00000000-0005-0000-0000-00006D890000}"/>
    <cellStyle name="Normal 7 2 2 5 4 2" xfId="16213" xr:uid="{00000000-0005-0000-0000-00006E890000}"/>
    <cellStyle name="Normal 7 2 2 5 5" xfId="16214" xr:uid="{00000000-0005-0000-0000-00006F890000}"/>
    <cellStyle name="Normal 7 2 2 6" xfId="16215" xr:uid="{00000000-0005-0000-0000-000070890000}"/>
    <cellStyle name="Normal 7 2 2 6 2" xfId="16216" xr:uid="{00000000-0005-0000-0000-000071890000}"/>
    <cellStyle name="Normal 7 2 2 6 2 2" xfId="16217" xr:uid="{00000000-0005-0000-0000-000072890000}"/>
    <cellStyle name="Normal 7 2 2 6 2 2 2" xfId="16218" xr:uid="{00000000-0005-0000-0000-000073890000}"/>
    <cellStyle name="Normal 7 2 2 6 2 3" xfId="16219" xr:uid="{00000000-0005-0000-0000-000074890000}"/>
    <cellStyle name="Normal 7 2 2 6 3" xfId="16220" xr:uid="{00000000-0005-0000-0000-000075890000}"/>
    <cellStyle name="Normal 7 2 2 6 3 2" xfId="16221" xr:uid="{00000000-0005-0000-0000-000076890000}"/>
    <cellStyle name="Normal 7 2 2 6 4" xfId="16222" xr:uid="{00000000-0005-0000-0000-000077890000}"/>
    <cellStyle name="Normal 7 2 2 6 4 2" xfId="16223" xr:uid="{00000000-0005-0000-0000-000078890000}"/>
    <cellStyle name="Normal 7 2 2 6 5" xfId="16224" xr:uid="{00000000-0005-0000-0000-000079890000}"/>
    <cellStyle name="Normal 7 2 2 7" xfId="16225" xr:uid="{00000000-0005-0000-0000-00007A890000}"/>
    <cellStyle name="Normal 7 2 2 7 2" xfId="16226" xr:uid="{00000000-0005-0000-0000-00007B890000}"/>
    <cellStyle name="Normal 7 2 2 7 2 2" xfId="16227" xr:uid="{00000000-0005-0000-0000-00007C890000}"/>
    <cellStyle name="Normal 7 2 2 7 3" xfId="16228" xr:uid="{00000000-0005-0000-0000-00007D890000}"/>
    <cellStyle name="Normal 7 2 2 7 3 2" xfId="16229" xr:uid="{00000000-0005-0000-0000-00007E890000}"/>
    <cellStyle name="Normal 7 2 2 7 4" xfId="16230" xr:uid="{00000000-0005-0000-0000-00007F890000}"/>
    <cellStyle name="Normal 7 2 2 8" xfId="16231" xr:uid="{00000000-0005-0000-0000-000080890000}"/>
    <cellStyle name="Normal 7 2 2 8 2" xfId="16232" xr:uid="{00000000-0005-0000-0000-000081890000}"/>
    <cellStyle name="Normal 7 2 2 8 2 2" xfId="16233" xr:uid="{00000000-0005-0000-0000-000082890000}"/>
    <cellStyle name="Normal 7 2 2 8 3" xfId="16234" xr:uid="{00000000-0005-0000-0000-000083890000}"/>
    <cellStyle name="Normal 7 2 2 8 3 2" xfId="16235" xr:uid="{00000000-0005-0000-0000-000084890000}"/>
    <cellStyle name="Normal 7 2 2 8 4" xfId="16236" xr:uid="{00000000-0005-0000-0000-000085890000}"/>
    <cellStyle name="Normal 7 2 2 9" xfId="16237" xr:uid="{00000000-0005-0000-0000-000086890000}"/>
    <cellStyle name="Normal 7 2 2 9 2" xfId="16238" xr:uid="{00000000-0005-0000-0000-000087890000}"/>
    <cellStyle name="Normal 7 2 2 9 2 2" xfId="16239" xr:uid="{00000000-0005-0000-0000-000088890000}"/>
    <cellStyle name="Normal 7 2 2 9 3" xfId="16240" xr:uid="{00000000-0005-0000-0000-000089890000}"/>
    <cellStyle name="Normal 7 2 3" xfId="16241" xr:uid="{00000000-0005-0000-0000-00008A890000}"/>
    <cellStyle name="Normal 7 2 3 2" xfId="16242" xr:uid="{00000000-0005-0000-0000-00008B890000}"/>
    <cellStyle name="Normal 7 2 3 2 2" xfId="16243" xr:uid="{00000000-0005-0000-0000-00008C890000}"/>
    <cellStyle name="Normal 7 2 3 2 2 2" xfId="16244" xr:uid="{00000000-0005-0000-0000-00008D890000}"/>
    <cellStyle name="Normal 7 2 3 2 2 2 2" xfId="16245" xr:uid="{00000000-0005-0000-0000-00008E890000}"/>
    <cellStyle name="Normal 7 2 3 2 2 3" xfId="16246" xr:uid="{00000000-0005-0000-0000-00008F890000}"/>
    <cellStyle name="Normal 7 2 3 2 3" xfId="16247" xr:uid="{00000000-0005-0000-0000-000090890000}"/>
    <cellStyle name="Normal 7 2 3 2 3 2" xfId="16248" xr:uid="{00000000-0005-0000-0000-000091890000}"/>
    <cellStyle name="Normal 7 2 3 2 4" xfId="16249" xr:uid="{00000000-0005-0000-0000-000092890000}"/>
    <cellStyle name="Normal 7 2 3 2 4 2" xfId="16250" xr:uid="{00000000-0005-0000-0000-000093890000}"/>
    <cellStyle name="Normal 7 2 3 2 5" xfId="16251" xr:uid="{00000000-0005-0000-0000-000094890000}"/>
    <cellStyle name="Normal 7 2 3 2 5 2" xfId="16252" xr:uid="{00000000-0005-0000-0000-000095890000}"/>
    <cellStyle name="Normal 7 2 3 2 6" xfId="16253" xr:uid="{00000000-0005-0000-0000-000096890000}"/>
    <cellStyle name="Normal 7 2 3 3" xfId="16254" xr:uid="{00000000-0005-0000-0000-000097890000}"/>
    <cellStyle name="Normal 7 2 3 3 2" xfId="16255" xr:uid="{00000000-0005-0000-0000-000098890000}"/>
    <cellStyle name="Normal 7 2 3 3 2 2" xfId="16256" xr:uid="{00000000-0005-0000-0000-000099890000}"/>
    <cellStyle name="Normal 7 2 3 3 3" xfId="16257" xr:uid="{00000000-0005-0000-0000-00009A890000}"/>
    <cellStyle name="Normal 7 2 3 3 3 2" xfId="16258" xr:uid="{00000000-0005-0000-0000-00009B890000}"/>
    <cellStyle name="Normal 7 2 3 3 4" xfId="16259" xr:uid="{00000000-0005-0000-0000-00009C890000}"/>
    <cellStyle name="Normal 7 2 3 4" xfId="16260" xr:uid="{00000000-0005-0000-0000-00009D890000}"/>
    <cellStyle name="Normal 7 2 3 4 2" xfId="16261" xr:uid="{00000000-0005-0000-0000-00009E890000}"/>
    <cellStyle name="Normal 7 2 3 4 2 2" xfId="16262" xr:uid="{00000000-0005-0000-0000-00009F890000}"/>
    <cellStyle name="Normal 7 2 3 5" xfId="16263" xr:uid="{00000000-0005-0000-0000-0000A0890000}"/>
    <cellStyle name="Normal 7 2 3 5 2" xfId="16264" xr:uid="{00000000-0005-0000-0000-0000A1890000}"/>
    <cellStyle name="Normal 7 2 3 6" xfId="16265" xr:uid="{00000000-0005-0000-0000-0000A2890000}"/>
    <cellStyle name="Normal 7 2 3 6 2" xfId="16266" xr:uid="{00000000-0005-0000-0000-0000A3890000}"/>
    <cellStyle name="Normal 7 2 3 7" xfId="16267" xr:uid="{00000000-0005-0000-0000-0000A4890000}"/>
    <cellStyle name="Normal 7 2 3 7 2" xfId="16268" xr:uid="{00000000-0005-0000-0000-0000A5890000}"/>
    <cellStyle name="Normal 7 2 3 8" xfId="16269" xr:uid="{00000000-0005-0000-0000-0000A6890000}"/>
    <cellStyle name="Normal 7 2 4" xfId="16270" xr:uid="{00000000-0005-0000-0000-0000A7890000}"/>
    <cellStyle name="Normal 7 2 4 2" xfId="16271" xr:uid="{00000000-0005-0000-0000-0000A8890000}"/>
    <cellStyle name="Normal 7 2 4 2 2" xfId="16272" xr:uid="{00000000-0005-0000-0000-0000A9890000}"/>
    <cellStyle name="Normal 7 2 4 2 2 2" xfId="16273" xr:uid="{00000000-0005-0000-0000-0000AA890000}"/>
    <cellStyle name="Normal 7 2 4 2 2 2 2" xfId="16274" xr:uid="{00000000-0005-0000-0000-0000AB890000}"/>
    <cellStyle name="Normal 7 2 4 2 2 3" xfId="16275" xr:uid="{00000000-0005-0000-0000-0000AC890000}"/>
    <cellStyle name="Normal 7 2 4 2 3" xfId="16276" xr:uid="{00000000-0005-0000-0000-0000AD890000}"/>
    <cellStyle name="Normal 7 2 4 2 3 2" xfId="16277" xr:uid="{00000000-0005-0000-0000-0000AE890000}"/>
    <cellStyle name="Normal 7 2 4 2 4" xfId="16278" xr:uid="{00000000-0005-0000-0000-0000AF890000}"/>
    <cellStyle name="Normal 7 2 4 2 4 2" xfId="16279" xr:uid="{00000000-0005-0000-0000-0000B0890000}"/>
    <cellStyle name="Normal 7 2 4 2 5" xfId="16280" xr:uid="{00000000-0005-0000-0000-0000B1890000}"/>
    <cellStyle name="Normal 7 2 4 3" xfId="16281" xr:uid="{00000000-0005-0000-0000-0000B2890000}"/>
    <cellStyle name="Normal 7 2 4 3 2" xfId="16282" xr:uid="{00000000-0005-0000-0000-0000B3890000}"/>
    <cellStyle name="Normal 7 2 4 3 2 2" xfId="16283" xr:uid="{00000000-0005-0000-0000-0000B4890000}"/>
    <cellStyle name="Normal 7 2 4 3 3" xfId="16284" xr:uid="{00000000-0005-0000-0000-0000B5890000}"/>
    <cellStyle name="Normal 7 2 4 3 3 2" xfId="16285" xr:uid="{00000000-0005-0000-0000-0000B6890000}"/>
    <cellStyle name="Normal 7 2 4 3 4" xfId="16286" xr:uid="{00000000-0005-0000-0000-0000B7890000}"/>
    <cellStyle name="Normal 7 2 4 4" xfId="16287" xr:uid="{00000000-0005-0000-0000-0000B8890000}"/>
    <cellStyle name="Normal 7 2 4 4 2" xfId="16288" xr:uid="{00000000-0005-0000-0000-0000B9890000}"/>
    <cellStyle name="Normal 7 2 4 4 2 2" xfId="16289" xr:uid="{00000000-0005-0000-0000-0000BA890000}"/>
    <cellStyle name="Normal 7 2 4 4 3" xfId="16290" xr:uid="{00000000-0005-0000-0000-0000BB890000}"/>
    <cellStyle name="Normal 7 2 4 5" xfId="16291" xr:uid="{00000000-0005-0000-0000-0000BC890000}"/>
    <cellStyle name="Normal 7 2 4 5 2" xfId="16292" xr:uid="{00000000-0005-0000-0000-0000BD890000}"/>
    <cellStyle name="Normal 7 2 4 6" xfId="16293" xr:uid="{00000000-0005-0000-0000-0000BE890000}"/>
    <cellStyle name="Normal 7 2 4 6 2" xfId="16294" xr:uid="{00000000-0005-0000-0000-0000BF890000}"/>
    <cellStyle name="Normal 7 2 4 7" xfId="16295" xr:uid="{00000000-0005-0000-0000-0000C0890000}"/>
    <cellStyle name="Normal 7 2 5" xfId="16296" xr:uid="{00000000-0005-0000-0000-0000C1890000}"/>
    <cellStyle name="Normal 7 2 5 2" xfId="16297" xr:uid="{00000000-0005-0000-0000-0000C2890000}"/>
    <cellStyle name="Normal 7 2 5 2 2" xfId="16298" xr:uid="{00000000-0005-0000-0000-0000C3890000}"/>
    <cellStyle name="Normal 7 2 5 2 2 2" xfId="16299" xr:uid="{00000000-0005-0000-0000-0000C4890000}"/>
    <cellStyle name="Normal 7 2 5 2 2 2 2" xfId="16300" xr:uid="{00000000-0005-0000-0000-0000C5890000}"/>
    <cellStyle name="Normal 7 2 5 2 2 3" xfId="16301" xr:uid="{00000000-0005-0000-0000-0000C6890000}"/>
    <cellStyle name="Normal 7 2 5 2 3" xfId="16302" xr:uid="{00000000-0005-0000-0000-0000C7890000}"/>
    <cellStyle name="Normal 7 2 5 2 3 2" xfId="16303" xr:uid="{00000000-0005-0000-0000-0000C8890000}"/>
    <cellStyle name="Normal 7 2 5 2 4" xfId="16304" xr:uid="{00000000-0005-0000-0000-0000C9890000}"/>
    <cellStyle name="Normal 7 2 5 2 4 2" xfId="16305" xr:uid="{00000000-0005-0000-0000-0000CA890000}"/>
    <cellStyle name="Normal 7 2 5 2 5" xfId="16306" xr:uid="{00000000-0005-0000-0000-0000CB890000}"/>
    <cellStyle name="Normal 7 2 5 3" xfId="16307" xr:uid="{00000000-0005-0000-0000-0000CC890000}"/>
    <cellStyle name="Normal 7 2 5 3 2" xfId="16308" xr:uid="{00000000-0005-0000-0000-0000CD890000}"/>
    <cellStyle name="Normal 7 2 5 3 2 2" xfId="16309" xr:uid="{00000000-0005-0000-0000-0000CE890000}"/>
    <cellStyle name="Normal 7 2 5 3 3" xfId="16310" xr:uid="{00000000-0005-0000-0000-0000CF890000}"/>
    <cellStyle name="Normal 7 2 5 3 3 2" xfId="16311" xr:uid="{00000000-0005-0000-0000-0000D0890000}"/>
    <cellStyle name="Normal 7 2 5 3 4" xfId="16312" xr:uid="{00000000-0005-0000-0000-0000D1890000}"/>
    <cellStyle name="Normal 7 2 5 4" xfId="16313" xr:uid="{00000000-0005-0000-0000-0000D2890000}"/>
    <cellStyle name="Normal 7 2 5 4 2" xfId="16314" xr:uid="{00000000-0005-0000-0000-0000D3890000}"/>
    <cellStyle name="Normal 7 2 5 4 2 2" xfId="16315" xr:uid="{00000000-0005-0000-0000-0000D4890000}"/>
    <cellStyle name="Normal 7 2 5 4 3" xfId="16316" xr:uid="{00000000-0005-0000-0000-0000D5890000}"/>
    <cellStyle name="Normal 7 2 5 5" xfId="16317" xr:uid="{00000000-0005-0000-0000-0000D6890000}"/>
    <cellStyle name="Normal 7 2 5 5 2" xfId="16318" xr:uid="{00000000-0005-0000-0000-0000D7890000}"/>
    <cellStyle name="Normal 7 2 5 6" xfId="16319" xr:uid="{00000000-0005-0000-0000-0000D8890000}"/>
    <cellStyle name="Normal 7 2 6" xfId="16320" xr:uid="{00000000-0005-0000-0000-0000D9890000}"/>
    <cellStyle name="Normal 7 2 6 2" xfId="16321" xr:uid="{00000000-0005-0000-0000-0000DA890000}"/>
    <cellStyle name="Normal 7 2 6 2 2" xfId="16322" xr:uid="{00000000-0005-0000-0000-0000DB890000}"/>
    <cellStyle name="Normal 7 2 6 2 2 2" xfId="16323" xr:uid="{00000000-0005-0000-0000-0000DC890000}"/>
    <cellStyle name="Normal 7 2 6 2 3" xfId="16324" xr:uid="{00000000-0005-0000-0000-0000DD890000}"/>
    <cellStyle name="Normal 7 2 6 3" xfId="16325" xr:uid="{00000000-0005-0000-0000-0000DE890000}"/>
    <cellStyle name="Normal 7 2 6 3 2" xfId="16326" xr:uid="{00000000-0005-0000-0000-0000DF890000}"/>
    <cellStyle name="Normal 7 2 6 4" xfId="16327" xr:uid="{00000000-0005-0000-0000-0000E0890000}"/>
    <cellStyle name="Normal 7 2 6 4 2" xfId="16328" xr:uid="{00000000-0005-0000-0000-0000E1890000}"/>
    <cellStyle name="Normal 7 2 6 5" xfId="16329" xr:uid="{00000000-0005-0000-0000-0000E2890000}"/>
    <cellStyle name="Normal 7 2 7" xfId="16330" xr:uid="{00000000-0005-0000-0000-0000E3890000}"/>
    <cellStyle name="Normal 7 2 7 2" xfId="16331" xr:uid="{00000000-0005-0000-0000-0000E4890000}"/>
    <cellStyle name="Normal 7 2 7 2 2" xfId="16332" xr:uid="{00000000-0005-0000-0000-0000E5890000}"/>
    <cellStyle name="Normal 7 2 7 2 2 2" xfId="16333" xr:uid="{00000000-0005-0000-0000-0000E6890000}"/>
    <cellStyle name="Normal 7 2 7 2 3" xfId="16334" xr:uid="{00000000-0005-0000-0000-0000E7890000}"/>
    <cellStyle name="Normal 7 2 7 3" xfId="16335" xr:uid="{00000000-0005-0000-0000-0000E8890000}"/>
    <cellStyle name="Normal 7 2 7 3 2" xfId="16336" xr:uid="{00000000-0005-0000-0000-0000E9890000}"/>
    <cellStyle name="Normal 7 2 7 4" xfId="16337" xr:uid="{00000000-0005-0000-0000-0000EA890000}"/>
    <cellStyle name="Normal 7 2 7 4 2" xfId="16338" xr:uid="{00000000-0005-0000-0000-0000EB890000}"/>
    <cellStyle name="Normal 7 2 7 5" xfId="16339" xr:uid="{00000000-0005-0000-0000-0000EC890000}"/>
    <cellStyle name="Normal 7 2 8" xfId="16340" xr:uid="{00000000-0005-0000-0000-0000ED890000}"/>
    <cellStyle name="Normal 7 2 8 2" xfId="16341" xr:uid="{00000000-0005-0000-0000-0000EE890000}"/>
    <cellStyle name="Normal 7 2 8 2 2" xfId="16342" xr:uid="{00000000-0005-0000-0000-0000EF890000}"/>
    <cellStyle name="Normal 7 2 8 3" xfId="16343" xr:uid="{00000000-0005-0000-0000-0000F0890000}"/>
    <cellStyle name="Normal 7 2 8 3 2" xfId="16344" xr:uid="{00000000-0005-0000-0000-0000F1890000}"/>
    <cellStyle name="Normal 7 2 8 4" xfId="16345" xr:uid="{00000000-0005-0000-0000-0000F2890000}"/>
    <cellStyle name="Normal 7 2 9" xfId="16346" xr:uid="{00000000-0005-0000-0000-0000F3890000}"/>
    <cellStyle name="Normal 7 2 9 2" xfId="16347" xr:uid="{00000000-0005-0000-0000-0000F4890000}"/>
    <cellStyle name="Normal 7 2 9 2 2" xfId="16348" xr:uid="{00000000-0005-0000-0000-0000F5890000}"/>
    <cellStyle name="Normal 7 2 9 3" xfId="16349" xr:uid="{00000000-0005-0000-0000-0000F6890000}"/>
    <cellStyle name="Normal 7 2 9 3 2" xfId="16350" xr:uid="{00000000-0005-0000-0000-0000F7890000}"/>
    <cellStyle name="Normal 7 2 9 4" xfId="16351" xr:uid="{00000000-0005-0000-0000-0000F8890000}"/>
    <cellStyle name="Normal 7 3" xfId="16352" xr:uid="{00000000-0005-0000-0000-0000F9890000}"/>
    <cellStyle name="Normal 7 3 10" xfId="16353" xr:uid="{00000000-0005-0000-0000-0000FA890000}"/>
    <cellStyle name="Normal 7 3 10 2" xfId="16354" xr:uid="{00000000-0005-0000-0000-0000FB890000}"/>
    <cellStyle name="Normal 7 3 10 2 2" xfId="16355" xr:uid="{00000000-0005-0000-0000-0000FC890000}"/>
    <cellStyle name="Normal 7 3 10 3" xfId="16356" xr:uid="{00000000-0005-0000-0000-0000FD890000}"/>
    <cellStyle name="Normal 7 3 11" xfId="16357" xr:uid="{00000000-0005-0000-0000-0000FE890000}"/>
    <cellStyle name="Normal 7 3 11 2" xfId="16358" xr:uid="{00000000-0005-0000-0000-0000FF890000}"/>
    <cellStyle name="Normal 7 3 11 2 2" xfId="16359" xr:uid="{00000000-0005-0000-0000-0000008A0000}"/>
    <cellStyle name="Normal 7 3 11 3" xfId="16360" xr:uid="{00000000-0005-0000-0000-0000018A0000}"/>
    <cellStyle name="Normal 7 3 12" xfId="16361" xr:uid="{00000000-0005-0000-0000-0000028A0000}"/>
    <cellStyle name="Normal 7 3 12 2" xfId="16362" xr:uid="{00000000-0005-0000-0000-0000038A0000}"/>
    <cellStyle name="Normal 7 3 13" xfId="16363" xr:uid="{00000000-0005-0000-0000-0000048A0000}"/>
    <cellStyle name="Normal 7 3 13 2" xfId="16364" xr:uid="{00000000-0005-0000-0000-0000058A0000}"/>
    <cellStyle name="Normal 7 3 14" xfId="16365" xr:uid="{00000000-0005-0000-0000-0000068A0000}"/>
    <cellStyle name="Normal 7 3 14 2" xfId="16366" xr:uid="{00000000-0005-0000-0000-0000078A0000}"/>
    <cellStyle name="Normal 7 3 15" xfId="16367" xr:uid="{00000000-0005-0000-0000-0000088A0000}"/>
    <cellStyle name="Normal 7 3 2" xfId="16368" xr:uid="{00000000-0005-0000-0000-0000098A0000}"/>
    <cellStyle name="Normal 7 3 2 10" xfId="16369" xr:uid="{00000000-0005-0000-0000-00000A8A0000}"/>
    <cellStyle name="Normal 7 3 2 10 2" xfId="16370" xr:uid="{00000000-0005-0000-0000-00000B8A0000}"/>
    <cellStyle name="Normal 7 3 2 10 2 2" xfId="16371" xr:uid="{00000000-0005-0000-0000-00000C8A0000}"/>
    <cellStyle name="Normal 7 3 2 10 3" xfId="16372" xr:uid="{00000000-0005-0000-0000-00000D8A0000}"/>
    <cellStyle name="Normal 7 3 2 11" xfId="16373" xr:uid="{00000000-0005-0000-0000-00000E8A0000}"/>
    <cellStyle name="Normal 7 3 2 11 2" xfId="16374" xr:uid="{00000000-0005-0000-0000-00000F8A0000}"/>
    <cellStyle name="Normal 7 3 2 12" xfId="16375" xr:uid="{00000000-0005-0000-0000-0000108A0000}"/>
    <cellStyle name="Normal 7 3 2 12 2" xfId="16376" xr:uid="{00000000-0005-0000-0000-0000118A0000}"/>
    <cellStyle name="Normal 7 3 2 13" xfId="16377" xr:uid="{00000000-0005-0000-0000-0000128A0000}"/>
    <cellStyle name="Normal 7 3 2 13 2" xfId="16378" xr:uid="{00000000-0005-0000-0000-0000138A0000}"/>
    <cellStyle name="Normal 7 3 2 14" xfId="16379" xr:uid="{00000000-0005-0000-0000-0000148A0000}"/>
    <cellStyle name="Normal 7 3 2 2" xfId="16380" xr:uid="{00000000-0005-0000-0000-0000158A0000}"/>
    <cellStyle name="Normal 7 3 2 2 2" xfId="16381" xr:uid="{00000000-0005-0000-0000-0000168A0000}"/>
    <cellStyle name="Normal 7 3 2 2 2 2" xfId="16382" xr:uid="{00000000-0005-0000-0000-0000178A0000}"/>
    <cellStyle name="Normal 7 3 2 2 2 2 2" xfId="16383" xr:uid="{00000000-0005-0000-0000-0000188A0000}"/>
    <cellStyle name="Normal 7 3 2 2 2 2 2 2" xfId="16384" xr:uid="{00000000-0005-0000-0000-0000198A0000}"/>
    <cellStyle name="Normal 7 3 2 2 2 2 3" xfId="16385" xr:uid="{00000000-0005-0000-0000-00001A8A0000}"/>
    <cellStyle name="Normal 7 3 2 2 2 3" xfId="16386" xr:uid="{00000000-0005-0000-0000-00001B8A0000}"/>
    <cellStyle name="Normal 7 3 2 2 2 3 2" xfId="16387" xr:uid="{00000000-0005-0000-0000-00001C8A0000}"/>
    <cellStyle name="Normal 7 3 2 2 2 4" xfId="16388" xr:uid="{00000000-0005-0000-0000-00001D8A0000}"/>
    <cellStyle name="Normal 7 3 2 2 2 4 2" xfId="16389" xr:uid="{00000000-0005-0000-0000-00001E8A0000}"/>
    <cellStyle name="Normal 7 3 2 2 2 5" xfId="16390" xr:uid="{00000000-0005-0000-0000-00001F8A0000}"/>
    <cellStyle name="Normal 7 3 2 2 2 5 2" xfId="16391" xr:uid="{00000000-0005-0000-0000-0000208A0000}"/>
    <cellStyle name="Normal 7 3 2 2 2 6" xfId="16392" xr:uid="{00000000-0005-0000-0000-0000218A0000}"/>
    <cellStyle name="Normal 7 3 2 2 3" xfId="16393" xr:uid="{00000000-0005-0000-0000-0000228A0000}"/>
    <cellStyle name="Normal 7 3 2 2 3 2" xfId="16394" xr:uid="{00000000-0005-0000-0000-0000238A0000}"/>
    <cellStyle name="Normal 7 3 2 2 3 2 2" xfId="16395" xr:uid="{00000000-0005-0000-0000-0000248A0000}"/>
    <cellStyle name="Normal 7 3 2 2 3 3" xfId="16396" xr:uid="{00000000-0005-0000-0000-0000258A0000}"/>
    <cellStyle name="Normal 7 3 2 2 3 3 2" xfId="16397" xr:uid="{00000000-0005-0000-0000-0000268A0000}"/>
    <cellStyle name="Normal 7 3 2 2 3 4" xfId="16398" xr:uid="{00000000-0005-0000-0000-0000278A0000}"/>
    <cellStyle name="Normal 7 3 2 2 4" xfId="16399" xr:uid="{00000000-0005-0000-0000-0000288A0000}"/>
    <cellStyle name="Normal 7 3 2 2 4 2" xfId="16400" xr:uid="{00000000-0005-0000-0000-0000298A0000}"/>
    <cellStyle name="Normal 7 3 2 2 4 2 2" xfId="16401" xr:uid="{00000000-0005-0000-0000-00002A8A0000}"/>
    <cellStyle name="Normal 7 3 2 2 4 3" xfId="16402" xr:uid="{00000000-0005-0000-0000-00002B8A0000}"/>
    <cellStyle name="Normal 7 3 2 2 5" xfId="16403" xr:uid="{00000000-0005-0000-0000-00002C8A0000}"/>
    <cellStyle name="Normal 7 3 2 2 5 2" xfId="16404" xr:uid="{00000000-0005-0000-0000-00002D8A0000}"/>
    <cellStyle name="Normal 7 3 2 2 6" xfId="16405" xr:uid="{00000000-0005-0000-0000-00002E8A0000}"/>
    <cellStyle name="Normal 7 3 2 2 6 2" xfId="16406" xr:uid="{00000000-0005-0000-0000-00002F8A0000}"/>
    <cellStyle name="Normal 7 3 2 2 7" xfId="16407" xr:uid="{00000000-0005-0000-0000-0000308A0000}"/>
    <cellStyle name="Normal 7 3 2 3" xfId="16408" xr:uid="{00000000-0005-0000-0000-0000318A0000}"/>
    <cellStyle name="Normal 7 3 2 3 2" xfId="16409" xr:uid="{00000000-0005-0000-0000-0000328A0000}"/>
    <cellStyle name="Normal 7 3 2 3 2 2" xfId="16410" xr:uid="{00000000-0005-0000-0000-0000338A0000}"/>
    <cellStyle name="Normal 7 3 2 3 2 2 2" xfId="16411" xr:uid="{00000000-0005-0000-0000-0000348A0000}"/>
    <cellStyle name="Normal 7 3 2 3 2 2 2 2" xfId="16412" xr:uid="{00000000-0005-0000-0000-0000358A0000}"/>
    <cellStyle name="Normal 7 3 2 3 2 2 3" xfId="16413" xr:uid="{00000000-0005-0000-0000-0000368A0000}"/>
    <cellStyle name="Normal 7 3 2 3 2 3" xfId="16414" xr:uid="{00000000-0005-0000-0000-0000378A0000}"/>
    <cellStyle name="Normal 7 3 2 3 2 3 2" xfId="16415" xr:uid="{00000000-0005-0000-0000-0000388A0000}"/>
    <cellStyle name="Normal 7 3 2 3 2 4" xfId="16416" xr:uid="{00000000-0005-0000-0000-0000398A0000}"/>
    <cellStyle name="Normal 7 3 2 3 2 4 2" xfId="16417" xr:uid="{00000000-0005-0000-0000-00003A8A0000}"/>
    <cellStyle name="Normal 7 3 2 3 2 5" xfId="16418" xr:uid="{00000000-0005-0000-0000-00003B8A0000}"/>
    <cellStyle name="Normal 7 3 2 3 3" xfId="16419" xr:uid="{00000000-0005-0000-0000-00003C8A0000}"/>
    <cellStyle name="Normal 7 3 2 3 3 2" xfId="16420" xr:uid="{00000000-0005-0000-0000-00003D8A0000}"/>
    <cellStyle name="Normal 7 3 2 3 3 2 2" xfId="16421" xr:uid="{00000000-0005-0000-0000-00003E8A0000}"/>
    <cellStyle name="Normal 7 3 2 3 3 3" xfId="16422" xr:uid="{00000000-0005-0000-0000-00003F8A0000}"/>
    <cellStyle name="Normal 7 3 2 3 3 3 2" xfId="16423" xr:uid="{00000000-0005-0000-0000-0000408A0000}"/>
    <cellStyle name="Normal 7 3 2 3 3 4" xfId="16424" xr:uid="{00000000-0005-0000-0000-0000418A0000}"/>
    <cellStyle name="Normal 7 3 2 3 4" xfId="16425" xr:uid="{00000000-0005-0000-0000-0000428A0000}"/>
    <cellStyle name="Normal 7 3 2 3 4 2" xfId="16426" xr:uid="{00000000-0005-0000-0000-0000438A0000}"/>
    <cellStyle name="Normal 7 3 2 3 4 2 2" xfId="16427" xr:uid="{00000000-0005-0000-0000-0000448A0000}"/>
    <cellStyle name="Normal 7 3 2 3 4 3" xfId="16428" xr:uid="{00000000-0005-0000-0000-0000458A0000}"/>
    <cellStyle name="Normal 7 3 2 3 5" xfId="16429" xr:uid="{00000000-0005-0000-0000-0000468A0000}"/>
    <cellStyle name="Normal 7 3 2 3 5 2" xfId="16430" xr:uid="{00000000-0005-0000-0000-0000478A0000}"/>
    <cellStyle name="Normal 7 3 2 3 6" xfId="16431" xr:uid="{00000000-0005-0000-0000-0000488A0000}"/>
    <cellStyle name="Normal 7 3 2 3 6 2" xfId="16432" xr:uid="{00000000-0005-0000-0000-0000498A0000}"/>
    <cellStyle name="Normal 7 3 2 3 7" xfId="16433" xr:uid="{00000000-0005-0000-0000-00004A8A0000}"/>
    <cellStyle name="Normal 7 3 2 4" xfId="16434" xr:uid="{00000000-0005-0000-0000-00004B8A0000}"/>
    <cellStyle name="Normal 7 3 2 4 2" xfId="16435" xr:uid="{00000000-0005-0000-0000-00004C8A0000}"/>
    <cellStyle name="Normal 7 3 2 4 2 2" xfId="16436" xr:uid="{00000000-0005-0000-0000-00004D8A0000}"/>
    <cellStyle name="Normal 7 3 2 4 2 2 2" xfId="16437" xr:uid="{00000000-0005-0000-0000-00004E8A0000}"/>
    <cellStyle name="Normal 7 3 2 4 2 2 2 2" xfId="16438" xr:uid="{00000000-0005-0000-0000-00004F8A0000}"/>
    <cellStyle name="Normal 7 3 2 4 2 2 3" xfId="16439" xr:uid="{00000000-0005-0000-0000-0000508A0000}"/>
    <cellStyle name="Normal 7 3 2 4 2 3" xfId="16440" xr:uid="{00000000-0005-0000-0000-0000518A0000}"/>
    <cellStyle name="Normal 7 3 2 4 2 3 2" xfId="16441" xr:uid="{00000000-0005-0000-0000-0000528A0000}"/>
    <cellStyle name="Normal 7 3 2 4 2 4" xfId="16442" xr:uid="{00000000-0005-0000-0000-0000538A0000}"/>
    <cellStyle name="Normal 7 3 2 4 2 4 2" xfId="16443" xr:uid="{00000000-0005-0000-0000-0000548A0000}"/>
    <cellStyle name="Normal 7 3 2 4 2 5" xfId="16444" xr:uid="{00000000-0005-0000-0000-0000558A0000}"/>
    <cellStyle name="Normal 7 3 2 4 3" xfId="16445" xr:uid="{00000000-0005-0000-0000-0000568A0000}"/>
    <cellStyle name="Normal 7 3 2 4 3 2" xfId="16446" xr:uid="{00000000-0005-0000-0000-0000578A0000}"/>
    <cellStyle name="Normal 7 3 2 4 3 2 2" xfId="16447" xr:uid="{00000000-0005-0000-0000-0000588A0000}"/>
    <cellStyle name="Normal 7 3 2 4 3 3" xfId="16448" xr:uid="{00000000-0005-0000-0000-0000598A0000}"/>
    <cellStyle name="Normal 7 3 2 4 3 3 2" xfId="16449" xr:uid="{00000000-0005-0000-0000-00005A8A0000}"/>
    <cellStyle name="Normal 7 3 2 4 3 4" xfId="16450" xr:uid="{00000000-0005-0000-0000-00005B8A0000}"/>
    <cellStyle name="Normal 7 3 2 4 4" xfId="16451" xr:uid="{00000000-0005-0000-0000-00005C8A0000}"/>
    <cellStyle name="Normal 7 3 2 4 4 2" xfId="16452" xr:uid="{00000000-0005-0000-0000-00005D8A0000}"/>
    <cellStyle name="Normal 7 3 2 4 4 2 2" xfId="16453" xr:uid="{00000000-0005-0000-0000-00005E8A0000}"/>
    <cellStyle name="Normal 7 3 2 4 4 3" xfId="16454" xr:uid="{00000000-0005-0000-0000-00005F8A0000}"/>
    <cellStyle name="Normal 7 3 2 4 5" xfId="16455" xr:uid="{00000000-0005-0000-0000-0000608A0000}"/>
    <cellStyle name="Normal 7 3 2 4 5 2" xfId="16456" xr:uid="{00000000-0005-0000-0000-0000618A0000}"/>
    <cellStyle name="Normal 7 3 2 4 6" xfId="16457" xr:uid="{00000000-0005-0000-0000-0000628A0000}"/>
    <cellStyle name="Normal 7 3 2 5" xfId="16458" xr:uid="{00000000-0005-0000-0000-0000638A0000}"/>
    <cellStyle name="Normal 7 3 2 5 2" xfId="16459" xr:uid="{00000000-0005-0000-0000-0000648A0000}"/>
    <cellStyle name="Normal 7 3 2 5 2 2" xfId="16460" xr:uid="{00000000-0005-0000-0000-0000658A0000}"/>
    <cellStyle name="Normal 7 3 2 5 2 2 2" xfId="16461" xr:uid="{00000000-0005-0000-0000-0000668A0000}"/>
    <cellStyle name="Normal 7 3 2 5 2 3" xfId="16462" xr:uid="{00000000-0005-0000-0000-0000678A0000}"/>
    <cellStyle name="Normal 7 3 2 5 3" xfId="16463" xr:uid="{00000000-0005-0000-0000-0000688A0000}"/>
    <cellStyle name="Normal 7 3 2 5 3 2" xfId="16464" xr:uid="{00000000-0005-0000-0000-0000698A0000}"/>
    <cellStyle name="Normal 7 3 2 5 4" xfId="16465" xr:uid="{00000000-0005-0000-0000-00006A8A0000}"/>
    <cellStyle name="Normal 7 3 2 5 4 2" xfId="16466" xr:uid="{00000000-0005-0000-0000-00006B8A0000}"/>
    <cellStyle name="Normal 7 3 2 5 5" xfId="16467" xr:uid="{00000000-0005-0000-0000-00006C8A0000}"/>
    <cellStyle name="Normal 7 3 2 6" xfId="16468" xr:uid="{00000000-0005-0000-0000-00006D8A0000}"/>
    <cellStyle name="Normal 7 3 2 6 2" xfId="16469" xr:uid="{00000000-0005-0000-0000-00006E8A0000}"/>
    <cellStyle name="Normal 7 3 2 6 2 2" xfId="16470" xr:uid="{00000000-0005-0000-0000-00006F8A0000}"/>
    <cellStyle name="Normal 7 3 2 6 2 2 2" xfId="16471" xr:uid="{00000000-0005-0000-0000-0000708A0000}"/>
    <cellStyle name="Normal 7 3 2 6 2 3" xfId="16472" xr:uid="{00000000-0005-0000-0000-0000718A0000}"/>
    <cellStyle name="Normal 7 3 2 6 3" xfId="16473" xr:uid="{00000000-0005-0000-0000-0000728A0000}"/>
    <cellStyle name="Normal 7 3 2 6 3 2" xfId="16474" xr:uid="{00000000-0005-0000-0000-0000738A0000}"/>
    <cellStyle name="Normal 7 3 2 6 4" xfId="16475" xr:uid="{00000000-0005-0000-0000-0000748A0000}"/>
    <cellStyle name="Normal 7 3 2 6 4 2" xfId="16476" xr:uid="{00000000-0005-0000-0000-0000758A0000}"/>
    <cellStyle name="Normal 7 3 2 6 5" xfId="16477" xr:uid="{00000000-0005-0000-0000-0000768A0000}"/>
    <cellStyle name="Normal 7 3 2 7" xfId="16478" xr:uid="{00000000-0005-0000-0000-0000778A0000}"/>
    <cellStyle name="Normal 7 3 2 7 2" xfId="16479" xr:uid="{00000000-0005-0000-0000-0000788A0000}"/>
    <cellStyle name="Normal 7 3 2 7 2 2" xfId="16480" xr:uid="{00000000-0005-0000-0000-0000798A0000}"/>
    <cellStyle name="Normal 7 3 2 7 3" xfId="16481" xr:uid="{00000000-0005-0000-0000-00007A8A0000}"/>
    <cellStyle name="Normal 7 3 2 7 3 2" xfId="16482" xr:uid="{00000000-0005-0000-0000-00007B8A0000}"/>
    <cellStyle name="Normal 7 3 2 7 4" xfId="16483" xr:uid="{00000000-0005-0000-0000-00007C8A0000}"/>
    <cellStyle name="Normal 7 3 2 8" xfId="16484" xr:uid="{00000000-0005-0000-0000-00007D8A0000}"/>
    <cellStyle name="Normal 7 3 2 8 2" xfId="16485" xr:uid="{00000000-0005-0000-0000-00007E8A0000}"/>
    <cellStyle name="Normal 7 3 2 8 2 2" xfId="16486" xr:uid="{00000000-0005-0000-0000-00007F8A0000}"/>
    <cellStyle name="Normal 7 3 2 8 3" xfId="16487" xr:uid="{00000000-0005-0000-0000-0000808A0000}"/>
    <cellStyle name="Normal 7 3 2 8 3 2" xfId="16488" xr:uid="{00000000-0005-0000-0000-0000818A0000}"/>
    <cellStyle name="Normal 7 3 2 8 4" xfId="16489" xr:uid="{00000000-0005-0000-0000-0000828A0000}"/>
    <cellStyle name="Normal 7 3 2 9" xfId="16490" xr:uid="{00000000-0005-0000-0000-0000838A0000}"/>
    <cellStyle name="Normal 7 3 2 9 2" xfId="16491" xr:uid="{00000000-0005-0000-0000-0000848A0000}"/>
    <cellStyle name="Normal 7 3 2 9 2 2" xfId="16492" xr:uid="{00000000-0005-0000-0000-0000858A0000}"/>
    <cellStyle name="Normal 7 3 2 9 3" xfId="16493" xr:uid="{00000000-0005-0000-0000-0000868A0000}"/>
    <cellStyle name="Normal 7 3 3" xfId="16494" xr:uid="{00000000-0005-0000-0000-0000878A0000}"/>
    <cellStyle name="Normal 7 3 3 2" xfId="16495" xr:uid="{00000000-0005-0000-0000-0000888A0000}"/>
    <cellStyle name="Normal 7 3 3 2 2" xfId="16496" xr:uid="{00000000-0005-0000-0000-0000898A0000}"/>
    <cellStyle name="Normal 7 3 3 2 2 2" xfId="16497" xr:uid="{00000000-0005-0000-0000-00008A8A0000}"/>
    <cellStyle name="Normal 7 3 3 2 2 2 2" xfId="16498" xr:uid="{00000000-0005-0000-0000-00008B8A0000}"/>
    <cellStyle name="Normal 7 3 3 2 2 3" xfId="16499" xr:uid="{00000000-0005-0000-0000-00008C8A0000}"/>
    <cellStyle name="Normal 7 3 3 2 3" xfId="16500" xr:uid="{00000000-0005-0000-0000-00008D8A0000}"/>
    <cellStyle name="Normal 7 3 3 2 3 2" xfId="16501" xr:uid="{00000000-0005-0000-0000-00008E8A0000}"/>
    <cellStyle name="Normal 7 3 3 2 4" xfId="16502" xr:uid="{00000000-0005-0000-0000-00008F8A0000}"/>
    <cellStyle name="Normal 7 3 3 2 4 2" xfId="16503" xr:uid="{00000000-0005-0000-0000-0000908A0000}"/>
    <cellStyle name="Normal 7 3 3 2 5" xfId="16504" xr:uid="{00000000-0005-0000-0000-0000918A0000}"/>
    <cellStyle name="Normal 7 3 3 2 5 2" xfId="16505" xr:uid="{00000000-0005-0000-0000-0000928A0000}"/>
    <cellStyle name="Normal 7 3 3 2 6" xfId="16506" xr:uid="{00000000-0005-0000-0000-0000938A0000}"/>
    <cellStyle name="Normal 7 3 3 3" xfId="16507" xr:uid="{00000000-0005-0000-0000-0000948A0000}"/>
    <cellStyle name="Normal 7 3 3 3 2" xfId="16508" xr:uid="{00000000-0005-0000-0000-0000958A0000}"/>
    <cellStyle name="Normal 7 3 3 3 2 2" xfId="16509" xr:uid="{00000000-0005-0000-0000-0000968A0000}"/>
    <cellStyle name="Normal 7 3 3 3 3" xfId="16510" xr:uid="{00000000-0005-0000-0000-0000978A0000}"/>
    <cellStyle name="Normal 7 3 3 3 3 2" xfId="16511" xr:uid="{00000000-0005-0000-0000-0000988A0000}"/>
    <cellStyle name="Normal 7 3 3 3 4" xfId="16512" xr:uid="{00000000-0005-0000-0000-0000998A0000}"/>
    <cellStyle name="Normal 7 3 3 4" xfId="16513" xr:uid="{00000000-0005-0000-0000-00009A8A0000}"/>
    <cellStyle name="Normal 7 3 3 4 2" xfId="16514" xr:uid="{00000000-0005-0000-0000-00009B8A0000}"/>
    <cellStyle name="Normal 7 3 3 4 2 2" xfId="16515" xr:uid="{00000000-0005-0000-0000-00009C8A0000}"/>
    <cellStyle name="Normal 7 3 3 4 3" xfId="16516" xr:uid="{00000000-0005-0000-0000-00009D8A0000}"/>
    <cellStyle name="Normal 7 3 3 5" xfId="16517" xr:uid="{00000000-0005-0000-0000-00009E8A0000}"/>
    <cellStyle name="Normal 7 3 3 5 2" xfId="16518" xr:uid="{00000000-0005-0000-0000-00009F8A0000}"/>
    <cellStyle name="Normal 7 3 3 6" xfId="16519" xr:uid="{00000000-0005-0000-0000-0000A08A0000}"/>
    <cellStyle name="Normal 7 3 3 6 2" xfId="16520" xr:uid="{00000000-0005-0000-0000-0000A18A0000}"/>
    <cellStyle name="Normal 7 3 3 7" xfId="16521" xr:uid="{00000000-0005-0000-0000-0000A28A0000}"/>
    <cellStyle name="Normal 7 3 4" xfId="16522" xr:uid="{00000000-0005-0000-0000-0000A38A0000}"/>
    <cellStyle name="Normal 7 3 4 2" xfId="16523" xr:uid="{00000000-0005-0000-0000-0000A48A0000}"/>
    <cellStyle name="Normal 7 3 4 2 2" xfId="16524" xr:uid="{00000000-0005-0000-0000-0000A58A0000}"/>
    <cellStyle name="Normal 7 3 4 2 2 2" xfId="16525" xr:uid="{00000000-0005-0000-0000-0000A68A0000}"/>
    <cellStyle name="Normal 7 3 4 2 2 2 2" xfId="16526" xr:uid="{00000000-0005-0000-0000-0000A78A0000}"/>
    <cellStyle name="Normal 7 3 4 2 2 3" xfId="16527" xr:uid="{00000000-0005-0000-0000-0000A88A0000}"/>
    <cellStyle name="Normal 7 3 4 2 3" xfId="16528" xr:uid="{00000000-0005-0000-0000-0000A98A0000}"/>
    <cellStyle name="Normal 7 3 4 2 3 2" xfId="16529" xr:uid="{00000000-0005-0000-0000-0000AA8A0000}"/>
    <cellStyle name="Normal 7 3 4 2 4" xfId="16530" xr:uid="{00000000-0005-0000-0000-0000AB8A0000}"/>
    <cellStyle name="Normal 7 3 4 2 4 2" xfId="16531" xr:uid="{00000000-0005-0000-0000-0000AC8A0000}"/>
    <cellStyle name="Normal 7 3 4 2 5" xfId="16532" xr:uid="{00000000-0005-0000-0000-0000AD8A0000}"/>
    <cellStyle name="Normal 7 3 4 3" xfId="16533" xr:uid="{00000000-0005-0000-0000-0000AE8A0000}"/>
    <cellStyle name="Normal 7 3 4 3 2" xfId="16534" xr:uid="{00000000-0005-0000-0000-0000AF8A0000}"/>
    <cellStyle name="Normal 7 3 4 3 2 2" xfId="16535" xr:uid="{00000000-0005-0000-0000-0000B08A0000}"/>
    <cellStyle name="Normal 7 3 4 3 3" xfId="16536" xr:uid="{00000000-0005-0000-0000-0000B18A0000}"/>
    <cellStyle name="Normal 7 3 4 3 3 2" xfId="16537" xr:uid="{00000000-0005-0000-0000-0000B28A0000}"/>
    <cellStyle name="Normal 7 3 4 3 4" xfId="16538" xr:uid="{00000000-0005-0000-0000-0000B38A0000}"/>
    <cellStyle name="Normal 7 3 4 4" xfId="16539" xr:uid="{00000000-0005-0000-0000-0000B48A0000}"/>
    <cellStyle name="Normal 7 3 4 4 2" xfId="16540" xr:uid="{00000000-0005-0000-0000-0000B58A0000}"/>
    <cellStyle name="Normal 7 3 4 4 2 2" xfId="16541" xr:uid="{00000000-0005-0000-0000-0000B68A0000}"/>
    <cellStyle name="Normal 7 3 4 4 3" xfId="16542" xr:uid="{00000000-0005-0000-0000-0000B78A0000}"/>
    <cellStyle name="Normal 7 3 4 5" xfId="16543" xr:uid="{00000000-0005-0000-0000-0000B88A0000}"/>
    <cellStyle name="Normal 7 3 4 5 2" xfId="16544" xr:uid="{00000000-0005-0000-0000-0000B98A0000}"/>
    <cellStyle name="Normal 7 3 4 6" xfId="16545" xr:uid="{00000000-0005-0000-0000-0000BA8A0000}"/>
    <cellStyle name="Normal 7 3 4 6 2" xfId="16546" xr:uid="{00000000-0005-0000-0000-0000BB8A0000}"/>
    <cellStyle name="Normal 7 3 4 7" xfId="16547" xr:uid="{00000000-0005-0000-0000-0000BC8A0000}"/>
    <cellStyle name="Normal 7 3 5" xfId="16548" xr:uid="{00000000-0005-0000-0000-0000BD8A0000}"/>
    <cellStyle name="Normal 7 3 5 2" xfId="16549" xr:uid="{00000000-0005-0000-0000-0000BE8A0000}"/>
    <cellStyle name="Normal 7 3 5 2 2" xfId="16550" xr:uid="{00000000-0005-0000-0000-0000BF8A0000}"/>
    <cellStyle name="Normal 7 3 5 2 2 2" xfId="16551" xr:uid="{00000000-0005-0000-0000-0000C08A0000}"/>
    <cellStyle name="Normal 7 3 5 2 2 2 2" xfId="16552" xr:uid="{00000000-0005-0000-0000-0000C18A0000}"/>
    <cellStyle name="Normal 7 3 5 2 2 3" xfId="16553" xr:uid="{00000000-0005-0000-0000-0000C28A0000}"/>
    <cellStyle name="Normal 7 3 5 2 3" xfId="16554" xr:uid="{00000000-0005-0000-0000-0000C38A0000}"/>
    <cellStyle name="Normal 7 3 5 2 3 2" xfId="16555" xr:uid="{00000000-0005-0000-0000-0000C48A0000}"/>
    <cellStyle name="Normal 7 3 5 2 4" xfId="16556" xr:uid="{00000000-0005-0000-0000-0000C58A0000}"/>
    <cellStyle name="Normal 7 3 5 2 4 2" xfId="16557" xr:uid="{00000000-0005-0000-0000-0000C68A0000}"/>
    <cellStyle name="Normal 7 3 5 2 5" xfId="16558" xr:uid="{00000000-0005-0000-0000-0000C78A0000}"/>
    <cellStyle name="Normal 7 3 5 3" xfId="16559" xr:uid="{00000000-0005-0000-0000-0000C88A0000}"/>
    <cellStyle name="Normal 7 3 5 3 2" xfId="16560" xr:uid="{00000000-0005-0000-0000-0000C98A0000}"/>
    <cellStyle name="Normal 7 3 5 3 2 2" xfId="16561" xr:uid="{00000000-0005-0000-0000-0000CA8A0000}"/>
    <cellStyle name="Normal 7 3 5 3 3" xfId="16562" xr:uid="{00000000-0005-0000-0000-0000CB8A0000}"/>
    <cellStyle name="Normal 7 3 5 3 3 2" xfId="16563" xr:uid="{00000000-0005-0000-0000-0000CC8A0000}"/>
    <cellStyle name="Normal 7 3 5 3 4" xfId="16564" xr:uid="{00000000-0005-0000-0000-0000CD8A0000}"/>
    <cellStyle name="Normal 7 3 5 4" xfId="16565" xr:uid="{00000000-0005-0000-0000-0000CE8A0000}"/>
    <cellStyle name="Normal 7 3 5 4 2" xfId="16566" xr:uid="{00000000-0005-0000-0000-0000CF8A0000}"/>
    <cellStyle name="Normal 7 3 5 4 2 2" xfId="16567" xr:uid="{00000000-0005-0000-0000-0000D08A0000}"/>
    <cellStyle name="Normal 7 3 5 4 3" xfId="16568" xr:uid="{00000000-0005-0000-0000-0000D18A0000}"/>
    <cellStyle name="Normal 7 3 5 5" xfId="16569" xr:uid="{00000000-0005-0000-0000-0000D28A0000}"/>
    <cellStyle name="Normal 7 3 5 5 2" xfId="16570" xr:uid="{00000000-0005-0000-0000-0000D38A0000}"/>
    <cellStyle name="Normal 7 3 5 6" xfId="16571" xr:uid="{00000000-0005-0000-0000-0000D48A0000}"/>
    <cellStyle name="Normal 7 3 6" xfId="16572" xr:uid="{00000000-0005-0000-0000-0000D58A0000}"/>
    <cellStyle name="Normal 7 3 6 2" xfId="16573" xr:uid="{00000000-0005-0000-0000-0000D68A0000}"/>
    <cellStyle name="Normal 7 3 6 2 2" xfId="16574" xr:uid="{00000000-0005-0000-0000-0000D78A0000}"/>
    <cellStyle name="Normal 7 3 6 2 2 2" xfId="16575" xr:uid="{00000000-0005-0000-0000-0000D88A0000}"/>
    <cellStyle name="Normal 7 3 6 2 3" xfId="16576" xr:uid="{00000000-0005-0000-0000-0000D98A0000}"/>
    <cellStyle name="Normal 7 3 6 3" xfId="16577" xr:uid="{00000000-0005-0000-0000-0000DA8A0000}"/>
    <cellStyle name="Normal 7 3 6 3 2" xfId="16578" xr:uid="{00000000-0005-0000-0000-0000DB8A0000}"/>
    <cellStyle name="Normal 7 3 6 4" xfId="16579" xr:uid="{00000000-0005-0000-0000-0000DC8A0000}"/>
    <cellStyle name="Normal 7 3 6 4 2" xfId="16580" xr:uid="{00000000-0005-0000-0000-0000DD8A0000}"/>
    <cellStyle name="Normal 7 3 6 5" xfId="16581" xr:uid="{00000000-0005-0000-0000-0000DE8A0000}"/>
    <cellStyle name="Normal 7 3 7" xfId="16582" xr:uid="{00000000-0005-0000-0000-0000DF8A0000}"/>
    <cellStyle name="Normal 7 3 7 2" xfId="16583" xr:uid="{00000000-0005-0000-0000-0000E08A0000}"/>
    <cellStyle name="Normal 7 3 7 2 2" xfId="16584" xr:uid="{00000000-0005-0000-0000-0000E18A0000}"/>
    <cellStyle name="Normal 7 3 7 2 2 2" xfId="16585" xr:uid="{00000000-0005-0000-0000-0000E28A0000}"/>
    <cellStyle name="Normal 7 3 7 2 3" xfId="16586" xr:uid="{00000000-0005-0000-0000-0000E38A0000}"/>
    <cellStyle name="Normal 7 3 7 3" xfId="16587" xr:uid="{00000000-0005-0000-0000-0000E48A0000}"/>
    <cellStyle name="Normal 7 3 7 3 2" xfId="16588" xr:uid="{00000000-0005-0000-0000-0000E58A0000}"/>
    <cellStyle name="Normal 7 3 7 4" xfId="16589" xr:uid="{00000000-0005-0000-0000-0000E68A0000}"/>
    <cellStyle name="Normal 7 3 7 4 2" xfId="16590" xr:uid="{00000000-0005-0000-0000-0000E78A0000}"/>
    <cellStyle name="Normal 7 3 7 5" xfId="16591" xr:uid="{00000000-0005-0000-0000-0000E88A0000}"/>
    <cellStyle name="Normal 7 3 8" xfId="16592" xr:uid="{00000000-0005-0000-0000-0000E98A0000}"/>
    <cellStyle name="Normal 7 3 8 2" xfId="16593" xr:uid="{00000000-0005-0000-0000-0000EA8A0000}"/>
    <cellStyle name="Normal 7 3 8 2 2" xfId="16594" xr:uid="{00000000-0005-0000-0000-0000EB8A0000}"/>
    <cellStyle name="Normal 7 3 8 3" xfId="16595" xr:uid="{00000000-0005-0000-0000-0000EC8A0000}"/>
    <cellStyle name="Normal 7 3 8 3 2" xfId="16596" xr:uid="{00000000-0005-0000-0000-0000ED8A0000}"/>
    <cellStyle name="Normal 7 3 8 4" xfId="16597" xr:uid="{00000000-0005-0000-0000-0000EE8A0000}"/>
    <cellStyle name="Normal 7 3 9" xfId="16598" xr:uid="{00000000-0005-0000-0000-0000EF8A0000}"/>
    <cellStyle name="Normal 7 3 9 2" xfId="16599" xr:uid="{00000000-0005-0000-0000-0000F08A0000}"/>
    <cellStyle name="Normal 7 3 9 2 2" xfId="16600" xr:uid="{00000000-0005-0000-0000-0000F18A0000}"/>
    <cellStyle name="Normal 7 3 9 3" xfId="16601" xr:uid="{00000000-0005-0000-0000-0000F28A0000}"/>
    <cellStyle name="Normal 7 3 9 3 2" xfId="16602" xr:uid="{00000000-0005-0000-0000-0000F38A0000}"/>
    <cellStyle name="Normal 7 3 9 4" xfId="16603" xr:uid="{00000000-0005-0000-0000-0000F48A0000}"/>
    <cellStyle name="Normal 7 4" xfId="16604" xr:uid="{00000000-0005-0000-0000-0000F58A0000}"/>
    <cellStyle name="Normal 7 4 10" xfId="16605" xr:uid="{00000000-0005-0000-0000-0000F68A0000}"/>
    <cellStyle name="Normal 7 4 10 2" xfId="16606" xr:uid="{00000000-0005-0000-0000-0000F78A0000}"/>
    <cellStyle name="Normal 7 4 10 2 2" xfId="16607" xr:uid="{00000000-0005-0000-0000-0000F88A0000}"/>
    <cellStyle name="Normal 7 4 10 3" xfId="16608" xr:uid="{00000000-0005-0000-0000-0000F98A0000}"/>
    <cellStyle name="Normal 7 4 11" xfId="16609" xr:uid="{00000000-0005-0000-0000-0000FA8A0000}"/>
    <cellStyle name="Normal 7 4 11 2" xfId="16610" xr:uid="{00000000-0005-0000-0000-0000FB8A0000}"/>
    <cellStyle name="Normal 7 4 12" xfId="16611" xr:uid="{00000000-0005-0000-0000-0000FC8A0000}"/>
    <cellStyle name="Normal 7 4 12 2" xfId="16612" xr:uid="{00000000-0005-0000-0000-0000FD8A0000}"/>
    <cellStyle name="Normal 7 4 13" xfId="16613" xr:uid="{00000000-0005-0000-0000-0000FE8A0000}"/>
    <cellStyle name="Normal 7 4 13 2" xfId="16614" xr:uid="{00000000-0005-0000-0000-0000FF8A0000}"/>
    <cellStyle name="Normal 7 4 14" xfId="16615" xr:uid="{00000000-0005-0000-0000-0000008B0000}"/>
    <cellStyle name="Normal 7 4 2" xfId="16616" xr:uid="{00000000-0005-0000-0000-0000018B0000}"/>
    <cellStyle name="Normal 7 4 2 2" xfId="16617" xr:uid="{00000000-0005-0000-0000-0000028B0000}"/>
    <cellStyle name="Normal 7 4 2 2 2" xfId="16618" xr:uid="{00000000-0005-0000-0000-0000038B0000}"/>
    <cellStyle name="Normal 7 4 2 2 2 2" xfId="16619" xr:uid="{00000000-0005-0000-0000-0000048B0000}"/>
    <cellStyle name="Normal 7 4 2 2 2 2 2" xfId="16620" xr:uid="{00000000-0005-0000-0000-0000058B0000}"/>
    <cellStyle name="Normal 7 4 2 2 2 3" xfId="16621" xr:uid="{00000000-0005-0000-0000-0000068B0000}"/>
    <cellStyle name="Normal 7 4 2 2 3" xfId="16622" xr:uid="{00000000-0005-0000-0000-0000078B0000}"/>
    <cellStyle name="Normal 7 4 2 2 3 2" xfId="16623" xr:uid="{00000000-0005-0000-0000-0000088B0000}"/>
    <cellStyle name="Normal 7 4 2 2 4" xfId="16624" xr:uid="{00000000-0005-0000-0000-0000098B0000}"/>
    <cellStyle name="Normal 7 4 2 2 4 2" xfId="16625" xr:uid="{00000000-0005-0000-0000-00000A8B0000}"/>
    <cellStyle name="Normal 7 4 2 2 5" xfId="16626" xr:uid="{00000000-0005-0000-0000-00000B8B0000}"/>
    <cellStyle name="Normal 7 4 2 2 5 2" xfId="16627" xr:uid="{00000000-0005-0000-0000-00000C8B0000}"/>
    <cellStyle name="Normal 7 4 2 2 6" xfId="16628" xr:uid="{00000000-0005-0000-0000-00000D8B0000}"/>
    <cellStyle name="Normal 7 4 2 3" xfId="16629" xr:uid="{00000000-0005-0000-0000-00000E8B0000}"/>
    <cellStyle name="Normal 7 4 2 3 2" xfId="16630" xr:uid="{00000000-0005-0000-0000-00000F8B0000}"/>
    <cellStyle name="Normal 7 4 2 3 2 2" xfId="16631" xr:uid="{00000000-0005-0000-0000-0000108B0000}"/>
    <cellStyle name="Normal 7 4 2 3 3" xfId="16632" xr:uid="{00000000-0005-0000-0000-0000118B0000}"/>
    <cellStyle name="Normal 7 4 2 3 3 2" xfId="16633" xr:uid="{00000000-0005-0000-0000-0000128B0000}"/>
    <cellStyle name="Normal 7 4 2 3 4" xfId="16634" xr:uid="{00000000-0005-0000-0000-0000138B0000}"/>
    <cellStyle name="Normal 7 4 2 4" xfId="16635" xr:uid="{00000000-0005-0000-0000-0000148B0000}"/>
    <cellStyle name="Normal 7 4 2 4 2" xfId="16636" xr:uid="{00000000-0005-0000-0000-0000158B0000}"/>
    <cellStyle name="Normal 7 4 2 4 2 2" xfId="16637" xr:uid="{00000000-0005-0000-0000-0000168B0000}"/>
    <cellStyle name="Normal 7 4 2 4 3" xfId="16638" xr:uid="{00000000-0005-0000-0000-0000178B0000}"/>
    <cellStyle name="Normal 7 4 2 5" xfId="16639" xr:uid="{00000000-0005-0000-0000-0000188B0000}"/>
    <cellStyle name="Normal 7 4 2 5 2" xfId="16640" xr:uid="{00000000-0005-0000-0000-0000198B0000}"/>
    <cellStyle name="Normal 7 4 2 6" xfId="16641" xr:uid="{00000000-0005-0000-0000-00001A8B0000}"/>
    <cellStyle name="Normal 7 4 2 6 2" xfId="16642" xr:uid="{00000000-0005-0000-0000-00001B8B0000}"/>
    <cellStyle name="Normal 7 4 2 7" xfId="16643" xr:uid="{00000000-0005-0000-0000-00001C8B0000}"/>
    <cellStyle name="Normal 7 4 3" xfId="16644" xr:uid="{00000000-0005-0000-0000-00001D8B0000}"/>
    <cellStyle name="Normal 7 4 3 2" xfId="16645" xr:uid="{00000000-0005-0000-0000-00001E8B0000}"/>
    <cellStyle name="Normal 7 4 3 2 2" xfId="16646" xr:uid="{00000000-0005-0000-0000-00001F8B0000}"/>
    <cellStyle name="Normal 7 4 3 2 2 2" xfId="16647" xr:uid="{00000000-0005-0000-0000-0000208B0000}"/>
    <cellStyle name="Normal 7 4 3 2 2 2 2" xfId="16648" xr:uid="{00000000-0005-0000-0000-0000218B0000}"/>
    <cellStyle name="Normal 7 4 3 2 2 3" xfId="16649" xr:uid="{00000000-0005-0000-0000-0000228B0000}"/>
    <cellStyle name="Normal 7 4 3 2 3" xfId="16650" xr:uid="{00000000-0005-0000-0000-0000238B0000}"/>
    <cellStyle name="Normal 7 4 3 2 3 2" xfId="16651" xr:uid="{00000000-0005-0000-0000-0000248B0000}"/>
    <cellStyle name="Normal 7 4 3 2 4" xfId="16652" xr:uid="{00000000-0005-0000-0000-0000258B0000}"/>
    <cellStyle name="Normal 7 4 3 2 4 2" xfId="16653" xr:uid="{00000000-0005-0000-0000-0000268B0000}"/>
    <cellStyle name="Normal 7 4 3 2 5" xfId="16654" xr:uid="{00000000-0005-0000-0000-0000278B0000}"/>
    <cellStyle name="Normal 7 4 3 3" xfId="16655" xr:uid="{00000000-0005-0000-0000-0000288B0000}"/>
    <cellStyle name="Normal 7 4 3 3 2" xfId="16656" xr:uid="{00000000-0005-0000-0000-0000298B0000}"/>
    <cellStyle name="Normal 7 4 3 3 2 2" xfId="16657" xr:uid="{00000000-0005-0000-0000-00002A8B0000}"/>
    <cellStyle name="Normal 7 4 3 3 3" xfId="16658" xr:uid="{00000000-0005-0000-0000-00002B8B0000}"/>
    <cellStyle name="Normal 7 4 3 3 3 2" xfId="16659" xr:uid="{00000000-0005-0000-0000-00002C8B0000}"/>
    <cellStyle name="Normal 7 4 3 3 4" xfId="16660" xr:uid="{00000000-0005-0000-0000-00002D8B0000}"/>
    <cellStyle name="Normal 7 4 3 4" xfId="16661" xr:uid="{00000000-0005-0000-0000-00002E8B0000}"/>
    <cellStyle name="Normal 7 4 3 4 2" xfId="16662" xr:uid="{00000000-0005-0000-0000-00002F8B0000}"/>
    <cellStyle name="Normal 7 4 3 4 2 2" xfId="16663" xr:uid="{00000000-0005-0000-0000-0000308B0000}"/>
    <cellStyle name="Normal 7 4 3 4 3" xfId="16664" xr:uid="{00000000-0005-0000-0000-0000318B0000}"/>
    <cellStyle name="Normal 7 4 3 5" xfId="16665" xr:uid="{00000000-0005-0000-0000-0000328B0000}"/>
    <cellStyle name="Normal 7 4 3 5 2" xfId="16666" xr:uid="{00000000-0005-0000-0000-0000338B0000}"/>
    <cellStyle name="Normal 7 4 3 6" xfId="16667" xr:uid="{00000000-0005-0000-0000-0000348B0000}"/>
    <cellStyle name="Normal 7 4 3 6 2" xfId="16668" xr:uid="{00000000-0005-0000-0000-0000358B0000}"/>
    <cellStyle name="Normal 7 4 3 7" xfId="16669" xr:uid="{00000000-0005-0000-0000-0000368B0000}"/>
    <cellStyle name="Normal 7 4 4" xfId="16670" xr:uid="{00000000-0005-0000-0000-0000378B0000}"/>
    <cellStyle name="Normal 7 4 4 2" xfId="16671" xr:uid="{00000000-0005-0000-0000-0000388B0000}"/>
    <cellStyle name="Normal 7 4 4 2 2" xfId="16672" xr:uid="{00000000-0005-0000-0000-0000398B0000}"/>
    <cellStyle name="Normal 7 4 4 2 2 2" xfId="16673" xr:uid="{00000000-0005-0000-0000-00003A8B0000}"/>
    <cellStyle name="Normal 7 4 4 2 2 2 2" xfId="16674" xr:uid="{00000000-0005-0000-0000-00003B8B0000}"/>
    <cellStyle name="Normal 7 4 4 2 2 3" xfId="16675" xr:uid="{00000000-0005-0000-0000-00003C8B0000}"/>
    <cellStyle name="Normal 7 4 4 2 3" xfId="16676" xr:uid="{00000000-0005-0000-0000-00003D8B0000}"/>
    <cellStyle name="Normal 7 4 4 2 3 2" xfId="16677" xr:uid="{00000000-0005-0000-0000-00003E8B0000}"/>
    <cellStyle name="Normal 7 4 4 2 4" xfId="16678" xr:uid="{00000000-0005-0000-0000-00003F8B0000}"/>
    <cellStyle name="Normal 7 4 4 2 4 2" xfId="16679" xr:uid="{00000000-0005-0000-0000-0000408B0000}"/>
    <cellStyle name="Normal 7 4 4 2 5" xfId="16680" xr:uid="{00000000-0005-0000-0000-0000418B0000}"/>
    <cellStyle name="Normal 7 4 4 3" xfId="16681" xr:uid="{00000000-0005-0000-0000-0000428B0000}"/>
    <cellStyle name="Normal 7 4 4 3 2" xfId="16682" xr:uid="{00000000-0005-0000-0000-0000438B0000}"/>
    <cellStyle name="Normal 7 4 4 3 2 2" xfId="16683" xr:uid="{00000000-0005-0000-0000-0000448B0000}"/>
    <cellStyle name="Normal 7 4 4 3 3" xfId="16684" xr:uid="{00000000-0005-0000-0000-0000458B0000}"/>
    <cellStyle name="Normal 7 4 4 3 3 2" xfId="16685" xr:uid="{00000000-0005-0000-0000-0000468B0000}"/>
    <cellStyle name="Normal 7 4 4 3 4" xfId="16686" xr:uid="{00000000-0005-0000-0000-0000478B0000}"/>
    <cellStyle name="Normal 7 4 4 4" xfId="16687" xr:uid="{00000000-0005-0000-0000-0000488B0000}"/>
    <cellStyle name="Normal 7 4 4 4 2" xfId="16688" xr:uid="{00000000-0005-0000-0000-0000498B0000}"/>
    <cellStyle name="Normal 7 4 4 4 2 2" xfId="16689" xr:uid="{00000000-0005-0000-0000-00004A8B0000}"/>
    <cellStyle name="Normal 7 4 4 4 3" xfId="16690" xr:uid="{00000000-0005-0000-0000-00004B8B0000}"/>
    <cellStyle name="Normal 7 4 4 5" xfId="16691" xr:uid="{00000000-0005-0000-0000-00004C8B0000}"/>
    <cellStyle name="Normal 7 4 4 5 2" xfId="16692" xr:uid="{00000000-0005-0000-0000-00004D8B0000}"/>
    <cellStyle name="Normal 7 4 4 6" xfId="16693" xr:uid="{00000000-0005-0000-0000-00004E8B0000}"/>
    <cellStyle name="Normal 7 4 5" xfId="16694" xr:uid="{00000000-0005-0000-0000-00004F8B0000}"/>
    <cellStyle name="Normal 7 4 5 2" xfId="16695" xr:uid="{00000000-0005-0000-0000-0000508B0000}"/>
    <cellStyle name="Normal 7 4 5 2 2" xfId="16696" xr:uid="{00000000-0005-0000-0000-0000518B0000}"/>
    <cellStyle name="Normal 7 4 5 2 2 2" xfId="16697" xr:uid="{00000000-0005-0000-0000-0000528B0000}"/>
    <cellStyle name="Normal 7 4 5 2 3" xfId="16698" xr:uid="{00000000-0005-0000-0000-0000538B0000}"/>
    <cellStyle name="Normal 7 4 5 3" xfId="16699" xr:uid="{00000000-0005-0000-0000-0000548B0000}"/>
    <cellStyle name="Normal 7 4 5 3 2" xfId="16700" xr:uid="{00000000-0005-0000-0000-0000558B0000}"/>
    <cellStyle name="Normal 7 4 5 4" xfId="16701" xr:uid="{00000000-0005-0000-0000-0000568B0000}"/>
    <cellStyle name="Normal 7 4 5 4 2" xfId="16702" xr:uid="{00000000-0005-0000-0000-0000578B0000}"/>
    <cellStyle name="Normal 7 4 5 5" xfId="16703" xr:uid="{00000000-0005-0000-0000-0000588B0000}"/>
    <cellStyle name="Normal 7 4 6" xfId="16704" xr:uid="{00000000-0005-0000-0000-0000598B0000}"/>
    <cellStyle name="Normal 7 4 6 2" xfId="16705" xr:uid="{00000000-0005-0000-0000-00005A8B0000}"/>
    <cellStyle name="Normal 7 4 6 2 2" xfId="16706" xr:uid="{00000000-0005-0000-0000-00005B8B0000}"/>
    <cellStyle name="Normal 7 4 6 2 2 2" xfId="16707" xr:uid="{00000000-0005-0000-0000-00005C8B0000}"/>
    <cellStyle name="Normal 7 4 6 2 3" xfId="16708" xr:uid="{00000000-0005-0000-0000-00005D8B0000}"/>
    <cellStyle name="Normal 7 4 6 3" xfId="16709" xr:uid="{00000000-0005-0000-0000-00005E8B0000}"/>
    <cellStyle name="Normal 7 4 6 3 2" xfId="16710" xr:uid="{00000000-0005-0000-0000-00005F8B0000}"/>
    <cellStyle name="Normal 7 4 6 4" xfId="16711" xr:uid="{00000000-0005-0000-0000-0000608B0000}"/>
    <cellStyle name="Normal 7 4 6 4 2" xfId="16712" xr:uid="{00000000-0005-0000-0000-0000618B0000}"/>
    <cellStyle name="Normal 7 4 6 5" xfId="16713" xr:uid="{00000000-0005-0000-0000-0000628B0000}"/>
    <cellStyle name="Normal 7 4 7" xfId="16714" xr:uid="{00000000-0005-0000-0000-0000638B0000}"/>
    <cellStyle name="Normal 7 4 7 2" xfId="16715" xr:uid="{00000000-0005-0000-0000-0000648B0000}"/>
    <cellStyle name="Normal 7 4 7 2 2" xfId="16716" xr:uid="{00000000-0005-0000-0000-0000658B0000}"/>
    <cellStyle name="Normal 7 4 7 3" xfId="16717" xr:uid="{00000000-0005-0000-0000-0000668B0000}"/>
    <cellStyle name="Normal 7 4 7 3 2" xfId="16718" xr:uid="{00000000-0005-0000-0000-0000678B0000}"/>
    <cellStyle name="Normal 7 4 7 4" xfId="16719" xr:uid="{00000000-0005-0000-0000-0000688B0000}"/>
    <cellStyle name="Normal 7 4 8" xfId="16720" xr:uid="{00000000-0005-0000-0000-0000698B0000}"/>
    <cellStyle name="Normal 7 4 8 2" xfId="16721" xr:uid="{00000000-0005-0000-0000-00006A8B0000}"/>
    <cellStyle name="Normal 7 4 8 2 2" xfId="16722" xr:uid="{00000000-0005-0000-0000-00006B8B0000}"/>
    <cellStyle name="Normal 7 4 8 3" xfId="16723" xr:uid="{00000000-0005-0000-0000-00006C8B0000}"/>
    <cellStyle name="Normal 7 4 8 3 2" xfId="16724" xr:uid="{00000000-0005-0000-0000-00006D8B0000}"/>
    <cellStyle name="Normal 7 4 8 4" xfId="16725" xr:uid="{00000000-0005-0000-0000-00006E8B0000}"/>
    <cellStyle name="Normal 7 4 9" xfId="16726" xr:uid="{00000000-0005-0000-0000-00006F8B0000}"/>
    <cellStyle name="Normal 7 4 9 2" xfId="16727" xr:uid="{00000000-0005-0000-0000-0000708B0000}"/>
    <cellStyle name="Normal 7 4 9 2 2" xfId="16728" xr:uid="{00000000-0005-0000-0000-0000718B0000}"/>
    <cellStyle name="Normal 7 4 9 3" xfId="16729" xr:uid="{00000000-0005-0000-0000-0000728B0000}"/>
    <cellStyle name="Normal 7 5" xfId="16730" xr:uid="{00000000-0005-0000-0000-0000738B0000}"/>
    <cellStyle name="Normal 7 5 2" xfId="16731" xr:uid="{00000000-0005-0000-0000-0000748B0000}"/>
    <cellStyle name="Normal 7 5 2 2" xfId="16732" xr:uid="{00000000-0005-0000-0000-0000758B0000}"/>
    <cellStyle name="Normal 7 5 2 2 2" xfId="16733" xr:uid="{00000000-0005-0000-0000-0000768B0000}"/>
    <cellStyle name="Normal 7 5 2 2 2 2" xfId="16734" xr:uid="{00000000-0005-0000-0000-0000778B0000}"/>
    <cellStyle name="Normal 7 5 2 2 3" xfId="16735" xr:uid="{00000000-0005-0000-0000-0000788B0000}"/>
    <cellStyle name="Normal 7 5 2 3" xfId="16736" xr:uid="{00000000-0005-0000-0000-0000798B0000}"/>
    <cellStyle name="Normal 7 5 2 3 2" xfId="16737" xr:uid="{00000000-0005-0000-0000-00007A8B0000}"/>
    <cellStyle name="Normal 7 5 2 4" xfId="16738" xr:uid="{00000000-0005-0000-0000-00007B8B0000}"/>
    <cellStyle name="Normal 7 5 2 4 2" xfId="16739" xr:uid="{00000000-0005-0000-0000-00007C8B0000}"/>
    <cellStyle name="Normal 7 5 2 5" xfId="16740" xr:uid="{00000000-0005-0000-0000-00007D8B0000}"/>
    <cellStyle name="Normal 7 5 2 5 2" xfId="16741" xr:uid="{00000000-0005-0000-0000-00007E8B0000}"/>
    <cellStyle name="Normal 7 5 2 6" xfId="16742" xr:uid="{00000000-0005-0000-0000-00007F8B0000}"/>
    <cellStyle name="Normal 7 5 3" xfId="16743" xr:uid="{00000000-0005-0000-0000-0000808B0000}"/>
    <cellStyle name="Normal 7 5 3 2" xfId="16744" xr:uid="{00000000-0005-0000-0000-0000818B0000}"/>
    <cellStyle name="Normal 7 5 3 2 2" xfId="16745" xr:uid="{00000000-0005-0000-0000-0000828B0000}"/>
    <cellStyle name="Normal 7 5 3 3" xfId="16746" xr:uid="{00000000-0005-0000-0000-0000838B0000}"/>
    <cellStyle name="Normal 7 5 3 3 2" xfId="16747" xr:uid="{00000000-0005-0000-0000-0000848B0000}"/>
    <cellStyle name="Normal 7 5 3 4" xfId="16748" xr:uid="{00000000-0005-0000-0000-0000858B0000}"/>
    <cellStyle name="Normal 7 5 4" xfId="16749" xr:uid="{00000000-0005-0000-0000-0000868B0000}"/>
    <cellStyle name="Normal 7 5 4 2" xfId="16750" xr:uid="{00000000-0005-0000-0000-0000878B0000}"/>
    <cellStyle name="Normal 7 5 4 2 2" xfId="16751" xr:uid="{00000000-0005-0000-0000-0000888B0000}"/>
    <cellStyle name="Normal 7 5 5" xfId="16752" xr:uid="{00000000-0005-0000-0000-0000898B0000}"/>
    <cellStyle name="Normal 7 5 5 2" xfId="16753" xr:uid="{00000000-0005-0000-0000-00008A8B0000}"/>
    <cellStyle name="Normal 7 5 6" xfId="16754" xr:uid="{00000000-0005-0000-0000-00008B8B0000}"/>
    <cellStyle name="Normal 7 5 6 2" xfId="16755" xr:uid="{00000000-0005-0000-0000-00008C8B0000}"/>
    <cellStyle name="Normal 7 5 7" xfId="16756" xr:uid="{00000000-0005-0000-0000-00008D8B0000}"/>
    <cellStyle name="Normal 7 5 7 2" xfId="16757" xr:uid="{00000000-0005-0000-0000-00008E8B0000}"/>
    <cellStyle name="Normal 7 5 8" xfId="16758" xr:uid="{00000000-0005-0000-0000-00008F8B0000}"/>
    <cellStyle name="Normal 7 6" xfId="16759" xr:uid="{00000000-0005-0000-0000-0000908B0000}"/>
    <cellStyle name="Normal 7 6 2" xfId="16760" xr:uid="{00000000-0005-0000-0000-0000918B0000}"/>
    <cellStyle name="Normal 7 6 2 2" xfId="16761" xr:uid="{00000000-0005-0000-0000-0000928B0000}"/>
    <cellStyle name="Normal 7 6 2 2 2" xfId="16762" xr:uid="{00000000-0005-0000-0000-0000938B0000}"/>
    <cellStyle name="Normal 7 6 2 2 2 2" xfId="16763" xr:uid="{00000000-0005-0000-0000-0000948B0000}"/>
    <cellStyle name="Normal 7 6 2 2 3" xfId="16764" xr:uid="{00000000-0005-0000-0000-0000958B0000}"/>
    <cellStyle name="Normal 7 6 2 3" xfId="16765" xr:uid="{00000000-0005-0000-0000-0000968B0000}"/>
    <cellStyle name="Normal 7 6 2 3 2" xfId="16766" xr:uid="{00000000-0005-0000-0000-0000978B0000}"/>
    <cellStyle name="Normal 7 6 2 4" xfId="16767" xr:uid="{00000000-0005-0000-0000-0000988B0000}"/>
    <cellStyle name="Normal 7 6 2 4 2" xfId="16768" xr:uid="{00000000-0005-0000-0000-0000998B0000}"/>
    <cellStyle name="Normal 7 6 2 5" xfId="16769" xr:uid="{00000000-0005-0000-0000-00009A8B0000}"/>
    <cellStyle name="Normal 7 6 3" xfId="16770" xr:uid="{00000000-0005-0000-0000-00009B8B0000}"/>
    <cellStyle name="Normal 7 6 3 2" xfId="16771" xr:uid="{00000000-0005-0000-0000-00009C8B0000}"/>
    <cellStyle name="Normal 7 6 3 2 2" xfId="16772" xr:uid="{00000000-0005-0000-0000-00009D8B0000}"/>
    <cellStyle name="Normal 7 6 3 3" xfId="16773" xr:uid="{00000000-0005-0000-0000-00009E8B0000}"/>
    <cellStyle name="Normal 7 6 3 3 2" xfId="16774" xr:uid="{00000000-0005-0000-0000-00009F8B0000}"/>
    <cellStyle name="Normal 7 6 3 4" xfId="16775" xr:uid="{00000000-0005-0000-0000-0000A08B0000}"/>
    <cellStyle name="Normal 7 6 4" xfId="16776" xr:uid="{00000000-0005-0000-0000-0000A18B0000}"/>
    <cellStyle name="Normal 7 6 4 2" xfId="16777" xr:uid="{00000000-0005-0000-0000-0000A28B0000}"/>
    <cellStyle name="Normal 7 6 4 2 2" xfId="16778" xr:uid="{00000000-0005-0000-0000-0000A38B0000}"/>
    <cellStyle name="Normal 7 6 4 3" xfId="16779" xr:uid="{00000000-0005-0000-0000-0000A48B0000}"/>
    <cellStyle name="Normal 7 6 5" xfId="16780" xr:uid="{00000000-0005-0000-0000-0000A58B0000}"/>
    <cellStyle name="Normal 7 6 5 2" xfId="16781" xr:uid="{00000000-0005-0000-0000-0000A68B0000}"/>
    <cellStyle name="Normal 7 6 6" xfId="16782" xr:uid="{00000000-0005-0000-0000-0000A78B0000}"/>
    <cellStyle name="Normal 7 6 6 2" xfId="16783" xr:uid="{00000000-0005-0000-0000-0000A88B0000}"/>
    <cellStyle name="Normal 7 6 7" xfId="16784" xr:uid="{00000000-0005-0000-0000-0000A98B0000}"/>
    <cellStyle name="Normal 7 7" xfId="16785" xr:uid="{00000000-0005-0000-0000-0000AA8B0000}"/>
    <cellStyle name="Normal 7 7 2" xfId="16786" xr:uid="{00000000-0005-0000-0000-0000AB8B0000}"/>
    <cellStyle name="Normal 7 7 2 2" xfId="16787" xr:uid="{00000000-0005-0000-0000-0000AC8B0000}"/>
    <cellStyle name="Normal 7 7 2 2 2" xfId="16788" xr:uid="{00000000-0005-0000-0000-0000AD8B0000}"/>
    <cellStyle name="Normal 7 7 2 2 2 2" xfId="16789" xr:uid="{00000000-0005-0000-0000-0000AE8B0000}"/>
    <cellStyle name="Normal 7 7 2 2 3" xfId="16790" xr:uid="{00000000-0005-0000-0000-0000AF8B0000}"/>
    <cellStyle name="Normal 7 7 2 3" xfId="16791" xr:uid="{00000000-0005-0000-0000-0000B08B0000}"/>
    <cellStyle name="Normal 7 7 2 3 2" xfId="16792" xr:uid="{00000000-0005-0000-0000-0000B18B0000}"/>
    <cellStyle name="Normal 7 7 2 4" xfId="16793" xr:uid="{00000000-0005-0000-0000-0000B28B0000}"/>
    <cellStyle name="Normal 7 7 2 4 2" xfId="16794" xr:uid="{00000000-0005-0000-0000-0000B38B0000}"/>
    <cellStyle name="Normal 7 7 2 5" xfId="16795" xr:uid="{00000000-0005-0000-0000-0000B48B0000}"/>
    <cellStyle name="Normal 7 7 3" xfId="16796" xr:uid="{00000000-0005-0000-0000-0000B58B0000}"/>
    <cellStyle name="Normal 7 7 3 2" xfId="16797" xr:uid="{00000000-0005-0000-0000-0000B68B0000}"/>
    <cellStyle name="Normal 7 7 3 2 2" xfId="16798" xr:uid="{00000000-0005-0000-0000-0000B78B0000}"/>
    <cellStyle name="Normal 7 7 3 3" xfId="16799" xr:uid="{00000000-0005-0000-0000-0000B88B0000}"/>
    <cellStyle name="Normal 7 7 3 3 2" xfId="16800" xr:uid="{00000000-0005-0000-0000-0000B98B0000}"/>
    <cellStyle name="Normal 7 7 3 4" xfId="16801" xr:uid="{00000000-0005-0000-0000-0000BA8B0000}"/>
    <cellStyle name="Normal 7 7 4" xfId="16802" xr:uid="{00000000-0005-0000-0000-0000BB8B0000}"/>
    <cellStyle name="Normal 7 7 4 2" xfId="16803" xr:uid="{00000000-0005-0000-0000-0000BC8B0000}"/>
    <cellStyle name="Normal 7 7 4 2 2" xfId="16804" xr:uid="{00000000-0005-0000-0000-0000BD8B0000}"/>
    <cellStyle name="Normal 7 7 4 3" xfId="16805" xr:uid="{00000000-0005-0000-0000-0000BE8B0000}"/>
    <cellStyle name="Normal 7 7 5" xfId="16806" xr:uid="{00000000-0005-0000-0000-0000BF8B0000}"/>
    <cellStyle name="Normal 7 7 5 2" xfId="16807" xr:uid="{00000000-0005-0000-0000-0000C08B0000}"/>
    <cellStyle name="Normal 7 7 6" xfId="16808" xr:uid="{00000000-0005-0000-0000-0000C18B0000}"/>
    <cellStyle name="Normal 7 8" xfId="16809" xr:uid="{00000000-0005-0000-0000-0000C28B0000}"/>
    <cellStyle name="Normal 7 8 2" xfId="16810" xr:uid="{00000000-0005-0000-0000-0000C38B0000}"/>
    <cellStyle name="Normal 7 8 2 2" xfId="16811" xr:uid="{00000000-0005-0000-0000-0000C48B0000}"/>
    <cellStyle name="Normal 7 8 2 2 2" xfId="16812" xr:uid="{00000000-0005-0000-0000-0000C58B0000}"/>
    <cellStyle name="Normal 7 8 2 3" xfId="16813" xr:uid="{00000000-0005-0000-0000-0000C68B0000}"/>
    <cellStyle name="Normal 7 8 3" xfId="16814" xr:uid="{00000000-0005-0000-0000-0000C78B0000}"/>
    <cellStyle name="Normal 7 8 3 2" xfId="16815" xr:uid="{00000000-0005-0000-0000-0000C88B0000}"/>
    <cellStyle name="Normal 7 8 4" xfId="16816" xr:uid="{00000000-0005-0000-0000-0000C98B0000}"/>
    <cellStyle name="Normal 7 8 4 2" xfId="16817" xr:uid="{00000000-0005-0000-0000-0000CA8B0000}"/>
    <cellStyle name="Normal 7 8 5" xfId="16818" xr:uid="{00000000-0005-0000-0000-0000CB8B0000}"/>
    <cellStyle name="Normal 7 9" xfId="16819" xr:uid="{00000000-0005-0000-0000-0000CC8B0000}"/>
    <cellStyle name="Normal 7 9 2" xfId="16820" xr:uid="{00000000-0005-0000-0000-0000CD8B0000}"/>
    <cellStyle name="Normal 7 9 2 2" xfId="16821" xr:uid="{00000000-0005-0000-0000-0000CE8B0000}"/>
    <cellStyle name="Normal 7 9 2 2 2" xfId="16822" xr:uid="{00000000-0005-0000-0000-0000CF8B0000}"/>
    <cellStyle name="Normal 7 9 2 3" xfId="16823" xr:uid="{00000000-0005-0000-0000-0000D08B0000}"/>
    <cellStyle name="Normal 7 9 3" xfId="16824" xr:uid="{00000000-0005-0000-0000-0000D18B0000}"/>
    <cellStyle name="Normal 7 9 3 2" xfId="16825" xr:uid="{00000000-0005-0000-0000-0000D28B0000}"/>
    <cellStyle name="Normal 7 9 4" xfId="16826" xr:uid="{00000000-0005-0000-0000-0000D38B0000}"/>
    <cellStyle name="Normal 7 9 4 2" xfId="16827" xr:uid="{00000000-0005-0000-0000-0000D48B0000}"/>
    <cellStyle name="Normal 7 9 5" xfId="16828" xr:uid="{00000000-0005-0000-0000-0000D58B0000}"/>
    <cellStyle name="Normal 8" xfId="139" xr:uid="{00000000-0005-0000-0000-0000D68B0000}"/>
    <cellStyle name="Normal 8 10" xfId="16829" xr:uid="{00000000-0005-0000-0000-0000D78B0000}"/>
    <cellStyle name="Normal 8 10 2" xfId="16830" xr:uid="{00000000-0005-0000-0000-0000D88B0000}"/>
    <cellStyle name="Normal 8 10 2 2" xfId="16831" xr:uid="{00000000-0005-0000-0000-0000D98B0000}"/>
    <cellStyle name="Normal 8 10 3" xfId="16832" xr:uid="{00000000-0005-0000-0000-0000DA8B0000}"/>
    <cellStyle name="Normal 8 11" xfId="16833" xr:uid="{00000000-0005-0000-0000-0000DB8B0000}"/>
    <cellStyle name="Normal 8 11 2" xfId="16834" xr:uid="{00000000-0005-0000-0000-0000DC8B0000}"/>
    <cellStyle name="Normal 8 11 2 2" xfId="16835" xr:uid="{00000000-0005-0000-0000-0000DD8B0000}"/>
    <cellStyle name="Normal 8 11 3" xfId="16836" xr:uid="{00000000-0005-0000-0000-0000DE8B0000}"/>
    <cellStyle name="Normal 8 12" xfId="16837" xr:uid="{00000000-0005-0000-0000-0000DF8B0000}"/>
    <cellStyle name="Normal 8 12 2" xfId="16838" xr:uid="{00000000-0005-0000-0000-0000E08B0000}"/>
    <cellStyle name="Normal 8 13" xfId="16839" xr:uid="{00000000-0005-0000-0000-0000E18B0000}"/>
    <cellStyle name="Normal 8 13 2" xfId="16840" xr:uid="{00000000-0005-0000-0000-0000E28B0000}"/>
    <cellStyle name="Normal 8 14" xfId="16841" xr:uid="{00000000-0005-0000-0000-0000E38B0000}"/>
    <cellStyle name="Normal 8 14 2" xfId="16842" xr:uid="{00000000-0005-0000-0000-0000E48B0000}"/>
    <cellStyle name="Normal 8 15" xfId="16843" xr:uid="{00000000-0005-0000-0000-0000E58B0000}"/>
    <cellStyle name="Normal 8 16" xfId="60413" xr:uid="{00000000-0005-0000-0000-0000E68B0000}"/>
    <cellStyle name="Normal 8 2" xfId="16844" xr:uid="{00000000-0005-0000-0000-0000E78B0000}"/>
    <cellStyle name="Normal 8 2 10" xfId="16845" xr:uid="{00000000-0005-0000-0000-0000E88B0000}"/>
    <cellStyle name="Normal 8 2 10 2" xfId="16846" xr:uid="{00000000-0005-0000-0000-0000E98B0000}"/>
    <cellStyle name="Normal 8 2 10 2 2" xfId="16847" xr:uid="{00000000-0005-0000-0000-0000EA8B0000}"/>
    <cellStyle name="Normal 8 2 10 3" xfId="16848" xr:uid="{00000000-0005-0000-0000-0000EB8B0000}"/>
    <cellStyle name="Normal 8 2 11" xfId="16849" xr:uid="{00000000-0005-0000-0000-0000EC8B0000}"/>
    <cellStyle name="Normal 8 2 11 2" xfId="16850" xr:uid="{00000000-0005-0000-0000-0000ED8B0000}"/>
    <cellStyle name="Normal 8 2 12" xfId="16851" xr:uid="{00000000-0005-0000-0000-0000EE8B0000}"/>
    <cellStyle name="Normal 8 2 12 2" xfId="16852" xr:uid="{00000000-0005-0000-0000-0000EF8B0000}"/>
    <cellStyle name="Normal 8 2 13" xfId="16853" xr:uid="{00000000-0005-0000-0000-0000F08B0000}"/>
    <cellStyle name="Normal 8 2 13 2" xfId="16854" xr:uid="{00000000-0005-0000-0000-0000F18B0000}"/>
    <cellStyle name="Normal 8 2 14" xfId="16855" xr:uid="{00000000-0005-0000-0000-0000F28B0000}"/>
    <cellStyle name="Normal 8 2 15" xfId="60414" xr:uid="{00000000-0005-0000-0000-0000F38B0000}"/>
    <cellStyle name="Normal 8 2 2" xfId="16856" xr:uid="{00000000-0005-0000-0000-0000F48B0000}"/>
    <cellStyle name="Normal 8 2 2 2" xfId="16857" xr:uid="{00000000-0005-0000-0000-0000F58B0000}"/>
    <cellStyle name="Normal 8 2 2 2 2" xfId="16858" xr:uid="{00000000-0005-0000-0000-0000F68B0000}"/>
    <cellStyle name="Normal 8 2 2 2 2 2" xfId="16859" xr:uid="{00000000-0005-0000-0000-0000F78B0000}"/>
    <cellStyle name="Normal 8 2 2 2 2 2 2" xfId="16860" xr:uid="{00000000-0005-0000-0000-0000F88B0000}"/>
    <cellStyle name="Normal 8 2 2 2 2 3" xfId="16861" xr:uid="{00000000-0005-0000-0000-0000F98B0000}"/>
    <cellStyle name="Normal 8 2 2 2 3" xfId="16862" xr:uid="{00000000-0005-0000-0000-0000FA8B0000}"/>
    <cellStyle name="Normal 8 2 2 2 3 2" xfId="16863" xr:uid="{00000000-0005-0000-0000-0000FB8B0000}"/>
    <cellStyle name="Normal 8 2 2 2 4" xfId="16864" xr:uid="{00000000-0005-0000-0000-0000FC8B0000}"/>
    <cellStyle name="Normal 8 2 2 2 4 2" xfId="16865" xr:uid="{00000000-0005-0000-0000-0000FD8B0000}"/>
    <cellStyle name="Normal 8 2 2 2 5" xfId="16866" xr:uid="{00000000-0005-0000-0000-0000FE8B0000}"/>
    <cellStyle name="Normal 8 2 2 2 5 2" xfId="16867" xr:uid="{00000000-0005-0000-0000-0000FF8B0000}"/>
    <cellStyle name="Normal 8 2 2 2 6" xfId="16868" xr:uid="{00000000-0005-0000-0000-0000008C0000}"/>
    <cellStyle name="Normal 8 2 2 3" xfId="16869" xr:uid="{00000000-0005-0000-0000-0000018C0000}"/>
    <cellStyle name="Normal 8 2 2 3 2" xfId="16870" xr:uid="{00000000-0005-0000-0000-0000028C0000}"/>
    <cellStyle name="Normal 8 2 2 3 2 2" xfId="16871" xr:uid="{00000000-0005-0000-0000-0000038C0000}"/>
    <cellStyle name="Normal 8 2 2 3 3" xfId="16872" xr:uid="{00000000-0005-0000-0000-0000048C0000}"/>
    <cellStyle name="Normal 8 2 2 3 3 2" xfId="16873" xr:uid="{00000000-0005-0000-0000-0000058C0000}"/>
    <cellStyle name="Normal 8 2 2 3 4" xfId="16874" xr:uid="{00000000-0005-0000-0000-0000068C0000}"/>
    <cellStyle name="Normal 8 2 2 4" xfId="16875" xr:uid="{00000000-0005-0000-0000-0000078C0000}"/>
    <cellStyle name="Normal 8 2 2 4 2" xfId="16876" xr:uid="{00000000-0005-0000-0000-0000088C0000}"/>
    <cellStyle name="Normal 8 2 2 4 2 2" xfId="16877" xr:uid="{00000000-0005-0000-0000-0000098C0000}"/>
    <cellStyle name="Normal 8 2 2 5" xfId="16878" xr:uid="{00000000-0005-0000-0000-00000A8C0000}"/>
    <cellStyle name="Normal 8 2 2 5 2" xfId="16879" xr:uid="{00000000-0005-0000-0000-00000B8C0000}"/>
    <cellStyle name="Normal 8 2 2 6" xfId="16880" xr:uid="{00000000-0005-0000-0000-00000C8C0000}"/>
    <cellStyle name="Normal 8 2 2 6 2" xfId="16881" xr:uid="{00000000-0005-0000-0000-00000D8C0000}"/>
    <cellStyle name="Normal 8 2 2 7" xfId="16882" xr:uid="{00000000-0005-0000-0000-00000E8C0000}"/>
    <cellStyle name="Normal 8 2 2 7 2" xfId="16883" xr:uid="{00000000-0005-0000-0000-00000F8C0000}"/>
    <cellStyle name="Normal 8 2 2 8" xfId="16884" xr:uid="{00000000-0005-0000-0000-0000108C0000}"/>
    <cellStyle name="Normal 8 2 3" xfId="16885" xr:uid="{00000000-0005-0000-0000-0000118C0000}"/>
    <cellStyle name="Normal 8 2 3 2" xfId="16886" xr:uid="{00000000-0005-0000-0000-0000128C0000}"/>
    <cellStyle name="Normal 8 2 3 2 2" xfId="16887" xr:uid="{00000000-0005-0000-0000-0000138C0000}"/>
    <cellStyle name="Normal 8 2 3 2 2 2" xfId="16888" xr:uid="{00000000-0005-0000-0000-0000148C0000}"/>
    <cellStyle name="Normal 8 2 3 2 2 2 2" xfId="16889" xr:uid="{00000000-0005-0000-0000-0000158C0000}"/>
    <cellStyle name="Normal 8 2 3 2 2 3" xfId="16890" xr:uid="{00000000-0005-0000-0000-0000168C0000}"/>
    <cellStyle name="Normal 8 2 3 2 3" xfId="16891" xr:uid="{00000000-0005-0000-0000-0000178C0000}"/>
    <cellStyle name="Normal 8 2 3 2 3 2" xfId="16892" xr:uid="{00000000-0005-0000-0000-0000188C0000}"/>
    <cellStyle name="Normal 8 2 3 2 4" xfId="16893" xr:uid="{00000000-0005-0000-0000-0000198C0000}"/>
    <cellStyle name="Normal 8 2 3 2 4 2" xfId="16894" xr:uid="{00000000-0005-0000-0000-00001A8C0000}"/>
    <cellStyle name="Normal 8 2 3 2 5" xfId="16895" xr:uid="{00000000-0005-0000-0000-00001B8C0000}"/>
    <cellStyle name="Normal 8 2 3 3" xfId="16896" xr:uid="{00000000-0005-0000-0000-00001C8C0000}"/>
    <cellStyle name="Normal 8 2 3 3 2" xfId="16897" xr:uid="{00000000-0005-0000-0000-00001D8C0000}"/>
    <cellStyle name="Normal 8 2 3 3 2 2" xfId="16898" xr:uid="{00000000-0005-0000-0000-00001E8C0000}"/>
    <cellStyle name="Normal 8 2 3 3 3" xfId="16899" xr:uid="{00000000-0005-0000-0000-00001F8C0000}"/>
    <cellStyle name="Normal 8 2 3 3 3 2" xfId="16900" xr:uid="{00000000-0005-0000-0000-0000208C0000}"/>
    <cellStyle name="Normal 8 2 3 3 4" xfId="16901" xr:uid="{00000000-0005-0000-0000-0000218C0000}"/>
    <cellStyle name="Normal 8 2 3 4" xfId="16902" xr:uid="{00000000-0005-0000-0000-0000228C0000}"/>
    <cellStyle name="Normal 8 2 3 4 2" xfId="16903" xr:uid="{00000000-0005-0000-0000-0000238C0000}"/>
    <cellStyle name="Normal 8 2 3 4 2 2" xfId="16904" xr:uid="{00000000-0005-0000-0000-0000248C0000}"/>
    <cellStyle name="Normal 8 2 3 4 3" xfId="16905" xr:uid="{00000000-0005-0000-0000-0000258C0000}"/>
    <cellStyle name="Normal 8 2 3 5" xfId="16906" xr:uid="{00000000-0005-0000-0000-0000268C0000}"/>
    <cellStyle name="Normal 8 2 3 5 2" xfId="16907" xr:uid="{00000000-0005-0000-0000-0000278C0000}"/>
    <cellStyle name="Normal 8 2 3 6" xfId="16908" xr:uid="{00000000-0005-0000-0000-0000288C0000}"/>
    <cellStyle name="Normal 8 2 3 6 2" xfId="16909" xr:uid="{00000000-0005-0000-0000-0000298C0000}"/>
    <cellStyle name="Normal 8 2 3 7" xfId="16910" xr:uid="{00000000-0005-0000-0000-00002A8C0000}"/>
    <cellStyle name="Normal 8 2 4" xfId="16911" xr:uid="{00000000-0005-0000-0000-00002B8C0000}"/>
    <cellStyle name="Normal 8 2 4 2" xfId="16912" xr:uid="{00000000-0005-0000-0000-00002C8C0000}"/>
    <cellStyle name="Normal 8 2 4 2 2" xfId="16913" xr:uid="{00000000-0005-0000-0000-00002D8C0000}"/>
    <cellStyle name="Normal 8 2 4 2 2 2" xfId="16914" xr:uid="{00000000-0005-0000-0000-00002E8C0000}"/>
    <cellStyle name="Normal 8 2 4 2 2 2 2" xfId="16915" xr:uid="{00000000-0005-0000-0000-00002F8C0000}"/>
    <cellStyle name="Normal 8 2 4 2 2 3" xfId="16916" xr:uid="{00000000-0005-0000-0000-0000308C0000}"/>
    <cellStyle name="Normal 8 2 4 2 3" xfId="16917" xr:uid="{00000000-0005-0000-0000-0000318C0000}"/>
    <cellStyle name="Normal 8 2 4 2 3 2" xfId="16918" xr:uid="{00000000-0005-0000-0000-0000328C0000}"/>
    <cellStyle name="Normal 8 2 4 2 4" xfId="16919" xr:uid="{00000000-0005-0000-0000-0000338C0000}"/>
    <cellStyle name="Normal 8 2 4 2 4 2" xfId="16920" xr:uid="{00000000-0005-0000-0000-0000348C0000}"/>
    <cellStyle name="Normal 8 2 4 2 5" xfId="16921" xr:uid="{00000000-0005-0000-0000-0000358C0000}"/>
    <cellStyle name="Normal 8 2 4 3" xfId="16922" xr:uid="{00000000-0005-0000-0000-0000368C0000}"/>
    <cellStyle name="Normal 8 2 4 3 2" xfId="16923" xr:uid="{00000000-0005-0000-0000-0000378C0000}"/>
    <cellStyle name="Normal 8 2 4 3 2 2" xfId="16924" xr:uid="{00000000-0005-0000-0000-0000388C0000}"/>
    <cellStyle name="Normal 8 2 4 3 3" xfId="16925" xr:uid="{00000000-0005-0000-0000-0000398C0000}"/>
    <cellStyle name="Normal 8 2 4 3 3 2" xfId="16926" xr:uid="{00000000-0005-0000-0000-00003A8C0000}"/>
    <cellStyle name="Normal 8 2 4 3 4" xfId="16927" xr:uid="{00000000-0005-0000-0000-00003B8C0000}"/>
    <cellStyle name="Normal 8 2 4 4" xfId="16928" xr:uid="{00000000-0005-0000-0000-00003C8C0000}"/>
    <cellStyle name="Normal 8 2 4 4 2" xfId="16929" xr:uid="{00000000-0005-0000-0000-00003D8C0000}"/>
    <cellStyle name="Normal 8 2 4 4 2 2" xfId="16930" xr:uid="{00000000-0005-0000-0000-00003E8C0000}"/>
    <cellStyle name="Normal 8 2 4 4 3" xfId="16931" xr:uid="{00000000-0005-0000-0000-00003F8C0000}"/>
    <cellStyle name="Normal 8 2 4 5" xfId="16932" xr:uid="{00000000-0005-0000-0000-0000408C0000}"/>
    <cellStyle name="Normal 8 2 4 5 2" xfId="16933" xr:uid="{00000000-0005-0000-0000-0000418C0000}"/>
    <cellStyle name="Normal 8 2 4 6" xfId="16934" xr:uid="{00000000-0005-0000-0000-0000428C0000}"/>
    <cellStyle name="Normal 8 2 5" xfId="16935" xr:uid="{00000000-0005-0000-0000-0000438C0000}"/>
    <cellStyle name="Normal 8 2 5 2" xfId="16936" xr:uid="{00000000-0005-0000-0000-0000448C0000}"/>
    <cellStyle name="Normal 8 2 5 2 2" xfId="16937" xr:uid="{00000000-0005-0000-0000-0000458C0000}"/>
    <cellStyle name="Normal 8 2 5 2 2 2" xfId="16938" xr:uid="{00000000-0005-0000-0000-0000468C0000}"/>
    <cellStyle name="Normal 8 2 5 2 3" xfId="16939" xr:uid="{00000000-0005-0000-0000-0000478C0000}"/>
    <cellStyle name="Normal 8 2 5 3" xfId="16940" xr:uid="{00000000-0005-0000-0000-0000488C0000}"/>
    <cellStyle name="Normal 8 2 5 3 2" xfId="16941" xr:uid="{00000000-0005-0000-0000-0000498C0000}"/>
    <cellStyle name="Normal 8 2 5 4" xfId="16942" xr:uid="{00000000-0005-0000-0000-00004A8C0000}"/>
    <cellStyle name="Normal 8 2 5 4 2" xfId="16943" xr:uid="{00000000-0005-0000-0000-00004B8C0000}"/>
    <cellStyle name="Normal 8 2 5 5" xfId="16944" xr:uid="{00000000-0005-0000-0000-00004C8C0000}"/>
    <cellStyle name="Normal 8 2 6" xfId="16945" xr:uid="{00000000-0005-0000-0000-00004D8C0000}"/>
    <cellStyle name="Normal 8 2 6 2" xfId="16946" xr:uid="{00000000-0005-0000-0000-00004E8C0000}"/>
    <cellStyle name="Normal 8 2 6 2 2" xfId="16947" xr:uid="{00000000-0005-0000-0000-00004F8C0000}"/>
    <cellStyle name="Normal 8 2 6 2 2 2" xfId="16948" xr:uid="{00000000-0005-0000-0000-0000508C0000}"/>
    <cellStyle name="Normal 8 2 6 2 3" xfId="16949" xr:uid="{00000000-0005-0000-0000-0000518C0000}"/>
    <cellStyle name="Normal 8 2 6 3" xfId="16950" xr:uid="{00000000-0005-0000-0000-0000528C0000}"/>
    <cellStyle name="Normal 8 2 6 3 2" xfId="16951" xr:uid="{00000000-0005-0000-0000-0000538C0000}"/>
    <cellStyle name="Normal 8 2 6 4" xfId="16952" xr:uid="{00000000-0005-0000-0000-0000548C0000}"/>
    <cellStyle name="Normal 8 2 6 4 2" xfId="16953" xr:uid="{00000000-0005-0000-0000-0000558C0000}"/>
    <cellStyle name="Normal 8 2 6 5" xfId="16954" xr:uid="{00000000-0005-0000-0000-0000568C0000}"/>
    <cellStyle name="Normal 8 2 7" xfId="16955" xr:uid="{00000000-0005-0000-0000-0000578C0000}"/>
    <cellStyle name="Normal 8 2 7 2" xfId="16956" xr:uid="{00000000-0005-0000-0000-0000588C0000}"/>
    <cellStyle name="Normal 8 2 7 2 2" xfId="16957" xr:uid="{00000000-0005-0000-0000-0000598C0000}"/>
    <cellStyle name="Normal 8 2 7 3" xfId="16958" xr:uid="{00000000-0005-0000-0000-00005A8C0000}"/>
    <cellStyle name="Normal 8 2 7 3 2" xfId="16959" xr:uid="{00000000-0005-0000-0000-00005B8C0000}"/>
    <cellStyle name="Normal 8 2 7 4" xfId="16960" xr:uid="{00000000-0005-0000-0000-00005C8C0000}"/>
    <cellStyle name="Normal 8 2 8" xfId="16961" xr:uid="{00000000-0005-0000-0000-00005D8C0000}"/>
    <cellStyle name="Normal 8 2 8 2" xfId="16962" xr:uid="{00000000-0005-0000-0000-00005E8C0000}"/>
    <cellStyle name="Normal 8 2 8 2 2" xfId="16963" xr:uid="{00000000-0005-0000-0000-00005F8C0000}"/>
    <cellStyle name="Normal 8 2 8 3" xfId="16964" xr:uid="{00000000-0005-0000-0000-0000608C0000}"/>
    <cellStyle name="Normal 8 2 8 3 2" xfId="16965" xr:uid="{00000000-0005-0000-0000-0000618C0000}"/>
    <cellStyle name="Normal 8 2 8 4" xfId="16966" xr:uid="{00000000-0005-0000-0000-0000628C0000}"/>
    <cellStyle name="Normal 8 2 9" xfId="16967" xr:uid="{00000000-0005-0000-0000-0000638C0000}"/>
    <cellStyle name="Normal 8 2 9 2" xfId="16968" xr:uid="{00000000-0005-0000-0000-0000648C0000}"/>
    <cellStyle name="Normal 8 2 9 2 2" xfId="16969" xr:uid="{00000000-0005-0000-0000-0000658C0000}"/>
    <cellStyle name="Normal 8 2 9 3" xfId="16970" xr:uid="{00000000-0005-0000-0000-0000668C0000}"/>
    <cellStyle name="Normal 8 3" xfId="16971" xr:uid="{00000000-0005-0000-0000-0000678C0000}"/>
    <cellStyle name="Normal 8 3 2" xfId="16972" xr:uid="{00000000-0005-0000-0000-0000688C0000}"/>
    <cellStyle name="Normal 8 3 2 2" xfId="16973" xr:uid="{00000000-0005-0000-0000-0000698C0000}"/>
    <cellStyle name="Normal 8 3 2 2 2" xfId="16974" xr:uid="{00000000-0005-0000-0000-00006A8C0000}"/>
    <cellStyle name="Normal 8 3 2 2 2 2" xfId="16975" xr:uid="{00000000-0005-0000-0000-00006B8C0000}"/>
    <cellStyle name="Normal 8 3 2 2 3" xfId="16976" xr:uid="{00000000-0005-0000-0000-00006C8C0000}"/>
    <cellStyle name="Normal 8 3 2 3" xfId="16977" xr:uid="{00000000-0005-0000-0000-00006D8C0000}"/>
    <cellStyle name="Normal 8 3 2 3 2" xfId="16978" xr:uid="{00000000-0005-0000-0000-00006E8C0000}"/>
    <cellStyle name="Normal 8 3 2 4" xfId="16979" xr:uid="{00000000-0005-0000-0000-00006F8C0000}"/>
    <cellStyle name="Normal 8 3 2 4 2" xfId="16980" xr:uid="{00000000-0005-0000-0000-0000708C0000}"/>
    <cellStyle name="Normal 8 3 2 5" xfId="16981" xr:uid="{00000000-0005-0000-0000-0000718C0000}"/>
    <cellStyle name="Normal 8 3 2 5 2" xfId="16982" xr:uid="{00000000-0005-0000-0000-0000728C0000}"/>
    <cellStyle name="Normal 8 3 2 6" xfId="16983" xr:uid="{00000000-0005-0000-0000-0000738C0000}"/>
    <cellStyle name="Normal 8 3 3" xfId="16984" xr:uid="{00000000-0005-0000-0000-0000748C0000}"/>
    <cellStyle name="Normal 8 3 3 2" xfId="16985" xr:uid="{00000000-0005-0000-0000-0000758C0000}"/>
    <cellStyle name="Normal 8 3 3 2 2" xfId="16986" xr:uid="{00000000-0005-0000-0000-0000768C0000}"/>
    <cellStyle name="Normal 8 3 3 3" xfId="16987" xr:uid="{00000000-0005-0000-0000-0000778C0000}"/>
    <cellStyle name="Normal 8 3 3 3 2" xfId="16988" xr:uid="{00000000-0005-0000-0000-0000788C0000}"/>
    <cellStyle name="Normal 8 3 3 4" xfId="16989" xr:uid="{00000000-0005-0000-0000-0000798C0000}"/>
    <cellStyle name="Normal 8 3 4" xfId="16990" xr:uid="{00000000-0005-0000-0000-00007A8C0000}"/>
    <cellStyle name="Normal 8 3 4 2" xfId="16991" xr:uid="{00000000-0005-0000-0000-00007B8C0000}"/>
    <cellStyle name="Normal 8 3 4 2 2" xfId="16992" xr:uid="{00000000-0005-0000-0000-00007C8C0000}"/>
    <cellStyle name="Normal 8 3 5" xfId="16993" xr:uid="{00000000-0005-0000-0000-00007D8C0000}"/>
    <cellStyle name="Normal 8 3 5 2" xfId="16994" xr:uid="{00000000-0005-0000-0000-00007E8C0000}"/>
    <cellStyle name="Normal 8 3 6" xfId="16995" xr:uid="{00000000-0005-0000-0000-00007F8C0000}"/>
    <cellStyle name="Normal 8 3 6 2" xfId="16996" xr:uid="{00000000-0005-0000-0000-0000808C0000}"/>
    <cellStyle name="Normal 8 3 7" xfId="16997" xr:uid="{00000000-0005-0000-0000-0000818C0000}"/>
    <cellStyle name="Normal 8 3 7 2" xfId="16998" xr:uid="{00000000-0005-0000-0000-0000828C0000}"/>
    <cellStyle name="Normal 8 3 8" xfId="16999" xr:uid="{00000000-0005-0000-0000-0000838C0000}"/>
    <cellStyle name="Normal 8 4" xfId="17000" xr:uid="{00000000-0005-0000-0000-0000848C0000}"/>
    <cellStyle name="Normal 8 4 2" xfId="17001" xr:uid="{00000000-0005-0000-0000-0000858C0000}"/>
    <cellStyle name="Normal 8 4 2 2" xfId="17002" xr:uid="{00000000-0005-0000-0000-0000868C0000}"/>
    <cellStyle name="Normal 8 4 2 2 2" xfId="17003" xr:uid="{00000000-0005-0000-0000-0000878C0000}"/>
    <cellStyle name="Normal 8 4 2 2 2 2" xfId="17004" xr:uid="{00000000-0005-0000-0000-0000888C0000}"/>
    <cellStyle name="Normal 8 4 2 2 3" xfId="17005" xr:uid="{00000000-0005-0000-0000-0000898C0000}"/>
    <cellStyle name="Normal 8 4 2 3" xfId="17006" xr:uid="{00000000-0005-0000-0000-00008A8C0000}"/>
    <cellStyle name="Normal 8 4 2 3 2" xfId="17007" xr:uid="{00000000-0005-0000-0000-00008B8C0000}"/>
    <cellStyle name="Normal 8 4 2 4" xfId="17008" xr:uid="{00000000-0005-0000-0000-00008C8C0000}"/>
    <cellStyle name="Normal 8 4 2 4 2" xfId="17009" xr:uid="{00000000-0005-0000-0000-00008D8C0000}"/>
    <cellStyle name="Normal 8 4 2 5" xfId="17010" xr:uid="{00000000-0005-0000-0000-00008E8C0000}"/>
    <cellStyle name="Normal 8 4 3" xfId="17011" xr:uid="{00000000-0005-0000-0000-00008F8C0000}"/>
    <cellStyle name="Normal 8 4 3 2" xfId="17012" xr:uid="{00000000-0005-0000-0000-0000908C0000}"/>
    <cellStyle name="Normal 8 4 3 2 2" xfId="17013" xr:uid="{00000000-0005-0000-0000-0000918C0000}"/>
    <cellStyle name="Normal 8 4 3 3" xfId="17014" xr:uid="{00000000-0005-0000-0000-0000928C0000}"/>
    <cellStyle name="Normal 8 4 3 3 2" xfId="17015" xr:uid="{00000000-0005-0000-0000-0000938C0000}"/>
    <cellStyle name="Normal 8 4 3 4" xfId="17016" xr:uid="{00000000-0005-0000-0000-0000948C0000}"/>
    <cellStyle name="Normal 8 4 4" xfId="17017" xr:uid="{00000000-0005-0000-0000-0000958C0000}"/>
    <cellStyle name="Normal 8 4 4 2" xfId="17018" xr:uid="{00000000-0005-0000-0000-0000968C0000}"/>
    <cellStyle name="Normal 8 4 4 2 2" xfId="17019" xr:uid="{00000000-0005-0000-0000-0000978C0000}"/>
    <cellStyle name="Normal 8 4 4 3" xfId="17020" xr:uid="{00000000-0005-0000-0000-0000988C0000}"/>
    <cellStyle name="Normal 8 4 5" xfId="17021" xr:uid="{00000000-0005-0000-0000-0000998C0000}"/>
    <cellStyle name="Normal 8 4 5 2" xfId="17022" xr:uid="{00000000-0005-0000-0000-00009A8C0000}"/>
    <cellStyle name="Normal 8 4 6" xfId="17023" xr:uid="{00000000-0005-0000-0000-00009B8C0000}"/>
    <cellStyle name="Normal 8 4 6 2" xfId="17024" xr:uid="{00000000-0005-0000-0000-00009C8C0000}"/>
    <cellStyle name="Normal 8 4 7" xfId="17025" xr:uid="{00000000-0005-0000-0000-00009D8C0000}"/>
    <cellStyle name="Normal 8 5" xfId="17026" xr:uid="{00000000-0005-0000-0000-00009E8C0000}"/>
    <cellStyle name="Normal 8 5 2" xfId="17027" xr:uid="{00000000-0005-0000-0000-00009F8C0000}"/>
    <cellStyle name="Normal 8 5 2 2" xfId="17028" xr:uid="{00000000-0005-0000-0000-0000A08C0000}"/>
    <cellStyle name="Normal 8 5 2 2 2" xfId="17029" xr:uid="{00000000-0005-0000-0000-0000A18C0000}"/>
    <cellStyle name="Normal 8 5 2 2 2 2" xfId="17030" xr:uid="{00000000-0005-0000-0000-0000A28C0000}"/>
    <cellStyle name="Normal 8 5 2 2 3" xfId="17031" xr:uid="{00000000-0005-0000-0000-0000A38C0000}"/>
    <cellStyle name="Normal 8 5 2 3" xfId="17032" xr:uid="{00000000-0005-0000-0000-0000A48C0000}"/>
    <cellStyle name="Normal 8 5 2 3 2" xfId="17033" xr:uid="{00000000-0005-0000-0000-0000A58C0000}"/>
    <cellStyle name="Normal 8 5 2 4" xfId="17034" xr:uid="{00000000-0005-0000-0000-0000A68C0000}"/>
    <cellStyle name="Normal 8 5 2 4 2" xfId="17035" xr:uid="{00000000-0005-0000-0000-0000A78C0000}"/>
    <cellStyle name="Normal 8 5 2 5" xfId="17036" xr:uid="{00000000-0005-0000-0000-0000A88C0000}"/>
    <cellStyle name="Normal 8 5 3" xfId="17037" xr:uid="{00000000-0005-0000-0000-0000A98C0000}"/>
    <cellStyle name="Normal 8 5 3 2" xfId="17038" xr:uid="{00000000-0005-0000-0000-0000AA8C0000}"/>
    <cellStyle name="Normal 8 5 3 2 2" xfId="17039" xr:uid="{00000000-0005-0000-0000-0000AB8C0000}"/>
    <cellStyle name="Normal 8 5 3 3" xfId="17040" xr:uid="{00000000-0005-0000-0000-0000AC8C0000}"/>
    <cellStyle name="Normal 8 5 3 3 2" xfId="17041" xr:uid="{00000000-0005-0000-0000-0000AD8C0000}"/>
    <cellStyle name="Normal 8 5 3 4" xfId="17042" xr:uid="{00000000-0005-0000-0000-0000AE8C0000}"/>
    <cellStyle name="Normal 8 5 4" xfId="17043" xr:uid="{00000000-0005-0000-0000-0000AF8C0000}"/>
    <cellStyle name="Normal 8 5 4 2" xfId="17044" xr:uid="{00000000-0005-0000-0000-0000B08C0000}"/>
    <cellStyle name="Normal 8 5 4 2 2" xfId="17045" xr:uid="{00000000-0005-0000-0000-0000B18C0000}"/>
    <cellStyle name="Normal 8 5 4 3" xfId="17046" xr:uid="{00000000-0005-0000-0000-0000B28C0000}"/>
    <cellStyle name="Normal 8 5 5" xfId="17047" xr:uid="{00000000-0005-0000-0000-0000B38C0000}"/>
    <cellStyle name="Normal 8 5 5 2" xfId="17048" xr:uid="{00000000-0005-0000-0000-0000B48C0000}"/>
    <cellStyle name="Normal 8 5 6" xfId="17049" xr:uid="{00000000-0005-0000-0000-0000B58C0000}"/>
    <cellStyle name="Normal 8 6" xfId="17050" xr:uid="{00000000-0005-0000-0000-0000B68C0000}"/>
    <cellStyle name="Normal 8 6 2" xfId="17051" xr:uid="{00000000-0005-0000-0000-0000B78C0000}"/>
    <cellStyle name="Normal 8 6 2 2" xfId="17052" xr:uid="{00000000-0005-0000-0000-0000B88C0000}"/>
    <cellStyle name="Normal 8 6 2 2 2" xfId="17053" xr:uid="{00000000-0005-0000-0000-0000B98C0000}"/>
    <cellStyle name="Normal 8 6 2 3" xfId="17054" xr:uid="{00000000-0005-0000-0000-0000BA8C0000}"/>
    <cellStyle name="Normal 8 6 3" xfId="17055" xr:uid="{00000000-0005-0000-0000-0000BB8C0000}"/>
    <cellStyle name="Normal 8 6 3 2" xfId="17056" xr:uid="{00000000-0005-0000-0000-0000BC8C0000}"/>
    <cellStyle name="Normal 8 6 4" xfId="17057" xr:uid="{00000000-0005-0000-0000-0000BD8C0000}"/>
    <cellStyle name="Normal 8 6 4 2" xfId="17058" xr:uid="{00000000-0005-0000-0000-0000BE8C0000}"/>
    <cellStyle name="Normal 8 6 5" xfId="17059" xr:uid="{00000000-0005-0000-0000-0000BF8C0000}"/>
    <cellStyle name="Normal 8 7" xfId="17060" xr:uid="{00000000-0005-0000-0000-0000C08C0000}"/>
    <cellStyle name="Normal 8 7 2" xfId="17061" xr:uid="{00000000-0005-0000-0000-0000C18C0000}"/>
    <cellStyle name="Normal 8 7 2 2" xfId="17062" xr:uid="{00000000-0005-0000-0000-0000C28C0000}"/>
    <cellStyle name="Normal 8 7 2 2 2" xfId="17063" xr:uid="{00000000-0005-0000-0000-0000C38C0000}"/>
    <cellStyle name="Normal 8 7 2 3" xfId="17064" xr:uid="{00000000-0005-0000-0000-0000C48C0000}"/>
    <cellStyle name="Normal 8 7 3" xfId="17065" xr:uid="{00000000-0005-0000-0000-0000C58C0000}"/>
    <cellStyle name="Normal 8 7 3 2" xfId="17066" xr:uid="{00000000-0005-0000-0000-0000C68C0000}"/>
    <cellStyle name="Normal 8 7 4" xfId="17067" xr:uid="{00000000-0005-0000-0000-0000C78C0000}"/>
    <cellStyle name="Normal 8 7 4 2" xfId="17068" xr:uid="{00000000-0005-0000-0000-0000C88C0000}"/>
    <cellStyle name="Normal 8 7 5" xfId="17069" xr:uid="{00000000-0005-0000-0000-0000C98C0000}"/>
    <cellStyle name="Normal 8 8" xfId="17070" xr:uid="{00000000-0005-0000-0000-0000CA8C0000}"/>
    <cellStyle name="Normal 8 8 2" xfId="17071" xr:uid="{00000000-0005-0000-0000-0000CB8C0000}"/>
    <cellStyle name="Normal 8 8 2 2" xfId="17072" xr:uid="{00000000-0005-0000-0000-0000CC8C0000}"/>
    <cellStyle name="Normal 8 8 3" xfId="17073" xr:uid="{00000000-0005-0000-0000-0000CD8C0000}"/>
    <cellStyle name="Normal 8 8 3 2" xfId="17074" xr:uid="{00000000-0005-0000-0000-0000CE8C0000}"/>
    <cellStyle name="Normal 8 8 4" xfId="17075" xr:uid="{00000000-0005-0000-0000-0000CF8C0000}"/>
    <cellStyle name="Normal 8 9" xfId="17076" xr:uid="{00000000-0005-0000-0000-0000D08C0000}"/>
    <cellStyle name="Normal 8 9 2" xfId="17077" xr:uid="{00000000-0005-0000-0000-0000D18C0000}"/>
    <cellStyle name="Normal 8 9 2 2" xfId="17078" xr:uid="{00000000-0005-0000-0000-0000D28C0000}"/>
    <cellStyle name="Normal 8 9 3" xfId="17079" xr:uid="{00000000-0005-0000-0000-0000D38C0000}"/>
    <cellStyle name="Normal 8 9 3 2" xfId="17080" xr:uid="{00000000-0005-0000-0000-0000D48C0000}"/>
    <cellStyle name="Normal 8 9 4" xfId="17081" xr:uid="{00000000-0005-0000-0000-0000D58C0000}"/>
    <cellStyle name="Normal 9" xfId="201" xr:uid="{00000000-0005-0000-0000-0000D68C0000}"/>
    <cellStyle name="Normal 9 2" xfId="17082" xr:uid="{00000000-0005-0000-0000-0000D78C0000}"/>
    <cellStyle name="Normal 9 2 2" xfId="17083" xr:uid="{00000000-0005-0000-0000-0000D88C0000}"/>
    <cellStyle name="Normal 9 2 3" xfId="60416" xr:uid="{00000000-0005-0000-0000-0000D98C0000}"/>
    <cellStyle name="Normal 9 3" xfId="17084" xr:uid="{00000000-0005-0000-0000-0000DA8C0000}"/>
    <cellStyle name="Normal 9 4" xfId="60415" xr:uid="{00000000-0005-0000-0000-0000DB8C0000}"/>
    <cellStyle name="Normal_Sheet6" xfId="4" xr:uid="{00000000-0005-0000-0000-0000DC8C0000}"/>
    <cellStyle name="Note 2" xfId="80" xr:uid="{00000000-0005-0000-0000-0000DF8C0000}"/>
    <cellStyle name="Note 2 10" xfId="17085" xr:uid="{00000000-0005-0000-0000-0000E08C0000}"/>
    <cellStyle name="Note 2 10 10" xfId="17086" xr:uid="{00000000-0005-0000-0000-0000E18C0000}"/>
    <cellStyle name="Note 2 10 10 2" xfId="17087" xr:uid="{00000000-0005-0000-0000-0000E28C0000}"/>
    <cellStyle name="Note 2 10 10 3" xfId="42712" xr:uid="{00000000-0005-0000-0000-0000E38C0000}"/>
    <cellStyle name="Note 2 10 10 4" xfId="42713" xr:uid="{00000000-0005-0000-0000-0000E48C0000}"/>
    <cellStyle name="Note 2 10 10 5" xfId="42714" xr:uid="{00000000-0005-0000-0000-0000E58C0000}"/>
    <cellStyle name="Note 2 10 10 6" xfId="42715" xr:uid="{00000000-0005-0000-0000-0000E68C0000}"/>
    <cellStyle name="Note 2 10 10 7" xfId="42716" xr:uid="{00000000-0005-0000-0000-0000E78C0000}"/>
    <cellStyle name="Note 2 10 11" xfId="42717" xr:uid="{00000000-0005-0000-0000-0000E88C0000}"/>
    <cellStyle name="Note 2 10 12" xfId="42718" xr:uid="{00000000-0005-0000-0000-0000E98C0000}"/>
    <cellStyle name="Note 2 10 13" xfId="42719" xr:uid="{00000000-0005-0000-0000-0000EA8C0000}"/>
    <cellStyle name="Note 2 10 2" xfId="17088" xr:uid="{00000000-0005-0000-0000-0000EB8C0000}"/>
    <cellStyle name="Note 2 10 2 2" xfId="17089" xr:uid="{00000000-0005-0000-0000-0000EC8C0000}"/>
    <cellStyle name="Note 2 10 2 3" xfId="42720" xr:uid="{00000000-0005-0000-0000-0000ED8C0000}"/>
    <cellStyle name="Note 2 10 2 4" xfId="42721" xr:uid="{00000000-0005-0000-0000-0000EE8C0000}"/>
    <cellStyle name="Note 2 10 2 5" xfId="42722" xr:uid="{00000000-0005-0000-0000-0000EF8C0000}"/>
    <cellStyle name="Note 2 10 2 6" xfId="42723" xr:uid="{00000000-0005-0000-0000-0000F08C0000}"/>
    <cellStyle name="Note 2 10 2 7" xfId="42724" xr:uid="{00000000-0005-0000-0000-0000F18C0000}"/>
    <cellStyle name="Note 2 10 3" xfId="17090" xr:uid="{00000000-0005-0000-0000-0000F28C0000}"/>
    <cellStyle name="Note 2 10 3 2" xfId="17091" xr:uid="{00000000-0005-0000-0000-0000F38C0000}"/>
    <cellStyle name="Note 2 10 3 3" xfId="42725" xr:uid="{00000000-0005-0000-0000-0000F48C0000}"/>
    <cellStyle name="Note 2 10 3 4" xfId="42726" xr:uid="{00000000-0005-0000-0000-0000F58C0000}"/>
    <cellStyle name="Note 2 10 3 5" xfId="42727" xr:uid="{00000000-0005-0000-0000-0000F68C0000}"/>
    <cellStyle name="Note 2 10 3 6" xfId="42728" xr:uid="{00000000-0005-0000-0000-0000F78C0000}"/>
    <cellStyle name="Note 2 10 3 7" xfId="42729" xr:uid="{00000000-0005-0000-0000-0000F88C0000}"/>
    <cellStyle name="Note 2 10 4" xfId="17092" xr:uid="{00000000-0005-0000-0000-0000F98C0000}"/>
    <cellStyle name="Note 2 10 4 2" xfId="17093" xr:uid="{00000000-0005-0000-0000-0000FA8C0000}"/>
    <cellStyle name="Note 2 10 4 3" xfId="42730" xr:uid="{00000000-0005-0000-0000-0000FB8C0000}"/>
    <cellStyle name="Note 2 10 4 4" xfId="42731" xr:uid="{00000000-0005-0000-0000-0000FC8C0000}"/>
    <cellStyle name="Note 2 10 4 5" xfId="42732" xr:uid="{00000000-0005-0000-0000-0000FD8C0000}"/>
    <cellStyle name="Note 2 10 4 6" xfId="42733" xr:uid="{00000000-0005-0000-0000-0000FE8C0000}"/>
    <cellStyle name="Note 2 10 4 7" xfId="42734" xr:uid="{00000000-0005-0000-0000-0000FF8C0000}"/>
    <cellStyle name="Note 2 10 5" xfId="17094" xr:uid="{00000000-0005-0000-0000-0000008D0000}"/>
    <cellStyle name="Note 2 10 5 2" xfId="17095" xr:uid="{00000000-0005-0000-0000-0000018D0000}"/>
    <cellStyle name="Note 2 10 5 3" xfId="42735" xr:uid="{00000000-0005-0000-0000-0000028D0000}"/>
    <cellStyle name="Note 2 10 5 4" xfId="42736" xr:uid="{00000000-0005-0000-0000-0000038D0000}"/>
    <cellStyle name="Note 2 10 5 5" xfId="42737" xr:uid="{00000000-0005-0000-0000-0000048D0000}"/>
    <cellStyle name="Note 2 10 5 6" xfId="42738" xr:uid="{00000000-0005-0000-0000-0000058D0000}"/>
    <cellStyle name="Note 2 10 5 7" xfId="42739" xr:uid="{00000000-0005-0000-0000-0000068D0000}"/>
    <cellStyle name="Note 2 10 6" xfId="17096" xr:uid="{00000000-0005-0000-0000-0000078D0000}"/>
    <cellStyle name="Note 2 10 6 2" xfId="17097" xr:uid="{00000000-0005-0000-0000-0000088D0000}"/>
    <cellStyle name="Note 2 10 6 3" xfId="42740" xr:uid="{00000000-0005-0000-0000-0000098D0000}"/>
    <cellStyle name="Note 2 10 6 4" xfId="42741" xr:uid="{00000000-0005-0000-0000-00000A8D0000}"/>
    <cellStyle name="Note 2 10 6 5" xfId="42742" xr:uid="{00000000-0005-0000-0000-00000B8D0000}"/>
    <cellStyle name="Note 2 10 6 6" xfId="42743" xr:uid="{00000000-0005-0000-0000-00000C8D0000}"/>
    <cellStyle name="Note 2 10 6 7" xfId="42744" xr:uid="{00000000-0005-0000-0000-00000D8D0000}"/>
    <cellStyle name="Note 2 10 7" xfId="17098" xr:uid="{00000000-0005-0000-0000-00000E8D0000}"/>
    <cellStyle name="Note 2 10 7 2" xfId="17099" xr:uid="{00000000-0005-0000-0000-00000F8D0000}"/>
    <cellStyle name="Note 2 10 7 3" xfId="42745" xr:uid="{00000000-0005-0000-0000-0000108D0000}"/>
    <cellStyle name="Note 2 10 7 4" xfId="42746" xr:uid="{00000000-0005-0000-0000-0000118D0000}"/>
    <cellStyle name="Note 2 10 7 5" xfId="42747" xr:uid="{00000000-0005-0000-0000-0000128D0000}"/>
    <cellStyle name="Note 2 10 7 6" xfId="42748" xr:uid="{00000000-0005-0000-0000-0000138D0000}"/>
    <cellStyle name="Note 2 10 7 7" xfId="42749" xr:uid="{00000000-0005-0000-0000-0000148D0000}"/>
    <cellStyle name="Note 2 10 8" xfId="17100" xr:uid="{00000000-0005-0000-0000-0000158D0000}"/>
    <cellStyle name="Note 2 10 8 2" xfId="17101" xr:uid="{00000000-0005-0000-0000-0000168D0000}"/>
    <cellStyle name="Note 2 10 8 3" xfId="42750" xr:uid="{00000000-0005-0000-0000-0000178D0000}"/>
    <cellStyle name="Note 2 10 8 4" xfId="42751" xr:uid="{00000000-0005-0000-0000-0000188D0000}"/>
    <cellStyle name="Note 2 10 8 5" xfId="42752" xr:uid="{00000000-0005-0000-0000-0000198D0000}"/>
    <cellStyle name="Note 2 10 8 6" xfId="42753" xr:uid="{00000000-0005-0000-0000-00001A8D0000}"/>
    <cellStyle name="Note 2 10 8 7" xfId="42754" xr:uid="{00000000-0005-0000-0000-00001B8D0000}"/>
    <cellStyle name="Note 2 10 9" xfId="17102" xr:uid="{00000000-0005-0000-0000-00001C8D0000}"/>
    <cellStyle name="Note 2 10 9 2" xfId="17103" xr:uid="{00000000-0005-0000-0000-00001D8D0000}"/>
    <cellStyle name="Note 2 10 9 3" xfId="42755" xr:uid="{00000000-0005-0000-0000-00001E8D0000}"/>
    <cellStyle name="Note 2 10 9 4" xfId="42756" xr:uid="{00000000-0005-0000-0000-00001F8D0000}"/>
    <cellStyle name="Note 2 10 9 5" xfId="42757" xr:uid="{00000000-0005-0000-0000-0000208D0000}"/>
    <cellStyle name="Note 2 10 9 6" xfId="42758" xr:uid="{00000000-0005-0000-0000-0000218D0000}"/>
    <cellStyle name="Note 2 10 9 7" xfId="42759" xr:uid="{00000000-0005-0000-0000-0000228D0000}"/>
    <cellStyle name="Note 2 11" xfId="17104" xr:uid="{00000000-0005-0000-0000-0000238D0000}"/>
    <cellStyle name="Note 2 11 10" xfId="17105" xr:uid="{00000000-0005-0000-0000-0000248D0000}"/>
    <cellStyle name="Note 2 11 11" xfId="42760" xr:uid="{00000000-0005-0000-0000-0000258D0000}"/>
    <cellStyle name="Note 2 11 12" xfId="42761" xr:uid="{00000000-0005-0000-0000-0000268D0000}"/>
    <cellStyle name="Note 2 11 13" xfId="42762" xr:uid="{00000000-0005-0000-0000-0000278D0000}"/>
    <cellStyle name="Note 2 11 14" xfId="42763" xr:uid="{00000000-0005-0000-0000-0000288D0000}"/>
    <cellStyle name="Note 2 11 15" xfId="42764" xr:uid="{00000000-0005-0000-0000-0000298D0000}"/>
    <cellStyle name="Note 2 11 2" xfId="17106" xr:uid="{00000000-0005-0000-0000-00002A8D0000}"/>
    <cellStyle name="Note 2 11 2 2" xfId="17107" xr:uid="{00000000-0005-0000-0000-00002B8D0000}"/>
    <cellStyle name="Note 2 11 2 3" xfId="42765" xr:uid="{00000000-0005-0000-0000-00002C8D0000}"/>
    <cellStyle name="Note 2 11 2 4" xfId="42766" xr:uid="{00000000-0005-0000-0000-00002D8D0000}"/>
    <cellStyle name="Note 2 11 2 5" xfId="42767" xr:uid="{00000000-0005-0000-0000-00002E8D0000}"/>
    <cellStyle name="Note 2 11 2 6" xfId="42768" xr:uid="{00000000-0005-0000-0000-00002F8D0000}"/>
    <cellStyle name="Note 2 11 2 7" xfId="42769" xr:uid="{00000000-0005-0000-0000-0000308D0000}"/>
    <cellStyle name="Note 2 11 3" xfId="17108" xr:uid="{00000000-0005-0000-0000-0000318D0000}"/>
    <cellStyle name="Note 2 11 3 2" xfId="17109" xr:uid="{00000000-0005-0000-0000-0000328D0000}"/>
    <cellStyle name="Note 2 11 3 3" xfId="42770" xr:uid="{00000000-0005-0000-0000-0000338D0000}"/>
    <cellStyle name="Note 2 11 3 4" xfId="42771" xr:uid="{00000000-0005-0000-0000-0000348D0000}"/>
    <cellStyle name="Note 2 11 3 5" xfId="42772" xr:uid="{00000000-0005-0000-0000-0000358D0000}"/>
    <cellStyle name="Note 2 11 3 6" xfId="42773" xr:uid="{00000000-0005-0000-0000-0000368D0000}"/>
    <cellStyle name="Note 2 11 3 7" xfId="42774" xr:uid="{00000000-0005-0000-0000-0000378D0000}"/>
    <cellStyle name="Note 2 11 4" xfId="17110" xr:uid="{00000000-0005-0000-0000-0000388D0000}"/>
    <cellStyle name="Note 2 11 4 2" xfId="17111" xr:uid="{00000000-0005-0000-0000-0000398D0000}"/>
    <cellStyle name="Note 2 11 4 3" xfId="42775" xr:uid="{00000000-0005-0000-0000-00003A8D0000}"/>
    <cellStyle name="Note 2 11 4 4" xfId="42776" xr:uid="{00000000-0005-0000-0000-00003B8D0000}"/>
    <cellStyle name="Note 2 11 4 5" xfId="42777" xr:uid="{00000000-0005-0000-0000-00003C8D0000}"/>
    <cellStyle name="Note 2 11 4 6" xfId="42778" xr:uid="{00000000-0005-0000-0000-00003D8D0000}"/>
    <cellStyle name="Note 2 11 4 7" xfId="42779" xr:uid="{00000000-0005-0000-0000-00003E8D0000}"/>
    <cellStyle name="Note 2 11 5" xfId="17112" xr:uid="{00000000-0005-0000-0000-00003F8D0000}"/>
    <cellStyle name="Note 2 11 5 2" xfId="17113" xr:uid="{00000000-0005-0000-0000-0000408D0000}"/>
    <cellStyle name="Note 2 11 5 3" xfId="42780" xr:uid="{00000000-0005-0000-0000-0000418D0000}"/>
    <cellStyle name="Note 2 11 5 4" xfId="42781" xr:uid="{00000000-0005-0000-0000-0000428D0000}"/>
    <cellStyle name="Note 2 11 5 5" xfId="42782" xr:uid="{00000000-0005-0000-0000-0000438D0000}"/>
    <cellStyle name="Note 2 11 5 6" xfId="42783" xr:uid="{00000000-0005-0000-0000-0000448D0000}"/>
    <cellStyle name="Note 2 11 5 7" xfId="42784" xr:uid="{00000000-0005-0000-0000-0000458D0000}"/>
    <cellStyle name="Note 2 11 6" xfId="17114" xr:uid="{00000000-0005-0000-0000-0000468D0000}"/>
    <cellStyle name="Note 2 11 6 2" xfId="17115" xr:uid="{00000000-0005-0000-0000-0000478D0000}"/>
    <cellStyle name="Note 2 11 6 3" xfId="42785" xr:uid="{00000000-0005-0000-0000-0000488D0000}"/>
    <cellStyle name="Note 2 11 6 4" xfId="42786" xr:uid="{00000000-0005-0000-0000-0000498D0000}"/>
    <cellStyle name="Note 2 11 6 5" xfId="42787" xr:uid="{00000000-0005-0000-0000-00004A8D0000}"/>
    <cellStyle name="Note 2 11 6 6" xfId="42788" xr:uid="{00000000-0005-0000-0000-00004B8D0000}"/>
    <cellStyle name="Note 2 11 6 7" xfId="42789" xr:uid="{00000000-0005-0000-0000-00004C8D0000}"/>
    <cellStyle name="Note 2 11 7" xfId="17116" xr:uid="{00000000-0005-0000-0000-00004D8D0000}"/>
    <cellStyle name="Note 2 11 7 2" xfId="17117" xr:uid="{00000000-0005-0000-0000-00004E8D0000}"/>
    <cellStyle name="Note 2 11 7 3" xfId="42790" xr:uid="{00000000-0005-0000-0000-00004F8D0000}"/>
    <cellStyle name="Note 2 11 7 4" xfId="42791" xr:uid="{00000000-0005-0000-0000-0000508D0000}"/>
    <cellStyle name="Note 2 11 7 5" xfId="42792" xr:uid="{00000000-0005-0000-0000-0000518D0000}"/>
    <cellStyle name="Note 2 11 7 6" xfId="42793" xr:uid="{00000000-0005-0000-0000-0000528D0000}"/>
    <cellStyle name="Note 2 11 7 7" xfId="42794" xr:uid="{00000000-0005-0000-0000-0000538D0000}"/>
    <cellStyle name="Note 2 11 8" xfId="17118" xr:uid="{00000000-0005-0000-0000-0000548D0000}"/>
    <cellStyle name="Note 2 11 8 2" xfId="17119" xr:uid="{00000000-0005-0000-0000-0000558D0000}"/>
    <cellStyle name="Note 2 11 8 3" xfId="42795" xr:uid="{00000000-0005-0000-0000-0000568D0000}"/>
    <cellStyle name="Note 2 11 8 4" xfId="42796" xr:uid="{00000000-0005-0000-0000-0000578D0000}"/>
    <cellStyle name="Note 2 11 8 5" xfId="42797" xr:uid="{00000000-0005-0000-0000-0000588D0000}"/>
    <cellStyle name="Note 2 11 8 6" xfId="42798" xr:uid="{00000000-0005-0000-0000-0000598D0000}"/>
    <cellStyle name="Note 2 11 8 7" xfId="42799" xr:uid="{00000000-0005-0000-0000-00005A8D0000}"/>
    <cellStyle name="Note 2 11 9" xfId="17120" xr:uid="{00000000-0005-0000-0000-00005B8D0000}"/>
    <cellStyle name="Note 2 11 9 2" xfId="17121" xr:uid="{00000000-0005-0000-0000-00005C8D0000}"/>
    <cellStyle name="Note 2 11 9 3" xfId="42800" xr:uid="{00000000-0005-0000-0000-00005D8D0000}"/>
    <cellStyle name="Note 2 11 9 4" xfId="42801" xr:uid="{00000000-0005-0000-0000-00005E8D0000}"/>
    <cellStyle name="Note 2 11 9 5" xfId="42802" xr:uid="{00000000-0005-0000-0000-00005F8D0000}"/>
    <cellStyle name="Note 2 11 9 6" xfId="42803" xr:uid="{00000000-0005-0000-0000-0000608D0000}"/>
    <cellStyle name="Note 2 11 9 7" xfId="42804" xr:uid="{00000000-0005-0000-0000-0000618D0000}"/>
    <cellStyle name="Note 2 12" xfId="42805" xr:uid="{00000000-0005-0000-0000-0000628D0000}"/>
    <cellStyle name="Note 2 2" xfId="96" xr:uid="{00000000-0005-0000-0000-0000638D0000}"/>
    <cellStyle name="Note 2 2 10" xfId="17122" xr:uid="{00000000-0005-0000-0000-0000648D0000}"/>
    <cellStyle name="Note 2 2 10 10" xfId="17123" xr:uid="{00000000-0005-0000-0000-0000658D0000}"/>
    <cellStyle name="Note 2 2 10 10 2" xfId="17124" xr:uid="{00000000-0005-0000-0000-0000668D0000}"/>
    <cellStyle name="Note 2 2 10 10 3" xfId="42806" xr:uid="{00000000-0005-0000-0000-0000678D0000}"/>
    <cellStyle name="Note 2 2 10 10 4" xfId="42807" xr:uid="{00000000-0005-0000-0000-0000688D0000}"/>
    <cellStyle name="Note 2 2 10 10 5" xfId="42808" xr:uid="{00000000-0005-0000-0000-0000698D0000}"/>
    <cellStyle name="Note 2 2 10 10 6" xfId="42809" xr:uid="{00000000-0005-0000-0000-00006A8D0000}"/>
    <cellStyle name="Note 2 2 10 10 7" xfId="42810" xr:uid="{00000000-0005-0000-0000-00006B8D0000}"/>
    <cellStyle name="Note 2 2 10 11" xfId="17125" xr:uid="{00000000-0005-0000-0000-00006C8D0000}"/>
    <cellStyle name="Note 2 2 10 12" xfId="42811" xr:uid="{00000000-0005-0000-0000-00006D8D0000}"/>
    <cellStyle name="Note 2 2 10 13" xfId="42812" xr:uid="{00000000-0005-0000-0000-00006E8D0000}"/>
    <cellStyle name="Note 2 2 10 2" xfId="17126" xr:uid="{00000000-0005-0000-0000-00006F8D0000}"/>
    <cellStyle name="Note 2 2 10 2 2" xfId="17127" xr:uid="{00000000-0005-0000-0000-0000708D0000}"/>
    <cellStyle name="Note 2 2 10 2 3" xfId="42813" xr:uid="{00000000-0005-0000-0000-0000718D0000}"/>
    <cellStyle name="Note 2 2 10 2 4" xfId="42814" xr:uid="{00000000-0005-0000-0000-0000728D0000}"/>
    <cellStyle name="Note 2 2 10 2 5" xfId="42815" xr:uid="{00000000-0005-0000-0000-0000738D0000}"/>
    <cellStyle name="Note 2 2 10 2 6" xfId="42816" xr:uid="{00000000-0005-0000-0000-0000748D0000}"/>
    <cellStyle name="Note 2 2 10 2 7" xfId="42817" xr:uid="{00000000-0005-0000-0000-0000758D0000}"/>
    <cellStyle name="Note 2 2 10 3" xfId="17128" xr:uid="{00000000-0005-0000-0000-0000768D0000}"/>
    <cellStyle name="Note 2 2 10 3 2" xfId="17129" xr:uid="{00000000-0005-0000-0000-0000778D0000}"/>
    <cellStyle name="Note 2 2 10 3 3" xfId="42818" xr:uid="{00000000-0005-0000-0000-0000788D0000}"/>
    <cellStyle name="Note 2 2 10 3 4" xfId="42819" xr:uid="{00000000-0005-0000-0000-0000798D0000}"/>
    <cellStyle name="Note 2 2 10 3 5" xfId="42820" xr:uid="{00000000-0005-0000-0000-00007A8D0000}"/>
    <cellStyle name="Note 2 2 10 3 6" xfId="42821" xr:uid="{00000000-0005-0000-0000-00007B8D0000}"/>
    <cellStyle name="Note 2 2 10 3 7" xfId="42822" xr:uid="{00000000-0005-0000-0000-00007C8D0000}"/>
    <cellStyle name="Note 2 2 10 4" xfId="17130" xr:uid="{00000000-0005-0000-0000-00007D8D0000}"/>
    <cellStyle name="Note 2 2 10 4 2" xfId="17131" xr:uid="{00000000-0005-0000-0000-00007E8D0000}"/>
    <cellStyle name="Note 2 2 10 4 3" xfId="42823" xr:uid="{00000000-0005-0000-0000-00007F8D0000}"/>
    <cellStyle name="Note 2 2 10 4 4" xfId="42824" xr:uid="{00000000-0005-0000-0000-0000808D0000}"/>
    <cellStyle name="Note 2 2 10 4 5" xfId="42825" xr:uid="{00000000-0005-0000-0000-0000818D0000}"/>
    <cellStyle name="Note 2 2 10 4 6" xfId="42826" xr:uid="{00000000-0005-0000-0000-0000828D0000}"/>
    <cellStyle name="Note 2 2 10 4 7" xfId="42827" xr:uid="{00000000-0005-0000-0000-0000838D0000}"/>
    <cellStyle name="Note 2 2 10 5" xfId="17132" xr:uid="{00000000-0005-0000-0000-0000848D0000}"/>
    <cellStyle name="Note 2 2 10 5 2" xfId="17133" xr:uid="{00000000-0005-0000-0000-0000858D0000}"/>
    <cellStyle name="Note 2 2 10 5 3" xfId="42828" xr:uid="{00000000-0005-0000-0000-0000868D0000}"/>
    <cellStyle name="Note 2 2 10 5 4" xfId="42829" xr:uid="{00000000-0005-0000-0000-0000878D0000}"/>
    <cellStyle name="Note 2 2 10 5 5" xfId="42830" xr:uid="{00000000-0005-0000-0000-0000888D0000}"/>
    <cellStyle name="Note 2 2 10 5 6" xfId="42831" xr:uid="{00000000-0005-0000-0000-0000898D0000}"/>
    <cellStyle name="Note 2 2 10 5 7" xfId="42832" xr:uid="{00000000-0005-0000-0000-00008A8D0000}"/>
    <cellStyle name="Note 2 2 10 6" xfId="17134" xr:uid="{00000000-0005-0000-0000-00008B8D0000}"/>
    <cellStyle name="Note 2 2 10 6 2" xfId="17135" xr:uid="{00000000-0005-0000-0000-00008C8D0000}"/>
    <cellStyle name="Note 2 2 10 6 3" xfId="42833" xr:uid="{00000000-0005-0000-0000-00008D8D0000}"/>
    <cellStyle name="Note 2 2 10 6 4" xfId="42834" xr:uid="{00000000-0005-0000-0000-00008E8D0000}"/>
    <cellStyle name="Note 2 2 10 6 5" xfId="42835" xr:uid="{00000000-0005-0000-0000-00008F8D0000}"/>
    <cellStyle name="Note 2 2 10 6 6" xfId="42836" xr:uid="{00000000-0005-0000-0000-0000908D0000}"/>
    <cellStyle name="Note 2 2 10 6 7" xfId="42837" xr:uid="{00000000-0005-0000-0000-0000918D0000}"/>
    <cellStyle name="Note 2 2 10 7" xfId="17136" xr:uid="{00000000-0005-0000-0000-0000928D0000}"/>
    <cellStyle name="Note 2 2 10 7 2" xfId="17137" xr:uid="{00000000-0005-0000-0000-0000938D0000}"/>
    <cellStyle name="Note 2 2 10 7 3" xfId="42838" xr:uid="{00000000-0005-0000-0000-0000948D0000}"/>
    <cellStyle name="Note 2 2 10 7 4" xfId="42839" xr:uid="{00000000-0005-0000-0000-0000958D0000}"/>
    <cellStyle name="Note 2 2 10 7 5" xfId="42840" xr:uid="{00000000-0005-0000-0000-0000968D0000}"/>
    <cellStyle name="Note 2 2 10 7 6" xfId="42841" xr:uid="{00000000-0005-0000-0000-0000978D0000}"/>
    <cellStyle name="Note 2 2 10 7 7" xfId="42842" xr:uid="{00000000-0005-0000-0000-0000988D0000}"/>
    <cellStyle name="Note 2 2 10 8" xfId="17138" xr:uid="{00000000-0005-0000-0000-0000998D0000}"/>
    <cellStyle name="Note 2 2 10 8 2" xfId="17139" xr:uid="{00000000-0005-0000-0000-00009A8D0000}"/>
    <cellStyle name="Note 2 2 10 8 3" xfId="42843" xr:uid="{00000000-0005-0000-0000-00009B8D0000}"/>
    <cellStyle name="Note 2 2 10 8 4" xfId="42844" xr:uid="{00000000-0005-0000-0000-00009C8D0000}"/>
    <cellStyle name="Note 2 2 10 8 5" xfId="42845" xr:uid="{00000000-0005-0000-0000-00009D8D0000}"/>
    <cellStyle name="Note 2 2 10 8 6" xfId="42846" xr:uid="{00000000-0005-0000-0000-00009E8D0000}"/>
    <cellStyle name="Note 2 2 10 8 7" xfId="42847" xr:uid="{00000000-0005-0000-0000-00009F8D0000}"/>
    <cellStyle name="Note 2 2 10 9" xfId="17140" xr:uid="{00000000-0005-0000-0000-0000A08D0000}"/>
    <cellStyle name="Note 2 2 10 9 2" xfId="17141" xr:uid="{00000000-0005-0000-0000-0000A18D0000}"/>
    <cellStyle name="Note 2 2 10 9 3" xfId="42848" xr:uid="{00000000-0005-0000-0000-0000A28D0000}"/>
    <cellStyle name="Note 2 2 10 9 4" xfId="42849" xr:uid="{00000000-0005-0000-0000-0000A38D0000}"/>
    <cellStyle name="Note 2 2 10 9 5" xfId="42850" xr:uid="{00000000-0005-0000-0000-0000A48D0000}"/>
    <cellStyle name="Note 2 2 10 9 6" xfId="42851" xr:uid="{00000000-0005-0000-0000-0000A58D0000}"/>
    <cellStyle name="Note 2 2 10 9 7" xfId="42852" xr:uid="{00000000-0005-0000-0000-0000A68D0000}"/>
    <cellStyle name="Note 2 2 11" xfId="17142" xr:uid="{00000000-0005-0000-0000-0000A78D0000}"/>
    <cellStyle name="Note 2 2 11 10" xfId="17143" xr:uid="{00000000-0005-0000-0000-0000A88D0000}"/>
    <cellStyle name="Note 2 2 11 10 2" xfId="17144" xr:uid="{00000000-0005-0000-0000-0000A98D0000}"/>
    <cellStyle name="Note 2 2 11 10 3" xfId="42853" xr:uid="{00000000-0005-0000-0000-0000AA8D0000}"/>
    <cellStyle name="Note 2 2 11 10 4" xfId="42854" xr:uid="{00000000-0005-0000-0000-0000AB8D0000}"/>
    <cellStyle name="Note 2 2 11 10 5" xfId="42855" xr:uid="{00000000-0005-0000-0000-0000AC8D0000}"/>
    <cellStyle name="Note 2 2 11 10 6" xfId="42856" xr:uid="{00000000-0005-0000-0000-0000AD8D0000}"/>
    <cellStyle name="Note 2 2 11 10 7" xfId="42857" xr:uid="{00000000-0005-0000-0000-0000AE8D0000}"/>
    <cellStyle name="Note 2 2 11 11" xfId="42858" xr:uid="{00000000-0005-0000-0000-0000AF8D0000}"/>
    <cellStyle name="Note 2 2 11 12" xfId="42859" xr:uid="{00000000-0005-0000-0000-0000B08D0000}"/>
    <cellStyle name="Note 2 2 11 13" xfId="42860" xr:uid="{00000000-0005-0000-0000-0000B18D0000}"/>
    <cellStyle name="Note 2 2 11 2" xfId="17145" xr:uid="{00000000-0005-0000-0000-0000B28D0000}"/>
    <cellStyle name="Note 2 2 11 2 2" xfId="17146" xr:uid="{00000000-0005-0000-0000-0000B38D0000}"/>
    <cellStyle name="Note 2 2 11 2 3" xfId="42861" xr:uid="{00000000-0005-0000-0000-0000B48D0000}"/>
    <cellStyle name="Note 2 2 11 2 4" xfId="42862" xr:uid="{00000000-0005-0000-0000-0000B58D0000}"/>
    <cellStyle name="Note 2 2 11 2 5" xfId="42863" xr:uid="{00000000-0005-0000-0000-0000B68D0000}"/>
    <cellStyle name="Note 2 2 11 2 6" xfId="42864" xr:uid="{00000000-0005-0000-0000-0000B78D0000}"/>
    <cellStyle name="Note 2 2 11 2 7" xfId="42865" xr:uid="{00000000-0005-0000-0000-0000B88D0000}"/>
    <cellStyle name="Note 2 2 11 3" xfId="17147" xr:uid="{00000000-0005-0000-0000-0000B98D0000}"/>
    <cellStyle name="Note 2 2 11 3 2" xfId="17148" xr:uid="{00000000-0005-0000-0000-0000BA8D0000}"/>
    <cellStyle name="Note 2 2 11 3 3" xfId="42866" xr:uid="{00000000-0005-0000-0000-0000BB8D0000}"/>
    <cellStyle name="Note 2 2 11 3 4" xfId="42867" xr:uid="{00000000-0005-0000-0000-0000BC8D0000}"/>
    <cellStyle name="Note 2 2 11 3 5" xfId="42868" xr:uid="{00000000-0005-0000-0000-0000BD8D0000}"/>
    <cellStyle name="Note 2 2 11 3 6" xfId="42869" xr:uid="{00000000-0005-0000-0000-0000BE8D0000}"/>
    <cellStyle name="Note 2 2 11 3 7" xfId="42870" xr:uid="{00000000-0005-0000-0000-0000BF8D0000}"/>
    <cellStyle name="Note 2 2 11 4" xfId="17149" xr:uid="{00000000-0005-0000-0000-0000C08D0000}"/>
    <cellStyle name="Note 2 2 11 4 2" xfId="17150" xr:uid="{00000000-0005-0000-0000-0000C18D0000}"/>
    <cellStyle name="Note 2 2 11 4 3" xfId="42871" xr:uid="{00000000-0005-0000-0000-0000C28D0000}"/>
    <cellStyle name="Note 2 2 11 4 4" xfId="42872" xr:uid="{00000000-0005-0000-0000-0000C38D0000}"/>
    <cellStyle name="Note 2 2 11 4 5" xfId="42873" xr:uid="{00000000-0005-0000-0000-0000C48D0000}"/>
    <cellStyle name="Note 2 2 11 4 6" xfId="42874" xr:uid="{00000000-0005-0000-0000-0000C58D0000}"/>
    <cellStyle name="Note 2 2 11 4 7" xfId="42875" xr:uid="{00000000-0005-0000-0000-0000C68D0000}"/>
    <cellStyle name="Note 2 2 11 5" xfId="17151" xr:uid="{00000000-0005-0000-0000-0000C78D0000}"/>
    <cellStyle name="Note 2 2 11 5 2" xfId="17152" xr:uid="{00000000-0005-0000-0000-0000C88D0000}"/>
    <cellStyle name="Note 2 2 11 5 3" xfId="42876" xr:uid="{00000000-0005-0000-0000-0000C98D0000}"/>
    <cellStyle name="Note 2 2 11 5 4" xfId="42877" xr:uid="{00000000-0005-0000-0000-0000CA8D0000}"/>
    <cellStyle name="Note 2 2 11 5 5" xfId="42878" xr:uid="{00000000-0005-0000-0000-0000CB8D0000}"/>
    <cellStyle name="Note 2 2 11 5 6" xfId="42879" xr:uid="{00000000-0005-0000-0000-0000CC8D0000}"/>
    <cellStyle name="Note 2 2 11 5 7" xfId="42880" xr:uid="{00000000-0005-0000-0000-0000CD8D0000}"/>
    <cellStyle name="Note 2 2 11 6" xfId="17153" xr:uid="{00000000-0005-0000-0000-0000CE8D0000}"/>
    <cellStyle name="Note 2 2 11 6 2" xfId="17154" xr:uid="{00000000-0005-0000-0000-0000CF8D0000}"/>
    <cellStyle name="Note 2 2 11 6 3" xfId="42881" xr:uid="{00000000-0005-0000-0000-0000D08D0000}"/>
    <cellStyle name="Note 2 2 11 6 4" xfId="42882" xr:uid="{00000000-0005-0000-0000-0000D18D0000}"/>
    <cellStyle name="Note 2 2 11 6 5" xfId="42883" xr:uid="{00000000-0005-0000-0000-0000D28D0000}"/>
    <cellStyle name="Note 2 2 11 6 6" xfId="42884" xr:uid="{00000000-0005-0000-0000-0000D38D0000}"/>
    <cellStyle name="Note 2 2 11 6 7" xfId="42885" xr:uid="{00000000-0005-0000-0000-0000D48D0000}"/>
    <cellStyle name="Note 2 2 11 7" xfId="17155" xr:uid="{00000000-0005-0000-0000-0000D58D0000}"/>
    <cellStyle name="Note 2 2 11 7 2" xfId="17156" xr:uid="{00000000-0005-0000-0000-0000D68D0000}"/>
    <cellStyle name="Note 2 2 11 7 3" xfId="42886" xr:uid="{00000000-0005-0000-0000-0000D78D0000}"/>
    <cellStyle name="Note 2 2 11 7 4" xfId="42887" xr:uid="{00000000-0005-0000-0000-0000D88D0000}"/>
    <cellStyle name="Note 2 2 11 7 5" xfId="42888" xr:uid="{00000000-0005-0000-0000-0000D98D0000}"/>
    <cellStyle name="Note 2 2 11 7 6" xfId="42889" xr:uid="{00000000-0005-0000-0000-0000DA8D0000}"/>
    <cellStyle name="Note 2 2 11 7 7" xfId="42890" xr:uid="{00000000-0005-0000-0000-0000DB8D0000}"/>
    <cellStyle name="Note 2 2 11 8" xfId="17157" xr:uid="{00000000-0005-0000-0000-0000DC8D0000}"/>
    <cellStyle name="Note 2 2 11 8 2" xfId="17158" xr:uid="{00000000-0005-0000-0000-0000DD8D0000}"/>
    <cellStyle name="Note 2 2 11 8 3" xfId="42891" xr:uid="{00000000-0005-0000-0000-0000DE8D0000}"/>
    <cellStyle name="Note 2 2 11 8 4" xfId="42892" xr:uid="{00000000-0005-0000-0000-0000DF8D0000}"/>
    <cellStyle name="Note 2 2 11 8 5" xfId="42893" xr:uid="{00000000-0005-0000-0000-0000E08D0000}"/>
    <cellStyle name="Note 2 2 11 8 6" xfId="42894" xr:uid="{00000000-0005-0000-0000-0000E18D0000}"/>
    <cellStyle name="Note 2 2 11 8 7" xfId="42895" xr:uid="{00000000-0005-0000-0000-0000E28D0000}"/>
    <cellStyle name="Note 2 2 11 9" xfId="17159" xr:uid="{00000000-0005-0000-0000-0000E38D0000}"/>
    <cellStyle name="Note 2 2 11 9 2" xfId="17160" xr:uid="{00000000-0005-0000-0000-0000E48D0000}"/>
    <cellStyle name="Note 2 2 11 9 3" xfId="42896" xr:uid="{00000000-0005-0000-0000-0000E58D0000}"/>
    <cellStyle name="Note 2 2 11 9 4" xfId="42897" xr:uid="{00000000-0005-0000-0000-0000E68D0000}"/>
    <cellStyle name="Note 2 2 11 9 5" xfId="42898" xr:uid="{00000000-0005-0000-0000-0000E78D0000}"/>
    <cellStyle name="Note 2 2 11 9 6" xfId="42899" xr:uid="{00000000-0005-0000-0000-0000E88D0000}"/>
    <cellStyle name="Note 2 2 11 9 7" xfId="42900" xr:uid="{00000000-0005-0000-0000-0000E98D0000}"/>
    <cellStyle name="Note 2 2 12" xfId="17161" xr:uid="{00000000-0005-0000-0000-0000EA8D0000}"/>
    <cellStyle name="Note 2 2 12 10" xfId="17162" xr:uid="{00000000-0005-0000-0000-0000EB8D0000}"/>
    <cellStyle name="Note 2 2 12 11" xfId="42901" xr:uid="{00000000-0005-0000-0000-0000EC8D0000}"/>
    <cellStyle name="Note 2 2 12 12" xfId="42902" xr:uid="{00000000-0005-0000-0000-0000ED8D0000}"/>
    <cellStyle name="Note 2 2 12 13" xfId="42903" xr:uid="{00000000-0005-0000-0000-0000EE8D0000}"/>
    <cellStyle name="Note 2 2 12 14" xfId="42904" xr:uid="{00000000-0005-0000-0000-0000EF8D0000}"/>
    <cellStyle name="Note 2 2 12 15" xfId="42905" xr:uid="{00000000-0005-0000-0000-0000F08D0000}"/>
    <cellStyle name="Note 2 2 12 2" xfId="17163" xr:uid="{00000000-0005-0000-0000-0000F18D0000}"/>
    <cellStyle name="Note 2 2 12 2 2" xfId="17164" xr:uid="{00000000-0005-0000-0000-0000F28D0000}"/>
    <cellStyle name="Note 2 2 12 2 3" xfId="42906" xr:uid="{00000000-0005-0000-0000-0000F38D0000}"/>
    <cellStyle name="Note 2 2 12 2 4" xfId="42907" xr:uid="{00000000-0005-0000-0000-0000F48D0000}"/>
    <cellStyle name="Note 2 2 12 2 5" xfId="42908" xr:uid="{00000000-0005-0000-0000-0000F58D0000}"/>
    <cellStyle name="Note 2 2 12 2 6" xfId="42909" xr:uid="{00000000-0005-0000-0000-0000F68D0000}"/>
    <cellStyle name="Note 2 2 12 2 7" xfId="42910" xr:uid="{00000000-0005-0000-0000-0000F78D0000}"/>
    <cellStyle name="Note 2 2 12 3" xfId="17165" xr:uid="{00000000-0005-0000-0000-0000F88D0000}"/>
    <cellStyle name="Note 2 2 12 3 2" xfId="17166" xr:uid="{00000000-0005-0000-0000-0000F98D0000}"/>
    <cellStyle name="Note 2 2 12 3 3" xfId="42911" xr:uid="{00000000-0005-0000-0000-0000FA8D0000}"/>
    <cellStyle name="Note 2 2 12 3 4" xfId="42912" xr:uid="{00000000-0005-0000-0000-0000FB8D0000}"/>
    <cellStyle name="Note 2 2 12 3 5" xfId="42913" xr:uid="{00000000-0005-0000-0000-0000FC8D0000}"/>
    <cellStyle name="Note 2 2 12 3 6" xfId="42914" xr:uid="{00000000-0005-0000-0000-0000FD8D0000}"/>
    <cellStyle name="Note 2 2 12 3 7" xfId="42915" xr:uid="{00000000-0005-0000-0000-0000FE8D0000}"/>
    <cellStyle name="Note 2 2 12 4" xfId="17167" xr:uid="{00000000-0005-0000-0000-0000FF8D0000}"/>
    <cellStyle name="Note 2 2 12 4 2" xfId="17168" xr:uid="{00000000-0005-0000-0000-0000008E0000}"/>
    <cellStyle name="Note 2 2 12 4 3" xfId="42916" xr:uid="{00000000-0005-0000-0000-0000018E0000}"/>
    <cellStyle name="Note 2 2 12 4 4" xfId="42917" xr:uid="{00000000-0005-0000-0000-0000028E0000}"/>
    <cellStyle name="Note 2 2 12 4 5" xfId="42918" xr:uid="{00000000-0005-0000-0000-0000038E0000}"/>
    <cellStyle name="Note 2 2 12 4 6" xfId="42919" xr:uid="{00000000-0005-0000-0000-0000048E0000}"/>
    <cellStyle name="Note 2 2 12 4 7" xfId="42920" xr:uid="{00000000-0005-0000-0000-0000058E0000}"/>
    <cellStyle name="Note 2 2 12 5" xfId="17169" xr:uid="{00000000-0005-0000-0000-0000068E0000}"/>
    <cellStyle name="Note 2 2 12 5 2" xfId="17170" xr:uid="{00000000-0005-0000-0000-0000078E0000}"/>
    <cellStyle name="Note 2 2 12 5 3" xfId="42921" xr:uid="{00000000-0005-0000-0000-0000088E0000}"/>
    <cellStyle name="Note 2 2 12 5 4" xfId="42922" xr:uid="{00000000-0005-0000-0000-0000098E0000}"/>
    <cellStyle name="Note 2 2 12 5 5" xfId="42923" xr:uid="{00000000-0005-0000-0000-00000A8E0000}"/>
    <cellStyle name="Note 2 2 12 5 6" xfId="42924" xr:uid="{00000000-0005-0000-0000-00000B8E0000}"/>
    <cellStyle name="Note 2 2 12 5 7" xfId="42925" xr:uid="{00000000-0005-0000-0000-00000C8E0000}"/>
    <cellStyle name="Note 2 2 12 6" xfId="17171" xr:uid="{00000000-0005-0000-0000-00000D8E0000}"/>
    <cellStyle name="Note 2 2 12 6 2" xfId="17172" xr:uid="{00000000-0005-0000-0000-00000E8E0000}"/>
    <cellStyle name="Note 2 2 12 6 3" xfId="42926" xr:uid="{00000000-0005-0000-0000-00000F8E0000}"/>
    <cellStyle name="Note 2 2 12 6 4" xfId="42927" xr:uid="{00000000-0005-0000-0000-0000108E0000}"/>
    <cellStyle name="Note 2 2 12 6 5" xfId="42928" xr:uid="{00000000-0005-0000-0000-0000118E0000}"/>
    <cellStyle name="Note 2 2 12 6 6" xfId="42929" xr:uid="{00000000-0005-0000-0000-0000128E0000}"/>
    <cellStyle name="Note 2 2 12 6 7" xfId="42930" xr:uid="{00000000-0005-0000-0000-0000138E0000}"/>
    <cellStyle name="Note 2 2 12 7" xfId="17173" xr:uid="{00000000-0005-0000-0000-0000148E0000}"/>
    <cellStyle name="Note 2 2 12 7 2" xfId="17174" xr:uid="{00000000-0005-0000-0000-0000158E0000}"/>
    <cellStyle name="Note 2 2 12 7 3" xfId="42931" xr:uid="{00000000-0005-0000-0000-0000168E0000}"/>
    <cellStyle name="Note 2 2 12 7 4" xfId="42932" xr:uid="{00000000-0005-0000-0000-0000178E0000}"/>
    <cellStyle name="Note 2 2 12 7 5" xfId="42933" xr:uid="{00000000-0005-0000-0000-0000188E0000}"/>
    <cellStyle name="Note 2 2 12 7 6" xfId="42934" xr:uid="{00000000-0005-0000-0000-0000198E0000}"/>
    <cellStyle name="Note 2 2 12 7 7" xfId="42935" xr:uid="{00000000-0005-0000-0000-00001A8E0000}"/>
    <cellStyle name="Note 2 2 12 8" xfId="17175" xr:uid="{00000000-0005-0000-0000-00001B8E0000}"/>
    <cellStyle name="Note 2 2 12 8 2" xfId="17176" xr:uid="{00000000-0005-0000-0000-00001C8E0000}"/>
    <cellStyle name="Note 2 2 12 8 3" xfId="42936" xr:uid="{00000000-0005-0000-0000-00001D8E0000}"/>
    <cellStyle name="Note 2 2 12 8 4" xfId="42937" xr:uid="{00000000-0005-0000-0000-00001E8E0000}"/>
    <cellStyle name="Note 2 2 12 8 5" xfId="42938" xr:uid="{00000000-0005-0000-0000-00001F8E0000}"/>
    <cellStyle name="Note 2 2 12 8 6" xfId="42939" xr:uid="{00000000-0005-0000-0000-0000208E0000}"/>
    <cellStyle name="Note 2 2 12 8 7" xfId="42940" xr:uid="{00000000-0005-0000-0000-0000218E0000}"/>
    <cellStyle name="Note 2 2 12 9" xfId="17177" xr:uid="{00000000-0005-0000-0000-0000228E0000}"/>
    <cellStyle name="Note 2 2 12 9 2" xfId="17178" xr:uid="{00000000-0005-0000-0000-0000238E0000}"/>
    <cellStyle name="Note 2 2 12 9 3" xfId="42941" xr:uid="{00000000-0005-0000-0000-0000248E0000}"/>
    <cellStyle name="Note 2 2 12 9 4" xfId="42942" xr:uid="{00000000-0005-0000-0000-0000258E0000}"/>
    <cellStyle name="Note 2 2 12 9 5" xfId="42943" xr:uid="{00000000-0005-0000-0000-0000268E0000}"/>
    <cellStyle name="Note 2 2 12 9 6" xfId="42944" xr:uid="{00000000-0005-0000-0000-0000278E0000}"/>
    <cellStyle name="Note 2 2 12 9 7" xfId="42945" xr:uid="{00000000-0005-0000-0000-0000288E0000}"/>
    <cellStyle name="Note 2 2 13" xfId="42946" xr:uid="{00000000-0005-0000-0000-0000298E0000}"/>
    <cellStyle name="Note 2 2 2" xfId="17179" xr:uid="{00000000-0005-0000-0000-00002A8E0000}"/>
    <cellStyle name="Note 2 2 2 2" xfId="17180" xr:uid="{00000000-0005-0000-0000-00002B8E0000}"/>
    <cellStyle name="Note 2 2 2 2 2" xfId="17181" xr:uid="{00000000-0005-0000-0000-00002C8E0000}"/>
    <cellStyle name="Note 2 2 2 2 2 10" xfId="42947" xr:uid="{00000000-0005-0000-0000-00002D8E0000}"/>
    <cellStyle name="Note 2 2 2 2 2 11" xfId="42948" xr:uid="{00000000-0005-0000-0000-00002E8E0000}"/>
    <cellStyle name="Note 2 2 2 2 2 2" xfId="17182" xr:uid="{00000000-0005-0000-0000-00002F8E0000}"/>
    <cellStyle name="Note 2 2 2 2 2 2 2" xfId="17183" xr:uid="{00000000-0005-0000-0000-0000308E0000}"/>
    <cellStyle name="Note 2 2 2 2 2 2 3" xfId="42949" xr:uid="{00000000-0005-0000-0000-0000318E0000}"/>
    <cellStyle name="Note 2 2 2 2 2 2 4" xfId="42950" xr:uid="{00000000-0005-0000-0000-0000328E0000}"/>
    <cellStyle name="Note 2 2 2 2 2 2 5" xfId="42951" xr:uid="{00000000-0005-0000-0000-0000338E0000}"/>
    <cellStyle name="Note 2 2 2 2 2 2 6" xfId="42952" xr:uid="{00000000-0005-0000-0000-0000348E0000}"/>
    <cellStyle name="Note 2 2 2 2 2 2 7" xfId="42953" xr:uid="{00000000-0005-0000-0000-0000358E0000}"/>
    <cellStyle name="Note 2 2 2 2 2 3" xfId="17184" xr:uid="{00000000-0005-0000-0000-0000368E0000}"/>
    <cellStyle name="Note 2 2 2 2 2 3 2" xfId="17185" xr:uid="{00000000-0005-0000-0000-0000378E0000}"/>
    <cellStyle name="Note 2 2 2 2 2 3 3" xfId="42954" xr:uid="{00000000-0005-0000-0000-0000388E0000}"/>
    <cellStyle name="Note 2 2 2 2 2 3 4" xfId="42955" xr:uid="{00000000-0005-0000-0000-0000398E0000}"/>
    <cellStyle name="Note 2 2 2 2 2 3 5" xfId="42956" xr:uid="{00000000-0005-0000-0000-00003A8E0000}"/>
    <cellStyle name="Note 2 2 2 2 2 3 6" xfId="42957" xr:uid="{00000000-0005-0000-0000-00003B8E0000}"/>
    <cellStyle name="Note 2 2 2 2 2 3 7" xfId="42958" xr:uid="{00000000-0005-0000-0000-00003C8E0000}"/>
    <cellStyle name="Note 2 2 2 2 2 4" xfId="17186" xr:uid="{00000000-0005-0000-0000-00003D8E0000}"/>
    <cellStyle name="Note 2 2 2 2 2 4 2" xfId="17187" xr:uid="{00000000-0005-0000-0000-00003E8E0000}"/>
    <cellStyle name="Note 2 2 2 2 2 4 3" xfId="42959" xr:uid="{00000000-0005-0000-0000-00003F8E0000}"/>
    <cellStyle name="Note 2 2 2 2 2 4 4" xfId="42960" xr:uid="{00000000-0005-0000-0000-0000408E0000}"/>
    <cellStyle name="Note 2 2 2 2 2 4 5" xfId="42961" xr:uid="{00000000-0005-0000-0000-0000418E0000}"/>
    <cellStyle name="Note 2 2 2 2 2 4 6" xfId="42962" xr:uid="{00000000-0005-0000-0000-0000428E0000}"/>
    <cellStyle name="Note 2 2 2 2 2 4 7" xfId="42963" xr:uid="{00000000-0005-0000-0000-0000438E0000}"/>
    <cellStyle name="Note 2 2 2 2 2 5" xfId="17188" xr:uid="{00000000-0005-0000-0000-0000448E0000}"/>
    <cellStyle name="Note 2 2 2 2 2 5 2" xfId="17189" xr:uid="{00000000-0005-0000-0000-0000458E0000}"/>
    <cellStyle name="Note 2 2 2 2 2 5 3" xfId="42964" xr:uid="{00000000-0005-0000-0000-0000468E0000}"/>
    <cellStyle name="Note 2 2 2 2 2 5 4" xfId="42965" xr:uid="{00000000-0005-0000-0000-0000478E0000}"/>
    <cellStyle name="Note 2 2 2 2 2 5 5" xfId="42966" xr:uid="{00000000-0005-0000-0000-0000488E0000}"/>
    <cellStyle name="Note 2 2 2 2 2 5 6" xfId="42967" xr:uid="{00000000-0005-0000-0000-0000498E0000}"/>
    <cellStyle name="Note 2 2 2 2 2 5 7" xfId="42968" xr:uid="{00000000-0005-0000-0000-00004A8E0000}"/>
    <cellStyle name="Note 2 2 2 2 2 6" xfId="17190" xr:uid="{00000000-0005-0000-0000-00004B8E0000}"/>
    <cellStyle name="Note 2 2 2 2 2 6 2" xfId="17191" xr:uid="{00000000-0005-0000-0000-00004C8E0000}"/>
    <cellStyle name="Note 2 2 2 2 2 6 3" xfId="42969" xr:uid="{00000000-0005-0000-0000-00004D8E0000}"/>
    <cellStyle name="Note 2 2 2 2 2 6 4" xfId="42970" xr:uid="{00000000-0005-0000-0000-00004E8E0000}"/>
    <cellStyle name="Note 2 2 2 2 2 6 5" xfId="42971" xr:uid="{00000000-0005-0000-0000-00004F8E0000}"/>
    <cellStyle name="Note 2 2 2 2 2 6 6" xfId="42972" xr:uid="{00000000-0005-0000-0000-0000508E0000}"/>
    <cellStyle name="Note 2 2 2 2 2 6 7" xfId="42973" xr:uid="{00000000-0005-0000-0000-0000518E0000}"/>
    <cellStyle name="Note 2 2 2 2 2 7" xfId="17192" xr:uid="{00000000-0005-0000-0000-0000528E0000}"/>
    <cellStyle name="Note 2 2 2 2 2 7 2" xfId="17193" xr:uid="{00000000-0005-0000-0000-0000538E0000}"/>
    <cellStyle name="Note 2 2 2 2 2 7 3" xfId="42974" xr:uid="{00000000-0005-0000-0000-0000548E0000}"/>
    <cellStyle name="Note 2 2 2 2 2 7 4" xfId="42975" xr:uid="{00000000-0005-0000-0000-0000558E0000}"/>
    <cellStyle name="Note 2 2 2 2 2 7 5" xfId="42976" xr:uid="{00000000-0005-0000-0000-0000568E0000}"/>
    <cellStyle name="Note 2 2 2 2 2 7 6" xfId="42977" xr:uid="{00000000-0005-0000-0000-0000578E0000}"/>
    <cellStyle name="Note 2 2 2 2 2 7 7" xfId="42978" xr:uid="{00000000-0005-0000-0000-0000588E0000}"/>
    <cellStyle name="Note 2 2 2 2 2 8" xfId="17194" xr:uid="{00000000-0005-0000-0000-0000598E0000}"/>
    <cellStyle name="Note 2 2 2 2 2 8 2" xfId="17195" xr:uid="{00000000-0005-0000-0000-00005A8E0000}"/>
    <cellStyle name="Note 2 2 2 2 2 8 3" xfId="42979" xr:uid="{00000000-0005-0000-0000-00005B8E0000}"/>
    <cellStyle name="Note 2 2 2 2 2 8 4" xfId="42980" xr:uid="{00000000-0005-0000-0000-00005C8E0000}"/>
    <cellStyle name="Note 2 2 2 2 2 8 5" xfId="42981" xr:uid="{00000000-0005-0000-0000-00005D8E0000}"/>
    <cellStyle name="Note 2 2 2 2 2 8 6" xfId="42982" xr:uid="{00000000-0005-0000-0000-00005E8E0000}"/>
    <cellStyle name="Note 2 2 2 2 2 8 7" xfId="42983" xr:uid="{00000000-0005-0000-0000-00005F8E0000}"/>
    <cellStyle name="Note 2 2 2 2 2 9" xfId="17196" xr:uid="{00000000-0005-0000-0000-0000608E0000}"/>
    <cellStyle name="Note 2 2 2 2 2 9 2" xfId="17197" xr:uid="{00000000-0005-0000-0000-0000618E0000}"/>
    <cellStyle name="Note 2 2 2 2 2 9 3" xfId="42984" xr:uid="{00000000-0005-0000-0000-0000628E0000}"/>
    <cellStyle name="Note 2 2 2 2 2 9 4" xfId="42985" xr:uid="{00000000-0005-0000-0000-0000638E0000}"/>
    <cellStyle name="Note 2 2 2 2 2 9 5" xfId="42986" xr:uid="{00000000-0005-0000-0000-0000648E0000}"/>
    <cellStyle name="Note 2 2 2 2 2 9 6" xfId="42987" xr:uid="{00000000-0005-0000-0000-0000658E0000}"/>
    <cellStyle name="Note 2 2 2 2 2 9 7" xfId="42988" xr:uid="{00000000-0005-0000-0000-0000668E0000}"/>
    <cellStyle name="Note 2 2 2 2 3" xfId="17198" xr:uid="{00000000-0005-0000-0000-0000678E0000}"/>
    <cellStyle name="Note 2 2 2 2 3 10" xfId="17199" xr:uid="{00000000-0005-0000-0000-0000688E0000}"/>
    <cellStyle name="Note 2 2 2 2 3 11" xfId="42989" xr:uid="{00000000-0005-0000-0000-0000698E0000}"/>
    <cellStyle name="Note 2 2 2 2 3 12" xfId="42990" xr:uid="{00000000-0005-0000-0000-00006A8E0000}"/>
    <cellStyle name="Note 2 2 2 2 3 13" xfId="42991" xr:uid="{00000000-0005-0000-0000-00006B8E0000}"/>
    <cellStyle name="Note 2 2 2 2 3 14" xfId="42992" xr:uid="{00000000-0005-0000-0000-00006C8E0000}"/>
    <cellStyle name="Note 2 2 2 2 3 15" xfId="42993" xr:uid="{00000000-0005-0000-0000-00006D8E0000}"/>
    <cellStyle name="Note 2 2 2 2 3 2" xfId="17200" xr:uid="{00000000-0005-0000-0000-00006E8E0000}"/>
    <cellStyle name="Note 2 2 2 2 3 2 2" xfId="17201" xr:uid="{00000000-0005-0000-0000-00006F8E0000}"/>
    <cellStyle name="Note 2 2 2 2 3 2 3" xfId="42994" xr:uid="{00000000-0005-0000-0000-0000708E0000}"/>
    <cellStyle name="Note 2 2 2 2 3 2 4" xfId="42995" xr:uid="{00000000-0005-0000-0000-0000718E0000}"/>
    <cellStyle name="Note 2 2 2 2 3 2 5" xfId="42996" xr:uid="{00000000-0005-0000-0000-0000728E0000}"/>
    <cellStyle name="Note 2 2 2 2 3 2 6" xfId="42997" xr:uid="{00000000-0005-0000-0000-0000738E0000}"/>
    <cellStyle name="Note 2 2 2 2 3 2 7" xfId="42998" xr:uid="{00000000-0005-0000-0000-0000748E0000}"/>
    <cellStyle name="Note 2 2 2 2 3 3" xfId="17202" xr:uid="{00000000-0005-0000-0000-0000758E0000}"/>
    <cellStyle name="Note 2 2 2 2 3 3 2" xfId="17203" xr:uid="{00000000-0005-0000-0000-0000768E0000}"/>
    <cellStyle name="Note 2 2 2 2 3 3 3" xfId="42999" xr:uid="{00000000-0005-0000-0000-0000778E0000}"/>
    <cellStyle name="Note 2 2 2 2 3 3 4" xfId="43000" xr:uid="{00000000-0005-0000-0000-0000788E0000}"/>
    <cellStyle name="Note 2 2 2 2 3 3 5" xfId="43001" xr:uid="{00000000-0005-0000-0000-0000798E0000}"/>
    <cellStyle name="Note 2 2 2 2 3 3 6" xfId="43002" xr:uid="{00000000-0005-0000-0000-00007A8E0000}"/>
    <cellStyle name="Note 2 2 2 2 3 3 7" xfId="43003" xr:uid="{00000000-0005-0000-0000-00007B8E0000}"/>
    <cellStyle name="Note 2 2 2 2 3 4" xfId="17204" xr:uid="{00000000-0005-0000-0000-00007C8E0000}"/>
    <cellStyle name="Note 2 2 2 2 3 4 2" xfId="17205" xr:uid="{00000000-0005-0000-0000-00007D8E0000}"/>
    <cellStyle name="Note 2 2 2 2 3 4 3" xfId="43004" xr:uid="{00000000-0005-0000-0000-00007E8E0000}"/>
    <cellStyle name="Note 2 2 2 2 3 4 4" xfId="43005" xr:uid="{00000000-0005-0000-0000-00007F8E0000}"/>
    <cellStyle name="Note 2 2 2 2 3 4 5" xfId="43006" xr:uid="{00000000-0005-0000-0000-0000808E0000}"/>
    <cellStyle name="Note 2 2 2 2 3 4 6" xfId="43007" xr:uid="{00000000-0005-0000-0000-0000818E0000}"/>
    <cellStyle name="Note 2 2 2 2 3 4 7" xfId="43008" xr:uid="{00000000-0005-0000-0000-0000828E0000}"/>
    <cellStyle name="Note 2 2 2 2 3 5" xfId="17206" xr:uid="{00000000-0005-0000-0000-0000838E0000}"/>
    <cellStyle name="Note 2 2 2 2 3 5 2" xfId="17207" xr:uid="{00000000-0005-0000-0000-0000848E0000}"/>
    <cellStyle name="Note 2 2 2 2 3 5 3" xfId="43009" xr:uid="{00000000-0005-0000-0000-0000858E0000}"/>
    <cellStyle name="Note 2 2 2 2 3 5 4" xfId="43010" xr:uid="{00000000-0005-0000-0000-0000868E0000}"/>
    <cellStyle name="Note 2 2 2 2 3 5 5" xfId="43011" xr:uid="{00000000-0005-0000-0000-0000878E0000}"/>
    <cellStyle name="Note 2 2 2 2 3 5 6" xfId="43012" xr:uid="{00000000-0005-0000-0000-0000888E0000}"/>
    <cellStyle name="Note 2 2 2 2 3 5 7" xfId="43013" xr:uid="{00000000-0005-0000-0000-0000898E0000}"/>
    <cellStyle name="Note 2 2 2 2 3 6" xfId="17208" xr:uid="{00000000-0005-0000-0000-00008A8E0000}"/>
    <cellStyle name="Note 2 2 2 2 3 6 2" xfId="17209" xr:uid="{00000000-0005-0000-0000-00008B8E0000}"/>
    <cellStyle name="Note 2 2 2 2 3 6 3" xfId="43014" xr:uid="{00000000-0005-0000-0000-00008C8E0000}"/>
    <cellStyle name="Note 2 2 2 2 3 6 4" xfId="43015" xr:uid="{00000000-0005-0000-0000-00008D8E0000}"/>
    <cellStyle name="Note 2 2 2 2 3 6 5" xfId="43016" xr:uid="{00000000-0005-0000-0000-00008E8E0000}"/>
    <cellStyle name="Note 2 2 2 2 3 6 6" xfId="43017" xr:uid="{00000000-0005-0000-0000-00008F8E0000}"/>
    <cellStyle name="Note 2 2 2 2 3 6 7" xfId="43018" xr:uid="{00000000-0005-0000-0000-0000908E0000}"/>
    <cellStyle name="Note 2 2 2 2 3 7" xfId="17210" xr:uid="{00000000-0005-0000-0000-0000918E0000}"/>
    <cellStyle name="Note 2 2 2 2 3 7 2" xfId="17211" xr:uid="{00000000-0005-0000-0000-0000928E0000}"/>
    <cellStyle name="Note 2 2 2 2 3 7 3" xfId="43019" xr:uid="{00000000-0005-0000-0000-0000938E0000}"/>
    <cellStyle name="Note 2 2 2 2 3 7 4" xfId="43020" xr:uid="{00000000-0005-0000-0000-0000948E0000}"/>
    <cellStyle name="Note 2 2 2 2 3 7 5" xfId="43021" xr:uid="{00000000-0005-0000-0000-0000958E0000}"/>
    <cellStyle name="Note 2 2 2 2 3 7 6" xfId="43022" xr:uid="{00000000-0005-0000-0000-0000968E0000}"/>
    <cellStyle name="Note 2 2 2 2 3 7 7" xfId="43023" xr:uid="{00000000-0005-0000-0000-0000978E0000}"/>
    <cellStyle name="Note 2 2 2 2 3 8" xfId="17212" xr:uid="{00000000-0005-0000-0000-0000988E0000}"/>
    <cellStyle name="Note 2 2 2 2 3 8 2" xfId="17213" xr:uid="{00000000-0005-0000-0000-0000998E0000}"/>
    <cellStyle name="Note 2 2 2 2 3 8 3" xfId="43024" xr:uid="{00000000-0005-0000-0000-00009A8E0000}"/>
    <cellStyle name="Note 2 2 2 2 3 8 4" xfId="43025" xr:uid="{00000000-0005-0000-0000-00009B8E0000}"/>
    <cellStyle name="Note 2 2 2 2 3 8 5" xfId="43026" xr:uid="{00000000-0005-0000-0000-00009C8E0000}"/>
    <cellStyle name="Note 2 2 2 2 3 8 6" xfId="43027" xr:uid="{00000000-0005-0000-0000-00009D8E0000}"/>
    <cellStyle name="Note 2 2 2 2 3 8 7" xfId="43028" xr:uid="{00000000-0005-0000-0000-00009E8E0000}"/>
    <cellStyle name="Note 2 2 2 2 3 9" xfId="17214" xr:uid="{00000000-0005-0000-0000-00009F8E0000}"/>
    <cellStyle name="Note 2 2 2 2 3 9 2" xfId="17215" xr:uid="{00000000-0005-0000-0000-0000A08E0000}"/>
    <cellStyle name="Note 2 2 2 2 3 9 3" xfId="43029" xr:uid="{00000000-0005-0000-0000-0000A18E0000}"/>
    <cellStyle name="Note 2 2 2 2 3 9 4" xfId="43030" xr:uid="{00000000-0005-0000-0000-0000A28E0000}"/>
    <cellStyle name="Note 2 2 2 2 3 9 5" xfId="43031" xr:uid="{00000000-0005-0000-0000-0000A38E0000}"/>
    <cellStyle name="Note 2 2 2 2 3 9 6" xfId="43032" xr:uid="{00000000-0005-0000-0000-0000A48E0000}"/>
    <cellStyle name="Note 2 2 2 2 3 9 7" xfId="43033" xr:uid="{00000000-0005-0000-0000-0000A58E0000}"/>
    <cellStyle name="Note 2 2 2 2 4" xfId="17216" xr:uid="{00000000-0005-0000-0000-0000A68E0000}"/>
    <cellStyle name="Note 2 2 2 2 4 2" xfId="17217" xr:uid="{00000000-0005-0000-0000-0000A78E0000}"/>
    <cellStyle name="Note 2 2 2 2 5" xfId="43034" xr:uid="{00000000-0005-0000-0000-0000A88E0000}"/>
    <cellStyle name="Note 2 2 2 3" xfId="17218" xr:uid="{00000000-0005-0000-0000-0000A98E0000}"/>
    <cellStyle name="Note 2 2 2 3 10" xfId="43035" xr:uid="{00000000-0005-0000-0000-0000AA8E0000}"/>
    <cellStyle name="Note 2 2 2 3 11" xfId="43036" xr:uid="{00000000-0005-0000-0000-0000AB8E0000}"/>
    <cellStyle name="Note 2 2 2 3 2" xfId="17219" xr:uid="{00000000-0005-0000-0000-0000AC8E0000}"/>
    <cellStyle name="Note 2 2 2 3 2 2" xfId="17220" xr:uid="{00000000-0005-0000-0000-0000AD8E0000}"/>
    <cellStyle name="Note 2 2 2 3 2 3" xfId="43037" xr:uid="{00000000-0005-0000-0000-0000AE8E0000}"/>
    <cellStyle name="Note 2 2 2 3 2 4" xfId="43038" xr:uid="{00000000-0005-0000-0000-0000AF8E0000}"/>
    <cellStyle name="Note 2 2 2 3 2 5" xfId="43039" xr:uid="{00000000-0005-0000-0000-0000B08E0000}"/>
    <cellStyle name="Note 2 2 2 3 2 6" xfId="43040" xr:uid="{00000000-0005-0000-0000-0000B18E0000}"/>
    <cellStyle name="Note 2 2 2 3 2 7" xfId="43041" xr:uid="{00000000-0005-0000-0000-0000B28E0000}"/>
    <cellStyle name="Note 2 2 2 3 3" xfId="17221" xr:uid="{00000000-0005-0000-0000-0000B38E0000}"/>
    <cellStyle name="Note 2 2 2 3 3 2" xfId="17222" xr:uid="{00000000-0005-0000-0000-0000B48E0000}"/>
    <cellStyle name="Note 2 2 2 3 3 3" xfId="43042" xr:uid="{00000000-0005-0000-0000-0000B58E0000}"/>
    <cellStyle name="Note 2 2 2 3 3 4" xfId="43043" xr:uid="{00000000-0005-0000-0000-0000B68E0000}"/>
    <cellStyle name="Note 2 2 2 3 3 5" xfId="43044" xr:uid="{00000000-0005-0000-0000-0000B78E0000}"/>
    <cellStyle name="Note 2 2 2 3 3 6" xfId="43045" xr:uid="{00000000-0005-0000-0000-0000B88E0000}"/>
    <cellStyle name="Note 2 2 2 3 3 7" xfId="43046" xr:uid="{00000000-0005-0000-0000-0000B98E0000}"/>
    <cellStyle name="Note 2 2 2 3 4" xfId="17223" xr:uid="{00000000-0005-0000-0000-0000BA8E0000}"/>
    <cellStyle name="Note 2 2 2 3 4 2" xfId="17224" xr:uid="{00000000-0005-0000-0000-0000BB8E0000}"/>
    <cellStyle name="Note 2 2 2 3 4 3" xfId="43047" xr:uid="{00000000-0005-0000-0000-0000BC8E0000}"/>
    <cellStyle name="Note 2 2 2 3 4 4" xfId="43048" xr:uid="{00000000-0005-0000-0000-0000BD8E0000}"/>
    <cellStyle name="Note 2 2 2 3 4 5" xfId="43049" xr:uid="{00000000-0005-0000-0000-0000BE8E0000}"/>
    <cellStyle name="Note 2 2 2 3 4 6" xfId="43050" xr:uid="{00000000-0005-0000-0000-0000BF8E0000}"/>
    <cellStyle name="Note 2 2 2 3 4 7" xfId="43051" xr:uid="{00000000-0005-0000-0000-0000C08E0000}"/>
    <cellStyle name="Note 2 2 2 3 5" xfId="17225" xr:uid="{00000000-0005-0000-0000-0000C18E0000}"/>
    <cellStyle name="Note 2 2 2 3 5 2" xfId="17226" xr:uid="{00000000-0005-0000-0000-0000C28E0000}"/>
    <cellStyle name="Note 2 2 2 3 5 3" xfId="43052" xr:uid="{00000000-0005-0000-0000-0000C38E0000}"/>
    <cellStyle name="Note 2 2 2 3 5 4" xfId="43053" xr:uid="{00000000-0005-0000-0000-0000C48E0000}"/>
    <cellStyle name="Note 2 2 2 3 5 5" xfId="43054" xr:uid="{00000000-0005-0000-0000-0000C58E0000}"/>
    <cellStyle name="Note 2 2 2 3 5 6" xfId="43055" xr:uid="{00000000-0005-0000-0000-0000C68E0000}"/>
    <cellStyle name="Note 2 2 2 3 5 7" xfId="43056" xr:uid="{00000000-0005-0000-0000-0000C78E0000}"/>
    <cellStyle name="Note 2 2 2 3 6" xfId="17227" xr:uid="{00000000-0005-0000-0000-0000C88E0000}"/>
    <cellStyle name="Note 2 2 2 3 6 2" xfId="17228" xr:uid="{00000000-0005-0000-0000-0000C98E0000}"/>
    <cellStyle name="Note 2 2 2 3 6 3" xfId="43057" xr:uid="{00000000-0005-0000-0000-0000CA8E0000}"/>
    <cellStyle name="Note 2 2 2 3 6 4" xfId="43058" xr:uid="{00000000-0005-0000-0000-0000CB8E0000}"/>
    <cellStyle name="Note 2 2 2 3 6 5" xfId="43059" xr:uid="{00000000-0005-0000-0000-0000CC8E0000}"/>
    <cellStyle name="Note 2 2 2 3 6 6" xfId="43060" xr:uid="{00000000-0005-0000-0000-0000CD8E0000}"/>
    <cellStyle name="Note 2 2 2 3 6 7" xfId="43061" xr:uid="{00000000-0005-0000-0000-0000CE8E0000}"/>
    <cellStyle name="Note 2 2 2 3 7" xfId="17229" xr:uid="{00000000-0005-0000-0000-0000CF8E0000}"/>
    <cellStyle name="Note 2 2 2 3 7 2" xfId="17230" xr:uid="{00000000-0005-0000-0000-0000D08E0000}"/>
    <cellStyle name="Note 2 2 2 3 7 3" xfId="43062" xr:uid="{00000000-0005-0000-0000-0000D18E0000}"/>
    <cellStyle name="Note 2 2 2 3 7 4" xfId="43063" xr:uid="{00000000-0005-0000-0000-0000D28E0000}"/>
    <cellStyle name="Note 2 2 2 3 7 5" xfId="43064" xr:uid="{00000000-0005-0000-0000-0000D38E0000}"/>
    <cellStyle name="Note 2 2 2 3 7 6" xfId="43065" xr:uid="{00000000-0005-0000-0000-0000D48E0000}"/>
    <cellStyle name="Note 2 2 2 3 7 7" xfId="43066" xr:uid="{00000000-0005-0000-0000-0000D58E0000}"/>
    <cellStyle name="Note 2 2 2 3 8" xfId="17231" xr:uid="{00000000-0005-0000-0000-0000D68E0000}"/>
    <cellStyle name="Note 2 2 2 3 8 2" xfId="17232" xr:uid="{00000000-0005-0000-0000-0000D78E0000}"/>
    <cellStyle name="Note 2 2 2 3 8 3" xfId="43067" xr:uid="{00000000-0005-0000-0000-0000D88E0000}"/>
    <cellStyle name="Note 2 2 2 3 8 4" xfId="43068" xr:uid="{00000000-0005-0000-0000-0000D98E0000}"/>
    <cellStyle name="Note 2 2 2 3 8 5" xfId="43069" xr:uid="{00000000-0005-0000-0000-0000DA8E0000}"/>
    <cellStyle name="Note 2 2 2 3 8 6" xfId="43070" xr:uid="{00000000-0005-0000-0000-0000DB8E0000}"/>
    <cellStyle name="Note 2 2 2 3 8 7" xfId="43071" xr:uid="{00000000-0005-0000-0000-0000DC8E0000}"/>
    <cellStyle name="Note 2 2 2 3 9" xfId="17233" xr:uid="{00000000-0005-0000-0000-0000DD8E0000}"/>
    <cellStyle name="Note 2 2 2 3 9 2" xfId="17234" xr:uid="{00000000-0005-0000-0000-0000DE8E0000}"/>
    <cellStyle name="Note 2 2 2 3 9 3" xfId="43072" xr:uid="{00000000-0005-0000-0000-0000DF8E0000}"/>
    <cellStyle name="Note 2 2 2 3 9 4" xfId="43073" xr:uid="{00000000-0005-0000-0000-0000E08E0000}"/>
    <cellStyle name="Note 2 2 2 3 9 5" xfId="43074" xr:uid="{00000000-0005-0000-0000-0000E18E0000}"/>
    <cellStyle name="Note 2 2 2 3 9 6" xfId="43075" xr:uid="{00000000-0005-0000-0000-0000E28E0000}"/>
    <cellStyle name="Note 2 2 2 3 9 7" xfId="43076" xr:uid="{00000000-0005-0000-0000-0000E38E0000}"/>
    <cellStyle name="Note 2 2 2 4" xfId="17235" xr:uid="{00000000-0005-0000-0000-0000E48E0000}"/>
    <cellStyle name="Note 2 2 2 4 10" xfId="17236" xr:uid="{00000000-0005-0000-0000-0000E58E0000}"/>
    <cellStyle name="Note 2 2 2 4 10 2" xfId="17237" xr:uid="{00000000-0005-0000-0000-0000E68E0000}"/>
    <cellStyle name="Note 2 2 2 4 10 3" xfId="43077" xr:uid="{00000000-0005-0000-0000-0000E78E0000}"/>
    <cellStyle name="Note 2 2 2 4 10 4" xfId="43078" xr:uid="{00000000-0005-0000-0000-0000E88E0000}"/>
    <cellStyle name="Note 2 2 2 4 10 5" xfId="43079" xr:uid="{00000000-0005-0000-0000-0000E98E0000}"/>
    <cellStyle name="Note 2 2 2 4 10 6" xfId="43080" xr:uid="{00000000-0005-0000-0000-0000EA8E0000}"/>
    <cellStyle name="Note 2 2 2 4 10 7" xfId="43081" xr:uid="{00000000-0005-0000-0000-0000EB8E0000}"/>
    <cellStyle name="Note 2 2 2 4 11" xfId="17238" xr:uid="{00000000-0005-0000-0000-0000EC8E0000}"/>
    <cellStyle name="Note 2 2 2 4 12" xfId="43082" xr:uid="{00000000-0005-0000-0000-0000ED8E0000}"/>
    <cellStyle name="Note 2 2 2 4 13" xfId="43083" xr:uid="{00000000-0005-0000-0000-0000EE8E0000}"/>
    <cellStyle name="Note 2 2 2 4 2" xfId="17239" xr:uid="{00000000-0005-0000-0000-0000EF8E0000}"/>
    <cellStyle name="Note 2 2 2 4 2 2" xfId="17240" xr:uid="{00000000-0005-0000-0000-0000F08E0000}"/>
    <cellStyle name="Note 2 2 2 4 2 3" xfId="43084" xr:uid="{00000000-0005-0000-0000-0000F18E0000}"/>
    <cellStyle name="Note 2 2 2 4 2 4" xfId="43085" xr:uid="{00000000-0005-0000-0000-0000F28E0000}"/>
    <cellStyle name="Note 2 2 2 4 2 5" xfId="43086" xr:uid="{00000000-0005-0000-0000-0000F38E0000}"/>
    <cellStyle name="Note 2 2 2 4 2 6" xfId="43087" xr:uid="{00000000-0005-0000-0000-0000F48E0000}"/>
    <cellStyle name="Note 2 2 2 4 2 7" xfId="43088" xr:uid="{00000000-0005-0000-0000-0000F58E0000}"/>
    <cellStyle name="Note 2 2 2 4 3" xfId="17241" xr:uid="{00000000-0005-0000-0000-0000F68E0000}"/>
    <cellStyle name="Note 2 2 2 4 3 2" xfId="17242" xr:uid="{00000000-0005-0000-0000-0000F78E0000}"/>
    <cellStyle name="Note 2 2 2 4 3 3" xfId="43089" xr:uid="{00000000-0005-0000-0000-0000F88E0000}"/>
    <cellStyle name="Note 2 2 2 4 3 4" xfId="43090" xr:uid="{00000000-0005-0000-0000-0000F98E0000}"/>
    <cellStyle name="Note 2 2 2 4 3 5" xfId="43091" xr:uid="{00000000-0005-0000-0000-0000FA8E0000}"/>
    <cellStyle name="Note 2 2 2 4 3 6" xfId="43092" xr:uid="{00000000-0005-0000-0000-0000FB8E0000}"/>
    <cellStyle name="Note 2 2 2 4 3 7" xfId="43093" xr:uid="{00000000-0005-0000-0000-0000FC8E0000}"/>
    <cellStyle name="Note 2 2 2 4 4" xfId="17243" xr:uid="{00000000-0005-0000-0000-0000FD8E0000}"/>
    <cellStyle name="Note 2 2 2 4 4 2" xfId="17244" xr:uid="{00000000-0005-0000-0000-0000FE8E0000}"/>
    <cellStyle name="Note 2 2 2 4 4 3" xfId="43094" xr:uid="{00000000-0005-0000-0000-0000FF8E0000}"/>
    <cellStyle name="Note 2 2 2 4 4 4" xfId="43095" xr:uid="{00000000-0005-0000-0000-0000008F0000}"/>
    <cellStyle name="Note 2 2 2 4 4 5" xfId="43096" xr:uid="{00000000-0005-0000-0000-0000018F0000}"/>
    <cellStyle name="Note 2 2 2 4 4 6" xfId="43097" xr:uid="{00000000-0005-0000-0000-0000028F0000}"/>
    <cellStyle name="Note 2 2 2 4 4 7" xfId="43098" xr:uid="{00000000-0005-0000-0000-0000038F0000}"/>
    <cellStyle name="Note 2 2 2 4 5" xfId="17245" xr:uid="{00000000-0005-0000-0000-0000048F0000}"/>
    <cellStyle name="Note 2 2 2 4 5 2" xfId="17246" xr:uid="{00000000-0005-0000-0000-0000058F0000}"/>
    <cellStyle name="Note 2 2 2 4 5 3" xfId="43099" xr:uid="{00000000-0005-0000-0000-0000068F0000}"/>
    <cellStyle name="Note 2 2 2 4 5 4" xfId="43100" xr:uid="{00000000-0005-0000-0000-0000078F0000}"/>
    <cellStyle name="Note 2 2 2 4 5 5" xfId="43101" xr:uid="{00000000-0005-0000-0000-0000088F0000}"/>
    <cellStyle name="Note 2 2 2 4 5 6" xfId="43102" xr:uid="{00000000-0005-0000-0000-0000098F0000}"/>
    <cellStyle name="Note 2 2 2 4 5 7" xfId="43103" xr:uid="{00000000-0005-0000-0000-00000A8F0000}"/>
    <cellStyle name="Note 2 2 2 4 6" xfId="17247" xr:uid="{00000000-0005-0000-0000-00000B8F0000}"/>
    <cellStyle name="Note 2 2 2 4 6 2" xfId="17248" xr:uid="{00000000-0005-0000-0000-00000C8F0000}"/>
    <cellStyle name="Note 2 2 2 4 6 3" xfId="43104" xr:uid="{00000000-0005-0000-0000-00000D8F0000}"/>
    <cellStyle name="Note 2 2 2 4 6 4" xfId="43105" xr:uid="{00000000-0005-0000-0000-00000E8F0000}"/>
    <cellStyle name="Note 2 2 2 4 6 5" xfId="43106" xr:uid="{00000000-0005-0000-0000-00000F8F0000}"/>
    <cellStyle name="Note 2 2 2 4 6 6" xfId="43107" xr:uid="{00000000-0005-0000-0000-0000108F0000}"/>
    <cellStyle name="Note 2 2 2 4 6 7" xfId="43108" xr:uid="{00000000-0005-0000-0000-0000118F0000}"/>
    <cellStyle name="Note 2 2 2 4 7" xfId="17249" xr:uid="{00000000-0005-0000-0000-0000128F0000}"/>
    <cellStyle name="Note 2 2 2 4 7 2" xfId="17250" xr:uid="{00000000-0005-0000-0000-0000138F0000}"/>
    <cellStyle name="Note 2 2 2 4 7 3" xfId="43109" xr:uid="{00000000-0005-0000-0000-0000148F0000}"/>
    <cellStyle name="Note 2 2 2 4 7 4" xfId="43110" xr:uid="{00000000-0005-0000-0000-0000158F0000}"/>
    <cellStyle name="Note 2 2 2 4 7 5" xfId="43111" xr:uid="{00000000-0005-0000-0000-0000168F0000}"/>
    <cellStyle name="Note 2 2 2 4 7 6" xfId="43112" xr:uid="{00000000-0005-0000-0000-0000178F0000}"/>
    <cellStyle name="Note 2 2 2 4 7 7" xfId="43113" xr:uid="{00000000-0005-0000-0000-0000188F0000}"/>
    <cellStyle name="Note 2 2 2 4 8" xfId="17251" xr:uid="{00000000-0005-0000-0000-0000198F0000}"/>
    <cellStyle name="Note 2 2 2 4 8 2" xfId="17252" xr:uid="{00000000-0005-0000-0000-00001A8F0000}"/>
    <cellStyle name="Note 2 2 2 4 8 3" xfId="43114" xr:uid="{00000000-0005-0000-0000-00001B8F0000}"/>
    <cellStyle name="Note 2 2 2 4 8 4" xfId="43115" xr:uid="{00000000-0005-0000-0000-00001C8F0000}"/>
    <cellStyle name="Note 2 2 2 4 8 5" xfId="43116" xr:uid="{00000000-0005-0000-0000-00001D8F0000}"/>
    <cellStyle name="Note 2 2 2 4 8 6" xfId="43117" xr:uid="{00000000-0005-0000-0000-00001E8F0000}"/>
    <cellStyle name="Note 2 2 2 4 8 7" xfId="43118" xr:uid="{00000000-0005-0000-0000-00001F8F0000}"/>
    <cellStyle name="Note 2 2 2 4 9" xfId="17253" xr:uid="{00000000-0005-0000-0000-0000208F0000}"/>
    <cellStyle name="Note 2 2 2 4 9 2" xfId="17254" xr:uid="{00000000-0005-0000-0000-0000218F0000}"/>
    <cellStyle name="Note 2 2 2 4 9 3" xfId="43119" xr:uid="{00000000-0005-0000-0000-0000228F0000}"/>
    <cellStyle name="Note 2 2 2 4 9 4" xfId="43120" xr:uid="{00000000-0005-0000-0000-0000238F0000}"/>
    <cellStyle name="Note 2 2 2 4 9 5" xfId="43121" xr:uid="{00000000-0005-0000-0000-0000248F0000}"/>
    <cellStyle name="Note 2 2 2 4 9 6" xfId="43122" xr:uid="{00000000-0005-0000-0000-0000258F0000}"/>
    <cellStyle name="Note 2 2 2 4 9 7" xfId="43123" xr:uid="{00000000-0005-0000-0000-0000268F0000}"/>
    <cellStyle name="Note 2 2 2 5" xfId="17255" xr:uid="{00000000-0005-0000-0000-0000278F0000}"/>
    <cellStyle name="Note 2 2 2 5 10" xfId="17256" xr:uid="{00000000-0005-0000-0000-0000288F0000}"/>
    <cellStyle name="Note 2 2 2 5 10 2" xfId="17257" xr:uid="{00000000-0005-0000-0000-0000298F0000}"/>
    <cellStyle name="Note 2 2 2 5 10 3" xfId="43124" xr:uid="{00000000-0005-0000-0000-00002A8F0000}"/>
    <cellStyle name="Note 2 2 2 5 10 4" xfId="43125" xr:uid="{00000000-0005-0000-0000-00002B8F0000}"/>
    <cellStyle name="Note 2 2 2 5 10 5" xfId="43126" xr:uid="{00000000-0005-0000-0000-00002C8F0000}"/>
    <cellStyle name="Note 2 2 2 5 10 6" xfId="43127" xr:uid="{00000000-0005-0000-0000-00002D8F0000}"/>
    <cellStyle name="Note 2 2 2 5 10 7" xfId="43128" xr:uid="{00000000-0005-0000-0000-00002E8F0000}"/>
    <cellStyle name="Note 2 2 2 5 11" xfId="43129" xr:uid="{00000000-0005-0000-0000-00002F8F0000}"/>
    <cellStyle name="Note 2 2 2 5 12" xfId="43130" xr:uid="{00000000-0005-0000-0000-0000308F0000}"/>
    <cellStyle name="Note 2 2 2 5 13" xfId="43131" xr:uid="{00000000-0005-0000-0000-0000318F0000}"/>
    <cellStyle name="Note 2 2 2 5 2" xfId="17258" xr:uid="{00000000-0005-0000-0000-0000328F0000}"/>
    <cellStyle name="Note 2 2 2 5 2 2" xfId="17259" xr:uid="{00000000-0005-0000-0000-0000338F0000}"/>
    <cellStyle name="Note 2 2 2 5 2 3" xfId="43132" xr:uid="{00000000-0005-0000-0000-0000348F0000}"/>
    <cellStyle name="Note 2 2 2 5 2 4" xfId="43133" xr:uid="{00000000-0005-0000-0000-0000358F0000}"/>
    <cellStyle name="Note 2 2 2 5 2 5" xfId="43134" xr:uid="{00000000-0005-0000-0000-0000368F0000}"/>
    <cellStyle name="Note 2 2 2 5 2 6" xfId="43135" xr:uid="{00000000-0005-0000-0000-0000378F0000}"/>
    <cellStyle name="Note 2 2 2 5 2 7" xfId="43136" xr:uid="{00000000-0005-0000-0000-0000388F0000}"/>
    <cellStyle name="Note 2 2 2 5 3" xfId="17260" xr:uid="{00000000-0005-0000-0000-0000398F0000}"/>
    <cellStyle name="Note 2 2 2 5 3 2" xfId="17261" xr:uid="{00000000-0005-0000-0000-00003A8F0000}"/>
    <cellStyle name="Note 2 2 2 5 3 3" xfId="43137" xr:uid="{00000000-0005-0000-0000-00003B8F0000}"/>
    <cellStyle name="Note 2 2 2 5 3 4" xfId="43138" xr:uid="{00000000-0005-0000-0000-00003C8F0000}"/>
    <cellStyle name="Note 2 2 2 5 3 5" xfId="43139" xr:uid="{00000000-0005-0000-0000-00003D8F0000}"/>
    <cellStyle name="Note 2 2 2 5 3 6" xfId="43140" xr:uid="{00000000-0005-0000-0000-00003E8F0000}"/>
    <cellStyle name="Note 2 2 2 5 3 7" xfId="43141" xr:uid="{00000000-0005-0000-0000-00003F8F0000}"/>
    <cellStyle name="Note 2 2 2 5 4" xfId="17262" xr:uid="{00000000-0005-0000-0000-0000408F0000}"/>
    <cellStyle name="Note 2 2 2 5 4 2" xfId="17263" xr:uid="{00000000-0005-0000-0000-0000418F0000}"/>
    <cellStyle name="Note 2 2 2 5 4 3" xfId="43142" xr:uid="{00000000-0005-0000-0000-0000428F0000}"/>
    <cellStyle name="Note 2 2 2 5 4 4" xfId="43143" xr:uid="{00000000-0005-0000-0000-0000438F0000}"/>
    <cellStyle name="Note 2 2 2 5 4 5" xfId="43144" xr:uid="{00000000-0005-0000-0000-0000448F0000}"/>
    <cellStyle name="Note 2 2 2 5 4 6" xfId="43145" xr:uid="{00000000-0005-0000-0000-0000458F0000}"/>
    <cellStyle name="Note 2 2 2 5 4 7" xfId="43146" xr:uid="{00000000-0005-0000-0000-0000468F0000}"/>
    <cellStyle name="Note 2 2 2 5 5" xfId="17264" xr:uid="{00000000-0005-0000-0000-0000478F0000}"/>
    <cellStyle name="Note 2 2 2 5 5 2" xfId="17265" xr:uid="{00000000-0005-0000-0000-0000488F0000}"/>
    <cellStyle name="Note 2 2 2 5 5 3" xfId="43147" xr:uid="{00000000-0005-0000-0000-0000498F0000}"/>
    <cellStyle name="Note 2 2 2 5 5 4" xfId="43148" xr:uid="{00000000-0005-0000-0000-00004A8F0000}"/>
    <cellStyle name="Note 2 2 2 5 5 5" xfId="43149" xr:uid="{00000000-0005-0000-0000-00004B8F0000}"/>
    <cellStyle name="Note 2 2 2 5 5 6" xfId="43150" xr:uid="{00000000-0005-0000-0000-00004C8F0000}"/>
    <cellStyle name="Note 2 2 2 5 5 7" xfId="43151" xr:uid="{00000000-0005-0000-0000-00004D8F0000}"/>
    <cellStyle name="Note 2 2 2 5 6" xfId="17266" xr:uid="{00000000-0005-0000-0000-00004E8F0000}"/>
    <cellStyle name="Note 2 2 2 5 6 2" xfId="17267" xr:uid="{00000000-0005-0000-0000-00004F8F0000}"/>
    <cellStyle name="Note 2 2 2 5 6 3" xfId="43152" xr:uid="{00000000-0005-0000-0000-0000508F0000}"/>
    <cellStyle name="Note 2 2 2 5 6 4" xfId="43153" xr:uid="{00000000-0005-0000-0000-0000518F0000}"/>
    <cellStyle name="Note 2 2 2 5 6 5" xfId="43154" xr:uid="{00000000-0005-0000-0000-0000528F0000}"/>
    <cellStyle name="Note 2 2 2 5 6 6" xfId="43155" xr:uid="{00000000-0005-0000-0000-0000538F0000}"/>
    <cellStyle name="Note 2 2 2 5 6 7" xfId="43156" xr:uid="{00000000-0005-0000-0000-0000548F0000}"/>
    <cellStyle name="Note 2 2 2 5 7" xfId="17268" xr:uid="{00000000-0005-0000-0000-0000558F0000}"/>
    <cellStyle name="Note 2 2 2 5 7 2" xfId="17269" xr:uid="{00000000-0005-0000-0000-0000568F0000}"/>
    <cellStyle name="Note 2 2 2 5 7 3" xfId="43157" xr:uid="{00000000-0005-0000-0000-0000578F0000}"/>
    <cellStyle name="Note 2 2 2 5 7 4" xfId="43158" xr:uid="{00000000-0005-0000-0000-0000588F0000}"/>
    <cellStyle name="Note 2 2 2 5 7 5" xfId="43159" xr:uid="{00000000-0005-0000-0000-0000598F0000}"/>
    <cellStyle name="Note 2 2 2 5 7 6" xfId="43160" xr:uid="{00000000-0005-0000-0000-00005A8F0000}"/>
    <cellStyle name="Note 2 2 2 5 7 7" xfId="43161" xr:uid="{00000000-0005-0000-0000-00005B8F0000}"/>
    <cellStyle name="Note 2 2 2 5 8" xfId="17270" xr:uid="{00000000-0005-0000-0000-00005C8F0000}"/>
    <cellStyle name="Note 2 2 2 5 8 2" xfId="17271" xr:uid="{00000000-0005-0000-0000-00005D8F0000}"/>
    <cellStyle name="Note 2 2 2 5 8 3" xfId="43162" xr:uid="{00000000-0005-0000-0000-00005E8F0000}"/>
    <cellStyle name="Note 2 2 2 5 8 4" xfId="43163" xr:uid="{00000000-0005-0000-0000-00005F8F0000}"/>
    <cellStyle name="Note 2 2 2 5 8 5" xfId="43164" xr:uid="{00000000-0005-0000-0000-0000608F0000}"/>
    <cellStyle name="Note 2 2 2 5 8 6" xfId="43165" xr:uid="{00000000-0005-0000-0000-0000618F0000}"/>
    <cellStyle name="Note 2 2 2 5 8 7" xfId="43166" xr:uid="{00000000-0005-0000-0000-0000628F0000}"/>
    <cellStyle name="Note 2 2 2 5 9" xfId="17272" xr:uid="{00000000-0005-0000-0000-0000638F0000}"/>
    <cellStyle name="Note 2 2 2 5 9 2" xfId="17273" xr:uid="{00000000-0005-0000-0000-0000648F0000}"/>
    <cellStyle name="Note 2 2 2 5 9 3" xfId="43167" xr:uid="{00000000-0005-0000-0000-0000658F0000}"/>
    <cellStyle name="Note 2 2 2 5 9 4" xfId="43168" xr:uid="{00000000-0005-0000-0000-0000668F0000}"/>
    <cellStyle name="Note 2 2 2 5 9 5" xfId="43169" xr:uid="{00000000-0005-0000-0000-0000678F0000}"/>
    <cellStyle name="Note 2 2 2 5 9 6" xfId="43170" xr:uid="{00000000-0005-0000-0000-0000688F0000}"/>
    <cellStyle name="Note 2 2 2 5 9 7" xfId="43171" xr:uid="{00000000-0005-0000-0000-0000698F0000}"/>
    <cellStyle name="Note 2 2 2 6" xfId="17274" xr:uid="{00000000-0005-0000-0000-00006A8F0000}"/>
    <cellStyle name="Note 2 2 2 6 10" xfId="17275" xr:uid="{00000000-0005-0000-0000-00006B8F0000}"/>
    <cellStyle name="Note 2 2 2 6 11" xfId="43172" xr:uid="{00000000-0005-0000-0000-00006C8F0000}"/>
    <cellStyle name="Note 2 2 2 6 12" xfId="43173" xr:uid="{00000000-0005-0000-0000-00006D8F0000}"/>
    <cellStyle name="Note 2 2 2 6 13" xfId="43174" xr:uid="{00000000-0005-0000-0000-00006E8F0000}"/>
    <cellStyle name="Note 2 2 2 6 14" xfId="43175" xr:uid="{00000000-0005-0000-0000-00006F8F0000}"/>
    <cellStyle name="Note 2 2 2 6 15" xfId="43176" xr:uid="{00000000-0005-0000-0000-0000708F0000}"/>
    <cellStyle name="Note 2 2 2 6 2" xfId="17276" xr:uid="{00000000-0005-0000-0000-0000718F0000}"/>
    <cellStyle name="Note 2 2 2 6 2 2" xfId="17277" xr:uid="{00000000-0005-0000-0000-0000728F0000}"/>
    <cellStyle name="Note 2 2 2 6 2 3" xfId="43177" xr:uid="{00000000-0005-0000-0000-0000738F0000}"/>
    <cellStyle name="Note 2 2 2 6 2 4" xfId="43178" xr:uid="{00000000-0005-0000-0000-0000748F0000}"/>
    <cellStyle name="Note 2 2 2 6 2 5" xfId="43179" xr:uid="{00000000-0005-0000-0000-0000758F0000}"/>
    <cellStyle name="Note 2 2 2 6 2 6" xfId="43180" xr:uid="{00000000-0005-0000-0000-0000768F0000}"/>
    <cellStyle name="Note 2 2 2 6 2 7" xfId="43181" xr:uid="{00000000-0005-0000-0000-0000778F0000}"/>
    <cellStyle name="Note 2 2 2 6 3" xfId="17278" xr:uid="{00000000-0005-0000-0000-0000788F0000}"/>
    <cellStyle name="Note 2 2 2 6 3 2" xfId="17279" xr:uid="{00000000-0005-0000-0000-0000798F0000}"/>
    <cellStyle name="Note 2 2 2 6 3 3" xfId="43182" xr:uid="{00000000-0005-0000-0000-00007A8F0000}"/>
    <cellStyle name="Note 2 2 2 6 3 4" xfId="43183" xr:uid="{00000000-0005-0000-0000-00007B8F0000}"/>
    <cellStyle name="Note 2 2 2 6 3 5" xfId="43184" xr:uid="{00000000-0005-0000-0000-00007C8F0000}"/>
    <cellStyle name="Note 2 2 2 6 3 6" xfId="43185" xr:uid="{00000000-0005-0000-0000-00007D8F0000}"/>
    <cellStyle name="Note 2 2 2 6 3 7" xfId="43186" xr:uid="{00000000-0005-0000-0000-00007E8F0000}"/>
    <cellStyle name="Note 2 2 2 6 4" xfId="17280" xr:uid="{00000000-0005-0000-0000-00007F8F0000}"/>
    <cellStyle name="Note 2 2 2 6 4 2" xfId="17281" xr:uid="{00000000-0005-0000-0000-0000808F0000}"/>
    <cellStyle name="Note 2 2 2 6 4 3" xfId="43187" xr:uid="{00000000-0005-0000-0000-0000818F0000}"/>
    <cellStyle name="Note 2 2 2 6 4 4" xfId="43188" xr:uid="{00000000-0005-0000-0000-0000828F0000}"/>
    <cellStyle name="Note 2 2 2 6 4 5" xfId="43189" xr:uid="{00000000-0005-0000-0000-0000838F0000}"/>
    <cellStyle name="Note 2 2 2 6 4 6" xfId="43190" xr:uid="{00000000-0005-0000-0000-0000848F0000}"/>
    <cellStyle name="Note 2 2 2 6 4 7" xfId="43191" xr:uid="{00000000-0005-0000-0000-0000858F0000}"/>
    <cellStyle name="Note 2 2 2 6 5" xfId="17282" xr:uid="{00000000-0005-0000-0000-0000868F0000}"/>
    <cellStyle name="Note 2 2 2 6 5 2" xfId="17283" xr:uid="{00000000-0005-0000-0000-0000878F0000}"/>
    <cellStyle name="Note 2 2 2 6 5 3" xfId="43192" xr:uid="{00000000-0005-0000-0000-0000888F0000}"/>
    <cellStyle name="Note 2 2 2 6 5 4" xfId="43193" xr:uid="{00000000-0005-0000-0000-0000898F0000}"/>
    <cellStyle name="Note 2 2 2 6 5 5" xfId="43194" xr:uid="{00000000-0005-0000-0000-00008A8F0000}"/>
    <cellStyle name="Note 2 2 2 6 5 6" xfId="43195" xr:uid="{00000000-0005-0000-0000-00008B8F0000}"/>
    <cellStyle name="Note 2 2 2 6 5 7" xfId="43196" xr:uid="{00000000-0005-0000-0000-00008C8F0000}"/>
    <cellStyle name="Note 2 2 2 6 6" xfId="17284" xr:uid="{00000000-0005-0000-0000-00008D8F0000}"/>
    <cellStyle name="Note 2 2 2 6 6 2" xfId="17285" xr:uid="{00000000-0005-0000-0000-00008E8F0000}"/>
    <cellStyle name="Note 2 2 2 6 6 3" xfId="43197" xr:uid="{00000000-0005-0000-0000-00008F8F0000}"/>
    <cellStyle name="Note 2 2 2 6 6 4" xfId="43198" xr:uid="{00000000-0005-0000-0000-0000908F0000}"/>
    <cellStyle name="Note 2 2 2 6 6 5" xfId="43199" xr:uid="{00000000-0005-0000-0000-0000918F0000}"/>
    <cellStyle name="Note 2 2 2 6 6 6" xfId="43200" xr:uid="{00000000-0005-0000-0000-0000928F0000}"/>
    <cellStyle name="Note 2 2 2 6 6 7" xfId="43201" xr:uid="{00000000-0005-0000-0000-0000938F0000}"/>
    <cellStyle name="Note 2 2 2 6 7" xfId="17286" xr:uid="{00000000-0005-0000-0000-0000948F0000}"/>
    <cellStyle name="Note 2 2 2 6 7 2" xfId="17287" xr:uid="{00000000-0005-0000-0000-0000958F0000}"/>
    <cellStyle name="Note 2 2 2 6 7 3" xfId="43202" xr:uid="{00000000-0005-0000-0000-0000968F0000}"/>
    <cellStyle name="Note 2 2 2 6 7 4" xfId="43203" xr:uid="{00000000-0005-0000-0000-0000978F0000}"/>
    <cellStyle name="Note 2 2 2 6 7 5" xfId="43204" xr:uid="{00000000-0005-0000-0000-0000988F0000}"/>
    <cellStyle name="Note 2 2 2 6 7 6" xfId="43205" xr:uid="{00000000-0005-0000-0000-0000998F0000}"/>
    <cellStyle name="Note 2 2 2 6 7 7" xfId="43206" xr:uid="{00000000-0005-0000-0000-00009A8F0000}"/>
    <cellStyle name="Note 2 2 2 6 8" xfId="17288" xr:uid="{00000000-0005-0000-0000-00009B8F0000}"/>
    <cellStyle name="Note 2 2 2 6 8 2" xfId="17289" xr:uid="{00000000-0005-0000-0000-00009C8F0000}"/>
    <cellStyle name="Note 2 2 2 6 8 3" xfId="43207" xr:uid="{00000000-0005-0000-0000-00009D8F0000}"/>
    <cellStyle name="Note 2 2 2 6 8 4" xfId="43208" xr:uid="{00000000-0005-0000-0000-00009E8F0000}"/>
    <cellStyle name="Note 2 2 2 6 8 5" xfId="43209" xr:uid="{00000000-0005-0000-0000-00009F8F0000}"/>
    <cellStyle name="Note 2 2 2 6 8 6" xfId="43210" xr:uid="{00000000-0005-0000-0000-0000A08F0000}"/>
    <cellStyle name="Note 2 2 2 6 8 7" xfId="43211" xr:uid="{00000000-0005-0000-0000-0000A18F0000}"/>
    <cellStyle name="Note 2 2 2 6 9" xfId="17290" xr:uid="{00000000-0005-0000-0000-0000A28F0000}"/>
    <cellStyle name="Note 2 2 2 6 9 2" xfId="17291" xr:uid="{00000000-0005-0000-0000-0000A38F0000}"/>
    <cellStyle name="Note 2 2 2 6 9 3" xfId="43212" xr:uid="{00000000-0005-0000-0000-0000A48F0000}"/>
    <cellStyle name="Note 2 2 2 6 9 4" xfId="43213" xr:uid="{00000000-0005-0000-0000-0000A58F0000}"/>
    <cellStyle name="Note 2 2 2 6 9 5" xfId="43214" xr:uid="{00000000-0005-0000-0000-0000A68F0000}"/>
    <cellStyle name="Note 2 2 2 6 9 6" xfId="43215" xr:uid="{00000000-0005-0000-0000-0000A78F0000}"/>
    <cellStyle name="Note 2 2 2 6 9 7" xfId="43216" xr:uid="{00000000-0005-0000-0000-0000A88F0000}"/>
    <cellStyle name="Note 2 2 2 7" xfId="43217" xr:uid="{00000000-0005-0000-0000-0000A98F0000}"/>
    <cellStyle name="Note 2 2 3" xfId="17292" xr:uid="{00000000-0005-0000-0000-0000AA8F0000}"/>
    <cellStyle name="Note 2 2 3 2" xfId="17293" xr:uid="{00000000-0005-0000-0000-0000AB8F0000}"/>
    <cellStyle name="Note 2 2 3 2 2" xfId="17294" xr:uid="{00000000-0005-0000-0000-0000AC8F0000}"/>
    <cellStyle name="Note 2 2 3 2 2 10" xfId="43218" xr:uid="{00000000-0005-0000-0000-0000AD8F0000}"/>
    <cellStyle name="Note 2 2 3 2 2 11" xfId="43219" xr:uid="{00000000-0005-0000-0000-0000AE8F0000}"/>
    <cellStyle name="Note 2 2 3 2 2 2" xfId="17295" xr:uid="{00000000-0005-0000-0000-0000AF8F0000}"/>
    <cellStyle name="Note 2 2 3 2 2 2 2" xfId="17296" xr:uid="{00000000-0005-0000-0000-0000B08F0000}"/>
    <cellStyle name="Note 2 2 3 2 2 2 3" xfId="43220" xr:uid="{00000000-0005-0000-0000-0000B18F0000}"/>
    <cellStyle name="Note 2 2 3 2 2 2 4" xfId="43221" xr:uid="{00000000-0005-0000-0000-0000B28F0000}"/>
    <cellStyle name="Note 2 2 3 2 2 2 5" xfId="43222" xr:uid="{00000000-0005-0000-0000-0000B38F0000}"/>
    <cellStyle name="Note 2 2 3 2 2 2 6" xfId="43223" xr:uid="{00000000-0005-0000-0000-0000B48F0000}"/>
    <cellStyle name="Note 2 2 3 2 2 2 7" xfId="43224" xr:uid="{00000000-0005-0000-0000-0000B58F0000}"/>
    <cellStyle name="Note 2 2 3 2 2 3" xfId="17297" xr:uid="{00000000-0005-0000-0000-0000B68F0000}"/>
    <cellStyle name="Note 2 2 3 2 2 3 2" xfId="17298" xr:uid="{00000000-0005-0000-0000-0000B78F0000}"/>
    <cellStyle name="Note 2 2 3 2 2 3 3" xfId="43225" xr:uid="{00000000-0005-0000-0000-0000B88F0000}"/>
    <cellStyle name="Note 2 2 3 2 2 3 4" xfId="43226" xr:uid="{00000000-0005-0000-0000-0000B98F0000}"/>
    <cellStyle name="Note 2 2 3 2 2 3 5" xfId="43227" xr:uid="{00000000-0005-0000-0000-0000BA8F0000}"/>
    <cellStyle name="Note 2 2 3 2 2 3 6" xfId="43228" xr:uid="{00000000-0005-0000-0000-0000BB8F0000}"/>
    <cellStyle name="Note 2 2 3 2 2 3 7" xfId="43229" xr:uid="{00000000-0005-0000-0000-0000BC8F0000}"/>
    <cellStyle name="Note 2 2 3 2 2 4" xfId="17299" xr:uid="{00000000-0005-0000-0000-0000BD8F0000}"/>
    <cellStyle name="Note 2 2 3 2 2 4 2" xfId="17300" xr:uid="{00000000-0005-0000-0000-0000BE8F0000}"/>
    <cellStyle name="Note 2 2 3 2 2 4 3" xfId="43230" xr:uid="{00000000-0005-0000-0000-0000BF8F0000}"/>
    <cellStyle name="Note 2 2 3 2 2 4 4" xfId="43231" xr:uid="{00000000-0005-0000-0000-0000C08F0000}"/>
    <cellStyle name="Note 2 2 3 2 2 4 5" xfId="43232" xr:uid="{00000000-0005-0000-0000-0000C18F0000}"/>
    <cellStyle name="Note 2 2 3 2 2 4 6" xfId="43233" xr:uid="{00000000-0005-0000-0000-0000C28F0000}"/>
    <cellStyle name="Note 2 2 3 2 2 4 7" xfId="43234" xr:uid="{00000000-0005-0000-0000-0000C38F0000}"/>
    <cellStyle name="Note 2 2 3 2 2 5" xfId="17301" xr:uid="{00000000-0005-0000-0000-0000C48F0000}"/>
    <cellStyle name="Note 2 2 3 2 2 5 2" xfId="17302" xr:uid="{00000000-0005-0000-0000-0000C58F0000}"/>
    <cellStyle name="Note 2 2 3 2 2 5 3" xfId="43235" xr:uid="{00000000-0005-0000-0000-0000C68F0000}"/>
    <cellStyle name="Note 2 2 3 2 2 5 4" xfId="43236" xr:uid="{00000000-0005-0000-0000-0000C78F0000}"/>
    <cellStyle name="Note 2 2 3 2 2 5 5" xfId="43237" xr:uid="{00000000-0005-0000-0000-0000C88F0000}"/>
    <cellStyle name="Note 2 2 3 2 2 5 6" xfId="43238" xr:uid="{00000000-0005-0000-0000-0000C98F0000}"/>
    <cellStyle name="Note 2 2 3 2 2 5 7" xfId="43239" xr:uid="{00000000-0005-0000-0000-0000CA8F0000}"/>
    <cellStyle name="Note 2 2 3 2 2 6" xfId="17303" xr:uid="{00000000-0005-0000-0000-0000CB8F0000}"/>
    <cellStyle name="Note 2 2 3 2 2 6 2" xfId="17304" xr:uid="{00000000-0005-0000-0000-0000CC8F0000}"/>
    <cellStyle name="Note 2 2 3 2 2 6 3" xfId="43240" xr:uid="{00000000-0005-0000-0000-0000CD8F0000}"/>
    <cellStyle name="Note 2 2 3 2 2 6 4" xfId="43241" xr:uid="{00000000-0005-0000-0000-0000CE8F0000}"/>
    <cellStyle name="Note 2 2 3 2 2 6 5" xfId="43242" xr:uid="{00000000-0005-0000-0000-0000CF8F0000}"/>
    <cellStyle name="Note 2 2 3 2 2 6 6" xfId="43243" xr:uid="{00000000-0005-0000-0000-0000D08F0000}"/>
    <cellStyle name="Note 2 2 3 2 2 6 7" xfId="43244" xr:uid="{00000000-0005-0000-0000-0000D18F0000}"/>
    <cellStyle name="Note 2 2 3 2 2 7" xfId="17305" xr:uid="{00000000-0005-0000-0000-0000D28F0000}"/>
    <cellStyle name="Note 2 2 3 2 2 7 2" xfId="17306" xr:uid="{00000000-0005-0000-0000-0000D38F0000}"/>
    <cellStyle name="Note 2 2 3 2 2 7 3" xfId="43245" xr:uid="{00000000-0005-0000-0000-0000D48F0000}"/>
    <cellStyle name="Note 2 2 3 2 2 7 4" xfId="43246" xr:uid="{00000000-0005-0000-0000-0000D58F0000}"/>
    <cellStyle name="Note 2 2 3 2 2 7 5" xfId="43247" xr:uid="{00000000-0005-0000-0000-0000D68F0000}"/>
    <cellStyle name="Note 2 2 3 2 2 7 6" xfId="43248" xr:uid="{00000000-0005-0000-0000-0000D78F0000}"/>
    <cellStyle name="Note 2 2 3 2 2 7 7" xfId="43249" xr:uid="{00000000-0005-0000-0000-0000D88F0000}"/>
    <cellStyle name="Note 2 2 3 2 2 8" xfId="17307" xr:uid="{00000000-0005-0000-0000-0000D98F0000}"/>
    <cellStyle name="Note 2 2 3 2 2 8 2" xfId="17308" xr:uid="{00000000-0005-0000-0000-0000DA8F0000}"/>
    <cellStyle name="Note 2 2 3 2 2 8 3" xfId="43250" xr:uid="{00000000-0005-0000-0000-0000DB8F0000}"/>
    <cellStyle name="Note 2 2 3 2 2 8 4" xfId="43251" xr:uid="{00000000-0005-0000-0000-0000DC8F0000}"/>
    <cellStyle name="Note 2 2 3 2 2 8 5" xfId="43252" xr:uid="{00000000-0005-0000-0000-0000DD8F0000}"/>
    <cellStyle name="Note 2 2 3 2 2 8 6" xfId="43253" xr:uid="{00000000-0005-0000-0000-0000DE8F0000}"/>
    <cellStyle name="Note 2 2 3 2 2 8 7" xfId="43254" xr:uid="{00000000-0005-0000-0000-0000DF8F0000}"/>
    <cellStyle name="Note 2 2 3 2 2 9" xfId="17309" xr:uid="{00000000-0005-0000-0000-0000E08F0000}"/>
    <cellStyle name="Note 2 2 3 2 2 9 2" xfId="17310" xr:uid="{00000000-0005-0000-0000-0000E18F0000}"/>
    <cellStyle name="Note 2 2 3 2 2 9 3" xfId="43255" xr:uid="{00000000-0005-0000-0000-0000E28F0000}"/>
    <cellStyle name="Note 2 2 3 2 2 9 4" xfId="43256" xr:uid="{00000000-0005-0000-0000-0000E38F0000}"/>
    <cellStyle name="Note 2 2 3 2 2 9 5" xfId="43257" xr:uid="{00000000-0005-0000-0000-0000E48F0000}"/>
    <cellStyle name="Note 2 2 3 2 2 9 6" xfId="43258" xr:uid="{00000000-0005-0000-0000-0000E58F0000}"/>
    <cellStyle name="Note 2 2 3 2 2 9 7" xfId="43259" xr:uid="{00000000-0005-0000-0000-0000E68F0000}"/>
    <cellStyle name="Note 2 2 3 2 3" xfId="17311" xr:uid="{00000000-0005-0000-0000-0000E78F0000}"/>
    <cellStyle name="Note 2 2 3 2 3 10" xfId="17312" xr:uid="{00000000-0005-0000-0000-0000E88F0000}"/>
    <cellStyle name="Note 2 2 3 2 3 11" xfId="43260" xr:uid="{00000000-0005-0000-0000-0000E98F0000}"/>
    <cellStyle name="Note 2 2 3 2 3 12" xfId="43261" xr:uid="{00000000-0005-0000-0000-0000EA8F0000}"/>
    <cellStyle name="Note 2 2 3 2 3 13" xfId="43262" xr:uid="{00000000-0005-0000-0000-0000EB8F0000}"/>
    <cellStyle name="Note 2 2 3 2 3 14" xfId="43263" xr:uid="{00000000-0005-0000-0000-0000EC8F0000}"/>
    <cellStyle name="Note 2 2 3 2 3 15" xfId="43264" xr:uid="{00000000-0005-0000-0000-0000ED8F0000}"/>
    <cellStyle name="Note 2 2 3 2 3 2" xfId="17313" xr:uid="{00000000-0005-0000-0000-0000EE8F0000}"/>
    <cellStyle name="Note 2 2 3 2 3 2 2" xfId="17314" xr:uid="{00000000-0005-0000-0000-0000EF8F0000}"/>
    <cellStyle name="Note 2 2 3 2 3 2 3" xfId="43265" xr:uid="{00000000-0005-0000-0000-0000F08F0000}"/>
    <cellStyle name="Note 2 2 3 2 3 2 4" xfId="43266" xr:uid="{00000000-0005-0000-0000-0000F18F0000}"/>
    <cellStyle name="Note 2 2 3 2 3 2 5" xfId="43267" xr:uid="{00000000-0005-0000-0000-0000F28F0000}"/>
    <cellStyle name="Note 2 2 3 2 3 2 6" xfId="43268" xr:uid="{00000000-0005-0000-0000-0000F38F0000}"/>
    <cellStyle name="Note 2 2 3 2 3 2 7" xfId="43269" xr:uid="{00000000-0005-0000-0000-0000F48F0000}"/>
    <cellStyle name="Note 2 2 3 2 3 3" xfId="17315" xr:uid="{00000000-0005-0000-0000-0000F58F0000}"/>
    <cellStyle name="Note 2 2 3 2 3 3 2" xfId="17316" xr:uid="{00000000-0005-0000-0000-0000F68F0000}"/>
    <cellStyle name="Note 2 2 3 2 3 3 3" xfId="43270" xr:uid="{00000000-0005-0000-0000-0000F78F0000}"/>
    <cellStyle name="Note 2 2 3 2 3 3 4" xfId="43271" xr:uid="{00000000-0005-0000-0000-0000F88F0000}"/>
    <cellStyle name="Note 2 2 3 2 3 3 5" xfId="43272" xr:uid="{00000000-0005-0000-0000-0000F98F0000}"/>
    <cellStyle name="Note 2 2 3 2 3 3 6" xfId="43273" xr:uid="{00000000-0005-0000-0000-0000FA8F0000}"/>
    <cellStyle name="Note 2 2 3 2 3 3 7" xfId="43274" xr:uid="{00000000-0005-0000-0000-0000FB8F0000}"/>
    <cellStyle name="Note 2 2 3 2 3 4" xfId="17317" xr:uid="{00000000-0005-0000-0000-0000FC8F0000}"/>
    <cellStyle name="Note 2 2 3 2 3 4 2" xfId="17318" xr:uid="{00000000-0005-0000-0000-0000FD8F0000}"/>
    <cellStyle name="Note 2 2 3 2 3 4 3" xfId="43275" xr:uid="{00000000-0005-0000-0000-0000FE8F0000}"/>
    <cellStyle name="Note 2 2 3 2 3 4 4" xfId="43276" xr:uid="{00000000-0005-0000-0000-0000FF8F0000}"/>
    <cellStyle name="Note 2 2 3 2 3 4 5" xfId="43277" xr:uid="{00000000-0005-0000-0000-000000900000}"/>
    <cellStyle name="Note 2 2 3 2 3 4 6" xfId="43278" xr:uid="{00000000-0005-0000-0000-000001900000}"/>
    <cellStyle name="Note 2 2 3 2 3 4 7" xfId="43279" xr:uid="{00000000-0005-0000-0000-000002900000}"/>
    <cellStyle name="Note 2 2 3 2 3 5" xfId="17319" xr:uid="{00000000-0005-0000-0000-000003900000}"/>
    <cellStyle name="Note 2 2 3 2 3 5 2" xfId="17320" xr:uid="{00000000-0005-0000-0000-000004900000}"/>
    <cellStyle name="Note 2 2 3 2 3 5 3" xfId="43280" xr:uid="{00000000-0005-0000-0000-000005900000}"/>
    <cellStyle name="Note 2 2 3 2 3 5 4" xfId="43281" xr:uid="{00000000-0005-0000-0000-000006900000}"/>
    <cellStyle name="Note 2 2 3 2 3 5 5" xfId="43282" xr:uid="{00000000-0005-0000-0000-000007900000}"/>
    <cellStyle name="Note 2 2 3 2 3 5 6" xfId="43283" xr:uid="{00000000-0005-0000-0000-000008900000}"/>
    <cellStyle name="Note 2 2 3 2 3 5 7" xfId="43284" xr:uid="{00000000-0005-0000-0000-000009900000}"/>
    <cellStyle name="Note 2 2 3 2 3 6" xfId="17321" xr:uid="{00000000-0005-0000-0000-00000A900000}"/>
    <cellStyle name="Note 2 2 3 2 3 6 2" xfId="17322" xr:uid="{00000000-0005-0000-0000-00000B900000}"/>
    <cellStyle name="Note 2 2 3 2 3 6 3" xfId="43285" xr:uid="{00000000-0005-0000-0000-00000C900000}"/>
    <cellStyle name="Note 2 2 3 2 3 6 4" xfId="43286" xr:uid="{00000000-0005-0000-0000-00000D900000}"/>
    <cellStyle name="Note 2 2 3 2 3 6 5" xfId="43287" xr:uid="{00000000-0005-0000-0000-00000E900000}"/>
    <cellStyle name="Note 2 2 3 2 3 6 6" xfId="43288" xr:uid="{00000000-0005-0000-0000-00000F900000}"/>
    <cellStyle name="Note 2 2 3 2 3 6 7" xfId="43289" xr:uid="{00000000-0005-0000-0000-000010900000}"/>
    <cellStyle name="Note 2 2 3 2 3 7" xfId="17323" xr:uid="{00000000-0005-0000-0000-000011900000}"/>
    <cellStyle name="Note 2 2 3 2 3 7 2" xfId="17324" xr:uid="{00000000-0005-0000-0000-000012900000}"/>
    <cellStyle name="Note 2 2 3 2 3 7 3" xfId="43290" xr:uid="{00000000-0005-0000-0000-000013900000}"/>
    <cellStyle name="Note 2 2 3 2 3 7 4" xfId="43291" xr:uid="{00000000-0005-0000-0000-000014900000}"/>
    <cellStyle name="Note 2 2 3 2 3 7 5" xfId="43292" xr:uid="{00000000-0005-0000-0000-000015900000}"/>
    <cellStyle name="Note 2 2 3 2 3 7 6" xfId="43293" xr:uid="{00000000-0005-0000-0000-000016900000}"/>
    <cellStyle name="Note 2 2 3 2 3 7 7" xfId="43294" xr:uid="{00000000-0005-0000-0000-000017900000}"/>
    <cellStyle name="Note 2 2 3 2 3 8" xfId="17325" xr:uid="{00000000-0005-0000-0000-000018900000}"/>
    <cellStyle name="Note 2 2 3 2 3 8 2" xfId="17326" xr:uid="{00000000-0005-0000-0000-000019900000}"/>
    <cellStyle name="Note 2 2 3 2 3 8 3" xfId="43295" xr:uid="{00000000-0005-0000-0000-00001A900000}"/>
    <cellStyle name="Note 2 2 3 2 3 8 4" xfId="43296" xr:uid="{00000000-0005-0000-0000-00001B900000}"/>
    <cellStyle name="Note 2 2 3 2 3 8 5" xfId="43297" xr:uid="{00000000-0005-0000-0000-00001C900000}"/>
    <cellStyle name="Note 2 2 3 2 3 8 6" xfId="43298" xr:uid="{00000000-0005-0000-0000-00001D900000}"/>
    <cellStyle name="Note 2 2 3 2 3 8 7" xfId="43299" xr:uid="{00000000-0005-0000-0000-00001E900000}"/>
    <cellStyle name="Note 2 2 3 2 3 9" xfId="17327" xr:uid="{00000000-0005-0000-0000-00001F900000}"/>
    <cellStyle name="Note 2 2 3 2 3 9 2" xfId="17328" xr:uid="{00000000-0005-0000-0000-000020900000}"/>
    <cellStyle name="Note 2 2 3 2 3 9 3" xfId="43300" xr:uid="{00000000-0005-0000-0000-000021900000}"/>
    <cellStyle name="Note 2 2 3 2 3 9 4" xfId="43301" xr:uid="{00000000-0005-0000-0000-000022900000}"/>
    <cellStyle name="Note 2 2 3 2 3 9 5" xfId="43302" xr:uid="{00000000-0005-0000-0000-000023900000}"/>
    <cellStyle name="Note 2 2 3 2 3 9 6" xfId="43303" xr:uid="{00000000-0005-0000-0000-000024900000}"/>
    <cellStyle name="Note 2 2 3 2 3 9 7" xfId="43304" xr:uid="{00000000-0005-0000-0000-000025900000}"/>
    <cellStyle name="Note 2 2 3 2 4" xfId="17329" xr:uid="{00000000-0005-0000-0000-000026900000}"/>
    <cellStyle name="Note 2 2 3 2 4 2" xfId="17330" xr:uid="{00000000-0005-0000-0000-000027900000}"/>
    <cellStyle name="Note 2 2 3 2 5" xfId="43305" xr:uid="{00000000-0005-0000-0000-000028900000}"/>
    <cellStyle name="Note 2 2 3 3" xfId="17331" xr:uid="{00000000-0005-0000-0000-000029900000}"/>
    <cellStyle name="Note 2 2 3 3 10" xfId="43306" xr:uid="{00000000-0005-0000-0000-00002A900000}"/>
    <cellStyle name="Note 2 2 3 3 11" xfId="43307" xr:uid="{00000000-0005-0000-0000-00002B900000}"/>
    <cellStyle name="Note 2 2 3 3 2" xfId="17332" xr:uid="{00000000-0005-0000-0000-00002C900000}"/>
    <cellStyle name="Note 2 2 3 3 2 2" xfId="17333" xr:uid="{00000000-0005-0000-0000-00002D900000}"/>
    <cellStyle name="Note 2 2 3 3 2 3" xfId="43308" xr:uid="{00000000-0005-0000-0000-00002E900000}"/>
    <cellStyle name="Note 2 2 3 3 2 4" xfId="43309" xr:uid="{00000000-0005-0000-0000-00002F900000}"/>
    <cellStyle name="Note 2 2 3 3 2 5" xfId="43310" xr:uid="{00000000-0005-0000-0000-000030900000}"/>
    <cellStyle name="Note 2 2 3 3 2 6" xfId="43311" xr:uid="{00000000-0005-0000-0000-000031900000}"/>
    <cellStyle name="Note 2 2 3 3 2 7" xfId="43312" xr:uid="{00000000-0005-0000-0000-000032900000}"/>
    <cellStyle name="Note 2 2 3 3 3" xfId="17334" xr:uid="{00000000-0005-0000-0000-000033900000}"/>
    <cellStyle name="Note 2 2 3 3 3 2" xfId="17335" xr:uid="{00000000-0005-0000-0000-000034900000}"/>
    <cellStyle name="Note 2 2 3 3 3 3" xfId="43313" xr:uid="{00000000-0005-0000-0000-000035900000}"/>
    <cellStyle name="Note 2 2 3 3 3 4" xfId="43314" xr:uid="{00000000-0005-0000-0000-000036900000}"/>
    <cellStyle name="Note 2 2 3 3 3 5" xfId="43315" xr:uid="{00000000-0005-0000-0000-000037900000}"/>
    <cellStyle name="Note 2 2 3 3 3 6" xfId="43316" xr:uid="{00000000-0005-0000-0000-000038900000}"/>
    <cellStyle name="Note 2 2 3 3 3 7" xfId="43317" xr:uid="{00000000-0005-0000-0000-000039900000}"/>
    <cellStyle name="Note 2 2 3 3 4" xfId="17336" xr:uid="{00000000-0005-0000-0000-00003A900000}"/>
    <cellStyle name="Note 2 2 3 3 4 2" xfId="17337" xr:uid="{00000000-0005-0000-0000-00003B900000}"/>
    <cellStyle name="Note 2 2 3 3 4 3" xfId="43318" xr:uid="{00000000-0005-0000-0000-00003C900000}"/>
    <cellStyle name="Note 2 2 3 3 4 4" xfId="43319" xr:uid="{00000000-0005-0000-0000-00003D900000}"/>
    <cellStyle name="Note 2 2 3 3 4 5" xfId="43320" xr:uid="{00000000-0005-0000-0000-00003E900000}"/>
    <cellStyle name="Note 2 2 3 3 4 6" xfId="43321" xr:uid="{00000000-0005-0000-0000-00003F900000}"/>
    <cellStyle name="Note 2 2 3 3 4 7" xfId="43322" xr:uid="{00000000-0005-0000-0000-000040900000}"/>
    <cellStyle name="Note 2 2 3 3 5" xfId="17338" xr:uid="{00000000-0005-0000-0000-000041900000}"/>
    <cellStyle name="Note 2 2 3 3 5 2" xfId="17339" xr:uid="{00000000-0005-0000-0000-000042900000}"/>
    <cellStyle name="Note 2 2 3 3 5 3" xfId="43323" xr:uid="{00000000-0005-0000-0000-000043900000}"/>
    <cellStyle name="Note 2 2 3 3 5 4" xfId="43324" xr:uid="{00000000-0005-0000-0000-000044900000}"/>
    <cellStyle name="Note 2 2 3 3 5 5" xfId="43325" xr:uid="{00000000-0005-0000-0000-000045900000}"/>
    <cellStyle name="Note 2 2 3 3 5 6" xfId="43326" xr:uid="{00000000-0005-0000-0000-000046900000}"/>
    <cellStyle name="Note 2 2 3 3 5 7" xfId="43327" xr:uid="{00000000-0005-0000-0000-000047900000}"/>
    <cellStyle name="Note 2 2 3 3 6" xfId="17340" xr:uid="{00000000-0005-0000-0000-000048900000}"/>
    <cellStyle name="Note 2 2 3 3 6 2" xfId="17341" xr:uid="{00000000-0005-0000-0000-000049900000}"/>
    <cellStyle name="Note 2 2 3 3 6 3" xfId="43328" xr:uid="{00000000-0005-0000-0000-00004A900000}"/>
    <cellStyle name="Note 2 2 3 3 6 4" xfId="43329" xr:uid="{00000000-0005-0000-0000-00004B900000}"/>
    <cellStyle name="Note 2 2 3 3 6 5" xfId="43330" xr:uid="{00000000-0005-0000-0000-00004C900000}"/>
    <cellStyle name="Note 2 2 3 3 6 6" xfId="43331" xr:uid="{00000000-0005-0000-0000-00004D900000}"/>
    <cellStyle name="Note 2 2 3 3 6 7" xfId="43332" xr:uid="{00000000-0005-0000-0000-00004E900000}"/>
    <cellStyle name="Note 2 2 3 3 7" xfId="17342" xr:uid="{00000000-0005-0000-0000-00004F900000}"/>
    <cellStyle name="Note 2 2 3 3 7 2" xfId="17343" xr:uid="{00000000-0005-0000-0000-000050900000}"/>
    <cellStyle name="Note 2 2 3 3 7 3" xfId="43333" xr:uid="{00000000-0005-0000-0000-000051900000}"/>
    <cellStyle name="Note 2 2 3 3 7 4" xfId="43334" xr:uid="{00000000-0005-0000-0000-000052900000}"/>
    <cellStyle name="Note 2 2 3 3 7 5" xfId="43335" xr:uid="{00000000-0005-0000-0000-000053900000}"/>
    <cellStyle name="Note 2 2 3 3 7 6" xfId="43336" xr:uid="{00000000-0005-0000-0000-000054900000}"/>
    <cellStyle name="Note 2 2 3 3 7 7" xfId="43337" xr:uid="{00000000-0005-0000-0000-000055900000}"/>
    <cellStyle name="Note 2 2 3 3 8" xfId="17344" xr:uid="{00000000-0005-0000-0000-000056900000}"/>
    <cellStyle name="Note 2 2 3 3 8 2" xfId="17345" xr:uid="{00000000-0005-0000-0000-000057900000}"/>
    <cellStyle name="Note 2 2 3 3 8 3" xfId="43338" xr:uid="{00000000-0005-0000-0000-000058900000}"/>
    <cellStyle name="Note 2 2 3 3 8 4" xfId="43339" xr:uid="{00000000-0005-0000-0000-000059900000}"/>
    <cellStyle name="Note 2 2 3 3 8 5" xfId="43340" xr:uid="{00000000-0005-0000-0000-00005A900000}"/>
    <cellStyle name="Note 2 2 3 3 8 6" xfId="43341" xr:uid="{00000000-0005-0000-0000-00005B900000}"/>
    <cellStyle name="Note 2 2 3 3 8 7" xfId="43342" xr:uid="{00000000-0005-0000-0000-00005C900000}"/>
    <cellStyle name="Note 2 2 3 3 9" xfId="17346" xr:uid="{00000000-0005-0000-0000-00005D900000}"/>
    <cellStyle name="Note 2 2 3 3 9 2" xfId="17347" xr:uid="{00000000-0005-0000-0000-00005E900000}"/>
    <cellStyle name="Note 2 2 3 3 9 3" xfId="43343" xr:uid="{00000000-0005-0000-0000-00005F900000}"/>
    <cellStyle name="Note 2 2 3 3 9 4" xfId="43344" xr:uid="{00000000-0005-0000-0000-000060900000}"/>
    <cellStyle name="Note 2 2 3 3 9 5" xfId="43345" xr:uid="{00000000-0005-0000-0000-000061900000}"/>
    <cellStyle name="Note 2 2 3 3 9 6" xfId="43346" xr:uid="{00000000-0005-0000-0000-000062900000}"/>
    <cellStyle name="Note 2 2 3 3 9 7" xfId="43347" xr:uid="{00000000-0005-0000-0000-000063900000}"/>
    <cellStyle name="Note 2 2 3 4" xfId="17348" xr:uid="{00000000-0005-0000-0000-000064900000}"/>
    <cellStyle name="Note 2 2 3 4 10" xfId="17349" xr:uid="{00000000-0005-0000-0000-000065900000}"/>
    <cellStyle name="Note 2 2 3 4 10 2" xfId="17350" xr:uid="{00000000-0005-0000-0000-000066900000}"/>
    <cellStyle name="Note 2 2 3 4 10 3" xfId="43348" xr:uid="{00000000-0005-0000-0000-000067900000}"/>
    <cellStyle name="Note 2 2 3 4 10 4" xfId="43349" xr:uid="{00000000-0005-0000-0000-000068900000}"/>
    <cellStyle name="Note 2 2 3 4 10 5" xfId="43350" xr:uid="{00000000-0005-0000-0000-000069900000}"/>
    <cellStyle name="Note 2 2 3 4 10 6" xfId="43351" xr:uid="{00000000-0005-0000-0000-00006A900000}"/>
    <cellStyle name="Note 2 2 3 4 10 7" xfId="43352" xr:uid="{00000000-0005-0000-0000-00006B900000}"/>
    <cellStyle name="Note 2 2 3 4 11" xfId="17351" xr:uid="{00000000-0005-0000-0000-00006C900000}"/>
    <cellStyle name="Note 2 2 3 4 12" xfId="43353" xr:uid="{00000000-0005-0000-0000-00006D900000}"/>
    <cellStyle name="Note 2 2 3 4 13" xfId="43354" xr:uid="{00000000-0005-0000-0000-00006E900000}"/>
    <cellStyle name="Note 2 2 3 4 2" xfId="17352" xr:uid="{00000000-0005-0000-0000-00006F900000}"/>
    <cellStyle name="Note 2 2 3 4 2 2" xfId="17353" xr:uid="{00000000-0005-0000-0000-000070900000}"/>
    <cellStyle name="Note 2 2 3 4 2 3" xfId="43355" xr:uid="{00000000-0005-0000-0000-000071900000}"/>
    <cellStyle name="Note 2 2 3 4 2 4" xfId="43356" xr:uid="{00000000-0005-0000-0000-000072900000}"/>
    <cellStyle name="Note 2 2 3 4 2 5" xfId="43357" xr:uid="{00000000-0005-0000-0000-000073900000}"/>
    <cellStyle name="Note 2 2 3 4 2 6" xfId="43358" xr:uid="{00000000-0005-0000-0000-000074900000}"/>
    <cellStyle name="Note 2 2 3 4 2 7" xfId="43359" xr:uid="{00000000-0005-0000-0000-000075900000}"/>
    <cellStyle name="Note 2 2 3 4 3" xfId="17354" xr:uid="{00000000-0005-0000-0000-000076900000}"/>
    <cellStyle name="Note 2 2 3 4 3 2" xfId="17355" xr:uid="{00000000-0005-0000-0000-000077900000}"/>
    <cellStyle name="Note 2 2 3 4 3 3" xfId="43360" xr:uid="{00000000-0005-0000-0000-000078900000}"/>
    <cellStyle name="Note 2 2 3 4 3 4" xfId="43361" xr:uid="{00000000-0005-0000-0000-000079900000}"/>
    <cellStyle name="Note 2 2 3 4 3 5" xfId="43362" xr:uid="{00000000-0005-0000-0000-00007A900000}"/>
    <cellStyle name="Note 2 2 3 4 3 6" xfId="43363" xr:uid="{00000000-0005-0000-0000-00007B900000}"/>
    <cellStyle name="Note 2 2 3 4 3 7" xfId="43364" xr:uid="{00000000-0005-0000-0000-00007C900000}"/>
    <cellStyle name="Note 2 2 3 4 4" xfId="17356" xr:uid="{00000000-0005-0000-0000-00007D900000}"/>
    <cellStyle name="Note 2 2 3 4 4 2" xfId="17357" xr:uid="{00000000-0005-0000-0000-00007E900000}"/>
    <cellStyle name="Note 2 2 3 4 4 3" xfId="43365" xr:uid="{00000000-0005-0000-0000-00007F900000}"/>
    <cellStyle name="Note 2 2 3 4 4 4" xfId="43366" xr:uid="{00000000-0005-0000-0000-000080900000}"/>
    <cellStyle name="Note 2 2 3 4 4 5" xfId="43367" xr:uid="{00000000-0005-0000-0000-000081900000}"/>
    <cellStyle name="Note 2 2 3 4 4 6" xfId="43368" xr:uid="{00000000-0005-0000-0000-000082900000}"/>
    <cellStyle name="Note 2 2 3 4 4 7" xfId="43369" xr:uid="{00000000-0005-0000-0000-000083900000}"/>
    <cellStyle name="Note 2 2 3 4 5" xfId="17358" xr:uid="{00000000-0005-0000-0000-000084900000}"/>
    <cellStyle name="Note 2 2 3 4 5 2" xfId="17359" xr:uid="{00000000-0005-0000-0000-000085900000}"/>
    <cellStyle name="Note 2 2 3 4 5 3" xfId="43370" xr:uid="{00000000-0005-0000-0000-000086900000}"/>
    <cellStyle name="Note 2 2 3 4 5 4" xfId="43371" xr:uid="{00000000-0005-0000-0000-000087900000}"/>
    <cellStyle name="Note 2 2 3 4 5 5" xfId="43372" xr:uid="{00000000-0005-0000-0000-000088900000}"/>
    <cellStyle name="Note 2 2 3 4 5 6" xfId="43373" xr:uid="{00000000-0005-0000-0000-000089900000}"/>
    <cellStyle name="Note 2 2 3 4 5 7" xfId="43374" xr:uid="{00000000-0005-0000-0000-00008A900000}"/>
    <cellStyle name="Note 2 2 3 4 6" xfId="17360" xr:uid="{00000000-0005-0000-0000-00008B900000}"/>
    <cellStyle name="Note 2 2 3 4 6 2" xfId="17361" xr:uid="{00000000-0005-0000-0000-00008C900000}"/>
    <cellStyle name="Note 2 2 3 4 6 3" xfId="43375" xr:uid="{00000000-0005-0000-0000-00008D900000}"/>
    <cellStyle name="Note 2 2 3 4 6 4" xfId="43376" xr:uid="{00000000-0005-0000-0000-00008E900000}"/>
    <cellStyle name="Note 2 2 3 4 6 5" xfId="43377" xr:uid="{00000000-0005-0000-0000-00008F900000}"/>
    <cellStyle name="Note 2 2 3 4 6 6" xfId="43378" xr:uid="{00000000-0005-0000-0000-000090900000}"/>
    <cellStyle name="Note 2 2 3 4 6 7" xfId="43379" xr:uid="{00000000-0005-0000-0000-000091900000}"/>
    <cellStyle name="Note 2 2 3 4 7" xfId="17362" xr:uid="{00000000-0005-0000-0000-000092900000}"/>
    <cellStyle name="Note 2 2 3 4 7 2" xfId="17363" xr:uid="{00000000-0005-0000-0000-000093900000}"/>
    <cellStyle name="Note 2 2 3 4 7 3" xfId="43380" xr:uid="{00000000-0005-0000-0000-000094900000}"/>
    <cellStyle name="Note 2 2 3 4 7 4" xfId="43381" xr:uid="{00000000-0005-0000-0000-000095900000}"/>
    <cellStyle name="Note 2 2 3 4 7 5" xfId="43382" xr:uid="{00000000-0005-0000-0000-000096900000}"/>
    <cellStyle name="Note 2 2 3 4 7 6" xfId="43383" xr:uid="{00000000-0005-0000-0000-000097900000}"/>
    <cellStyle name="Note 2 2 3 4 7 7" xfId="43384" xr:uid="{00000000-0005-0000-0000-000098900000}"/>
    <cellStyle name="Note 2 2 3 4 8" xfId="17364" xr:uid="{00000000-0005-0000-0000-000099900000}"/>
    <cellStyle name="Note 2 2 3 4 8 2" xfId="17365" xr:uid="{00000000-0005-0000-0000-00009A900000}"/>
    <cellStyle name="Note 2 2 3 4 8 3" xfId="43385" xr:uid="{00000000-0005-0000-0000-00009B900000}"/>
    <cellStyle name="Note 2 2 3 4 8 4" xfId="43386" xr:uid="{00000000-0005-0000-0000-00009C900000}"/>
    <cellStyle name="Note 2 2 3 4 8 5" xfId="43387" xr:uid="{00000000-0005-0000-0000-00009D900000}"/>
    <cellStyle name="Note 2 2 3 4 8 6" xfId="43388" xr:uid="{00000000-0005-0000-0000-00009E900000}"/>
    <cellStyle name="Note 2 2 3 4 8 7" xfId="43389" xr:uid="{00000000-0005-0000-0000-00009F900000}"/>
    <cellStyle name="Note 2 2 3 4 9" xfId="17366" xr:uid="{00000000-0005-0000-0000-0000A0900000}"/>
    <cellStyle name="Note 2 2 3 4 9 2" xfId="17367" xr:uid="{00000000-0005-0000-0000-0000A1900000}"/>
    <cellStyle name="Note 2 2 3 4 9 3" xfId="43390" xr:uid="{00000000-0005-0000-0000-0000A2900000}"/>
    <cellStyle name="Note 2 2 3 4 9 4" xfId="43391" xr:uid="{00000000-0005-0000-0000-0000A3900000}"/>
    <cellStyle name="Note 2 2 3 4 9 5" xfId="43392" xr:uid="{00000000-0005-0000-0000-0000A4900000}"/>
    <cellStyle name="Note 2 2 3 4 9 6" xfId="43393" xr:uid="{00000000-0005-0000-0000-0000A5900000}"/>
    <cellStyle name="Note 2 2 3 4 9 7" xfId="43394" xr:uid="{00000000-0005-0000-0000-0000A6900000}"/>
    <cellStyle name="Note 2 2 3 5" xfId="17368" xr:uid="{00000000-0005-0000-0000-0000A7900000}"/>
    <cellStyle name="Note 2 2 3 5 10" xfId="17369" xr:uid="{00000000-0005-0000-0000-0000A8900000}"/>
    <cellStyle name="Note 2 2 3 5 10 2" xfId="17370" xr:uid="{00000000-0005-0000-0000-0000A9900000}"/>
    <cellStyle name="Note 2 2 3 5 10 3" xfId="43395" xr:uid="{00000000-0005-0000-0000-0000AA900000}"/>
    <cellStyle name="Note 2 2 3 5 10 4" xfId="43396" xr:uid="{00000000-0005-0000-0000-0000AB900000}"/>
    <cellStyle name="Note 2 2 3 5 10 5" xfId="43397" xr:uid="{00000000-0005-0000-0000-0000AC900000}"/>
    <cellStyle name="Note 2 2 3 5 10 6" xfId="43398" xr:uid="{00000000-0005-0000-0000-0000AD900000}"/>
    <cellStyle name="Note 2 2 3 5 10 7" xfId="43399" xr:uid="{00000000-0005-0000-0000-0000AE900000}"/>
    <cellStyle name="Note 2 2 3 5 11" xfId="43400" xr:uid="{00000000-0005-0000-0000-0000AF900000}"/>
    <cellStyle name="Note 2 2 3 5 12" xfId="43401" xr:uid="{00000000-0005-0000-0000-0000B0900000}"/>
    <cellStyle name="Note 2 2 3 5 13" xfId="43402" xr:uid="{00000000-0005-0000-0000-0000B1900000}"/>
    <cellStyle name="Note 2 2 3 5 2" xfId="17371" xr:uid="{00000000-0005-0000-0000-0000B2900000}"/>
    <cellStyle name="Note 2 2 3 5 2 2" xfId="17372" xr:uid="{00000000-0005-0000-0000-0000B3900000}"/>
    <cellStyle name="Note 2 2 3 5 2 3" xfId="43403" xr:uid="{00000000-0005-0000-0000-0000B4900000}"/>
    <cellStyle name="Note 2 2 3 5 2 4" xfId="43404" xr:uid="{00000000-0005-0000-0000-0000B5900000}"/>
    <cellStyle name="Note 2 2 3 5 2 5" xfId="43405" xr:uid="{00000000-0005-0000-0000-0000B6900000}"/>
    <cellStyle name="Note 2 2 3 5 2 6" xfId="43406" xr:uid="{00000000-0005-0000-0000-0000B7900000}"/>
    <cellStyle name="Note 2 2 3 5 2 7" xfId="43407" xr:uid="{00000000-0005-0000-0000-0000B8900000}"/>
    <cellStyle name="Note 2 2 3 5 3" xfId="17373" xr:uid="{00000000-0005-0000-0000-0000B9900000}"/>
    <cellStyle name="Note 2 2 3 5 3 2" xfId="17374" xr:uid="{00000000-0005-0000-0000-0000BA900000}"/>
    <cellStyle name="Note 2 2 3 5 3 3" xfId="43408" xr:uid="{00000000-0005-0000-0000-0000BB900000}"/>
    <cellStyle name="Note 2 2 3 5 3 4" xfId="43409" xr:uid="{00000000-0005-0000-0000-0000BC900000}"/>
    <cellStyle name="Note 2 2 3 5 3 5" xfId="43410" xr:uid="{00000000-0005-0000-0000-0000BD900000}"/>
    <cellStyle name="Note 2 2 3 5 3 6" xfId="43411" xr:uid="{00000000-0005-0000-0000-0000BE900000}"/>
    <cellStyle name="Note 2 2 3 5 3 7" xfId="43412" xr:uid="{00000000-0005-0000-0000-0000BF900000}"/>
    <cellStyle name="Note 2 2 3 5 4" xfId="17375" xr:uid="{00000000-0005-0000-0000-0000C0900000}"/>
    <cellStyle name="Note 2 2 3 5 4 2" xfId="17376" xr:uid="{00000000-0005-0000-0000-0000C1900000}"/>
    <cellStyle name="Note 2 2 3 5 4 3" xfId="43413" xr:uid="{00000000-0005-0000-0000-0000C2900000}"/>
    <cellStyle name="Note 2 2 3 5 4 4" xfId="43414" xr:uid="{00000000-0005-0000-0000-0000C3900000}"/>
    <cellStyle name="Note 2 2 3 5 4 5" xfId="43415" xr:uid="{00000000-0005-0000-0000-0000C4900000}"/>
    <cellStyle name="Note 2 2 3 5 4 6" xfId="43416" xr:uid="{00000000-0005-0000-0000-0000C5900000}"/>
    <cellStyle name="Note 2 2 3 5 4 7" xfId="43417" xr:uid="{00000000-0005-0000-0000-0000C6900000}"/>
    <cellStyle name="Note 2 2 3 5 5" xfId="17377" xr:uid="{00000000-0005-0000-0000-0000C7900000}"/>
    <cellStyle name="Note 2 2 3 5 5 2" xfId="17378" xr:uid="{00000000-0005-0000-0000-0000C8900000}"/>
    <cellStyle name="Note 2 2 3 5 5 3" xfId="43418" xr:uid="{00000000-0005-0000-0000-0000C9900000}"/>
    <cellStyle name="Note 2 2 3 5 5 4" xfId="43419" xr:uid="{00000000-0005-0000-0000-0000CA900000}"/>
    <cellStyle name="Note 2 2 3 5 5 5" xfId="43420" xr:uid="{00000000-0005-0000-0000-0000CB900000}"/>
    <cellStyle name="Note 2 2 3 5 5 6" xfId="43421" xr:uid="{00000000-0005-0000-0000-0000CC900000}"/>
    <cellStyle name="Note 2 2 3 5 5 7" xfId="43422" xr:uid="{00000000-0005-0000-0000-0000CD900000}"/>
    <cellStyle name="Note 2 2 3 5 6" xfId="17379" xr:uid="{00000000-0005-0000-0000-0000CE900000}"/>
    <cellStyle name="Note 2 2 3 5 6 2" xfId="17380" xr:uid="{00000000-0005-0000-0000-0000CF900000}"/>
    <cellStyle name="Note 2 2 3 5 6 3" xfId="43423" xr:uid="{00000000-0005-0000-0000-0000D0900000}"/>
    <cellStyle name="Note 2 2 3 5 6 4" xfId="43424" xr:uid="{00000000-0005-0000-0000-0000D1900000}"/>
    <cellStyle name="Note 2 2 3 5 6 5" xfId="43425" xr:uid="{00000000-0005-0000-0000-0000D2900000}"/>
    <cellStyle name="Note 2 2 3 5 6 6" xfId="43426" xr:uid="{00000000-0005-0000-0000-0000D3900000}"/>
    <cellStyle name="Note 2 2 3 5 6 7" xfId="43427" xr:uid="{00000000-0005-0000-0000-0000D4900000}"/>
    <cellStyle name="Note 2 2 3 5 7" xfId="17381" xr:uid="{00000000-0005-0000-0000-0000D5900000}"/>
    <cellStyle name="Note 2 2 3 5 7 2" xfId="17382" xr:uid="{00000000-0005-0000-0000-0000D6900000}"/>
    <cellStyle name="Note 2 2 3 5 7 3" xfId="43428" xr:uid="{00000000-0005-0000-0000-0000D7900000}"/>
    <cellStyle name="Note 2 2 3 5 7 4" xfId="43429" xr:uid="{00000000-0005-0000-0000-0000D8900000}"/>
    <cellStyle name="Note 2 2 3 5 7 5" xfId="43430" xr:uid="{00000000-0005-0000-0000-0000D9900000}"/>
    <cellStyle name="Note 2 2 3 5 7 6" xfId="43431" xr:uid="{00000000-0005-0000-0000-0000DA900000}"/>
    <cellStyle name="Note 2 2 3 5 7 7" xfId="43432" xr:uid="{00000000-0005-0000-0000-0000DB900000}"/>
    <cellStyle name="Note 2 2 3 5 8" xfId="17383" xr:uid="{00000000-0005-0000-0000-0000DC900000}"/>
    <cellStyle name="Note 2 2 3 5 8 2" xfId="17384" xr:uid="{00000000-0005-0000-0000-0000DD900000}"/>
    <cellStyle name="Note 2 2 3 5 8 3" xfId="43433" xr:uid="{00000000-0005-0000-0000-0000DE900000}"/>
    <cellStyle name="Note 2 2 3 5 8 4" xfId="43434" xr:uid="{00000000-0005-0000-0000-0000DF900000}"/>
    <cellStyle name="Note 2 2 3 5 8 5" xfId="43435" xr:uid="{00000000-0005-0000-0000-0000E0900000}"/>
    <cellStyle name="Note 2 2 3 5 8 6" xfId="43436" xr:uid="{00000000-0005-0000-0000-0000E1900000}"/>
    <cellStyle name="Note 2 2 3 5 8 7" xfId="43437" xr:uid="{00000000-0005-0000-0000-0000E2900000}"/>
    <cellStyle name="Note 2 2 3 5 9" xfId="17385" xr:uid="{00000000-0005-0000-0000-0000E3900000}"/>
    <cellStyle name="Note 2 2 3 5 9 2" xfId="17386" xr:uid="{00000000-0005-0000-0000-0000E4900000}"/>
    <cellStyle name="Note 2 2 3 5 9 3" xfId="43438" xr:uid="{00000000-0005-0000-0000-0000E5900000}"/>
    <cellStyle name="Note 2 2 3 5 9 4" xfId="43439" xr:uid="{00000000-0005-0000-0000-0000E6900000}"/>
    <cellStyle name="Note 2 2 3 5 9 5" xfId="43440" xr:uid="{00000000-0005-0000-0000-0000E7900000}"/>
    <cellStyle name="Note 2 2 3 5 9 6" xfId="43441" xr:uid="{00000000-0005-0000-0000-0000E8900000}"/>
    <cellStyle name="Note 2 2 3 5 9 7" xfId="43442" xr:uid="{00000000-0005-0000-0000-0000E9900000}"/>
    <cellStyle name="Note 2 2 3 6" xfId="17387" xr:uid="{00000000-0005-0000-0000-0000EA900000}"/>
    <cellStyle name="Note 2 2 3 6 10" xfId="17388" xr:uid="{00000000-0005-0000-0000-0000EB900000}"/>
    <cellStyle name="Note 2 2 3 6 11" xfId="43443" xr:uid="{00000000-0005-0000-0000-0000EC900000}"/>
    <cellStyle name="Note 2 2 3 6 12" xfId="43444" xr:uid="{00000000-0005-0000-0000-0000ED900000}"/>
    <cellStyle name="Note 2 2 3 6 13" xfId="43445" xr:uid="{00000000-0005-0000-0000-0000EE900000}"/>
    <cellStyle name="Note 2 2 3 6 14" xfId="43446" xr:uid="{00000000-0005-0000-0000-0000EF900000}"/>
    <cellStyle name="Note 2 2 3 6 15" xfId="43447" xr:uid="{00000000-0005-0000-0000-0000F0900000}"/>
    <cellStyle name="Note 2 2 3 6 2" xfId="17389" xr:uid="{00000000-0005-0000-0000-0000F1900000}"/>
    <cellStyle name="Note 2 2 3 6 2 2" xfId="17390" xr:uid="{00000000-0005-0000-0000-0000F2900000}"/>
    <cellStyle name="Note 2 2 3 6 2 3" xfId="43448" xr:uid="{00000000-0005-0000-0000-0000F3900000}"/>
    <cellStyle name="Note 2 2 3 6 2 4" xfId="43449" xr:uid="{00000000-0005-0000-0000-0000F4900000}"/>
    <cellStyle name="Note 2 2 3 6 2 5" xfId="43450" xr:uid="{00000000-0005-0000-0000-0000F5900000}"/>
    <cellStyle name="Note 2 2 3 6 2 6" xfId="43451" xr:uid="{00000000-0005-0000-0000-0000F6900000}"/>
    <cellStyle name="Note 2 2 3 6 2 7" xfId="43452" xr:uid="{00000000-0005-0000-0000-0000F7900000}"/>
    <cellStyle name="Note 2 2 3 6 3" xfId="17391" xr:uid="{00000000-0005-0000-0000-0000F8900000}"/>
    <cellStyle name="Note 2 2 3 6 3 2" xfId="17392" xr:uid="{00000000-0005-0000-0000-0000F9900000}"/>
    <cellStyle name="Note 2 2 3 6 3 3" xfId="43453" xr:uid="{00000000-0005-0000-0000-0000FA900000}"/>
    <cellStyle name="Note 2 2 3 6 3 4" xfId="43454" xr:uid="{00000000-0005-0000-0000-0000FB900000}"/>
    <cellStyle name="Note 2 2 3 6 3 5" xfId="43455" xr:uid="{00000000-0005-0000-0000-0000FC900000}"/>
    <cellStyle name="Note 2 2 3 6 3 6" xfId="43456" xr:uid="{00000000-0005-0000-0000-0000FD900000}"/>
    <cellStyle name="Note 2 2 3 6 3 7" xfId="43457" xr:uid="{00000000-0005-0000-0000-0000FE900000}"/>
    <cellStyle name="Note 2 2 3 6 4" xfId="17393" xr:uid="{00000000-0005-0000-0000-0000FF900000}"/>
    <cellStyle name="Note 2 2 3 6 4 2" xfId="17394" xr:uid="{00000000-0005-0000-0000-000000910000}"/>
    <cellStyle name="Note 2 2 3 6 4 3" xfId="43458" xr:uid="{00000000-0005-0000-0000-000001910000}"/>
    <cellStyle name="Note 2 2 3 6 4 4" xfId="43459" xr:uid="{00000000-0005-0000-0000-000002910000}"/>
    <cellStyle name="Note 2 2 3 6 4 5" xfId="43460" xr:uid="{00000000-0005-0000-0000-000003910000}"/>
    <cellStyle name="Note 2 2 3 6 4 6" xfId="43461" xr:uid="{00000000-0005-0000-0000-000004910000}"/>
    <cellStyle name="Note 2 2 3 6 4 7" xfId="43462" xr:uid="{00000000-0005-0000-0000-000005910000}"/>
    <cellStyle name="Note 2 2 3 6 5" xfId="17395" xr:uid="{00000000-0005-0000-0000-000006910000}"/>
    <cellStyle name="Note 2 2 3 6 5 2" xfId="17396" xr:uid="{00000000-0005-0000-0000-000007910000}"/>
    <cellStyle name="Note 2 2 3 6 5 3" xfId="43463" xr:uid="{00000000-0005-0000-0000-000008910000}"/>
    <cellStyle name="Note 2 2 3 6 5 4" xfId="43464" xr:uid="{00000000-0005-0000-0000-000009910000}"/>
    <cellStyle name="Note 2 2 3 6 5 5" xfId="43465" xr:uid="{00000000-0005-0000-0000-00000A910000}"/>
    <cellStyle name="Note 2 2 3 6 5 6" xfId="43466" xr:uid="{00000000-0005-0000-0000-00000B910000}"/>
    <cellStyle name="Note 2 2 3 6 5 7" xfId="43467" xr:uid="{00000000-0005-0000-0000-00000C910000}"/>
    <cellStyle name="Note 2 2 3 6 6" xfId="17397" xr:uid="{00000000-0005-0000-0000-00000D910000}"/>
    <cellStyle name="Note 2 2 3 6 6 2" xfId="17398" xr:uid="{00000000-0005-0000-0000-00000E910000}"/>
    <cellStyle name="Note 2 2 3 6 6 3" xfId="43468" xr:uid="{00000000-0005-0000-0000-00000F910000}"/>
    <cellStyle name="Note 2 2 3 6 6 4" xfId="43469" xr:uid="{00000000-0005-0000-0000-000010910000}"/>
    <cellStyle name="Note 2 2 3 6 6 5" xfId="43470" xr:uid="{00000000-0005-0000-0000-000011910000}"/>
    <cellStyle name="Note 2 2 3 6 6 6" xfId="43471" xr:uid="{00000000-0005-0000-0000-000012910000}"/>
    <cellStyle name="Note 2 2 3 6 6 7" xfId="43472" xr:uid="{00000000-0005-0000-0000-000013910000}"/>
    <cellStyle name="Note 2 2 3 6 7" xfId="17399" xr:uid="{00000000-0005-0000-0000-000014910000}"/>
    <cellStyle name="Note 2 2 3 6 7 2" xfId="17400" xr:uid="{00000000-0005-0000-0000-000015910000}"/>
    <cellStyle name="Note 2 2 3 6 7 3" xfId="43473" xr:uid="{00000000-0005-0000-0000-000016910000}"/>
    <cellStyle name="Note 2 2 3 6 7 4" xfId="43474" xr:uid="{00000000-0005-0000-0000-000017910000}"/>
    <cellStyle name="Note 2 2 3 6 7 5" xfId="43475" xr:uid="{00000000-0005-0000-0000-000018910000}"/>
    <cellStyle name="Note 2 2 3 6 7 6" xfId="43476" xr:uid="{00000000-0005-0000-0000-000019910000}"/>
    <cellStyle name="Note 2 2 3 6 7 7" xfId="43477" xr:uid="{00000000-0005-0000-0000-00001A910000}"/>
    <cellStyle name="Note 2 2 3 6 8" xfId="17401" xr:uid="{00000000-0005-0000-0000-00001B910000}"/>
    <cellStyle name="Note 2 2 3 6 8 2" xfId="17402" xr:uid="{00000000-0005-0000-0000-00001C910000}"/>
    <cellStyle name="Note 2 2 3 6 8 3" xfId="43478" xr:uid="{00000000-0005-0000-0000-00001D910000}"/>
    <cellStyle name="Note 2 2 3 6 8 4" xfId="43479" xr:uid="{00000000-0005-0000-0000-00001E910000}"/>
    <cellStyle name="Note 2 2 3 6 8 5" xfId="43480" xr:uid="{00000000-0005-0000-0000-00001F910000}"/>
    <cellStyle name="Note 2 2 3 6 8 6" xfId="43481" xr:uid="{00000000-0005-0000-0000-000020910000}"/>
    <cellStyle name="Note 2 2 3 6 8 7" xfId="43482" xr:uid="{00000000-0005-0000-0000-000021910000}"/>
    <cellStyle name="Note 2 2 3 6 9" xfId="17403" xr:uid="{00000000-0005-0000-0000-000022910000}"/>
    <cellStyle name="Note 2 2 3 6 9 2" xfId="17404" xr:uid="{00000000-0005-0000-0000-000023910000}"/>
    <cellStyle name="Note 2 2 3 6 9 3" xfId="43483" xr:uid="{00000000-0005-0000-0000-000024910000}"/>
    <cellStyle name="Note 2 2 3 6 9 4" xfId="43484" xr:uid="{00000000-0005-0000-0000-000025910000}"/>
    <cellStyle name="Note 2 2 3 6 9 5" xfId="43485" xr:uid="{00000000-0005-0000-0000-000026910000}"/>
    <cellStyle name="Note 2 2 3 6 9 6" xfId="43486" xr:uid="{00000000-0005-0000-0000-000027910000}"/>
    <cellStyle name="Note 2 2 3 6 9 7" xfId="43487" xr:uid="{00000000-0005-0000-0000-000028910000}"/>
    <cellStyle name="Note 2 2 3 7" xfId="43488" xr:uid="{00000000-0005-0000-0000-000029910000}"/>
    <cellStyle name="Note 2 2 4" xfId="17405" xr:uid="{00000000-0005-0000-0000-00002A910000}"/>
    <cellStyle name="Note 2 2 4 2" xfId="17406" xr:uid="{00000000-0005-0000-0000-00002B910000}"/>
    <cellStyle name="Note 2 2 4 2 2" xfId="17407" xr:uid="{00000000-0005-0000-0000-00002C910000}"/>
    <cellStyle name="Note 2 2 4 2 2 10" xfId="43489" xr:uid="{00000000-0005-0000-0000-00002D910000}"/>
    <cellStyle name="Note 2 2 4 2 2 11" xfId="43490" xr:uid="{00000000-0005-0000-0000-00002E910000}"/>
    <cellStyle name="Note 2 2 4 2 2 2" xfId="17408" xr:uid="{00000000-0005-0000-0000-00002F910000}"/>
    <cellStyle name="Note 2 2 4 2 2 2 2" xfId="17409" xr:uid="{00000000-0005-0000-0000-000030910000}"/>
    <cellStyle name="Note 2 2 4 2 2 2 3" xfId="43491" xr:uid="{00000000-0005-0000-0000-000031910000}"/>
    <cellStyle name="Note 2 2 4 2 2 2 4" xfId="43492" xr:uid="{00000000-0005-0000-0000-000032910000}"/>
    <cellStyle name="Note 2 2 4 2 2 2 5" xfId="43493" xr:uid="{00000000-0005-0000-0000-000033910000}"/>
    <cellStyle name="Note 2 2 4 2 2 2 6" xfId="43494" xr:uid="{00000000-0005-0000-0000-000034910000}"/>
    <cellStyle name="Note 2 2 4 2 2 2 7" xfId="43495" xr:uid="{00000000-0005-0000-0000-000035910000}"/>
    <cellStyle name="Note 2 2 4 2 2 3" xfId="17410" xr:uid="{00000000-0005-0000-0000-000036910000}"/>
    <cellStyle name="Note 2 2 4 2 2 3 2" xfId="17411" xr:uid="{00000000-0005-0000-0000-000037910000}"/>
    <cellStyle name="Note 2 2 4 2 2 3 3" xfId="43496" xr:uid="{00000000-0005-0000-0000-000038910000}"/>
    <cellStyle name="Note 2 2 4 2 2 3 4" xfId="43497" xr:uid="{00000000-0005-0000-0000-000039910000}"/>
    <cellStyle name="Note 2 2 4 2 2 3 5" xfId="43498" xr:uid="{00000000-0005-0000-0000-00003A910000}"/>
    <cellStyle name="Note 2 2 4 2 2 3 6" xfId="43499" xr:uid="{00000000-0005-0000-0000-00003B910000}"/>
    <cellStyle name="Note 2 2 4 2 2 3 7" xfId="43500" xr:uid="{00000000-0005-0000-0000-00003C910000}"/>
    <cellStyle name="Note 2 2 4 2 2 4" xfId="17412" xr:uid="{00000000-0005-0000-0000-00003D910000}"/>
    <cellStyle name="Note 2 2 4 2 2 4 2" xfId="17413" xr:uid="{00000000-0005-0000-0000-00003E910000}"/>
    <cellStyle name="Note 2 2 4 2 2 4 3" xfId="43501" xr:uid="{00000000-0005-0000-0000-00003F910000}"/>
    <cellStyle name="Note 2 2 4 2 2 4 4" xfId="43502" xr:uid="{00000000-0005-0000-0000-000040910000}"/>
    <cellStyle name="Note 2 2 4 2 2 4 5" xfId="43503" xr:uid="{00000000-0005-0000-0000-000041910000}"/>
    <cellStyle name="Note 2 2 4 2 2 4 6" xfId="43504" xr:uid="{00000000-0005-0000-0000-000042910000}"/>
    <cellStyle name="Note 2 2 4 2 2 4 7" xfId="43505" xr:uid="{00000000-0005-0000-0000-000043910000}"/>
    <cellStyle name="Note 2 2 4 2 2 5" xfId="17414" xr:uid="{00000000-0005-0000-0000-000044910000}"/>
    <cellStyle name="Note 2 2 4 2 2 5 2" xfId="17415" xr:uid="{00000000-0005-0000-0000-000045910000}"/>
    <cellStyle name="Note 2 2 4 2 2 5 3" xfId="43506" xr:uid="{00000000-0005-0000-0000-000046910000}"/>
    <cellStyle name="Note 2 2 4 2 2 5 4" xfId="43507" xr:uid="{00000000-0005-0000-0000-000047910000}"/>
    <cellStyle name="Note 2 2 4 2 2 5 5" xfId="43508" xr:uid="{00000000-0005-0000-0000-000048910000}"/>
    <cellStyle name="Note 2 2 4 2 2 5 6" xfId="43509" xr:uid="{00000000-0005-0000-0000-000049910000}"/>
    <cellStyle name="Note 2 2 4 2 2 5 7" xfId="43510" xr:uid="{00000000-0005-0000-0000-00004A910000}"/>
    <cellStyle name="Note 2 2 4 2 2 6" xfId="17416" xr:uid="{00000000-0005-0000-0000-00004B910000}"/>
    <cellStyle name="Note 2 2 4 2 2 6 2" xfId="17417" xr:uid="{00000000-0005-0000-0000-00004C910000}"/>
    <cellStyle name="Note 2 2 4 2 2 6 3" xfId="43511" xr:uid="{00000000-0005-0000-0000-00004D910000}"/>
    <cellStyle name="Note 2 2 4 2 2 6 4" xfId="43512" xr:uid="{00000000-0005-0000-0000-00004E910000}"/>
    <cellStyle name="Note 2 2 4 2 2 6 5" xfId="43513" xr:uid="{00000000-0005-0000-0000-00004F910000}"/>
    <cellStyle name="Note 2 2 4 2 2 6 6" xfId="43514" xr:uid="{00000000-0005-0000-0000-000050910000}"/>
    <cellStyle name="Note 2 2 4 2 2 6 7" xfId="43515" xr:uid="{00000000-0005-0000-0000-000051910000}"/>
    <cellStyle name="Note 2 2 4 2 2 7" xfId="17418" xr:uid="{00000000-0005-0000-0000-000052910000}"/>
    <cellStyle name="Note 2 2 4 2 2 7 2" xfId="17419" xr:uid="{00000000-0005-0000-0000-000053910000}"/>
    <cellStyle name="Note 2 2 4 2 2 7 3" xfId="43516" xr:uid="{00000000-0005-0000-0000-000054910000}"/>
    <cellStyle name="Note 2 2 4 2 2 7 4" xfId="43517" xr:uid="{00000000-0005-0000-0000-000055910000}"/>
    <cellStyle name="Note 2 2 4 2 2 7 5" xfId="43518" xr:uid="{00000000-0005-0000-0000-000056910000}"/>
    <cellStyle name="Note 2 2 4 2 2 7 6" xfId="43519" xr:uid="{00000000-0005-0000-0000-000057910000}"/>
    <cellStyle name="Note 2 2 4 2 2 7 7" xfId="43520" xr:uid="{00000000-0005-0000-0000-000058910000}"/>
    <cellStyle name="Note 2 2 4 2 2 8" xfId="17420" xr:uid="{00000000-0005-0000-0000-000059910000}"/>
    <cellStyle name="Note 2 2 4 2 2 8 2" xfId="17421" xr:uid="{00000000-0005-0000-0000-00005A910000}"/>
    <cellStyle name="Note 2 2 4 2 2 8 3" xfId="43521" xr:uid="{00000000-0005-0000-0000-00005B910000}"/>
    <cellStyle name="Note 2 2 4 2 2 8 4" xfId="43522" xr:uid="{00000000-0005-0000-0000-00005C910000}"/>
    <cellStyle name="Note 2 2 4 2 2 8 5" xfId="43523" xr:uid="{00000000-0005-0000-0000-00005D910000}"/>
    <cellStyle name="Note 2 2 4 2 2 8 6" xfId="43524" xr:uid="{00000000-0005-0000-0000-00005E910000}"/>
    <cellStyle name="Note 2 2 4 2 2 8 7" xfId="43525" xr:uid="{00000000-0005-0000-0000-00005F910000}"/>
    <cellStyle name="Note 2 2 4 2 2 9" xfId="17422" xr:uid="{00000000-0005-0000-0000-000060910000}"/>
    <cellStyle name="Note 2 2 4 2 2 9 2" xfId="17423" xr:uid="{00000000-0005-0000-0000-000061910000}"/>
    <cellStyle name="Note 2 2 4 2 2 9 3" xfId="43526" xr:uid="{00000000-0005-0000-0000-000062910000}"/>
    <cellStyle name="Note 2 2 4 2 2 9 4" xfId="43527" xr:uid="{00000000-0005-0000-0000-000063910000}"/>
    <cellStyle name="Note 2 2 4 2 2 9 5" xfId="43528" xr:uid="{00000000-0005-0000-0000-000064910000}"/>
    <cellStyle name="Note 2 2 4 2 2 9 6" xfId="43529" xr:uid="{00000000-0005-0000-0000-000065910000}"/>
    <cellStyle name="Note 2 2 4 2 2 9 7" xfId="43530" xr:uid="{00000000-0005-0000-0000-000066910000}"/>
    <cellStyle name="Note 2 2 4 2 3" xfId="17424" xr:uid="{00000000-0005-0000-0000-000067910000}"/>
    <cellStyle name="Note 2 2 4 2 3 10" xfId="17425" xr:uid="{00000000-0005-0000-0000-000068910000}"/>
    <cellStyle name="Note 2 2 4 2 3 11" xfId="43531" xr:uid="{00000000-0005-0000-0000-000069910000}"/>
    <cellStyle name="Note 2 2 4 2 3 12" xfId="43532" xr:uid="{00000000-0005-0000-0000-00006A910000}"/>
    <cellStyle name="Note 2 2 4 2 3 13" xfId="43533" xr:uid="{00000000-0005-0000-0000-00006B910000}"/>
    <cellStyle name="Note 2 2 4 2 3 14" xfId="43534" xr:uid="{00000000-0005-0000-0000-00006C910000}"/>
    <cellStyle name="Note 2 2 4 2 3 15" xfId="43535" xr:uid="{00000000-0005-0000-0000-00006D910000}"/>
    <cellStyle name="Note 2 2 4 2 3 2" xfId="17426" xr:uid="{00000000-0005-0000-0000-00006E910000}"/>
    <cellStyle name="Note 2 2 4 2 3 2 2" xfId="17427" xr:uid="{00000000-0005-0000-0000-00006F910000}"/>
    <cellStyle name="Note 2 2 4 2 3 2 3" xfId="43536" xr:uid="{00000000-0005-0000-0000-000070910000}"/>
    <cellStyle name="Note 2 2 4 2 3 2 4" xfId="43537" xr:uid="{00000000-0005-0000-0000-000071910000}"/>
    <cellStyle name="Note 2 2 4 2 3 2 5" xfId="43538" xr:uid="{00000000-0005-0000-0000-000072910000}"/>
    <cellStyle name="Note 2 2 4 2 3 2 6" xfId="43539" xr:uid="{00000000-0005-0000-0000-000073910000}"/>
    <cellStyle name="Note 2 2 4 2 3 2 7" xfId="43540" xr:uid="{00000000-0005-0000-0000-000074910000}"/>
    <cellStyle name="Note 2 2 4 2 3 3" xfId="17428" xr:uid="{00000000-0005-0000-0000-000075910000}"/>
    <cellStyle name="Note 2 2 4 2 3 3 2" xfId="17429" xr:uid="{00000000-0005-0000-0000-000076910000}"/>
    <cellStyle name="Note 2 2 4 2 3 3 3" xfId="43541" xr:uid="{00000000-0005-0000-0000-000077910000}"/>
    <cellStyle name="Note 2 2 4 2 3 3 4" xfId="43542" xr:uid="{00000000-0005-0000-0000-000078910000}"/>
    <cellStyle name="Note 2 2 4 2 3 3 5" xfId="43543" xr:uid="{00000000-0005-0000-0000-000079910000}"/>
    <cellStyle name="Note 2 2 4 2 3 3 6" xfId="43544" xr:uid="{00000000-0005-0000-0000-00007A910000}"/>
    <cellStyle name="Note 2 2 4 2 3 3 7" xfId="43545" xr:uid="{00000000-0005-0000-0000-00007B910000}"/>
    <cellStyle name="Note 2 2 4 2 3 4" xfId="17430" xr:uid="{00000000-0005-0000-0000-00007C910000}"/>
    <cellStyle name="Note 2 2 4 2 3 4 2" xfId="17431" xr:uid="{00000000-0005-0000-0000-00007D910000}"/>
    <cellStyle name="Note 2 2 4 2 3 4 3" xfId="43546" xr:uid="{00000000-0005-0000-0000-00007E910000}"/>
    <cellStyle name="Note 2 2 4 2 3 4 4" xfId="43547" xr:uid="{00000000-0005-0000-0000-00007F910000}"/>
    <cellStyle name="Note 2 2 4 2 3 4 5" xfId="43548" xr:uid="{00000000-0005-0000-0000-000080910000}"/>
    <cellStyle name="Note 2 2 4 2 3 4 6" xfId="43549" xr:uid="{00000000-0005-0000-0000-000081910000}"/>
    <cellStyle name="Note 2 2 4 2 3 4 7" xfId="43550" xr:uid="{00000000-0005-0000-0000-000082910000}"/>
    <cellStyle name="Note 2 2 4 2 3 5" xfId="17432" xr:uid="{00000000-0005-0000-0000-000083910000}"/>
    <cellStyle name="Note 2 2 4 2 3 5 2" xfId="17433" xr:uid="{00000000-0005-0000-0000-000084910000}"/>
    <cellStyle name="Note 2 2 4 2 3 5 3" xfId="43551" xr:uid="{00000000-0005-0000-0000-000085910000}"/>
    <cellStyle name="Note 2 2 4 2 3 5 4" xfId="43552" xr:uid="{00000000-0005-0000-0000-000086910000}"/>
    <cellStyle name="Note 2 2 4 2 3 5 5" xfId="43553" xr:uid="{00000000-0005-0000-0000-000087910000}"/>
    <cellStyle name="Note 2 2 4 2 3 5 6" xfId="43554" xr:uid="{00000000-0005-0000-0000-000088910000}"/>
    <cellStyle name="Note 2 2 4 2 3 5 7" xfId="43555" xr:uid="{00000000-0005-0000-0000-000089910000}"/>
    <cellStyle name="Note 2 2 4 2 3 6" xfId="17434" xr:uid="{00000000-0005-0000-0000-00008A910000}"/>
    <cellStyle name="Note 2 2 4 2 3 6 2" xfId="17435" xr:uid="{00000000-0005-0000-0000-00008B910000}"/>
    <cellStyle name="Note 2 2 4 2 3 6 3" xfId="43556" xr:uid="{00000000-0005-0000-0000-00008C910000}"/>
    <cellStyle name="Note 2 2 4 2 3 6 4" xfId="43557" xr:uid="{00000000-0005-0000-0000-00008D910000}"/>
    <cellStyle name="Note 2 2 4 2 3 6 5" xfId="43558" xr:uid="{00000000-0005-0000-0000-00008E910000}"/>
    <cellStyle name="Note 2 2 4 2 3 6 6" xfId="43559" xr:uid="{00000000-0005-0000-0000-00008F910000}"/>
    <cellStyle name="Note 2 2 4 2 3 6 7" xfId="43560" xr:uid="{00000000-0005-0000-0000-000090910000}"/>
    <cellStyle name="Note 2 2 4 2 3 7" xfId="17436" xr:uid="{00000000-0005-0000-0000-000091910000}"/>
    <cellStyle name="Note 2 2 4 2 3 7 2" xfId="17437" xr:uid="{00000000-0005-0000-0000-000092910000}"/>
    <cellStyle name="Note 2 2 4 2 3 7 3" xfId="43561" xr:uid="{00000000-0005-0000-0000-000093910000}"/>
    <cellStyle name="Note 2 2 4 2 3 7 4" xfId="43562" xr:uid="{00000000-0005-0000-0000-000094910000}"/>
    <cellStyle name="Note 2 2 4 2 3 7 5" xfId="43563" xr:uid="{00000000-0005-0000-0000-000095910000}"/>
    <cellStyle name="Note 2 2 4 2 3 7 6" xfId="43564" xr:uid="{00000000-0005-0000-0000-000096910000}"/>
    <cellStyle name="Note 2 2 4 2 3 7 7" xfId="43565" xr:uid="{00000000-0005-0000-0000-000097910000}"/>
    <cellStyle name="Note 2 2 4 2 3 8" xfId="17438" xr:uid="{00000000-0005-0000-0000-000098910000}"/>
    <cellStyle name="Note 2 2 4 2 3 8 2" xfId="17439" xr:uid="{00000000-0005-0000-0000-000099910000}"/>
    <cellStyle name="Note 2 2 4 2 3 8 3" xfId="43566" xr:uid="{00000000-0005-0000-0000-00009A910000}"/>
    <cellStyle name="Note 2 2 4 2 3 8 4" xfId="43567" xr:uid="{00000000-0005-0000-0000-00009B910000}"/>
    <cellStyle name="Note 2 2 4 2 3 8 5" xfId="43568" xr:uid="{00000000-0005-0000-0000-00009C910000}"/>
    <cellStyle name="Note 2 2 4 2 3 8 6" xfId="43569" xr:uid="{00000000-0005-0000-0000-00009D910000}"/>
    <cellStyle name="Note 2 2 4 2 3 8 7" xfId="43570" xr:uid="{00000000-0005-0000-0000-00009E910000}"/>
    <cellStyle name="Note 2 2 4 2 3 9" xfId="17440" xr:uid="{00000000-0005-0000-0000-00009F910000}"/>
    <cellStyle name="Note 2 2 4 2 3 9 2" xfId="17441" xr:uid="{00000000-0005-0000-0000-0000A0910000}"/>
    <cellStyle name="Note 2 2 4 2 3 9 3" xfId="43571" xr:uid="{00000000-0005-0000-0000-0000A1910000}"/>
    <cellStyle name="Note 2 2 4 2 3 9 4" xfId="43572" xr:uid="{00000000-0005-0000-0000-0000A2910000}"/>
    <cellStyle name="Note 2 2 4 2 3 9 5" xfId="43573" xr:uid="{00000000-0005-0000-0000-0000A3910000}"/>
    <cellStyle name="Note 2 2 4 2 3 9 6" xfId="43574" xr:uid="{00000000-0005-0000-0000-0000A4910000}"/>
    <cellStyle name="Note 2 2 4 2 3 9 7" xfId="43575" xr:uid="{00000000-0005-0000-0000-0000A5910000}"/>
    <cellStyle name="Note 2 2 4 2 4" xfId="17442" xr:uid="{00000000-0005-0000-0000-0000A6910000}"/>
    <cellStyle name="Note 2 2 4 2 4 2" xfId="17443" xr:uid="{00000000-0005-0000-0000-0000A7910000}"/>
    <cellStyle name="Note 2 2 4 2 5" xfId="43576" xr:uid="{00000000-0005-0000-0000-0000A8910000}"/>
    <cellStyle name="Note 2 2 4 3" xfId="17444" xr:uid="{00000000-0005-0000-0000-0000A9910000}"/>
    <cellStyle name="Note 2 2 4 3 10" xfId="43577" xr:uid="{00000000-0005-0000-0000-0000AA910000}"/>
    <cellStyle name="Note 2 2 4 3 11" xfId="43578" xr:uid="{00000000-0005-0000-0000-0000AB910000}"/>
    <cellStyle name="Note 2 2 4 3 2" xfId="17445" xr:uid="{00000000-0005-0000-0000-0000AC910000}"/>
    <cellStyle name="Note 2 2 4 3 2 2" xfId="17446" xr:uid="{00000000-0005-0000-0000-0000AD910000}"/>
    <cellStyle name="Note 2 2 4 3 2 3" xfId="43579" xr:uid="{00000000-0005-0000-0000-0000AE910000}"/>
    <cellStyle name="Note 2 2 4 3 2 4" xfId="43580" xr:uid="{00000000-0005-0000-0000-0000AF910000}"/>
    <cellStyle name="Note 2 2 4 3 2 5" xfId="43581" xr:uid="{00000000-0005-0000-0000-0000B0910000}"/>
    <cellStyle name="Note 2 2 4 3 2 6" xfId="43582" xr:uid="{00000000-0005-0000-0000-0000B1910000}"/>
    <cellStyle name="Note 2 2 4 3 2 7" xfId="43583" xr:uid="{00000000-0005-0000-0000-0000B2910000}"/>
    <cellStyle name="Note 2 2 4 3 3" xfId="17447" xr:uid="{00000000-0005-0000-0000-0000B3910000}"/>
    <cellStyle name="Note 2 2 4 3 3 2" xfId="17448" xr:uid="{00000000-0005-0000-0000-0000B4910000}"/>
    <cellStyle name="Note 2 2 4 3 3 3" xfId="43584" xr:uid="{00000000-0005-0000-0000-0000B5910000}"/>
    <cellStyle name="Note 2 2 4 3 3 4" xfId="43585" xr:uid="{00000000-0005-0000-0000-0000B6910000}"/>
    <cellStyle name="Note 2 2 4 3 3 5" xfId="43586" xr:uid="{00000000-0005-0000-0000-0000B7910000}"/>
    <cellStyle name="Note 2 2 4 3 3 6" xfId="43587" xr:uid="{00000000-0005-0000-0000-0000B8910000}"/>
    <cellStyle name="Note 2 2 4 3 3 7" xfId="43588" xr:uid="{00000000-0005-0000-0000-0000B9910000}"/>
    <cellStyle name="Note 2 2 4 3 4" xfId="17449" xr:uid="{00000000-0005-0000-0000-0000BA910000}"/>
    <cellStyle name="Note 2 2 4 3 4 2" xfId="17450" xr:uid="{00000000-0005-0000-0000-0000BB910000}"/>
    <cellStyle name="Note 2 2 4 3 4 3" xfId="43589" xr:uid="{00000000-0005-0000-0000-0000BC910000}"/>
    <cellStyle name="Note 2 2 4 3 4 4" xfId="43590" xr:uid="{00000000-0005-0000-0000-0000BD910000}"/>
    <cellStyle name="Note 2 2 4 3 4 5" xfId="43591" xr:uid="{00000000-0005-0000-0000-0000BE910000}"/>
    <cellStyle name="Note 2 2 4 3 4 6" xfId="43592" xr:uid="{00000000-0005-0000-0000-0000BF910000}"/>
    <cellStyle name="Note 2 2 4 3 4 7" xfId="43593" xr:uid="{00000000-0005-0000-0000-0000C0910000}"/>
    <cellStyle name="Note 2 2 4 3 5" xfId="17451" xr:uid="{00000000-0005-0000-0000-0000C1910000}"/>
    <cellStyle name="Note 2 2 4 3 5 2" xfId="17452" xr:uid="{00000000-0005-0000-0000-0000C2910000}"/>
    <cellStyle name="Note 2 2 4 3 5 3" xfId="43594" xr:uid="{00000000-0005-0000-0000-0000C3910000}"/>
    <cellStyle name="Note 2 2 4 3 5 4" xfId="43595" xr:uid="{00000000-0005-0000-0000-0000C4910000}"/>
    <cellStyle name="Note 2 2 4 3 5 5" xfId="43596" xr:uid="{00000000-0005-0000-0000-0000C5910000}"/>
    <cellStyle name="Note 2 2 4 3 5 6" xfId="43597" xr:uid="{00000000-0005-0000-0000-0000C6910000}"/>
    <cellStyle name="Note 2 2 4 3 5 7" xfId="43598" xr:uid="{00000000-0005-0000-0000-0000C7910000}"/>
    <cellStyle name="Note 2 2 4 3 6" xfId="17453" xr:uid="{00000000-0005-0000-0000-0000C8910000}"/>
    <cellStyle name="Note 2 2 4 3 6 2" xfId="17454" xr:uid="{00000000-0005-0000-0000-0000C9910000}"/>
    <cellStyle name="Note 2 2 4 3 6 3" xfId="43599" xr:uid="{00000000-0005-0000-0000-0000CA910000}"/>
    <cellStyle name="Note 2 2 4 3 6 4" xfId="43600" xr:uid="{00000000-0005-0000-0000-0000CB910000}"/>
    <cellStyle name="Note 2 2 4 3 6 5" xfId="43601" xr:uid="{00000000-0005-0000-0000-0000CC910000}"/>
    <cellStyle name="Note 2 2 4 3 6 6" xfId="43602" xr:uid="{00000000-0005-0000-0000-0000CD910000}"/>
    <cellStyle name="Note 2 2 4 3 6 7" xfId="43603" xr:uid="{00000000-0005-0000-0000-0000CE910000}"/>
    <cellStyle name="Note 2 2 4 3 7" xfId="17455" xr:uid="{00000000-0005-0000-0000-0000CF910000}"/>
    <cellStyle name="Note 2 2 4 3 7 2" xfId="17456" xr:uid="{00000000-0005-0000-0000-0000D0910000}"/>
    <cellStyle name="Note 2 2 4 3 7 3" xfId="43604" xr:uid="{00000000-0005-0000-0000-0000D1910000}"/>
    <cellStyle name="Note 2 2 4 3 7 4" xfId="43605" xr:uid="{00000000-0005-0000-0000-0000D2910000}"/>
    <cellStyle name="Note 2 2 4 3 7 5" xfId="43606" xr:uid="{00000000-0005-0000-0000-0000D3910000}"/>
    <cellStyle name="Note 2 2 4 3 7 6" xfId="43607" xr:uid="{00000000-0005-0000-0000-0000D4910000}"/>
    <cellStyle name="Note 2 2 4 3 7 7" xfId="43608" xr:uid="{00000000-0005-0000-0000-0000D5910000}"/>
    <cellStyle name="Note 2 2 4 3 8" xfId="17457" xr:uid="{00000000-0005-0000-0000-0000D6910000}"/>
    <cellStyle name="Note 2 2 4 3 8 2" xfId="17458" xr:uid="{00000000-0005-0000-0000-0000D7910000}"/>
    <cellStyle name="Note 2 2 4 3 8 3" xfId="43609" xr:uid="{00000000-0005-0000-0000-0000D8910000}"/>
    <cellStyle name="Note 2 2 4 3 8 4" xfId="43610" xr:uid="{00000000-0005-0000-0000-0000D9910000}"/>
    <cellStyle name="Note 2 2 4 3 8 5" xfId="43611" xr:uid="{00000000-0005-0000-0000-0000DA910000}"/>
    <cellStyle name="Note 2 2 4 3 8 6" xfId="43612" xr:uid="{00000000-0005-0000-0000-0000DB910000}"/>
    <cellStyle name="Note 2 2 4 3 8 7" xfId="43613" xr:uid="{00000000-0005-0000-0000-0000DC910000}"/>
    <cellStyle name="Note 2 2 4 3 9" xfId="17459" xr:uid="{00000000-0005-0000-0000-0000DD910000}"/>
    <cellStyle name="Note 2 2 4 3 9 2" xfId="17460" xr:uid="{00000000-0005-0000-0000-0000DE910000}"/>
    <cellStyle name="Note 2 2 4 3 9 3" xfId="43614" xr:uid="{00000000-0005-0000-0000-0000DF910000}"/>
    <cellStyle name="Note 2 2 4 3 9 4" xfId="43615" xr:uid="{00000000-0005-0000-0000-0000E0910000}"/>
    <cellStyle name="Note 2 2 4 3 9 5" xfId="43616" xr:uid="{00000000-0005-0000-0000-0000E1910000}"/>
    <cellStyle name="Note 2 2 4 3 9 6" xfId="43617" xr:uid="{00000000-0005-0000-0000-0000E2910000}"/>
    <cellStyle name="Note 2 2 4 3 9 7" xfId="43618" xr:uid="{00000000-0005-0000-0000-0000E3910000}"/>
    <cellStyle name="Note 2 2 4 4" xfId="17461" xr:uid="{00000000-0005-0000-0000-0000E4910000}"/>
    <cellStyle name="Note 2 2 4 4 10" xfId="17462" xr:uid="{00000000-0005-0000-0000-0000E5910000}"/>
    <cellStyle name="Note 2 2 4 4 10 2" xfId="17463" xr:uid="{00000000-0005-0000-0000-0000E6910000}"/>
    <cellStyle name="Note 2 2 4 4 10 3" xfId="43619" xr:uid="{00000000-0005-0000-0000-0000E7910000}"/>
    <cellStyle name="Note 2 2 4 4 10 4" xfId="43620" xr:uid="{00000000-0005-0000-0000-0000E8910000}"/>
    <cellStyle name="Note 2 2 4 4 10 5" xfId="43621" xr:uid="{00000000-0005-0000-0000-0000E9910000}"/>
    <cellStyle name="Note 2 2 4 4 10 6" xfId="43622" xr:uid="{00000000-0005-0000-0000-0000EA910000}"/>
    <cellStyle name="Note 2 2 4 4 10 7" xfId="43623" xr:uid="{00000000-0005-0000-0000-0000EB910000}"/>
    <cellStyle name="Note 2 2 4 4 11" xfId="17464" xr:uid="{00000000-0005-0000-0000-0000EC910000}"/>
    <cellStyle name="Note 2 2 4 4 12" xfId="43624" xr:uid="{00000000-0005-0000-0000-0000ED910000}"/>
    <cellStyle name="Note 2 2 4 4 13" xfId="43625" xr:uid="{00000000-0005-0000-0000-0000EE910000}"/>
    <cellStyle name="Note 2 2 4 4 2" xfId="17465" xr:uid="{00000000-0005-0000-0000-0000EF910000}"/>
    <cellStyle name="Note 2 2 4 4 2 2" xfId="17466" xr:uid="{00000000-0005-0000-0000-0000F0910000}"/>
    <cellStyle name="Note 2 2 4 4 2 3" xfId="43626" xr:uid="{00000000-0005-0000-0000-0000F1910000}"/>
    <cellStyle name="Note 2 2 4 4 2 4" xfId="43627" xr:uid="{00000000-0005-0000-0000-0000F2910000}"/>
    <cellStyle name="Note 2 2 4 4 2 5" xfId="43628" xr:uid="{00000000-0005-0000-0000-0000F3910000}"/>
    <cellStyle name="Note 2 2 4 4 2 6" xfId="43629" xr:uid="{00000000-0005-0000-0000-0000F4910000}"/>
    <cellStyle name="Note 2 2 4 4 2 7" xfId="43630" xr:uid="{00000000-0005-0000-0000-0000F5910000}"/>
    <cellStyle name="Note 2 2 4 4 3" xfId="17467" xr:uid="{00000000-0005-0000-0000-0000F6910000}"/>
    <cellStyle name="Note 2 2 4 4 3 2" xfId="17468" xr:uid="{00000000-0005-0000-0000-0000F7910000}"/>
    <cellStyle name="Note 2 2 4 4 3 3" xfId="43631" xr:uid="{00000000-0005-0000-0000-0000F8910000}"/>
    <cellStyle name="Note 2 2 4 4 3 4" xfId="43632" xr:uid="{00000000-0005-0000-0000-0000F9910000}"/>
    <cellStyle name="Note 2 2 4 4 3 5" xfId="43633" xr:uid="{00000000-0005-0000-0000-0000FA910000}"/>
    <cellStyle name="Note 2 2 4 4 3 6" xfId="43634" xr:uid="{00000000-0005-0000-0000-0000FB910000}"/>
    <cellStyle name="Note 2 2 4 4 3 7" xfId="43635" xr:uid="{00000000-0005-0000-0000-0000FC910000}"/>
    <cellStyle name="Note 2 2 4 4 4" xfId="17469" xr:uid="{00000000-0005-0000-0000-0000FD910000}"/>
    <cellStyle name="Note 2 2 4 4 4 2" xfId="17470" xr:uid="{00000000-0005-0000-0000-0000FE910000}"/>
    <cellStyle name="Note 2 2 4 4 4 3" xfId="43636" xr:uid="{00000000-0005-0000-0000-0000FF910000}"/>
    <cellStyle name="Note 2 2 4 4 4 4" xfId="43637" xr:uid="{00000000-0005-0000-0000-000000920000}"/>
    <cellStyle name="Note 2 2 4 4 4 5" xfId="43638" xr:uid="{00000000-0005-0000-0000-000001920000}"/>
    <cellStyle name="Note 2 2 4 4 4 6" xfId="43639" xr:uid="{00000000-0005-0000-0000-000002920000}"/>
    <cellStyle name="Note 2 2 4 4 4 7" xfId="43640" xr:uid="{00000000-0005-0000-0000-000003920000}"/>
    <cellStyle name="Note 2 2 4 4 5" xfId="17471" xr:uid="{00000000-0005-0000-0000-000004920000}"/>
    <cellStyle name="Note 2 2 4 4 5 2" xfId="17472" xr:uid="{00000000-0005-0000-0000-000005920000}"/>
    <cellStyle name="Note 2 2 4 4 5 3" xfId="43641" xr:uid="{00000000-0005-0000-0000-000006920000}"/>
    <cellStyle name="Note 2 2 4 4 5 4" xfId="43642" xr:uid="{00000000-0005-0000-0000-000007920000}"/>
    <cellStyle name="Note 2 2 4 4 5 5" xfId="43643" xr:uid="{00000000-0005-0000-0000-000008920000}"/>
    <cellStyle name="Note 2 2 4 4 5 6" xfId="43644" xr:uid="{00000000-0005-0000-0000-000009920000}"/>
    <cellStyle name="Note 2 2 4 4 5 7" xfId="43645" xr:uid="{00000000-0005-0000-0000-00000A920000}"/>
    <cellStyle name="Note 2 2 4 4 6" xfId="17473" xr:uid="{00000000-0005-0000-0000-00000B920000}"/>
    <cellStyle name="Note 2 2 4 4 6 2" xfId="17474" xr:uid="{00000000-0005-0000-0000-00000C920000}"/>
    <cellStyle name="Note 2 2 4 4 6 3" xfId="43646" xr:uid="{00000000-0005-0000-0000-00000D920000}"/>
    <cellStyle name="Note 2 2 4 4 6 4" xfId="43647" xr:uid="{00000000-0005-0000-0000-00000E920000}"/>
    <cellStyle name="Note 2 2 4 4 6 5" xfId="43648" xr:uid="{00000000-0005-0000-0000-00000F920000}"/>
    <cellStyle name="Note 2 2 4 4 6 6" xfId="43649" xr:uid="{00000000-0005-0000-0000-000010920000}"/>
    <cellStyle name="Note 2 2 4 4 6 7" xfId="43650" xr:uid="{00000000-0005-0000-0000-000011920000}"/>
    <cellStyle name="Note 2 2 4 4 7" xfId="17475" xr:uid="{00000000-0005-0000-0000-000012920000}"/>
    <cellStyle name="Note 2 2 4 4 7 2" xfId="17476" xr:uid="{00000000-0005-0000-0000-000013920000}"/>
    <cellStyle name="Note 2 2 4 4 7 3" xfId="43651" xr:uid="{00000000-0005-0000-0000-000014920000}"/>
    <cellStyle name="Note 2 2 4 4 7 4" xfId="43652" xr:uid="{00000000-0005-0000-0000-000015920000}"/>
    <cellStyle name="Note 2 2 4 4 7 5" xfId="43653" xr:uid="{00000000-0005-0000-0000-000016920000}"/>
    <cellStyle name="Note 2 2 4 4 7 6" xfId="43654" xr:uid="{00000000-0005-0000-0000-000017920000}"/>
    <cellStyle name="Note 2 2 4 4 7 7" xfId="43655" xr:uid="{00000000-0005-0000-0000-000018920000}"/>
    <cellStyle name="Note 2 2 4 4 8" xfId="17477" xr:uid="{00000000-0005-0000-0000-000019920000}"/>
    <cellStyle name="Note 2 2 4 4 8 2" xfId="17478" xr:uid="{00000000-0005-0000-0000-00001A920000}"/>
    <cellStyle name="Note 2 2 4 4 8 3" xfId="43656" xr:uid="{00000000-0005-0000-0000-00001B920000}"/>
    <cellStyle name="Note 2 2 4 4 8 4" xfId="43657" xr:uid="{00000000-0005-0000-0000-00001C920000}"/>
    <cellStyle name="Note 2 2 4 4 8 5" xfId="43658" xr:uid="{00000000-0005-0000-0000-00001D920000}"/>
    <cellStyle name="Note 2 2 4 4 8 6" xfId="43659" xr:uid="{00000000-0005-0000-0000-00001E920000}"/>
    <cellStyle name="Note 2 2 4 4 8 7" xfId="43660" xr:uid="{00000000-0005-0000-0000-00001F920000}"/>
    <cellStyle name="Note 2 2 4 4 9" xfId="17479" xr:uid="{00000000-0005-0000-0000-000020920000}"/>
    <cellStyle name="Note 2 2 4 4 9 2" xfId="17480" xr:uid="{00000000-0005-0000-0000-000021920000}"/>
    <cellStyle name="Note 2 2 4 4 9 3" xfId="43661" xr:uid="{00000000-0005-0000-0000-000022920000}"/>
    <cellStyle name="Note 2 2 4 4 9 4" xfId="43662" xr:uid="{00000000-0005-0000-0000-000023920000}"/>
    <cellStyle name="Note 2 2 4 4 9 5" xfId="43663" xr:uid="{00000000-0005-0000-0000-000024920000}"/>
    <cellStyle name="Note 2 2 4 4 9 6" xfId="43664" xr:uid="{00000000-0005-0000-0000-000025920000}"/>
    <cellStyle name="Note 2 2 4 4 9 7" xfId="43665" xr:uid="{00000000-0005-0000-0000-000026920000}"/>
    <cellStyle name="Note 2 2 4 5" xfId="17481" xr:uid="{00000000-0005-0000-0000-000027920000}"/>
    <cellStyle name="Note 2 2 4 5 10" xfId="17482" xr:uid="{00000000-0005-0000-0000-000028920000}"/>
    <cellStyle name="Note 2 2 4 5 10 2" xfId="17483" xr:uid="{00000000-0005-0000-0000-000029920000}"/>
    <cellStyle name="Note 2 2 4 5 10 3" xfId="43666" xr:uid="{00000000-0005-0000-0000-00002A920000}"/>
    <cellStyle name="Note 2 2 4 5 10 4" xfId="43667" xr:uid="{00000000-0005-0000-0000-00002B920000}"/>
    <cellStyle name="Note 2 2 4 5 10 5" xfId="43668" xr:uid="{00000000-0005-0000-0000-00002C920000}"/>
    <cellStyle name="Note 2 2 4 5 10 6" xfId="43669" xr:uid="{00000000-0005-0000-0000-00002D920000}"/>
    <cellStyle name="Note 2 2 4 5 10 7" xfId="43670" xr:uid="{00000000-0005-0000-0000-00002E920000}"/>
    <cellStyle name="Note 2 2 4 5 11" xfId="43671" xr:uid="{00000000-0005-0000-0000-00002F920000}"/>
    <cellStyle name="Note 2 2 4 5 12" xfId="43672" xr:uid="{00000000-0005-0000-0000-000030920000}"/>
    <cellStyle name="Note 2 2 4 5 13" xfId="43673" xr:uid="{00000000-0005-0000-0000-000031920000}"/>
    <cellStyle name="Note 2 2 4 5 2" xfId="17484" xr:uid="{00000000-0005-0000-0000-000032920000}"/>
    <cellStyle name="Note 2 2 4 5 2 2" xfId="17485" xr:uid="{00000000-0005-0000-0000-000033920000}"/>
    <cellStyle name="Note 2 2 4 5 2 3" xfId="43674" xr:uid="{00000000-0005-0000-0000-000034920000}"/>
    <cellStyle name="Note 2 2 4 5 2 4" xfId="43675" xr:uid="{00000000-0005-0000-0000-000035920000}"/>
    <cellStyle name="Note 2 2 4 5 2 5" xfId="43676" xr:uid="{00000000-0005-0000-0000-000036920000}"/>
    <cellStyle name="Note 2 2 4 5 2 6" xfId="43677" xr:uid="{00000000-0005-0000-0000-000037920000}"/>
    <cellStyle name="Note 2 2 4 5 2 7" xfId="43678" xr:uid="{00000000-0005-0000-0000-000038920000}"/>
    <cellStyle name="Note 2 2 4 5 3" xfId="17486" xr:uid="{00000000-0005-0000-0000-000039920000}"/>
    <cellStyle name="Note 2 2 4 5 3 2" xfId="17487" xr:uid="{00000000-0005-0000-0000-00003A920000}"/>
    <cellStyle name="Note 2 2 4 5 3 3" xfId="43679" xr:uid="{00000000-0005-0000-0000-00003B920000}"/>
    <cellStyle name="Note 2 2 4 5 3 4" xfId="43680" xr:uid="{00000000-0005-0000-0000-00003C920000}"/>
    <cellStyle name="Note 2 2 4 5 3 5" xfId="43681" xr:uid="{00000000-0005-0000-0000-00003D920000}"/>
    <cellStyle name="Note 2 2 4 5 3 6" xfId="43682" xr:uid="{00000000-0005-0000-0000-00003E920000}"/>
    <cellStyle name="Note 2 2 4 5 3 7" xfId="43683" xr:uid="{00000000-0005-0000-0000-00003F920000}"/>
    <cellStyle name="Note 2 2 4 5 4" xfId="17488" xr:uid="{00000000-0005-0000-0000-000040920000}"/>
    <cellStyle name="Note 2 2 4 5 4 2" xfId="17489" xr:uid="{00000000-0005-0000-0000-000041920000}"/>
    <cellStyle name="Note 2 2 4 5 4 3" xfId="43684" xr:uid="{00000000-0005-0000-0000-000042920000}"/>
    <cellStyle name="Note 2 2 4 5 4 4" xfId="43685" xr:uid="{00000000-0005-0000-0000-000043920000}"/>
    <cellStyle name="Note 2 2 4 5 4 5" xfId="43686" xr:uid="{00000000-0005-0000-0000-000044920000}"/>
    <cellStyle name="Note 2 2 4 5 4 6" xfId="43687" xr:uid="{00000000-0005-0000-0000-000045920000}"/>
    <cellStyle name="Note 2 2 4 5 4 7" xfId="43688" xr:uid="{00000000-0005-0000-0000-000046920000}"/>
    <cellStyle name="Note 2 2 4 5 5" xfId="17490" xr:uid="{00000000-0005-0000-0000-000047920000}"/>
    <cellStyle name="Note 2 2 4 5 5 2" xfId="17491" xr:uid="{00000000-0005-0000-0000-000048920000}"/>
    <cellStyle name="Note 2 2 4 5 5 3" xfId="43689" xr:uid="{00000000-0005-0000-0000-000049920000}"/>
    <cellStyle name="Note 2 2 4 5 5 4" xfId="43690" xr:uid="{00000000-0005-0000-0000-00004A920000}"/>
    <cellStyle name="Note 2 2 4 5 5 5" xfId="43691" xr:uid="{00000000-0005-0000-0000-00004B920000}"/>
    <cellStyle name="Note 2 2 4 5 5 6" xfId="43692" xr:uid="{00000000-0005-0000-0000-00004C920000}"/>
    <cellStyle name="Note 2 2 4 5 5 7" xfId="43693" xr:uid="{00000000-0005-0000-0000-00004D920000}"/>
    <cellStyle name="Note 2 2 4 5 6" xfId="17492" xr:uid="{00000000-0005-0000-0000-00004E920000}"/>
    <cellStyle name="Note 2 2 4 5 6 2" xfId="17493" xr:uid="{00000000-0005-0000-0000-00004F920000}"/>
    <cellStyle name="Note 2 2 4 5 6 3" xfId="43694" xr:uid="{00000000-0005-0000-0000-000050920000}"/>
    <cellStyle name="Note 2 2 4 5 6 4" xfId="43695" xr:uid="{00000000-0005-0000-0000-000051920000}"/>
    <cellStyle name="Note 2 2 4 5 6 5" xfId="43696" xr:uid="{00000000-0005-0000-0000-000052920000}"/>
    <cellStyle name="Note 2 2 4 5 6 6" xfId="43697" xr:uid="{00000000-0005-0000-0000-000053920000}"/>
    <cellStyle name="Note 2 2 4 5 6 7" xfId="43698" xr:uid="{00000000-0005-0000-0000-000054920000}"/>
    <cellStyle name="Note 2 2 4 5 7" xfId="17494" xr:uid="{00000000-0005-0000-0000-000055920000}"/>
    <cellStyle name="Note 2 2 4 5 7 2" xfId="17495" xr:uid="{00000000-0005-0000-0000-000056920000}"/>
    <cellStyle name="Note 2 2 4 5 7 3" xfId="43699" xr:uid="{00000000-0005-0000-0000-000057920000}"/>
    <cellStyle name="Note 2 2 4 5 7 4" xfId="43700" xr:uid="{00000000-0005-0000-0000-000058920000}"/>
    <cellStyle name="Note 2 2 4 5 7 5" xfId="43701" xr:uid="{00000000-0005-0000-0000-000059920000}"/>
    <cellStyle name="Note 2 2 4 5 7 6" xfId="43702" xr:uid="{00000000-0005-0000-0000-00005A920000}"/>
    <cellStyle name="Note 2 2 4 5 7 7" xfId="43703" xr:uid="{00000000-0005-0000-0000-00005B920000}"/>
    <cellStyle name="Note 2 2 4 5 8" xfId="17496" xr:uid="{00000000-0005-0000-0000-00005C920000}"/>
    <cellStyle name="Note 2 2 4 5 8 2" xfId="17497" xr:uid="{00000000-0005-0000-0000-00005D920000}"/>
    <cellStyle name="Note 2 2 4 5 8 3" xfId="43704" xr:uid="{00000000-0005-0000-0000-00005E920000}"/>
    <cellStyle name="Note 2 2 4 5 8 4" xfId="43705" xr:uid="{00000000-0005-0000-0000-00005F920000}"/>
    <cellStyle name="Note 2 2 4 5 8 5" xfId="43706" xr:uid="{00000000-0005-0000-0000-000060920000}"/>
    <cellStyle name="Note 2 2 4 5 8 6" xfId="43707" xr:uid="{00000000-0005-0000-0000-000061920000}"/>
    <cellStyle name="Note 2 2 4 5 8 7" xfId="43708" xr:uid="{00000000-0005-0000-0000-000062920000}"/>
    <cellStyle name="Note 2 2 4 5 9" xfId="17498" xr:uid="{00000000-0005-0000-0000-000063920000}"/>
    <cellStyle name="Note 2 2 4 5 9 2" xfId="17499" xr:uid="{00000000-0005-0000-0000-000064920000}"/>
    <cellStyle name="Note 2 2 4 5 9 3" xfId="43709" xr:uid="{00000000-0005-0000-0000-000065920000}"/>
    <cellStyle name="Note 2 2 4 5 9 4" xfId="43710" xr:uid="{00000000-0005-0000-0000-000066920000}"/>
    <cellStyle name="Note 2 2 4 5 9 5" xfId="43711" xr:uid="{00000000-0005-0000-0000-000067920000}"/>
    <cellStyle name="Note 2 2 4 5 9 6" xfId="43712" xr:uid="{00000000-0005-0000-0000-000068920000}"/>
    <cellStyle name="Note 2 2 4 5 9 7" xfId="43713" xr:uid="{00000000-0005-0000-0000-000069920000}"/>
    <cellStyle name="Note 2 2 4 6" xfId="17500" xr:uid="{00000000-0005-0000-0000-00006A920000}"/>
    <cellStyle name="Note 2 2 4 6 10" xfId="17501" xr:uid="{00000000-0005-0000-0000-00006B920000}"/>
    <cellStyle name="Note 2 2 4 6 11" xfId="43714" xr:uid="{00000000-0005-0000-0000-00006C920000}"/>
    <cellStyle name="Note 2 2 4 6 12" xfId="43715" xr:uid="{00000000-0005-0000-0000-00006D920000}"/>
    <cellStyle name="Note 2 2 4 6 13" xfId="43716" xr:uid="{00000000-0005-0000-0000-00006E920000}"/>
    <cellStyle name="Note 2 2 4 6 14" xfId="43717" xr:uid="{00000000-0005-0000-0000-00006F920000}"/>
    <cellStyle name="Note 2 2 4 6 15" xfId="43718" xr:uid="{00000000-0005-0000-0000-000070920000}"/>
    <cellStyle name="Note 2 2 4 6 2" xfId="17502" xr:uid="{00000000-0005-0000-0000-000071920000}"/>
    <cellStyle name="Note 2 2 4 6 2 2" xfId="17503" xr:uid="{00000000-0005-0000-0000-000072920000}"/>
    <cellStyle name="Note 2 2 4 6 2 3" xfId="43719" xr:uid="{00000000-0005-0000-0000-000073920000}"/>
    <cellStyle name="Note 2 2 4 6 2 4" xfId="43720" xr:uid="{00000000-0005-0000-0000-000074920000}"/>
    <cellStyle name="Note 2 2 4 6 2 5" xfId="43721" xr:uid="{00000000-0005-0000-0000-000075920000}"/>
    <cellStyle name="Note 2 2 4 6 2 6" xfId="43722" xr:uid="{00000000-0005-0000-0000-000076920000}"/>
    <cellStyle name="Note 2 2 4 6 2 7" xfId="43723" xr:uid="{00000000-0005-0000-0000-000077920000}"/>
    <cellStyle name="Note 2 2 4 6 3" xfId="17504" xr:uid="{00000000-0005-0000-0000-000078920000}"/>
    <cellStyle name="Note 2 2 4 6 3 2" xfId="17505" xr:uid="{00000000-0005-0000-0000-000079920000}"/>
    <cellStyle name="Note 2 2 4 6 3 3" xfId="43724" xr:uid="{00000000-0005-0000-0000-00007A920000}"/>
    <cellStyle name="Note 2 2 4 6 3 4" xfId="43725" xr:uid="{00000000-0005-0000-0000-00007B920000}"/>
    <cellStyle name="Note 2 2 4 6 3 5" xfId="43726" xr:uid="{00000000-0005-0000-0000-00007C920000}"/>
    <cellStyle name="Note 2 2 4 6 3 6" xfId="43727" xr:uid="{00000000-0005-0000-0000-00007D920000}"/>
    <cellStyle name="Note 2 2 4 6 3 7" xfId="43728" xr:uid="{00000000-0005-0000-0000-00007E920000}"/>
    <cellStyle name="Note 2 2 4 6 4" xfId="17506" xr:uid="{00000000-0005-0000-0000-00007F920000}"/>
    <cellStyle name="Note 2 2 4 6 4 2" xfId="17507" xr:uid="{00000000-0005-0000-0000-000080920000}"/>
    <cellStyle name="Note 2 2 4 6 4 3" xfId="43729" xr:uid="{00000000-0005-0000-0000-000081920000}"/>
    <cellStyle name="Note 2 2 4 6 4 4" xfId="43730" xr:uid="{00000000-0005-0000-0000-000082920000}"/>
    <cellStyle name="Note 2 2 4 6 4 5" xfId="43731" xr:uid="{00000000-0005-0000-0000-000083920000}"/>
    <cellStyle name="Note 2 2 4 6 4 6" xfId="43732" xr:uid="{00000000-0005-0000-0000-000084920000}"/>
    <cellStyle name="Note 2 2 4 6 4 7" xfId="43733" xr:uid="{00000000-0005-0000-0000-000085920000}"/>
    <cellStyle name="Note 2 2 4 6 5" xfId="17508" xr:uid="{00000000-0005-0000-0000-000086920000}"/>
    <cellStyle name="Note 2 2 4 6 5 2" xfId="17509" xr:uid="{00000000-0005-0000-0000-000087920000}"/>
    <cellStyle name="Note 2 2 4 6 5 3" xfId="43734" xr:uid="{00000000-0005-0000-0000-000088920000}"/>
    <cellStyle name="Note 2 2 4 6 5 4" xfId="43735" xr:uid="{00000000-0005-0000-0000-000089920000}"/>
    <cellStyle name="Note 2 2 4 6 5 5" xfId="43736" xr:uid="{00000000-0005-0000-0000-00008A920000}"/>
    <cellStyle name="Note 2 2 4 6 5 6" xfId="43737" xr:uid="{00000000-0005-0000-0000-00008B920000}"/>
    <cellStyle name="Note 2 2 4 6 5 7" xfId="43738" xr:uid="{00000000-0005-0000-0000-00008C920000}"/>
    <cellStyle name="Note 2 2 4 6 6" xfId="17510" xr:uid="{00000000-0005-0000-0000-00008D920000}"/>
    <cellStyle name="Note 2 2 4 6 6 2" xfId="17511" xr:uid="{00000000-0005-0000-0000-00008E920000}"/>
    <cellStyle name="Note 2 2 4 6 6 3" xfId="43739" xr:uid="{00000000-0005-0000-0000-00008F920000}"/>
    <cellStyle name="Note 2 2 4 6 6 4" xfId="43740" xr:uid="{00000000-0005-0000-0000-000090920000}"/>
    <cellStyle name="Note 2 2 4 6 6 5" xfId="43741" xr:uid="{00000000-0005-0000-0000-000091920000}"/>
    <cellStyle name="Note 2 2 4 6 6 6" xfId="43742" xr:uid="{00000000-0005-0000-0000-000092920000}"/>
    <cellStyle name="Note 2 2 4 6 6 7" xfId="43743" xr:uid="{00000000-0005-0000-0000-000093920000}"/>
    <cellStyle name="Note 2 2 4 6 7" xfId="17512" xr:uid="{00000000-0005-0000-0000-000094920000}"/>
    <cellStyle name="Note 2 2 4 6 7 2" xfId="17513" xr:uid="{00000000-0005-0000-0000-000095920000}"/>
    <cellStyle name="Note 2 2 4 6 7 3" xfId="43744" xr:uid="{00000000-0005-0000-0000-000096920000}"/>
    <cellStyle name="Note 2 2 4 6 7 4" xfId="43745" xr:uid="{00000000-0005-0000-0000-000097920000}"/>
    <cellStyle name="Note 2 2 4 6 7 5" xfId="43746" xr:uid="{00000000-0005-0000-0000-000098920000}"/>
    <cellStyle name="Note 2 2 4 6 7 6" xfId="43747" xr:uid="{00000000-0005-0000-0000-000099920000}"/>
    <cellStyle name="Note 2 2 4 6 7 7" xfId="43748" xr:uid="{00000000-0005-0000-0000-00009A920000}"/>
    <cellStyle name="Note 2 2 4 6 8" xfId="17514" xr:uid="{00000000-0005-0000-0000-00009B920000}"/>
    <cellStyle name="Note 2 2 4 6 8 2" xfId="17515" xr:uid="{00000000-0005-0000-0000-00009C920000}"/>
    <cellStyle name="Note 2 2 4 6 8 3" xfId="43749" xr:uid="{00000000-0005-0000-0000-00009D920000}"/>
    <cellStyle name="Note 2 2 4 6 8 4" xfId="43750" xr:uid="{00000000-0005-0000-0000-00009E920000}"/>
    <cellStyle name="Note 2 2 4 6 8 5" xfId="43751" xr:uid="{00000000-0005-0000-0000-00009F920000}"/>
    <cellStyle name="Note 2 2 4 6 8 6" xfId="43752" xr:uid="{00000000-0005-0000-0000-0000A0920000}"/>
    <cellStyle name="Note 2 2 4 6 8 7" xfId="43753" xr:uid="{00000000-0005-0000-0000-0000A1920000}"/>
    <cellStyle name="Note 2 2 4 6 9" xfId="17516" xr:uid="{00000000-0005-0000-0000-0000A2920000}"/>
    <cellStyle name="Note 2 2 4 6 9 2" xfId="17517" xr:uid="{00000000-0005-0000-0000-0000A3920000}"/>
    <cellStyle name="Note 2 2 4 6 9 3" xfId="43754" xr:uid="{00000000-0005-0000-0000-0000A4920000}"/>
    <cellStyle name="Note 2 2 4 6 9 4" xfId="43755" xr:uid="{00000000-0005-0000-0000-0000A5920000}"/>
    <cellStyle name="Note 2 2 4 6 9 5" xfId="43756" xr:uid="{00000000-0005-0000-0000-0000A6920000}"/>
    <cellStyle name="Note 2 2 4 6 9 6" xfId="43757" xr:uid="{00000000-0005-0000-0000-0000A7920000}"/>
    <cellStyle name="Note 2 2 4 6 9 7" xfId="43758" xr:uid="{00000000-0005-0000-0000-0000A8920000}"/>
    <cellStyle name="Note 2 2 4 7" xfId="43759" xr:uid="{00000000-0005-0000-0000-0000A9920000}"/>
    <cellStyle name="Note 2 2 5" xfId="17518" xr:uid="{00000000-0005-0000-0000-0000AA920000}"/>
    <cellStyle name="Note 2 2 5 2" xfId="17519" xr:uid="{00000000-0005-0000-0000-0000AB920000}"/>
    <cellStyle name="Note 2 2 5 2 2" xfId="17520" xr:uid="{00000000-0005-0000-0000-0000AC920000}"/>
    <cellStyle name="Note 2 2 5 2 2 10" xfId="43760" xr:uid="{00000000-0005-0000-0000-0000AD920000}"/>
    <cellStyle name="Note 2 2 5 2 2 11" xfId="43761" xr:uid="{00000000-0005-0000-0000-0000AE920000}"/>
    <cellStyle name="Note 2 2 5 2 2 2" xfId="17521" xr:uid="{00000000-0005-0000-0000-0000AF920000}"/>
    <cellStyle name="Note 2 2 5 2 2 2 2" xfId="17522" xr:uid="{00000000-0005-0000-0000-0000B0920000}"/>
    <cellStyle name="Note 2 2 5 2 2 2 3" xfId="43762" xr:uid="{00000000-0005-0000-0000-0000B1920000}"/>
    <cellStyle name="Note 2 2 5 2 2 2 4" xfId="43763" xr:uid="{00000000-0005-0000-0000-0000B2920000}"/>
    <cellStyle name="Note 2 2 5 2 2 2 5" xfId="43764" xr:uid="{00000000-0005-0000-0000-0000B3920000}"/>
    <cellStyle name="Note 2 2 5 2 2 2 6" xfId="43765" xr:uid="{00000000-0005-0000-0000-0000B4920000}"/>
    <cellStyle name="Note 2 2 5 2 2 2 7" xfId="43766" xr:uid="{00000000-0005-0000-0000-0000B5920000}"/>
    <cellStyle name="Note 2 2 5 2 2 3" xfId="17523" xr:uid="{00000000-0005-0000-0000-0000B6920000}"/>
    <cellStyle name="Note 2 2 5 2 2 3 2" xfId="17524" xr:uid="{00000000-0005-0000-0000-0000B7920000}"/>
    <cellStyle name="Note 2 2 5 2 2 3 3" xfId="43767" xr:uid="{00000000-0005-0000-0000-0000B8920000}"/>
    <cellStyle name="Note 2 2 5 2 2 3 4" xfId="43768" xr:uid="{00000000-0005-0000-0000-0000B9920000}"/>
    <cellStyle name="Note 2 2 5 2 2 3 5" xfId="43769" xr:uid="{00000000-0005-0000-0000-0000BA920000}"/>
    <cellStyle name="Note 2 2 5 2 2 3 6" xfId="43770" xr:uid="{00000000-0005-0000-0000-0000BB920000}"/>
    <cellStyle name="Note 2 2 5 2 2 3 7" xfId="43771" xr:uid="{00000000-0005-0000-0000-0000BC920000}"/>
    <cellStyle name="Note 2 2 5 2 2 4" xfId="17525" xr:uid="{00000000-0005-0000-0000-0000BD920000}"/>
    <cellStyle name="Note 2 2 5 2 2 4 2" xfId="17526" xr:uid="{00000000-0005-0000-0000-0000BE920000}"/>
    <cellStyle name="Note 2 2 5 2 2 4 3" xfId="43772" xr:uid="{00000000-0005-0000-0000-0000BF920000}"/>
    <cellStyle name="Note 2 2 5 2 2 4 4" xfId="43773" xr:uid="{00000000-0005-0000-0000-0000C0920000}"/>
    <cellStyle name="Note 2 2 5 2 2 4 5" xfId="43774" xr:uid="{00000000-0005-0000-0000-0000C1920000}"/>
    <cellStyle name="Note 2 2 5 2 2 4 6" xfId="43775" xr:uid="{00000000-0005-0000-0000-0000C2920000}"/>
    <cellStyle name="Note 2 2 5 2 2 4 7" xfId="43776" xr:uid="{00000000-0005-0000-0000-0000C3920000}"/>
    <cellStyle name="Note 2 2 5 2 2 5" xfId="17527" xr:uid="{00000000-0005-0000-0000-0000C4920000}"/>
    <cellStyle name="Note 2 2 5 2 2 5 2" xfId="17528" xr:uid="{00000000-0005-0000-0000-0000C5920000}"/>
    <cellStyle name="Note 2 2 5 2 2 5 3" xfId="43777" xr:uid="{00000000-0005-0000-0000-0000C6920000}"/>
    <cellStyle name="Note 2 2 5 2 2 5 4" xfId="43778" xr:uid="{00000000-0005-0000-0000-0000C7920000}"/>
    <cellStyle name="Note 2 2 5 2 2 5 5" xfId="43779" xr:uid="{00000000-0005-0000-0000-0000C8920000}"/>
    <cellStyle name="Note 2 2 5 2 2 5 6" xfId="43780" xr:uid="{00000000-0005-0000-0000-0000C9920000}"/>
    <cellStyle name="Note 2 2 5 2 2 5 7" xfId="43781" xr:uid="{00000000-0005-0000-0000-0000CA920000}"/>
    <cellStyle name="Note 2 2 5 2 2 6" xfId="17529" xr:uid="{00000000-0005-0000-0000-0000CB920000}"/>
    <cellStyle name="Note 2 2 5 2 2 6 2" xfId="17530" xr:uid="{00000000-0005-0000-0000-0000CC920000}"/>
    <cellStyle name="Note 2 2 5 2 2 6 3" xfId="43782" xr:uid="{00000000-0005-0000-0000-0000CD920000}"/>
    <cellStyle name="Note 2 2 5 2 2 6 4" xfId="43783" xr:uid="{00000000-0005-0000-0000-0000CE920000}"/>
    <cellStyle name="Note 2 2 5 2 2 6 5" xfId="43784" xr:uid="{00000000-0005-0000-0000-0000CF920000}"/>
    <cellStyle name="Note 2 2 5 2 2 6 6" xfId="43785" xr:uid="{00000000-0005-0000-0000-0000D0920000}"/>
    <cellStyle name="Note 2 2 5 2 2 6 7" xfId="43786" xr:uid="{00000000-0005-0000-0000-0000D1920000}"/>
    <cellStyle name="Note 2 2 5 2 2 7" xfId="17531" xr:uid="{00000000-0005-0000-0000-0000D2920000}"/>
    <cellStyle name="Note 2 2 5 2 2 7 2" xfId="17532" xr:uid="{00000000-0005-0000-0000-0000D3920000}"/>
    <cellStyle name="Note 2 2 5 2 2 7 3" xfId="43787" xr:uid="{00000000-0005-0000-0000-0000D4920000}"/>
    <cellStyle name="Note 2 2 5 2 2 7 4" xfId="43788" xr:uid="{00000000-0005-0000-0000-0000D5920000}"/>
    <cellStyle name="Note 2 2 5 2 2 7 5" xfId="43789" xr:uid="{00000000-0005-0000-0000-0000D6920000}"/>
    <cellStyle name="Note 2 2 5 2 2 7 6" xfId="43790" xr:uid="{00000000-0005-0000-0000-0000D7920000}"/>
    <cellStyle name="Note 2 2 5 2 2 7 7" xfId="43791" xr:uid="{00000000-0005-0000-0000-0000D8920000}"/>
    <cellStyle name="Note 2 2 5 2 2 8" xfId="17533" xr:uid="{00000000-0005-0000-0000-0000D9920000}"/>
    <cellStyle name="Note 2 2 5 2 2 8 2" xfId="17534" xr:uid="{00000000-0005-0000-0000-0000DA920000}"/>
    <cellStyle name="Note 2 2 5 2 2 8 3" xfId="43792" xr:uid="{00000000-0005-0000-0000-0000DB920000}"/>
    <cellStyle name="Note 2 2 5 2 2 8 4" xfId="43793" xr:uid="{00000000-0005-0000-0000-0000DC920000}"/>
    <cellStyle name="Note 2 2 5 2 2 8 5" xfId="43794" xr:uid="{00000000-0005-0000-0000-0000DD920000}"/>
    <cellStyle name="Note 2 2 5 2 2 8 6" xfId="43795" xr:uid="{00000000-0005-0000-0000-0000DE920000}"/>
    <cellStyle name="Note 2 2 5 2 2 8 7" xfId="43796" xr:uid="{00000000-0005-0000-0000-0000DF920000}"/>
    <cellStyle name="Note 2 2 5 2 2 9" xfId="17535" xr:uid="{00000000-0005-0000-0000-0000E0920000}"/>
    <cellStyle name="Note 2 2 5 2 2 9 2" xfId="17536" xr:uid="{00000000-0005-0000-0000-0000E1920000}"/>
    <cellStyle name="Note 2 2 5 2 2 9 3" xfId="43797" xr:uid="{00000000-0005-0000-0000-0000E2920000}"/>
    <cellStyle name="Note 2 2 5 2 2 9 4" xfId="43798" xr:uid="{00000000-0005-0000-0000-0000E3920000}"/>
    <cellStyle name="Note 2 2 5 2 2 9 5" xfId="43799" xr:uid="{00000000-0005-0000-0000-0000E4920000}"/>
    <cellStyle name="Note 2 2 5 2 2 9 6" xfId="43800" xr:uid="{00000000-0005-0000-0000-0000E5920000}"/>
    <cellStyle name="Note 2 2 5 2 2 9 7" xfId="43801" xr:uid="{00000000-0005-0000-0000-0000E6920000}"/>
    <cellStyle name="Note 2 2 5 2 3" xfId="17537" xr:uid="{00000000-0005-0000-0000-0000E7920000}"/>
    <cellStyle name="Note 2 2 5 2 3 10" xfId="17538" xr:uid="{00000000-0005-0000-0000-0000E8920000}"/>
    <cellStyle name="Note 2 2 5 2 3 11" xfId="43802" xr:uid="{00000000-0005-0000-0000-0000E9920000}"/>
    <cellStyle name="Note 2 2 5 2 3 12" xfId="43803" xr:uid="{00000000-0005-0000-0000-0000EA920000}"/>
    <cellStyle name="Note 2 2 5 2 3 13" xfId="43804" xr:uid="{00000000-0005-0000-0000-0000EB920000}"/>
    <cellStyle name="Note 2 2 5 2 3 14" xfId="43805" xr:uid="{00000000-0005-0000-0000-0000EC920000}"/>
    <cellStyle name="Note 2 2 5 2 3 15" xfId="43806" xr:uid="{00000000-0005-0000-0000-0000ED920000}"/>
    <cellStyle name="Note 2 2 5 2 3 2" xfId="17539" xr:uid="{00000000-0005-0000-0000-0000EE920000}"/>
    <cellStyle name="Note 2 2 5 2 3 2 2" xfId="17540" xr:uid="{00000000-0005-0000-0000-0000EF920000}"/>
    <cellStyle name="Note 2 2 5 2 3 2 3" xfId="43807" xr:uid="{00000000-0005-0000-0000-0000F0920000}"/>
    <cellStyle name="Note 2 2 5 2 3 2 4" xfId="43808" xr:uid="{00000000-0005-0000-0000-0000F1920000}"/>
    <cellStyle name="Note 2 2 5 2 3 2 5" xfId="43809" xr:uid="{00000000-0005-0000-0000-0000F2920000}"/>
    <cellStyle name="Note 2 2 5 2 3 2 6" xfId="43810" xr:uid="{00000000-0005-0000-0000-0000F3920000}"/>
    <cellStyle name="Note 2 2 5 2 3 2 7" xfId="43811" xr:uid="{00000000-0005-0000-0000-0000F4920000}"/>
    <cellStyle name="Note 2 2 5 2 3 3" xfId="17541" xr:uid="{00000000-0005-0000-0000-0000F5920000}"/>
    <cellStyle name="Note 2 2 5 2 3 3 2" xfId="17542" xr:uid="{00000000-0005-0000-0000-0000F6920000}"/>
    <cellStyle name="Note 2 2 5 2 3 3 3" xfId="43812" xr:uid="{00000000-0005-0000-0000-0000F7920000}"/>
    <cellStyle name="Note 2 2 5 2 3 3 4" xfId="43813" xr:uid="{00000000-0005-0000-0000-0000F8920000}"/>
    <cellStyle name="Note 2 2 5 2 3 3 5" xfId="43814" xr:uid="{00000000-0005-0000-0000-0000F9920000}"/>
    <cellStyle name="Note 2 2 5 2 3 3 6" xfId="43815" xr:uid="{00000000-0005-0000-0000-0000FA920000}"/>
    <cellStyle name="Note 2 2 5 2 3 3 7" xfId="43816" xr:uid="{00000000-0005-0000-0000-0000FB920000}"/>
    <cellStyle name="Note 2 2 5 2 3 4" xfId="17543" xr:uid="{00000000-0005-0000-0000-0000FC920000}"/>
    <cellStyle name="Note 2 2 5 2 3 4 2" xfId="17544" xr:uid="{00000000-0005-0000-0000-0000FD920000}"/>
    <cellStyle name="Note 2 2 5 2 3 4 3" xfId="43817" xr:uid="{00000000-0005-0000-0000-0000FE920000}"/>
    <cellStyle name="Note 2 2 5 2 3 4 4" xfId="43818" xr:uid="{00000000-0005-0000-0000-0000FF920000}"/>
    <cellStyle name="Note 2 2 5 2 3 4 5" xfId="43819" xr:uid="{00000000-0005-0000-0000-000000930000}"/>
    <cellStyle name="Note 2 2 5 2 3 4 6" xfId="43820" xr:uid="{00000000-0005-0000-0000-000001930000}"/>
    <cellStyle name="Note 2 2 5 2 3 4 7" xfId="43821" xr:uid="{00000000-0005-0000-0000-000002930000}"/>
    <cellStyle name="Note 2 2 5 2 3 5" xfId="17545" xr:uid="{00000000-0005-0000-0000-000003930000}"/>
    <cellStyle name="Note 2 2 5 2 3 5 2" xfId="17546" xr:uid="{00000000-0005-0000-0000-000004930000}"/>
    <cellStyle name="Note 2 2 5 2 3 5 3" xfId="43822" xr:uid="{00000000-0005-0000-0000-000005930000}"/>
    <cellStyle name="Note 2 2 5 2 3 5 4" xfId="43823" xr:uid="{00000000-0005-0000-0000-000006930000}"/>
    <cellStyle name="Note 2 2 5 2 3 5 5" xfId="43824" xr:uid="{00000000-0005-0000-0000-000007930000}"/>
    <cellStyle name="Note 2 2 5 2 3 5 6" xfId="43825" xr:uid="{00000000-0005-0000-0000-000008930000}"/>
    <cellStyle name="Note 2 2 5 2 3 5 7" xfId="43826" xr:uid="{00000000-0005-0000-0000-000009930000}"/>
    <cellStyle name="Note 2 2 5 2 3 6" xfId="17547" xr:uid="{00000000-0005-0000-0000-00000A930000}"/>
    <cellStyle name="Note 2 2 5 2 3 6 2" xfId="17548" xr:uid="{00000000-0005-0000-0000-00000B930000}"/>
    <cellStyle name="Note 2 2 5 2 3 6 3" xfId="43827" xr:uid="{00000000-0005-0000-0000-00000C930000}"/>
    <cellStyle name="Note 2 2 5 2 3 6 4" xfId="43828" xr:uid="{00000000-0005-0000-0000-00000D930000}"/>
    <cellStyle name="Note 2 2 5 2 3 6 5" xfId="43829" xr:uid="{00000000-0005-0000-0000-00000E930000}"/>
    <cellStyle name="Note 2 2 5 2 3 6 6" xfId="43830" xr:uid="{00000000-0005-0000-0000-00000F930000}"/>
    <cellStyle name="Note 2 2 5 2 3 6 7" xfId="43831" xr:uid="{00000000-0005-0000-0000-000010930000}"/>
    <cellStyle name="Note 2 2 5 2 3 7" xfId="17549" xr:uid="{00000000-0005-0000-0000-000011930000}"/>
    <cellStyle name="Note 2 2 5 2 3 7 2" xfId="17550" xr:uid="{00000000-0005-0000-0000-000012930000}"/>
    <cellStyle name="Note 2 2 5 2 3 7 3" xfId="43832" xr:uid="{00000000-0005-0000-0000-000013930000}"/>
    <cellStyle name="Note 2 2 5 2 3 7 4" xfId="43833" xr:uid="{00000000-0005-0000-0000-000014930000}"/>
    <cellStyle name="Note 2 2 5 2 3 7 5" xfId="43834" xr:uid="{00000000-0005-0000-0000-000015930000}"/>
    <cellStyle name="Note 2 2 5 2 3 7 6" xfId="43835" xr:uid="{00000000-0005-0000-0000-000016930000}"/>
    <cellStyle name="Note 2 2 5 2 3 7 7" xfId="43836" xr:uid="{00000000-0005-0000-0000-000017930000}"/>
    <cellStyle name="Note 2 2 5 2 3 8" xfId="17551" xr:uid="{00000000-0005-0000-0000-000018930000}"/>
    <cellStyle name="Note 2 2 5 2 3 8 2" xfId="17552" xr:uid="{00000000-0005-0000-0000-000019930000}"/>
    <cellStyle name="Note 2 2 5 2 3 8 3" xfId="43837" xr:uid="{00000000-0005-0000-0000-00001A930000}"/>
    <cellStyle name="Note 2 2 5 2 3 8 4" xfId="43838" xr:uid="{00000000-0005-0000-0000-00001B930000}"/>
    <cellStyle name="Note 2 2 5 2 3 8 5" xfId="43839" xr:uid="{00000000-0005-0000-0000-00001C930000}"/>
    <cellStyle name="Note 2 2 5 2 3 8 6" xfId="43840" xr:uid="{00000000-0005-0000-0000-00001D930000}"/>
    <cellStyle name="Note 2 2 5 2 3 8 7" xfId="43841" xr:uid="{00000000-0005-0000-0000-00001E930000}"/>
    <cellStyle name="Note 2 2 5 2 3 9" xfId="17553" xr:uid="{00000000-0005-0000-0000-00001F930000}"/>
    <cellStyle name="Note 2 2 5 2 3 9 2" xfId="17554" xr:uid="{00000000-0005-0000-0000-000020930000}"/>
    <cellStyle name="Note 2 2 5 2 3 9 3" xfId="43842" xr:uid="{00000000-0005-0000-0000-000021930000}"/>
    <cellStyle name="Note 2 2 5 2 3 9 4" xfId="43843" xr:uid="{00000000-0005-0000-0000-000022930000}"/>
    <cellStyle name="Note 2 2 5 2 3 9 5" xfId="43844" xr:uid="{00000000-0005-0000-0000-000023930000}"/>
    <cellStyle name="Note 2 2 5 2 3 9 6" xfId="43845" xr:uid="{00000000-0005-0000-0000-000024930000}"/>
    <cellStyle name="Note 2 2 5 2 3 9 7" xfId="43846" xr:uid="{00000000-0005-0000-0000-000025930000}"/>
    <cellStyle name="Note 2 2 5 2 4" xfId="17555" xr:uid="{00000000-0005-0000-0000-000026930000}"/>
    <cellStyle name="Note 2 2 5 2 4 2" xfId="17556" xr:uid="{00000000-0005-0000-0000-000027930000}"/>
    <cellStyle name="Note 2 2 5 2 5" xfId="43847" xr:uid="{00000000-0005-0000-0000-000028930000}"/>
    <cellStyle name="Note 2 2 5 3" xfId="17557" xr:uid="{00000000-0005-0000-0000-000029930000}"/>
    <cellStyle name="Note 2 2 5 3 10" xfId="43848" xr:uid="{00000000-0005-0000-0000-00002A930000}"/>
    <cellStyle name="Note 2 2 5 3 11" xfId="43849" xr:uid="{00000000-0005-0000-0000-00002B930000}"/>
    <cellStyle name="Note 2 2 5 3 2" xfId="17558" xr:uid="{00000000-0005-0000-0000-00002C930000}"/>
    <cellStyle name="Note 2 2 5 3 2 2" xfId="17559" xr:uid="{00000000-0005-0000-0000-00002D930000}"/>
    <cellStyle name="Note 2 2 5 3 2 3" xfId="43850" xr:uid="{00000000-0005-0000-0000-00002E930000}"/>
    <cellStyle name="Note 2 2 5 3 2 4" xfId="43851" xr:uid="{00000000-0005-0000-0000-00002F930000}"/>
    <cellStyle name="Note 2 2 5 3 2 5" xfId="43852" xr:uid="{00000000-0005-0000-0000-000030930000}"/>
    <cellStyle name="Note 2 2 5 3 2 6" xfId="43853" xr:uid="{00000000-0005-0000-0000-000031930000}"/>
    <cellStyle name="Note 2 2 5 3 2 7" xfId="43854" xr:uid="{00000000-0005-0000-0000-000032930000}"/>
    <cellStyle name="Note 2 2 5 3 3" xfId="17560" xr:uid="{00000000-0005-0000-0000-000033930000}"/>
    <cellStyle name="Note 2 2 5 3 3 2" xfId="17561" xr:uid="{00000000-0005-0000-0000-000034930000}"/>
    <cellStyle name="Note 2 2 5 3 3 3" xfId="43855" xr:uid="{00000000-0005-0000-0000-000035930000}"/>
    <cellStyle name="Note 2 2 5 3 3 4" xfId="43856" xr:uid="{00000000-0005-0000-0000-000036930000}"/>
    <cellStyle name="Note 2 2 5 3 3 5" xfId="43857" xr:uid="{00000000-0005-0000-0000-000037930000}"/>
    <cellStyle name="Note 2 2 5 3 3 6" xfId="43858" xr:uid="{00000000-0005-0000-0000-000038930000}"/>
    <cellStyle name="Note 2 2 5 3 3 7" xfId="43859" xr:uid="{00000000-0005-0000-0000-000039930000}"/>
    <cellStyle name="Note 2 2 5 3 4" xfId="17562" xr:uid="{00000000-0005-0000-0000-00003A930000}"/>
    <cellStyle name="Note 2 2 5 3 4 2" xfId="17563" xr:uid="{00000000-0005-0000-0000-00003B930000}"/>
    <cellStyle name="Note 2 2 5 3 4 3" xfId="43860" xr:uid="{00000000-0005-0000-0000-00003C930000}"/>
    <cellStyle name="Note 2 2 5 3 4 4" xfId="43861" xr:uid="{00000000-0005-0000-0000-00003D930000}"/>
    <cellStyle name="Note 2 2 5 3 4 5" xfId="43862" xr:uid="{00000000-0005-0000-0000-00003E930000}"/>
    <cellStyle name="Note 2 2 5 3 4 6" xfId="43863" xr:uid="{00000000-0005-0000-0000-00003F930000}"/>
    <cellStyle name="Note 2 2 5 3 4 7" xfId="43864" xr:uid="{00000000-0005-0000-0000-000040930000}"/>
    <cellStyle name="Note 2 2 5 3 5" xfId="17564" xr:uid="{00000000-0005-0000-0000-000041930000}"/>
    <cellStyle name="Note 2 2 5 3 5 2" xfId="17565" xr:uid="{00000000-0005-0000-0000-000042930000}"/>
    <cellStyle name="Note 2 2 5 3 5 3" xfId="43865" xr:uid="{00000000-0005-0000-0000-000043930000}"/>
    <cellStyle name="Note 2 2 5 3 5 4" xfId="43866" xr:uid="{00000000-0005-0000-0000-000044930000}"/>
    <cellStyle name="Note 2 2 5 3 5 5" xfId="43867" xr:uid="{00000000-0005-0000-0000-000045930000}"/>
    <cellStyle name="Note 2 2 5 3 5 6" xfId="43868" xr:uid="{00000000-0005-0000-0000-000046930000}"/>
    <cellStyle name="Note 2 2 5 3 5 7" xfId="43869" xr:uid="{00000000-0005-0000-0000-000047930000}"/>
    <cellStyle name="Note 2 2 5 3 6" xfId="17566" xr:uid="{00000000-0005-0000-0000-000048930000}"/>
    <cellStyle name="Note 2 2 5 3 6 2" xfId="17567" xr:uid="{00000000-0005-0000-0000-000049930000}"/>
    <cellStyle name="Note 2 2 5 3 6 3" xfId="43870" xr:uid="{00000000-0005-0000-0000-00004A930000}"/>
    <cellStyle name="Note 2 2 5 3 6 4" xfId="43871" xr:uid="{00000000-0005-0000-0000-00004B930000}"/>
    <cellStyle name="Note 2 2 5 3 6 5" xfId="43872" xr:uid="{00000000-0005-0000-0000-00004C930000}"/>
    <cellStyle name="Note 2 2 5 3 6 6" xfId="43873" xr:uid="{00000000-0005-0000-0000-00004D930000}"/>
    <cellStyle name="Note 2 2 5 3 6 7" xfId="43874" xr:uid="{00000000-0005-0000-0000-00004E930000}"/>
    <cellStyle name="Note 2 2 5 3 7" xfId="17568" xr:uid="{00000000-0005-0000-0000-00004F930000}"/>
    <cellStyle name="Note 2 2 5 3 7 2" xfId="17569" xr:uid="{00000000-0005-0000-0000-000050930000}"/>
    <cellStyle name="Note 2 2 5 3 7 3" xfId="43875" xr:uid="{00000000-0005-0000-0000-000051930000}"/>
    <cellStyle name="Note 2 2 5 3 7 4" xfId="43876" xr:uid="{00000000-0005-0000-0000-000052930000}"/>
    <cellStyle name="Note 2 2 5 3 7 5" xfId="43877" xr:uid="{00000000-0005-0000-0000-000053930000}"/>
    <cellStyle name="Note 2 2 5 3 7 6" xfId="43878" xr:uid="{00000000-0005-0000-0000-000054930000}"/>
    <cellStyle name="Note 2 2 5 3 7 7" xfId="43879" xr:uid="{00000000-0005-0000-0000-000055930000}"/>
    <cellStyle name="Note 2 2 5 3 8" xfId="17570" xr:uid="{00000000-0005-0000-0000-000056930000}"/>
    <cellStyle name="Note 2 2 5 3 8 2" xfId="17571" xr:uid="{00000000-0005-0000-0000-000057930000}"/>
    <cellStyle name="Note 2 2 5 3 8 3" xfId="43880" xr:uid="{00000000-0005-0000-0000-000058930000}"/>
    <cellStyle name="Note 2 2 5 3 8 4" xfId="43881" xr:uid="{00000000-0005-0000-0000-000059930000}"/>
    <cellStyle name="Note 2 2 5 3 8 5" xfId="43882" xr:uid="{00000000-0005-0000-0000-00005A930000}"/>
    <cellStyle name="Note 2 2 5 3 8 6" xfId="43883" xr:uid="{00000000-0005-0000-0000-00005B930000}"/>
    <cellStyle name="Note 2 2 5 3 8 7" xfId="43884" xr:uid="{00000000-0005-0000-0000-00005C930000}"/>
    <cellStyle name="Note 2 2 5 3 9" xfId="17572" xr:uid="{00000000-0005-0000-0000-00005D930000}"/>
    <cellStyle name="Note 2 2 5 3 9 2" xfId="17573" xr:uid="{00000000-0005-0000-0000-00005E930000}"/>
    <cellStyle name="Note 2 2 5 3 9 3" xfId="43885" xr:uid="{00000000-0005-0000-0000-00005F930000}"/>
    <cellStyle name="Note 2 2 5 3 9 4" xfId="43886" xr:uid="{00000000-0005-0000-0000-000060930000}"/>
    <cellStyle name="Note 2 2 5 3 9 5" xfId="43887" xr:uid="{00000000-0005-0000-0000-000061930000}"/>
    <cellStyle name="Note 2 2 5 3 9 6" xfId="43888" xr:uid="{00000000-0005-0000-0000-000062930000}"/>
    <cellStyle name="Note 2 2 5 3 9 7" xfId="43889" xr:uid="{00000000-0005-0000-0000-000063930000}"/>
    <cellStyle name="Note 2 2 5 4" xfId="17574" xr:uid="{00000000-0005-0000-0000-000064930000}"/>
    <cellStyle name="Note 2 2 5 4 10" xfId="17575" xr:uid="{00000000-0005-0000-0000-000065930000}"/>
    <cellStyle name="Note 2 2 5 4 10 2" xfId="17576" xr:uid="{00000000-0005-0000-0000-000066930000}"/>
    <cellStyle name="Note 2 2 5 4 10 3" xfId="43890" xr:uid="{00000000-0005-0000-0000-000067930000}"/>
    <cellStyle name="Note 2 2 5 4 10 4" xfId="43891" xr:uid="{00000000-0005-0000-0000-000068930000}"/>
    <cellStyle name="Note 2 2 5 4 10 5" xfId="43892" xr:uid="{00000000-0005-0000-0000-000069930000}"/>
    <cellStyle name="Note 2 2 5 4 10 6" xfId="43893" xr:uid="{00000000-0005-0000-0000-00006A930000}"/>
    <cellStyle name="Note 2 2 5 4 10 7" xfId="43894" xr:uid="{00000000-0005-0000-0000-00006B930000}"/>
    <cellStyle name="Note 2 2 5 4 11" xfId="17577" xr:uid="{00000000-0005-0000-0000-00006C930000}"/>
    <cellStyle name="Note 2 2 5 4 12" xfId="43895" xr:uid="{00000000-0005-0000-0000-00006D930000}"/>
    <cellStyle name="Note 2 2 5 4 13" xfId="43896" xr:uid="{00000000-0005-0000-0000-00006E930000}"/>
    <cellStyle name="Note 2 2 5 4 2" xfId="17578" xr:uid="{00000000-0005-0000-0000-00006F930000}"/>
    <cellStyle name="Note 2 2 5 4 2 2" xfId="17579" xr:uid="{00000000-0005-0000-0000-000070930000}"/>
    <cellStyle name="Note 2 2 5 4 2 3" xfId="43897" xr:uid="{00000000-0005-0000-0000-000071930000}"/>
    <cellStyle name="Note 2 2 5 4 2 4" xfId="43898" xr:uid="{00000000-0005-0000-0000-000072930000}"/>
    <cellStyle name="Note 2 2 5 4 2 5" xfId="43899" xr:uid="{00000000-0005-0000-0000-000073930000}"/>
    <cellStyle name="Note 2 2 5 4 2 6" xfId="43900" xr:uid="{00000000-0005-0000-0000-000074930000}"/>
    <cellStyle name="Note 2 2 5 4 2 7" xfId="43901" xr:uid="{00000000-0005-0000-0000-000075930000}"/>
    <cellStyle name="Note 2 2 5 4 3" xfId="17580" xr:uid="{00000000-0005-0000-0000-000076930000}"/>
    <cellStyle name="Note 2 2 5 4 3 2" xfId="17581" xr:uid="{00000000-0005-0000-0000-000077930000}"/>
    <cellStyle name="Note 2 2 5 4 3 3" xfId="43902" xr:uid="{00000000-0005-0000-0000-000078930000}"/>
    <cellStyle name="Note 2 2 5 4 3 4" xfId="43903" xr:uid="{00000000-0005-0000-0000-000079930000}"/>
    <cellStyle name="Note 2 2 5 4 3 5" xfId="43904" xr:uid="{00000000-0005-0000-0000-00007A930000}"/>
    <cellStyle name="Note 2 2 5 4 3 6" xfId="43905" xr:uid="{00000000-0005-0000-0000-00007B930000}"/>
    <cellStyle name="Note 2 2 5 4 3 7" xfId="43906" xr:uid="{00000000-0005-0000-0000-00007C930000}"/>
    <cellStyle name="Note 2 2 5 4 4" xfId="17582" xr:uid="{00000000-0005-0000-0000-00007D930000}"/>
    <cellStyle name="Note 2 2 5 4 4 2" xfId="17583" xr:uid="{00000000-0005-0000-0000-00007E930000}"/>
    <cellStyle name="Note 2 2 5 4 4 3" xfId="43907" xr:uid="{00000000-0005-0000-0000-00007F930000}"/>
    <cellStyle name="Note 2 2 5 4 4 4" xfId="43908" xr:uid="{00000000-0005-0000-0000-000080930000}"/>
    <cellStyle name="Note 2 2 5 4 4 5" xfId="43909" xr:uid="{00000000-0005-0000-0000-000081930000}"/>
    <cellStyle name="Note 2 2 5 4 4 6" xfId="43910" xr:uid="{00000000-0005-0000-0000-000082930000}"/>
    <cellStyle name="Note 2 2 5 4 4 7" xfId="43911" xr:uid="{00000000-0005-0000-0000-000083930000}"/>
    <cellStyle name="Note 2 2 5 4 5" xfId="17584" xr:uid="{00000000-0005-0000-0000-000084930000}"/>
    <cellStyle name="Note 2 2 5 4 5 2" xfId="17585" xr:uid="{00000000-0005-0000-0000-000085930000}"/>
    <cellStyle name="Note 2 2 5 4 5 3" xfId="43912" xr:uid="{00000000-0005-0000-0000-000086930000}"/>
    <cellStyle name="Note 2 2 5 4 5 4" xfId="43913" xr:uid="{00000000-0005-0000-0000-000087930000}"/>
    <cellStyle name="Note 2 2 5 4 5 5" xfId="43914" xr:uid="{00000000-0005-0000-0000-000088930000}"/>
    <cellStyle name="Note 2 2 5 4 5 6" xfId="43915" xr:uid="{00000000-0005-0000-0000-000089930000}"/>
    <cellStyle name="Note 2 2 5 4 5 7" xfId="43916" xr:uid="{00000000-0005-0000-0000-00008A930000}"/>
    <cellStyle name="Note 2 2 5 4 6" xfId="17586" xr:uid="{00000000-0005-0000-0000-00008B930000}"/>
    <cellStyle name="Note 2 2 5 4 6 2" xfId="17587" xr:uid="{00000000-0005-0000-0000-00008C930000}"/>
    <cellStyle name="Note 2 2 5 4 6 3" xfId="43917" xr:uid="{00000000-0005-0000-0000-00008D930000}"/>
    <cellStyle name="Note 2 2 5 4 6 4" xfId="43918" xr:uid="{00000000-0005-0000-0000-00008E930000}"/>
    <cellStyle name="Note 2 2 5 4 6 5" xfId="43919" xr:uid="{00000000-0005-0000-0000-00008F930000}"/>
    <cellStyle name="Note 2 2 5 4 6 6" xfId="43920" xr:uid="{00000000-0005-0000-0000-000090930000}"/>
    <cellStyle name="Note 2 2 5 4 6 7" xfId="43921" xr:uid="{00000000-0005-0000-0000-000091930000}"/>
    <cellStyle name="Note 2 2 5 4 7" xfId="17588" xr:uid="{00000000-0005-0000-0000-000092930000}"/>
    <cellStyle name="Note 2 2 5 4 7 2" xfId="17589" xr:uid="{00000000-0005-0000-0000-000093930000}"/>
    <cellStyle name="Note 2 2 5 4 7 3" xfId="43922" xr:uid="{00000000-0005-0000-0000-000094930000}"/>
    <cellStyle name="Note 2 2 5 4 7 4" xfId="43923" xr:uid="{00000000-0005-0000-0000-000095930000}"/>
    <cellStyle name="Note 2 2 5 4 7 5" xfId="43924" xr:uid="{00000000-0005-0000-0000-000096930000}"/>
    <cellStyle name="Note 2 2 5 4 7 6" xfId="43925" xr:uid="{00000000-0005-0000-0000-000097930000}"/>
    <cellStyle name="Note 2 2 5 4 7 7" xfId="43926" xr:uid="{00000000-0005-0000-0000-000098930000}"/>
    <cellStyle name="Note 2 2 5 4 8" xfId="17590" xr:uid="{00000000-0005-0000-0000-000099930000}"/>
    <cellStyle name="Note 2 2 5 4 8 2" xfId="17591" xr:uid="{00000000-0005-0000-0000-00009A930000}"/>
    <cellStyle name="Note 2 2 5 4 8 3" xfId="43927" xr:uid="{00000000-0005-0000-0000-00009B930000}"/>
    <cellStyle name="Note 2 2 5 4 8 4" xfId="43928" xr:uid="{00000000-0005-0000-0000-00009C930000}"/>
    <cellStyle name="Note 2 2 5 4 8 5" xfId="43929" xr:uid="{00000000-0005-0000-0000-00009D930000}"/>
    <cellStyle name="Note 2 2 5 4 8 6" xfId="43930" xr:uid="{00000000-0005-0000-0000-00009E930000}"/>
    <cellStyle name="Note 2 2 5 4 8 7" xfId="43931" xr:uid="{00000000-0005-0000-0000-00009F930000}"/>
    <cellStyle name="Note 2 2 5 4 9" xfId="17592" xr:uid="{00000000-0005-0000-0000-0000A0930000}"/>
    <cellStyle name="Note 2 2 5 4 9 2" xfId="17593" xr:uid="{00000000-0005-0000-0000-0000A1930000}"/>
    <cellStyle name="Note 2 2 5 4 9 3" xfId="43932" xr:uid="{00000000-0005-0000-0000-0000A2930000}"/>
    <cellStyle name="Note 2 2 5 4 9 4" xfId="43933" xr:uid="{00000000-0005-0000-0000-0000A3930000}"/>
    <cellStyle name="Note 2 2 5 4 9 5" xfId="43934" xr:uid="{00000000-0005-0000-0000-0000A4930000}"/>
    <cellStyle name="Note 2 2 5 4 9 6" xfId="43935" xr:uid="{00000000-0005-0000-0000-0000A5930000}"/>
    <cellStyle name="Note 2 2 5 4 9 7" xfId="43936" xr:uid="{00000000-0005-0000-0000-0000A6930000}"/>
    <cellStyle name="Note 2 2 5 5" xfId="17594" xr:uid="{00000000-0005-0000-0000-0000A7930000}"/>
    <cellStyle name="Note 2 2 5 5 10" xfId="17595" xr:uid="{00000000-0005-0000-0000-0000A8930000}"/>
    <cellStyle name="Note 2 2 5 5 10 2" xfId="17596" xr:uid="{00000000-0005-0000-0000-0000A9930000}"/>
    <cellStyle name="Note 2 2 5 5 10 3" xfId="43937" xr:uid="{00000000-0005-0000-0000-0000AA930000}"/>
    <cellStyle name="Note 2 2 5 5 10 4" xfId="43938" xr:uid="{00000000-0005-0000-0000-0000AB930000}"/>
    <cellStyle name="Note 2 2 5 5 10 5" xfId="43939" xr:uid="{00000000-0005-0000-0000-0000AC930000}"/>
    <cellStyle name="Note 2 2 5 5 10 6" xfId="43940" xr:uid="{00000000-0005-0000-0000-0000AD930000}"/>
    <cellStyle name="Note 2 2 5 5 10 7" xfId="43941" xr:uid="{00000000-0005-0000-0000-0000AE930000}"/>
    <cellStyle name="Note 2 2 5 5 11" xfId="43942" xr:uid="{00000000-0005-0000-0000-0000AF930000}"/>
    <cellStyle name="Note 2 2 5 5 12" xfId="43943" xr:uid="{00000000-0005-0000-0000-0000B0930000}"/>
    <cellStyle name="Note 2 2 5 5 13" xfId="43944" xr:uid="{00000000-0005-0000-0000-0000B1930000}"/>
    <cellStyle name="Note 2 2 5 5 2" xfId="17597" xr:uid="{00000000-0005-0000-0000-0000B2930000}"/>
    <cellStyle name="Note 2 2 5 5 2 2" xfId="17598" xr:uid="{00000000-0005-0000-0000-0000B3930000}"/>
    <cellStyle name="Note 2 2 5 5 2 3" xfId="43945" xr:uid="{00000000-0005-0000-0000-0000B4930000}"/>
    <cellStyle name="Note 2 2 5 5 2 4" xfId="43946" xr:uid="{00000000-0005-0000-0000-0000B5930000}"/>
    <cellStyle name="Note 2 2 5 5 2 5" xfId="43947" xr:uid="{00000000-0005-0000-0000-0000B6930000}"/>
    <cellStyle name="Note 2 2 5 5 2 6" xfId="43948" xr:uid="{00000000-0005-0000-0000-0000B7930000}"/>
    <cellStyle name="Note 2 2 5 5 2 7" xfId="43949" xr:uid="{00000000-0005-0000-0000-0000B8930000}"/>
    <cellStyle name="Note 2 2 5 5 3" xfId="17599" xr:uid="{00000000-0005-0000-0000-0000B9930000}"/>
    <cellStyle name="Note 2 2 5 5 3 2" xfId="17600" xr:uid="{00000000-0005-0000-0000-0000BA930000}"/>
    <cellStyle name="Note 2 2 5 5 3 3" xfId="43950" xr:uid="{00000000-0005-0000-0000-0000BB930000}"/>
    <cellStyle name="Note 2 2 5 5 3 4" xfId="43951" xr:uid="{00000000-0005-0000-0000-0000BC930000}"/>
    <cellStyle name="Note 2 2 5 5 3 5" xfId="43952" xr:uid="{00000000-0005-0000-0000-0000BD930000}"/>
    <cellStyle name="Note 2 2 5 5 3 6" xfId="43953" xr:uid="{00000000-0005-0000-0000-0000BE930000}"/>
    <cellStyle name="Note 2 2 5 5 3 7" xfId="43954" xr:uid="{00000000-0005-0000-0000-0000BF930000}"/>
    <cellStyle name="Note 2 2 5 5 4" xfId="17601" xr:uid="{00000000-0005-0000-0000-0000C0930000}"/>
    <cellStyle name="Note 2 2 5 5 4 2" xfId="17602" xr:uid="{00000000-0005-0000-0000-0000C1930000}"/>
    <cellStyle name="Note 2 2 5 5 4 3" xfId="43955" xr:uid="{00000000-0005-0000-0000-0000C2930000}"/>
    <cellStyle name="Note 2 2 5 5 4 4" xfId="43956" xr:uid="{00000000-0005-0000-0000-0000C3930000}"/>
    <cellStyle name="Note 2 2 5 5 4 5" xfId="43957" xr:uid="{00000000-0005-0000-0000-0000C4930000}"/>
    <cellStyle name="Note 2 2 5 5 4 6" xfId="43958" xr:uid="{00000000-0005-0000-0000-0000C5930000}"/>
    <cellStyle name="Note 2 2 5 5 4 7" xfId="43959" xr:uid="{00000000-0005-0000-0000-0000C6930000}"/>
    <cellStyle name="Note 2 2 5 5 5" xfId="17603" xr:uid="{00000000-0005-0000-0000-0000C7930000}"/>
    <cellStyle name="Note 2 2 5 5 5 2" xfId="17604" xr:uid="{00000000-0005-0000-0000-0000C8930000}"/>
    <cellStyle name="Note 2 2 5 5 5 3" xfId="43960" xr:uid="{00000000-0005-0000-0000-0000C9930000}"/>
    <cellStyle name="Note 2 2 5 5 5 4" xfId="43961" xr:uid="{00000000-0005-0000-0000-0000CA930000}"/>
    <cellStyle name="Note 2 2 5 5 5 5" xfId="43962" xr:uid="{00000000-0005-0000-0000-0000CB930000}"/>
    <cellStyle name="Note 2 2 5 5 5 6" xfId="43963" xr:uid="{00000000-0005-0000-0000-0000CC930000}"/>
    <cellStyle name="Note 2 2 5 5 5 7" xfId="43964" xr:uid="{00000000-0005-0000-0000-0000CD930000}"/>
    <cellStyle name="Note 2 2 5 5 6" xfId="17605" xr:uid="{00000000-0005-0000-0000-0000CE930000}"/>
    <cellStyle name="Note 2 2 5 5 6 2" xfId="17606" xr:uid="{00000000-0005-0000-0000-0000CF930000}"/>
    <cellStyle name="Note 2 2 5 5 6 3" xfId="43965" xr:uid="{00000000-0005-0000-0000-0000D0930000}"/>
    <cellStyle name="Note 2 2 5 5 6 4" xfId="43966" xr:uid="{00000000-0005-0000-0000-0000D1930000}"/>
    <cellStyle name="Note 2 2 5 5 6 5" xfId="43967" xr:uid="{00000000-0005-0000-0000-0000D2930000}"/>
    <cellStyle name="Note 2 2 5 5 6 6" xfId="43968" xr:uid="{00000000-0005-0000-0000-0000D3930000}"/>
    <cellStyle name="Note 2 2 5 5 6 7" xfId="43969" xr:uid="{00000000-0005-0000-0000-0000D4930000}"/>
    <cellStyle name="Note 2 2 5 5 7" xfId="17607" xr:uid="{00000000-0005-0000-0000-0000D5930000}"/>
    <cellStyle name="Note 2 2 5 5 7 2" xfId="17608" xr:uid="{00000000-0005-0000-0000-0000D6930000}"/>
    <cellStyle name="Note 2 2 5 5 7 3" xfId="43970" xr:uid="{00000000-0005-0000-0000-0000D7930000}"/>
    <cellStyle name="Note 2 2 5 5 7 4" xfId="43971" xr:uid="{00000000-0005-0000-0000-0000D8930000}"/>
    <cellStyle name="Note 2 2 5 5 7 5" xfId="43972" xr:uid="{00000000-0005-0000-0000-0000D9930000}"/>
    <cellStyle name="Note 2 2 5 5 7 6" xfId="43973" xr:uid="{00000000-0005-0000-0000-0000DA930000}"/>
    <cellStyle name="Note 2 2 5 5 7 7" xfId="43974" xr:uid="{00000000-0005-0000-0000-0000DB930000}"/>
    <cellStyle name="Note 2 2 5 5 8" xfId="17609" xr:uid="{00000000-0005-0000-0000-0000DC930000}"/>
    <cellStyle name="Note 2 2 5 5 8 2" xfId="17610" xr:uid="{00000000-0005-0000-0000-0000DD930000}"/>
    <cellStyle name="Note 2 2 5 5 8 3" xfId="43975" xr:uid="{00000000-0005-0000-0000-0000DE930000}"/>
    <cellStyle name="Note 2 2 5 5 8 4" xfId="43976" xr:uid="{00000000-0005-0000-0000-0000DF930000}"/>
    <cellStyle name="Note 2 2 5 5 8 5" xfId="43977" xr:uid="{00000000-0005-0000-0000-0000E0930000}"/>
    <cellStyle name="Note 2 2 5 5 8 6" xfId="43978" xr:uid="{00000000-0005-0000-0000-0000E1930000}"/>
    <cellStyle name="Note 2 2 5 5 8 7" xfId="43979" xr:uid="{00000000-0005-0000-0000-0000E2930000}"/>
    <cellStyle name="Note 2 2 5 5 9" xfId="17611" xr:uid="{00000000-0005-0000-0000-0000E3930000}"/>
    <cellStyle name="Note 2 2 5 5 9 2" xfId="17612" xr:uid="{00000000-0005-0000-0000-0000E4930000}"/>
    <cellStyle name="Note 2 2 5 5 9 3" xfId="43980" xr:uid="{00000000-0005-0000-0000-0000E5930000}"/>
    <cellStyle name="Note 2 2 5 5 9 4" xfId="43981" xr:uid="{00000000-0005-0000-0000-0000E6930000}"/>
    <cellStyle name="Note 2 2 5 5 9 5" xfId="43982" xr:uid="{00000000-0005-0000-0000-0000E7930000}"/>
    <cellStyle name="Note 2 2 5 5 9 6" xfId="43983" xr:uid="{00000000-0005-0000-0000-0000E8930000}"/>
    <cellStyle name="Note 2 2 5 5 9 7" xfId="43984" xr:uid="{00000000-0005-0000-0000-0000E9930000}"/>
    <cellStyle name="Note 2 2 5 6" xfId="17613" xr:uid="{00000000-0005-0000-0000-0000EA930000}"/>
    <cellStyle name="Note 2 2 5 6 10" xfId="17614" xr:uid="{00000000-0005-0000-0000-0000EB930000}"/>
    <cellStyle name="Note 2 2 5 6 11" xfId="43985" xr:uid="{00000000-0005-0000-0000-0000EC930000}"/>
    <cellStyle name="Note 2 2 5 6 12" xfId="43986" xr:uid="{00000000-0005-0000-0000-0000ED930000}"/>
    <cellStyle name="Note 2 2 5 6 13" xfId="43987" xr:uid="{00000000-0005-0000-0000-0000EE930000}"/>
    <cellStyle name="Note 2 2 5 6 14" xfId="43988" xr:uid="{00000000-0005-0000-0000-0000EF930000}"/>
    <cellStyle name="Note 2 2 5 6 15" xfId="43989" xr:uid="{00000000-0005-0000-0000-0000F0930000}"/>
    <cellStyle name="Note 2 2 5 6 2" xfId="17615" xr:uid="{00000000-0005-0000-0000-0000F1930000}"/>
    <cellStyle name="Note 2 2 5 6 2 2" xfId="17616" xr:uid="{00000000-0005-0000-0000-0000F2930000}"/>
    <cellStyle name="Note 2 2 5 6 2 3" xfId="43990" xr:uid="{00000000-0005-0000-0000-0000F3930000}"/>
    <cellStyle name="Note 2 2 5 6 2 4" xfId="43991" xr:uid="{00000000-0005-0000-0000-0000F4930000}"/>
    <cellStyle name="Note 2 2 5 6 2 5" xfId="43992" xr:uid="{00000000-0005-0000-0000-0000F5930000}"/>
    <cellStyle name="Note 2 2 5 6 2 6" xfId="43993" xr:uid="{00000000-0005-0000-0000-0000F6930000}"/>
    <cellStyle name="Note 2 2 5 6 2 7" xfId="43994" xr:uid="{00000000-0005-0000-0000-0000F7930000}"/>
    <cellStyle name="Note 2 2 5 6 3" xfId="17617" xr:uid="{00000000-0005-0000-0000-0000F8930000}"/>
    <cellStyle name="Note 2 2 5 6 3 2" xfId="17618" xr:uid="{00000000-0005-0000-0000-0000F9930000}"/>
    <cellStyle name="Note 2 2 5 6 3 3" xfId="43995" xr:uid="{00000000-0005-0000-0000-0000FA930000}"/>
    <cellStyle name="Note 2 2 5 6 3 4" xfId="43996" xr:uid="{00000000-0005-0000-0000-0000FB930000}"/>
    <cellStyle name="Note 2 2 5 6 3 5" xfId="43997" xr:uid="{00000000-0005-0000-0000-0000FC930000}"/>
    <cellStyle name="Note 2 2 5 6 3 6" xfId="43998" xr:uid="{00000000-0005-0000-0000-0000FD930000}"/>
    <cellStyle name="Note 2 2 5 6 3 7" xfId="43999" xr:uid="{00000000-0005-0000-0000-0000FE930000}"/>
    <cellStyle name="Note 2 2 5 6 4" xfId="17619" xr:uid="{00000000-0005-0000-0000-0000FF930000}"/>
    <cellStyle name="Note 2 2 5 6 4 2" xfId="17620" xr:uid="{00000000-0005-0000-0000-000000940000}"/>
    <cellStyle name="Note 2 2 5 6 4 3" xfId="44000" xr:uid="{00000000-0005-0000-0000-000001940000}"/>
    <cellStyle name="Note 2 2 5 6 4 4" xfId="44001" xr:uid="{00000000-0005-0000-0000-000002940000}"/>
    <cellStyle name="Note 2 2 5 6 4 5" xfId="44002" xr:uid="{00000000-0005-0000-0000-000003940000}"/>
    <cellStyle name="Note 2 2 5 6 4 6" xfId="44003" xr:uid="{00000000-0005-0000-0000-000004940000}"/>
    <cellStyle name="Note 2 2 5 6 4 7" xfId="44004" xr:uid="{00000000-0005-0000-0000-000005940000}"/>
    <cellStyle name="Note 2 2 5 6 5" xfId="17621" xr:uid="{00000000-0005-0000-0000-000006940000}"/>
    <cellStyle name="Note 2 2 5 6 5 2" xfId="17622" xr:uid="{00000000-0005-0000-0000-000007940000}"/>
    <cellStyle name="Note 2 2 5 6 5 3" xfId="44005" xr:uid="{00000000-0005-0000-0000-000008940000}"/>
    <cellStyle name="Note 2 2 5 6 5 4" xfId="44006" xr:uid="{00000000-0005-0000-0000-000009940000}"/>
    <cellStyle name="Note 2 2 5 6 5 5" xfId="44007" xr:uid="{00000000-0005-0000-0000-00000A940000}"/>
    <cellStyle name="Note 2 2 5 6 5 6" xfId="44008" xr:uid="{00000000-0005-0000-0000-00000B940000}"/>
    <cellStyle name="Note 2 2 5 6 5 7" xfId="44009" xr:uid="{00000000-0005-0000-0000-00000C940000}"/>
    <cellStyle name="Note 2 2 5 6 6" xfId="17623" xr:uid="{00000000-0005-0000-0000-00000D940000}"/>
    <cellStyle name="Note 2 2 5 6 6 2" xfId="17624" xr:uid="{00000000-0005-0000-0000-00000E940000}"/>
    <cellStyle name="Note 2 2 5 6 6 3" xfId="44010" xr:uid="{00000000-0005-0000-0000-00000F940000}"/>
    <cellStyle name="Note 2 2 5 6 6 4" xfId="44011" xr:uid="{00000000-0005-0000-0000-000010940000}"/>
    <cellStyle name="Note 2 2 5 6 6 5" xfId="44012" xr:uid="{00000000-0005-0000-0000-000011940000}"/>
    <cellStyle name="Note 2 2 5 6 6 6" xfId="44013" xr:uid="{00000000-0005-0000-0000-000012940000}"/>
    <cellStyle name="Note 2 2 5 6 6 7" xfId="44014" xr:uid="{00000000-0005-0000-0000-000013940000}"/>
    <cellStyle name="Note 2 2 5 6 7" xfId="17625" xr:uid="{00000000-0005-0000-0000-000014940000}"/>
    <cellStyle name="Note 2 2 5 6 7 2" xfId="17626" xr:uid="{00000000-0005-0000-0000-000015940000}"/>
    <cellStyle name="Note 2 2 5 6 7 3" xfId="44015" xr:uid="{00000000-0005-0000-0000-000016940000}"/>
    <cellStyle name="Note 2 2 5 6 7 4" xfId="44016" xr:uid="{00000000-0005-0000-0000-000017940000}"/>
    <cellStyle name="Note 2 2 5 6 7 5" xfId="44017" xr:uid="{00000000-0005-0000-0000-000018940000}"/>
    <cellStyle name="Note 2 2 5 6 7 6" xfId="44018" xr:uid="{00000000-0005-0000-0000-000019940000}"/>
    <cellStyle name="Note 2 2 5 6 7 7" xfId="44019" xr:uid="{00000000-0005-0000-0000-00001A940000}"/>
    <cellStyle name="Note 2 2 5 6 8" xfId="17627" xr:uid="{00000000-0005-0000-0000-00001B940000}"/>
    <cellStyle name="Note 2 2 5 6 8 2" xfId="17628" xr:uid="{00000000-0005-0000-0000-00001C940000}"/>
    <cellStyle name="Note 2 2 5 6 8 3" xfId="44020" xr:uid="{00000000-0005-0000-0000-00001D940000}"/>
    <cellStyle name="Note 2 2 5 6 8 4" xfId="44021" xr:uid="{00000000-0005-0000-0000-00001E940000}"/>
    <cellStyle name="Note 2 2 5 6 8 5" xfId="44022" xr:uid="{00000000-0005-0000-0000-00001F940000}"/>
    <cellStyle name="Note 2 2 5 6 8 6" xfId="44023" xr:uid="{00000000-0005-0000-0000-000020940000}"/>
    <cellStyle name="Note 2 2 5 6 8 7" xfId="44024" xr:uid="{00000000-0005-0000-0000-000021940000}"/>
    <cellStyle name="Note 2 2 5 6 9" xfId="17629" xr:uid="{00000000-0005-0000-0000-000022940000}"/>
    <cellStyle name="Note 2 2 5 6 9 2" xfId="17630" xr:uid="{00000000-0005-0000-0000-000023940000}"/>
    <cellStyle name="Note 2 2 5 6 9 3" xfId="44025" xr:uid="{00000000-0005-0000-0000-000024940000}"/>
    <cellStyle name="Note 2 2 5 6 9 4" xfId="44026" xr:uid="{00000000-0005-0000-0000-000025940000}"/>
    <cellStyle name="Note 2 2 5 6 9 5" xfId="44027" xr:uid="{00000000-0005-0000-0000-000026940000}"/>
    <cellStyle name="Note 2 2 5 6 9 6" xfId="44028" xr:uid="{00000000-0005-0000-0000-000027940000}"/>
    <cellStyle name="Note 2 2 5 6 9 7" xfId="44029" xr:uid="{00000000-0005-0000-0000-000028940000}"/>
    <cellStyle name="Note 2 2 5 7" xfId="44030" xr:uid="{00000000-0005-0000-0000-000029940000}"/>
    <cellStyle name="Note 2 2 6" xfId="17631" xr:uid="{00000000-0005-0000-0000-00002A940000}"/>
    <cellStyle name="Note 2 2 6 2" xfId="17632" xr:uid="{00000000-0005-0000-0000-00002B940000}"/>
    <cellStyle name="Note 2 2 6 2 2" xfId="17633" xr:uid="{00000000-0005-0000-0000-00002C940000}"/>
    <cellStyle name="Note 2 2 6 2 2 10" xfId="44031" xr:uid="{00000000-0005-0000-0000-00002D940000}"/>
    <cellStyle name="Note 2 2 6 2 2 11" xfId="44032" xr:uid="{00000000-0005-0000-0000-00002E940000}"/>
    <cellStyle name="Note 2 2 6 2 2 2" xfId="17634" xr:uid="{00000000-0005-0000-0000-00002F940000}"/>
    <cellStyle name="Note 2 2 6 2 2 2 2" xfId="17635" xr:uid="{00000000-0005-0000-0000-000030940000}"/>
    <cellStyle name="Note 2 2 6 2 2 2 3" xfId="44033" xr:uid="{00000000-0005-0000-0000-000031940000}"/>
    <cellStyle name="Note 2 2 6 2 2 2 4" xfId="44034" xr:uid="{00000000-0005-0000-0000-000032940000}"/>
    <cellStyle name="Note 2 2 6 2 2 2 5" xfId="44035" xr:uid="{00000000-0005-0000-0000-000033940000}"/>
    <cellStyle name="Note 2 2 6 2 2 2 6" xfId="44036" xr:uid="{00000000-0005-0000-0000-000034940000}"/>
    <cellStyle name="Note 2 2 6 2 2 2 7" xfId="44037" xr:uid="{00000000-0005-0000-0000-000035940000}"/>
    <cellStyle name="Note 2 2 6 2 2 3" xfId="17636" xr:uid="{00000000-0005-0000-0000-000036940000}"/>
    <cellStyle name="Note 2 2 6 2 2 3 2" xfId="17637" xr:uid="{00000000-0005-0000-0000-000037940000}"/>
    <cellStyle name="Note 2 2 6 2 2 3 3" xfId="44038" xr:uid="{00000000-0005-0000-0000-000038940000}"/>
    <cellStyle name="Note 2 2 6 2 2 3 4" xfId="44039" xr:uid="{00000000-0005-0000-0000-000039940000}"/>
    <cellStyle name="Note 2 2 6 2 2 3 5" xfId="44040" xr:uid="{00000000-0005-0000-0000-00003A940000}"/>
    <cellStyle name="Note 2 2 6 2 2 3 6" xfId="44041" xr:uid="{00000000-0005-0000-0000-00003B940000}"/>
    <cellStyle name="Note 2 2 6 2 2 3 7" xfId="44042" xr:uid="{00000000-0005-0000-0000-00003C940000}"/>
    <cellStyle name="Note 2 2 6 2 2 4" xfId="17638" xr:uid="{00000000-0005-0000-0000-00003D940000}"/>
    <cellStyle name="Note 2 2 6 2 2 4 2" xfId="17639" xr:uid="{00000000-0005-0000-0000-00003E940000}"/>
    <cellStyle name="Note 2 2 6 2 2 4 3" xfId="44043" xr:uid="{00000000-0005-0000-0000-00003F940000}"/>
    <cellStyle name="Note 2 2 6 2 2 4 4" xfId="44044" xr:uid="{00000000-0005-0000-0000-000040940000}"/>
    <cellStyle name="Note 2 2 6 2 2 4 5" xfId="44045" xr:uid="{00000000-0005-0000-0000-000041940000}"/>
    <cellStyle name="Note 2 2 6 2 2 4 6" xfId="44046" xr:uid="{00000000-0005-0000-0000-000042940000}"/>
    <cellStyle name="Note 2 2 6 2 2 4 7" xfId="44047" xr:uid="{00000000-0005-0000-0000-000043940000}"/>
    <cellStyle name="Note 2 2 6 2 2 5" xfId="17640" xr:uid="{00000000-0005-0000-0000-000044940000}"/>
    <cellStyle name="Note 2 2 6 2 2 5 2" xfId="17641" xr:uid="{00000000-0005-0000-0000-000045940000}"/>
    <cellStyle name="Note 2 2 6 2 2 5 3" xfId="44048" xr:uid="{00000000-0005-0000-0000-000046940000}"/>
    <cellStyle name="Note 2 2 6 2 2 5 4" xfId="44049" xr:uid="{00000000-0005-0000-0000-000047940000}"/>
    <cellStyle name="Note 2 2 6 2 2 5 5" xfId="44050" xr:uid="{00000000-0005-0000-0000-000048940000}"/>
    <cellStyle name="Note 2 2 6 2 2 5 6" xfId="44051" xr:uid="{00000000-0005-0000-0000-000049940000}"/>
    <cellStyle name="Note 2 2 6 2 2 5 7" xfId="44052" xr:uid="{00000000-0005-0000-0000-00004A940000}"/>
    <cellStyle name="Note 2 2 6 2 2 6" xfId="17642" xr:uid="{00000000-0005-0000-0000-00004B940000}"/>
    <cellStyle name="Note 2 2 6 2 2 6 2" xfId="17643" xr:uid="{00000000-0005-0000-0000-00004C940000}"/>
    <cellStyle name="Note 2 2 6 2 2 6 3" xfId="44053" xr:uid="{00000000-0005-0000-0000-00004D940000}"/>
    <cellStyle name="Note 2 2 6 2 2 6 4" xfId="44054" xr:uid="{00000000-0005-0000-0000-00004E940000}"/>
    <cellStyle name="Note 2 2 6 2 2 6 5" xfId="44055" xr:uid="{00000000-0005-0000-0000-00004F940000}"/>
    <cellStyle name="Note 2 2 6 2 2 6 6" xfId="44056" xr:uid="{00000000-0005-0000-0000-000050940000}"/>
    <cellStyle name="Note 2 2 6 2 2 6 7" xfId="44057" xr:uid="{00000000-0005-0000-0000-000051940000}"/>
    <cellStyle name="Note 2 2 6 2 2 7" xfId="17644" xr:uid="{00000000-0005-0000-0000-000052940000}"/>
    <cellStyle name="Note 2 2 6 2 2 7 2" xfId="17645" xr:uid="{00000000-0005-0000-0000-000053940000}"/>
    <cellStyle name="Note 2 2 6 2 2 7 3" xfId="44058" xr:uid="{00000000-0005-0000-0000-000054940000}"/>
    <cellStyle name="Note 2 2 6 2 2 7 4" xfId="44059" xr:uid="{00000000-0005-0000-0000-000055940000}"/>
    <cellStyle name="Note 2 2 6 2 2 7 5" xfId="44060" xr:uid="{00000000-0005-0000-0000-000056940000}"/>
    <cellStyle name="Note 2 2 6 2 2 7 6" xfId="44061" xr:uid="{00000000-0005-0000-0000-000057940000}"/>
    <cellStyle name="Note 2 2 6 2 2 7 7" xfId="44062" xr:uid="{00000000-0005-0000-0000-000058940000}"/>
    <cellStyle name="Note 2 2 6 2 2 8" xfId="17646" xr:uid="{00000000-0005-0000-0000-000059940000}"/>
    <cellStyle name="Note 2 2 6 2 2 8 2" xfId="17647" xr:uid="{00000000-0005-0000-0000-00005A940000}"/>
    <cellStyle name="Note 2 2 6 2 2 8 3" xfId="44063" xr:uid="{00000000-0005-0000-0000-00005B940000}"/>
    <cellStyle name="Note 2 2 6 2 2 8 4" xfId="44064" xr:uid="{00000000-0005-0000-0000-00005C940000}"/>
    <cellStyle name="Note 2 2 6 2 2 8 5" xfId="44065" xr:uid="{00000000-0005-0000-0000-00005D940000}"/>
    <cellStyle name="Note 2 2 6 2 2 8 6" xfId="44066" xr:uid="{00000000-0005-0000-0000-00005E940000}"/>
    <cellStyle name="Note 2 2 6 2 2 8 7" xfId="44067" xr:uid="{00000000-0005-0000-0000-00005F940000}"/>
    <cellStyle name="Note 2 2 6 2 2 9" xfId="17648" xr:uid="{00000000-0005-0000-0000-000060940000}"/>
    <cellStyle name="Note 2 2 6 2 2 9 2" xfId="17649" xr:uid="{00000000-0005-0000-0000-000061940000}"/>
    <cellStyle name="Note 2 2 6 2 2 9 3" xfId="44068" xr:uid="{00000000-0005-0000-0000-000062940000}"/>
    <cellStyle name="Note 2 2 6 2 2 9 4" xfId="44069" xr:uid="{00000000-0005-0000-0000-000063940000}"/>
    <cellStyle name="Note 2 2 6 2 2 9 5" xfId="44070" xr:uid="{00000000-0005-0000-0000-000064940000}"/>
    <cellStyle name="Note 2 2 6 2 2 9 6" xfId="44071" xr:uid="{00000000-0005-0000-0000-000065940000}"/>
    <cellStyle name="Note 2 2 6 2 2 9 7" xfId="44072" xr:uid="{00000000-0005-0000-0000-000066940000}"/>
    <cellStyle name="Note 2 2 6 2 3" xfId="17650" xr:uid="{00000000-0005-0000-0000-000067940000}"/>
    <cellStyle name="Note 2 2 6 2 3 10" xfId="17651" xr:uid="{00000000-0005-0000-0000-000068940000}"/>
    <cellStyle name="Note 2 2 6 2 3 11" xfId="44073" xr:uid="{00000000-0005-0000-0000-000069940000}"/>
    <cellStyle name="Note 2 2 6 2 3 12" xfId="44074" xr:uid="{00000000-0005-0000-0000-00006A940000}"/>
    <cellStyle name="Note 2 2 6 2 3 13" xfId="44075" xr:uid="{00000000-0005-0000-0000-00006B940000}"/>
    <cellStyle name="Note 2 2 6 2 3 14" xfId="44076" xr:uid="{00000000-0005-0000-0000-00006C940000}"/>
    <cellStyle name="Note 2 2 6 2 3 15" xfId="44077" xr:uid="{00000000-0005-0000-0000-00006D940000}"/>
    <cellStyle name="Note 2 2 6 2 3 2" xfId="17652" xr:uid="{00000000-0005-0000-0000-00006E940000}"/>
    <cellStyle name="Note 2 2 6 2 3 2 2" xfId="17653" xr:uid="{00000000-0005-0000-0000-00006F940000}"/>
    <cellStyle name="Note 2 2 6 2 3 2 3" xfId="44078" xr:uid="{00000000-0005-0000-0000-000070940000}"/>
    <cellStyle name="Note 2 2 6 2 3 2 4" xfId="44079" xr:uid="{00000000-0005-0000-0000-000071940000}"/>
    <cellStyle name="Note 2 2 6 2 3 2 5" xfId="44080" xr:uid="{00000000-0005-0000-0000-000072940000}"/>
    <cellStyle name="Note 2 2 6 2 3 2 6" xfId="44081" xr:uid="{00000000-0005-0000-0000-000073940000}"/>
    <cellStyle name="Note 2 2 6 2 3 2 7" xfId="44082" xr:uid="{00000000-0005-0000-0000-000074940000}"/>
    <cellStyle name="Note 2 2 6 2 3 3" xfId="17654" xr:uid="{00000000-0005-0000-0000-000075940000}"/>
    <cellStyle name="Note 2 2 6 2 3 3 2" xfId="17655" xr:uid="{00000000-0005-0000-0000-000076940000}"/>
    <cellStyle name="Note 2 2 6 2 3 3 3" xfId="44083" xr:uid="{00000000-0005-0000-0000-000077940000}"/>
    <cellStyle name="Note 2 2 6 2 3 3 4" xfId="44084" xr:uid="{00000000-0005-0000-0000-000078940000}"/>
    <cellStyle name="Note 2 2 6 2 3 3 5" xfId="44085" xr:uid="{00000000-0005-0000-0000-000079940000}"/>
    <cellStyle name="Note 2 2 6 2 3 3 6" xfId="44086" xr:uid="{00000000-0005-0000-0000-00007A940000}"/>
    <cellStyle name="Note 2 2 6 2 3 3 7" xfId="44087" xr:uid="{00000000-0005-0000-0000-00007B940000}"/>
    <cellStyle name="Note 2 2 6 2 3 4" xfId="17656" xr:uid="{00000000-0005-0000-0000-00007C940000}"/>
    <cellStyle name="Note 2 2 6 2 3 4 2" xfId="17657" xr:uid="{00000000-0005-0000-0000-00007D940000}"/>
    <cellStyle name="Note 2 2 6 2 3 4 3" xfId="44088" xr:uid="{00000000-0005-0000-0000-00007E940000}"/>
    <cellStyle name="Note 2 2 6 2 3 4 4" xfId="44089" xr:uid="{00000000-0005-0000-0000-00007F940000}"/>
    <cellStyle name="Note 2 2 6 2 3 4 5" xfId="44090" xr:uid="{00000000-0005-0000-0000-000080940000}"/>
    <cellStyle name="Note 2 2 6 2 3 4 6" xfId="44091" xr:uid="{00000000-0005-0000-0000-000081940000}"/>
    <cellStyle name="Note 2 2 6 2 3 4 7" xfId="44092" xr:uid="{00000000-0005-0000-0000-000082940000}"/>
    <cellStyle name="Note 2 2 6 2 3 5" xfId="17658" xr:uid="{00000000-0005-0000-0000-000083940000}"/>
    <cellStyle name="Note 2 2 6 2 3 5 2" xfId="17659" xr:uid="{00000000-0005-0000-0000-000084940000}"/>
    <cellStyle name="Note 2 2 6 2 3 5 3" xfId="44093" xr:uid="{00000000-0005-0000-0000-000085940000}"/>
    <cellStyle name="Note 2 2 6 2 3 5 4" xfId="44094" xr:uid="{00000000-0005-0000-0000-000086940000}"/>
    <cellStyle name="Note 2 2 6 2 3 5 5" xfId="44095" xr:uid="{00000000-0005-0000-0000-000087940000}"/>
    <cellStyle name="Note 2 2 6 2 3 5 6" xfId="44096" xr:uid="{00000000-0005-0000-0000-000088940000}"/>
    <cellStyle name="Note 2 2 6 2 3 5 7" xfId="44097" xr:uid="{00000000-0005-0000-0000-000089940000}"/>
    <cellStyle name="Note 2 2 6 2 3 6" xfId="17660" xr:uid="{00000000-0005-0000-0000-00008A940000}"/>
    <cellStyle name="Note 2 2 6 2 3 6 2" xfId="17661" xr:uid="{00000000-0005-0000-0000-00008B940000}"/>
    <cellStyle name="Note 2 2 6 2 3 6 3" xfId="44098" xr:uid="{00000000-0005-0000-0000-00008C940000}"/>
    <cellStyle name="Note 2 2 6 2 3 6 4" xfId="44099" xr:uid="{00000000-0005-0000-0000-00008D940000}"/>
    <cellStyle name="Note 2 2 6 2 3 6 5" xfId="44100" xr:uid="{00000000-0005-0000-0000-00008E940000}"/>
    <cellStyle name="Note 2 2 6 2 3 6 6" xfId="44101" xr:uid="{00000000-0005-0000-0000-00008F940000}"/>
    <cellStyle name="Note 2 2 6 2 3 6 7" xfId="44102" xr:uid="{00000000-0005-0000-0000-000090940000}"/>
    <cellStyle name="Note 2 2 6 2 3 7" xfId="17662" xr:uid="{00000000-0005-0000-0000-000091940000}"/>
    <cellStyle name="Note 2 2 6 2 3 7 2" xfId="17663" xr:uid="{00000000-0005-0000-0000-000092940000}"/>
    <cellStyle name="Note 2 2 6 2 3 7 3" xfId="44103" xr:uid="{00000000-0005-0000-0000-000093940000}"/>
    <cellStyle name="Note 2 2 6 2 3 7 4" xfId="44104" xr:uid="{00000000-0005-0000-0000-000094940000}"/>
    <cellStyle name="Note 2 2 6 2 3 7 5" xfId="44105" xr:uid="{00000000-0005-0000-0000-000095940000}"/>
    <cellStyle name="Note 2 2 6 2 3 7 6" xfId="44106" xr:uid="{00000000-0005-0000-0000-000096940000}"/>
    <cellStyle name="Note 2 2 6 2 3 7 7" xfId="44107" xr:uid="{00000000-0005-0000-0000-000097940000}"/>
    <cellStyle name="Note 2 2 6 2 3 8" xfId="17664" xr:uid="{00000000-0005-0000-0000-000098940000}"/>
    <cellStyle name="Note 2 2 6 2 3 8 2" xfId="17665" xr:uid="{00000000-0005-0000-0000-000099940000}"/>
    <cellStyle name="Note 2 2 6 2 3 8 3" xfId="44108" xr:uid="{00000000-0005-0000-0000-00009A940000}"/>
    <cellStyle name="Note 2 2 6 2 3 8 4" xfId="44109" xr:uid="{00000000-0005-0000-0000-00009B940000}"/>
    <cellStyle name="Note 2 2 6 2 3 8 5" xfId="44110" xr:uid="{00000000-0005-0000-0000-00009C940000}"/>
    <cellStyle name="Note 2 2 6 2 3 8 6" xfId="44111" xr:uid="{00000000-0005-0000-0000-00009D940000}"/>
    <cellStyle name="Note 2 2 6 2 3 8 7" xfId="44112" xr:uid="{00000000-0005-0000-0000-00009E940000}"/>
    <cellStyle name="Note 2 2 6 2 3 9" xfId="17666" xr:uid="{00000000-0005-0000-0000-00009F940000}"/>
    <cellStyle name="Note 2 2 6 2 3 9 2" xfId="17667" xr:uid="{00000000-0005-0000-0000-0000A0940000}"/>
    <cellStyle name="Note 2 2 6 2 3 9 3" xfId="44113" xr:uid="{00000000-0005-0000-0000-0000A1940000}"/>
    <cellStyle name="Note 2 2 6 2 3 9 4" xfId="44114" xr:uid="{00000000-0005-0000-0000-0000A2940000}"/>
    <cellStyle name="Note 2 2 6 2 3 9 5" xfId="44115" xr:uid="{00000000-0005-0000-0000-0000A3940000}"/>
    <cellStyle name="Note 2 2 6 2 3 9 6" xfId="44116" xr:uid="{00000000-0005-0000-0000-0000A4940000}"/>
    <cellStyle name="Note 2 2 6 2 3 9 7" xfId="44117" xr:uid="{00000000-0005-0000-0000-0000A5940000}"/>
    <cellStyle name="Note 2 2 6 2 4" xfId="17668" xr:uid="{00000000-0005-0000-0000-0000A6940000}"/>
    <cellStyle name="Note 2 2 6 2 4 2" xfId="17669" xr:uid="{00000000-0005-0000-0000-0000A7940000}"/>
    <cellStyle name="Note 2 2 6 2 5" xfId="44118" xr:uid="{00000000-0005-0000-0000-0000A8940000}"/>
    <cellStyle name="Note 2 2 6 3" xfId="17670" xr:uid="{00000000-0005-0000-0000-0000A9940000}"/>
    <cellStyle name="Note 2 2 6 3 10" xfId="44119" xr:uid="{00000000-0005-0000-0000-0000AA940000}"/>
    <cellStyle name="Note 2 2 6 3 11" xfId="44120" xr:uid="{00000000-0005-0000-0000-0000AB940000}"/>
    <cellStyle name="Note 2 2 6 3 2" xfId="17671" xr:uid="{00000000-0005-0000-0000-0000AC940000}"/>
    <cellStyle name="Note 2 2 6 3 2 2" xfId="17672" xr:uid="{00000000-0005-0000-0000-0000AD940000}"/>
    <cellStyle name="Note 2 2 6 3 2 3" xfId="44121" xr:uid="{00000000-0005-0000-0000-0000AE940000}"/>
    <cellStyle name="Note 2 2 6 3 2 4" xfId="44122" xr:uid="{00000000-0005-0000-0000-0000AF940000}"/>
    <cellStyle name="Note 2 2 6 3 2 5" xfId="44123" xr:uid="{00000000-0005-0000-0000-0000B0940000}"/>
    <cellStyle name="Note 2 2 6 3 2 6" xfId="44124" xr:uid="{00000000-0005-0000-0000-0000B1940000}"/>
    <cellStyle name="Note 2 2 6 3 2 7" xfId="44125" xr:uid="{00000000-0005-0000-0000-0000B2940000}"/>
    <cellStyle name="Note 2 2 6 3 3" xfId="17673" xr:uid="{00000000-0005-0000-0000-0000B3940000}"/>
    <cellStyle name="Note 2 2 6 3 3 2" xfId="17674" xr:uid="{00000000-0005-0000-0000-0000B4940000}"/>
    <cellStyle name="Note 2 2 6 3 3 3" xfId="44126" xr:uid="{00000000-0005-0000-0000-0000B5940000}"/>
    <cellStyle name="Note 2 2 6 3 3 4" xfId="44127" xr:uid="{00000000-0005-0000-0000-0000B6940000}"/>
    <cellStyle name="Note 2 2 6 3 3 5" xfId="44128" xr:uid="{00000000-0005-0000-0000-0000B7940000}"/>
    <cellStyle name="Note 2 2 6 3 3 6" xfId="44129" xr:uid="{00000000-0005-0000-0000-0000B8940000}"/>
    <cellStyle name="Note 2 2 6 3 3 7" xfId="44130" xr:uid="{00000000-0005-0000-0000-0000B9940000}"/>
    <cellStyle name="Note 2 2 6 3 4" xfId="17675" xr:uid="{00000000-0005-0000-0000-0000BA940000}"/>
    <cellStyle name="Note 2 2 6 3 4 2" xfId="17676" xr:uid="{00000000-0005-0000-0000-0000BB940000}"/>
    <cellStyle name="Note 2 2 6 3 4 3" xfId="44131" xr:uid="{00000000-0005-0000-0000-0000BC940000}"/>
    <cellStyle name="Note 2 2 6 3 4 4" xfId="44132" xr:uid="{00000000-0005-0000-0000-0000BD940000}"/>
    <cellStyle name="Note 2 2 6 3 4 5" xfId="44133" xr:uid="{00000000-0005-0000-0000-0000BE940000}"/>
    <cellStyle name="Note 2 2 6 3 4 6" xfId="44134" xr:uid="{00000000-0005-0000-0000-0000BF940000}"/>
    <cellStyle name="Note 2 2 6 3 4 7" xfId="44135" xr:uid="{00000000-0005-0000-0000-0000C0940000}"/>
    <cellStyle name="Note 2 2 6 3 5" xfId="17677" xr:uid="{00000000-0005-0000-0000-0000C1940000}"/>
    <cellStyle name="Note 2 2 6 3 5 2" xfId="17678" xr:uid="{00000000-0005-0000-0000-0000C2940000}"/>
    <cellStyle name="Note 2 2 6 3 5 3" xfId="44136" xr:uid="{00000000-0005-0000-0000-0000C3940000}"/>
    <cellStyle name="Note 2 2 6 3 5 4" xfId="44137" xr:uid="{00000000-0005-0000-0000-0000C4940000}"/>
    <cellStyle name="Note 2 2 6 3 5 5" xfId="44138" xr:uid="{00000000-0005-0000-0000-0000C5940000}"/>
    <cellStyle name="Note 2 2 6 3 5 6" xfId="44139" xr:uid="{00000000-0005-0000-0000-0000C6940000}"/>
    <cellStyle name="Note 2 2 6 3 5 7" xfId="44140" xr:uid="{00000000-0005-0000-0000-0000C7940000}"/>
    <cellStyle name="Note 2 2 6 3 6" xfId="17679" xr:uid="{00000000-0005-0000-0000-0000C8940000}"/>
    <cellStyle name="Note 2 2 6 3 6 2" xfId="17680" xr:uid="{00000000-0005-0000-0000-0000C9940000}"/>
    <cellStyle name="Note 2 2 6 3 6 3" xfId="44141" xr:uid="{00000000-0005-0000-0000-0000CA940000}"/>
    <cellStyle name="Note 2 2 6 3 6 4" xfId="44142" xr:uid="{00000000-0005-0000-0000-0000CB940000}"/>
    <cellStyle name="Note 2 2 6 3 6 5" xfId="44143" xr:uid="{00000000-0005-0000-0000-0000CC940000}"/>
    <cellStyle name="Note 2 2 6 3 6 6" xfId="44144" xr:uid="{00000000-0005-0000-0000-0000CD940000}"/>
    <cellStyle name="Note 2 2 6 3 6 7" xfId="44145" xr:uid="{00000000-0005-0000-0000-0000CE940000}"/>
    <cellStyle name="Note 2 2 6 3 7" xfId="17681" xr:uid="{00000000-0005-0000-0000-0000CF940000}"/>
    <cellStyle name="Note 2 2 6 3 7 2" xfId="17682" xr:uid="{00000000-0005-0000-0000-0000D0940000}"/>
    <cellStyle name="Note 2 2 6 3 7 3" xfId="44146" xr:uid="{00000000-0005-0000-0000-0000D1940000}"/>
    <cellStyle name="Note 2 2 6 3 7 4" xfId="44147" xr:uid="{00000000-0005-0000-0000-0000D2940000}"/>
    <cellStyle name="Note 2 2 6 3 7 5" xfId="44148" xr:uid="{00000000-0005-0000-0000-0000D3940000}"/>
    <cellStyle name="Note 2 2 6 3 7 6" xfId="44149" xr:uid="{00000000-0005-0000-0000-0000D4940000}"/>
    <cellStyle name="Note 2 2 6 3 7 7" xfId="44150" xr:uid="{00000000-0005-0000-0000-0000D5940000}"/>
    <cellStyle name="Note 2 2 6 3 8" xfId="17683" xr:uid="{00000000-0005-0000-0000-0000D6940000}"/>
    <cellStyle name="Note 2 2 6 3 8 2" xfId="17684" xr:uid="{00000000-0005-0000-0000-0000D7940000}"/>
    <cellStyle name="Note 2 2 6 3 8 3" xfId="44151" xr:uid="{00000000-0005-0000-0000-0000D8940000}"/>
    <cellStyle name="Note 2 2 6 3 8 4" xfId="44152" xr:uid="{00000000-0005-0000-0000-0000D9940000}"/>
    <cellStyle name="Note 2 2 6 3 8 5" xfId="44153" xr:uid="{00000000-0005-0000-0000-0000DA940000}"/>
    <cellStyle name="Note 2 2 6 3 8 6" xfId="44154" xr:uid="{00000000-0005-0000-0000-0000DB940000}"/>
    <cellStyle name="Note 2 2 6 3 8 7" xfId="44155" xr:uid="{00000000-0005-0000-0000-0000DC940000}"/>
    <cellStyle name="Note 2 2 6 3 9" xfId="17685" xr:uid="{00000000-0005-0000-0000-0000DD940000}"/>
    <cellStyle name="Note 2 2 6 3 9 2" xfId="17686" xr:uid="{00000000-0005-0000-0000-0000DE940000}"/>
    <cellStyle name="Note 2 2 6 3 9 3" xfId="44156" xr:uid="{00000000-0005-0000-0000-0000DF940000}"/>
    <cellStyle name="Note 2 2 6 3 9 4" xfId="44157" xr:uid="{00000000-0005-0000-0000-0000E0940000}"/>
    <cellStyle name="Note 2 2 6 3 9 5" xfId="44158" xr:uid="{00000000-0005-0000-0000-0000E1940000}"/>
    <cellStyle name="Note 2 2 6 3 9 6" xfId="44159" xr:uid="{00000000-0005-0000-0000-0000E2940000}"/>
    <cellStyle name="Note 2 2 6 3 9 7" xfId="44160" xr:uid="{00000000-0005-0000-0000-0000E3940000}"/>
    <cellStyle name="Note 2 2 6 4" xfId="17687" xr:uid="{00000000-0005-0000-0000-0000E4940000}"/>
    <cellStyle name="Note 2 2 6 4 10" xfId="17688" xr:uid="{00000000-0005-0000-0000-0000E5940000}"/>
    <cellStyle name="Note 2 2 6 4 10 2" xfId="17689" xr:uid="{00000000-0005-0000-0000-0000E6940000}"/>
    <cellStyle name="Note 2 2 6 4 10 3" xfId="44161" xr:uid="{00000000-0005-0000-0000-0000E7940000}"/>
    <cellStyle name="Note 2 2 6 4 10 4" xfId="44162" xr:uid="{00000000-0005-0000-0000-0000E8940000}"/>
    <cellStyle name="Note 2 2 6 4 10 5" xfId="44163" xr:uid="{00000000-0005-0000-0000-0000E9940000}"/>
    <cellStyle name="Note 2 2 6 4 10 6" xfId="44164" xr:uid="{00000000-0005-0000-0000-0000EA940000}"/>
    <cellStyle name="Note 2 2 6 4 10 7" xfId="44165" xr:uid="{00000000-0005-0000-0000-0000EB940000}"/>
    <cellStyle name="Note 2 2 6 4 11" xfId="17690" xr:uid="{00000000-0005-0000-0000-0000EC940000}"/>
    <cellStyle name="Note 2 2 6 4 12" xfId="44166" xr:uid="{00000000-0005-0000-0000-0000ED940000}"/>
    <cellStyle name="Note 2 2 6 4 13" xfId="44167" xr:uid="{00000000-0005-0000-0000-0000EE940000}"/>
    <cellStyle name="Note 2 2 6 4 2" xfId="17691" xr:uid="{00000000-0005-0000-0000-0000EF940000}"/>
    <cellStyle name="Note 2 2 6 4 2 2" xfId="17692" xr:uid="{00000000-0005-0000-0000-0000F0940000}"/>
    <cellStyle name="Note 2 2 6 4 2 3" xfId="44168" xr:uid="{00000000-0005-0000-0000-0000F1940000}"/>
    <cellStyle name="Note 2 2 6 4 2 4" xfId="44169" xr:uid="{00000000-0005-0000-0000-0000F2940000}"/>
    <cellStyle name="Note 2 2 6 4 2 5" xfId="44170" xr:uid="{00000000-0005-0000-0000-0000F3940000}"/>
    <cellStyle name="Note 2 2 6 4 2 6" xfId="44171" xr:uid="{00000000-0005-0000-0000-0000F4940000}"/>
    <cellStyle name="Note 2 2 6 4 2 7" xfId="44172" xr:uid="{00000000-0005-0000-0000-0000F5940000}"/>
    <cellStyle name="Note 2 2 6 4 3" xfId="17693" xr:uid="{00000000-0005-0000-0000-0000F6940000}"/>
    <cellStyle name="Note 2 2 6 4 3 2" xfId="17694" xr:uid="{00000000-0005-0000-0000-0000F7940000}"/>
    <cellStyle name="Note 2 2 6 4 3 3" xfId="44173" xr:uid="{00000000-0005-0000-0000-0000F8940000}"/>
    <cellStyle name="Note 2 2 6 4 3 4" xfId="44174" xr:uid="{00000000-0005-0000-0000-0000F9940000}"/>
    <cellStyle name="Note 2 2 6 4 3 5" xfId="44175" xr:uid="{00000000-0005-0000-0000-0000FA940000}"/>
    <cellStyle name="Note 2 2 6 4 3 6" xfId="44176" xr:uid="{00000000-0005-0000-0000-0000FB940000}"/>
    <cellStyle name="Note 2 2 6 4 3 7" xfId="44177" xr:uid="{00000000-0005-0000-0000-0000FC940000}"/>
    <cellStyle name="Note 2 2 6 4 4" xfId="17695" xr:uid="{00000000-0005-0000-0000-0000FD940000}"/>
    <cellStyle name="Note 2 2 6 4 4 2" xfId="17696" xr:uid="{00000000-0005-0000-0000-0000FE940000}"/>
    <cellStyle name="Note 2 2 6 4 4 3" xfId="44178" xr:uid="{00000000-0005-0000-0000-0000FF940000}"/>
    <cellStyle name="Note 2 2 6 4 4 4" xfId="44179" xr:uid="{00000000-0005-0000-0000-000000950000}"/>
    <cellStyle name="Note 2 2 6 4 4 5" xfId="44180" xr:uid="{00000000-0005-0000-0000-000001950000}"/>
    <cellStyle name="Note 2 2 6 4 4 6" xfId="44181" xr:uid="{00000000-0005-0000-0000-000002950000}"/>
    <cellStyle name="Note 2 2 6 4 4 7" xfId="44182" xr:uid="{00000000-0005-0000-0000-000003950000}"/>
    <cellStyle name="Note 2 2 6 4 5" xfId="17697" xr:uid="{00000000-0005-0000-0000-000004950000}"/>
    <cellStyle name="Note 2 2 6 4 5 2" xfId="17698" xr:uid="{00000000-0005-0000-0000-000005950000}"/>
    <cellStyle name="Note 2 2 6 4 5 3" xfId="44183" xr:uid="{00000000-0005-0000-0000-000006950000}"/>
    <cellStyle name="Note 2 2 6 4 5 4" xfId="44184" xr:uid="{00000000-0005-0000-0000-000007950000}"/>
    <cellStyle name="Note 2 2 6 4 5 5" xfId="44185" xr:uid="{00000000-0005-0000-0000-000008950000}"/>
    <cellStyle name="Note 2 2 6 4 5 6" xfId="44186" xr:uid="{00000000-0005-0000-0000-000009950000}"/>
    <cellStyle name="Note 2 2 6 4 5 7" xfId="44187" xr:uid="{00000000-0005-0000-0000-00000A950000}"/>
    <cellStyle name="Note 2 2 6 4 6" xfId="17699" xr:uid="{00000000-0005-0000-0000-00000B950000}"/>
    <cellStyle name="Note 2 2 6 4 6 2" xfId="17700" xr:uid="{00000000-0005-0000-0000-00000C950000}"/>
    <cellStyle name="Note 2 2 6 4 6 3" xfId="44188" xr:uid="{00000000-0005-0000-0000-00000D950000}"/>
    <cellStyle name="Note 2 2 6 4 6 4" xfId="44189" xr:uid="{00000000-0005-0000-0000-00000E950000}"/>
    <cellStyle name="Note 2 2 6 4 6 5" xfId="44190" xr:uid="{00000000-0005-0000-0000-00000F950000}"/>
    <cellStyle name="Note 2 2 6 4 6 6" xfId="44191" xr:uid="{00000000-0005-0000-0000-000010950000}"/>
    <cellStyle name="Note 2 2 6 4 6 7" xfId="44192" xr:uid="{00000000-0005-0000-0000-000011950000}"/>
    <cellStyle name="Note 2 2 6 4 7" xfId="17701" xr:uid="{00000000-0005-0000-0000-000012950000}"/>
    <cellStyle name="Note 2 2 6 4 7 2" xfId="17702" xr:uid="{00000000-0005-0000-0000-000013950000}"/>
    <cellStyle name="Note 2 2 6 4 7 3" xfId="44193" xr:uid="{00000000-0005-0000-0000-000014950000}"/>
    <cellStyle name="Note 2 2 6 4 7 4" xfId="44194" xr:uid="{00000000-0005-0000-0000-000015950000}"/>
    <cellStyle name="Note 2 2 6 4 7 5" xfId="44195" xr:uid="{00000000-0005-0000-0000-000016950000}"/>
    <cellStyle name="Note 2 2 6 4 7 6" xfId="44196" xr:uid="{00000000-0005-0000-0000-000017950000}"/>
    <cellStyle name="Note 2 2 6 4 7 7" xfId="44197" xr:uid="{00000000-0005-0000-0000-000018950000}"/>
    <cellStyle name="Note 2 2 6 4 8" xfId="17703" xr:uid="{00000000-0005-0000-0000-000019950000}"/>
    <cellStyle name="Note 2 2 6 4 8 2" xfId="17704" xr:uid="{00000000-0005-0000-0000-00001A950000}"/>
    <cellStyle name="Note 2 2 6 4 8 3" xfId="44198" xr:uid="{00000000-0005-0000-0000-00001B950000}"/>
    <cellStyle name="Note 2 2 6 4 8 4" xfId="44199" xr:uid="{00000000-0005-0000-0000-00001C950000}"/>
    <cellStyle name="Note 2 2 6 4 8 5" xfId="44200" xr:uid="{00000000-0005-0000-0000-00001D950000}"/>
    <cellStyle name="Note 2 2 6 4 8 6" xfId="44201" xr:uid="{00000000-0005-0000-0000-00001E950000}"/>
    <cellStyle name="Note 2 2 6 4 8 7" xfId="44202" xr:uid="{00000000-0005-0000-0000-00001F950000}"/>
    <cellStyle name="Note 2 2 6 4 9" xfId="17705" xr:uid="{00000000-0005-0000-0000-000020950000}"/>
    <cellStyle name="Note 2 2 6 4 9 2" xfId="17706" xr:uid="{00000000-0005-0000-0000-000021950000}"/>
    <cellStyle name="Note 2 2 6 4 9 3" xfId="44203" xr:uid="{00000000-0005-0000-0000-000022950000}"/>
    <cellStyle name="Note 2 2 6 4 9 4" xfId="44204" xr:uid="{00000000-0005-0000-0000-000023950000}"/>
    <cellStyle name="Note 2 2 6 4 9 5" xfId="44205" xr:uid="{00000000-0005-0000-0000-000024950000}"/>
    <cellStyle name="Note 2 2 6 4 9 6" xfId="44206" xr:uid="{00000000-0005-0000-0000-000025950000}"/>
    <cellStyle name="Note 2 2 6 4 9 7" xfId="44207" xr:uid="{00000000-0005-0000-0000-000026950000}"/>
    <cellStyle name="Note 2 2 6 5" xfId="17707" xr:uid="{00000000-0005-0000-0000-000027950000}"/>
    <cellStyle name="Note 2 2 6 5 10" xfId="17708" xr:uid="{00000000-0005-0000-0000-000028950000}"/>
    <cellStyle name="Note 2 2 6 5 10 2" xfId="17709" xr:uid="{00000000-0005-0000-0000-000029950000}"/>
    <cellStyle name="Note 2 2 6 5 10 3" xfId="44208" xr:uid="{00000000-0005-0000-0000-00002A950000}"/>
    <cellStyle name="Note 2 2 6 5 10 4" xfId="44209" xr:uid="{00000000-0005-0000-0000-00002B950000}"/>
    <cellStyle name="Note 2 2 6 5 10 5" xfId="44210" xr:uid="{00000000-0005-0000-0000-00002C950000}"/>
    <cellStyle name="Note 2 2 6 5 10 6" xfId="44211" xr:uid="{00000000-0005-0000-0000-00002D950000}"/>
    <cellStyle name="Note 2 2 6 5 10 7" xfId="44212" xr:uid="{00000000-0005-0000-0000-00002E950000}"/>
    <cellStyle name="Note 2 2 6 5 11" xfId="44213" xr:uid="{00000000-0005-0000-0000-00002F950000}"/>
    <cellStyle name="Note 2 2 6 5 12" xfId="44214" xr:uid="{00000000-0005-0000-0000-000030950000}"/>
    <cellStyle name="Note 2 2 6 5 13" xfId="44215" xr:uid="{00000000-0005-0000-0000-000031950000}"/>
    <cellStyle name="Note 2 2 6 5 2" xfId="17710" xr:uid="{00000000-0005-0000-0000-000032950000}"/>
    <cellStyle name="Note 2 2 6 5 2 2" xfId="17711" xr:uid="{00000000-0005-0000-0000-000033950000}"/>
    <cellStyle name="Note 2 2 6 5 2 3" xfId="44216" xr:uid="{00000000-0005-0000-0000-000034950000}"/>
    <cellStyle name="Note 2 2 6 5 2 4" xfId="44217" xr:uid="{00000000-0005-0000-0000-000035950000}"/>
    <cellStyle name="Note 2 2 6 5 2 5" xfId="44218" xr:uid="{00000000-0005-0000-0000-000036950000}"/>
    <cellStyle name="Note 2 2 6 5 2 6" xfId="44219" xr:uid="{00000000-0005-0000-0000-000037950000}"/>
    <cellStyle name="Note 2 2 6 5 2 7" xfId="44220" xr:uid="{00000000-0005-0000-0000-000038950000}"/>
    <cellStyle name="Note 2 2 6 5 3" xfId="17712" xr:uid="{00000000-0005-0000-0000-000039950000}"/>
    <cellStyle name="Note 2 2 6 5 3 2" xfId="17713" xr:uid="{00000000-0005-0000-0000-00003A950000}"/>
    <cellStyle name="Note 2 2 6 5 3 3" xfId="44221" xr:uid="{00000000-0005-0000-0000-00003B950000}"/>
    <cellStyle name="Note 2 2 6 5 3 4" xfId="44222" xr:uid="{00000000-0005-0000-0000-00003C950000}"/>
    <cellStyle name="Note 2 2 6 5 3 5" xfId="44223" xr:uid="{00000000-0005-0000-0000-00003D950000}"/>
    <cellStyle name="Note 2 2 6 5 3 6" xfId="44224" xr:uid="{00000000-0005-0000-0000-00003E950000}"/>
    <cellStyle name="Note 2 2 6 5 3 7" xfId="44225" xr:uid="{00000000-0005-0000-0000-00003F950000}"/>
    <cellStyle name="Note 2 2 6 5 4" xfId="17714" xr:uid="{00000000-0005-0000-0000-000040950000}"/>
    <cellStyle name="Note 2 2 6 5 4 2" xfId="17715" xr:uid="{00000000-0005-0000-0000-000041950000}"/>
    <cellStyle name="Note 2 2 6 5 4 3" xfId="44226" xr:uid="{00000000-0005-0000-0000-000042950000}"/>
    <cellStyle name="Note 2 2 6 5 4 4" xfId="44227" xr:uid="{00000000-0005-0000-0000-000043950000}"/>
    <cellStyle name="Note 2 2 6 5 4 5" xfId="44228" xr:uid="{00000000-0005-0000-0000-000044950000}"/>
    <cellStyle name="Note 2 2 6 5 4 6" xfId="44229" xr:uid="{00000000-0005-0000-0000-000045950000}"/>
    <cellStyle name="Note 2 2 6 5 4 7" xfId="44230" xr:uid="{00000000-0005-0000-0000-000046950000}"/>
    <cellStyle name="Note 2 2 6 5 5" xfId="17716" xr:uid="{00000000-0005-0000-0000-000047950000}"/>
    <cellStyle name="Note 2 2 6 5 5 2" xfId="17717" xr:uid="{00000000-0005-0000-0000-000048950000}"/>
    <cellStyle name="Note 2 2 6 5 5 3" xfId="44231" xr:uid="{00000000-0005-0000-0000-000049950000}"/>
    <cellStyle name="Note 2 2 6 5 5 4" xfId="44232" xr:uid="{00000000-0005-0000-0000-00004A950000}"/>
    <cellStyle name="Note 2 2 6 5 5 5" xfId="44233" xr:uid="{00000000-0005-0000-0000-00004B950000}"/>
    <cellStyle name="Note 2 2 6 5 5 6" xfId="44234" xr:uid="{00000000-0005-0000-0000-00004C950000}"/>
    <cellStyle name="Note 2 2 6 5 5 7" xfId="44235" xr:uid="{00000000-0005-0000-0000-00004D950000}"/>
    <cellStyle name="Note 2 2 6 5 6" xfId="17718" xr:uid="{00000000-0005-0000-0000-00004E950000}"/>
    <cellStyle name="Note 2 2 6 5 6 2" xfId="17719" xr:uid="{00000000-0005-0000-0000-00004F950000}"/>
    <cellStyle name="Note 2 2 6 5 6 3" xfId="44236" xr:uid="{00000000-0005-0000-0000-000050950000}"/>
    <cellStyle name="Note 2 2 6 5 6 4" xfId="44237" xr:uid="{00000000-0005-0000-0000-000051950000}"/>
    <cellStyle name="Note 2 2 6 5 6 5" xfId="44238" xr:uid="{00000000-0005-0000-0000-000052950000}"/>
    <cellStyle name="Note 2 2 6 5 6 6" xfId="44239" xr:uid="{00000000-0005-0000-0000-000053950000}"/>
    <cellStyle name="Note 2 2 6 5 6 7" xfId="44240" xr:uid="{00000000-0005-0000-0000-000054950000}"/>
    <cellStyle name="Note 2 2 6 5 7" xfId="17720" xr:uid="{00000000-0005-0000-0000-000055950000}"/>
    <cellStyle name="Note 2 2 6 5 7 2" xfId="17721" xr:uid="{00000000-0005-0000-0000-000056950000}"/>
    <cellStyle name="Note 2 2 6 5 7 3" xfId="44241" xr:uid="{00000000-0005-0000-0000-000057950000}"/>
    <cellStyle name="Note 2 2 6 5 7 4" xfId="44242" xr:uid="{00000000-0005-0000-0000-000058950000}"/>
    <cellStyle name="Note 2 2 6 5 7 5" xfId="44243" xr:uid="{00000000-0005-0000-0000-000059950000}"/>
    <cellStyle name="Note 2 2 6 5 7 6" xfId="44244" xr:uid="{00000000-0005-0000-0000-00005A950000}"/>
    <cellStyle name="Note 2 2 6 5 7 7" xfId="44245" xr:uid="{00000000-0005-0000-0000-00005B950000}"/>
    <cellStyle name="Note 2 2 6 5 8" xfId="17722" xr:uid="{00000000-0005-0000-0000-00005C950000}"/>
    <cellStyle name="Note 2 2 6 5 8 2" xfId="17723" xr:uid="{00000000-0005-0000-0000-00005D950000}"/>
    <cellStyle name="Note 2 2 6 5 8 3" xfId="44246" xr:uid="{00000000-0005-0000-0000-00005E950000}"/>
    <cellStyle name="Note 2 2 6 5 8 4" xfId="44247" xr:uid="{00000000-0005-0000-0000-00005F950000}"/>
    <cellStyle name="Note 2 2 6 5 8 5" xfId="44248" xr:uid="{00000000-0005-0000-0000-000060950000}"/>
    <cellStyle name="Note 2 2 6 5 8 6" xfId="44249" xr:uid="{00000000-0005-0000-0000-000061950000}"/>
    <cellStyle name="Note 2 2 6 5 8 7" xfId="44250" xr:uid="{00000000-0005-0000-0000-000062950000}"/>
    <cellStyle name="Note 2 2 6 5 9" xfId="17724" xr:uid="{00000000-0005-0000-0000-000063950000}"/>
    <cellStyle name="Note 2 2 6 5 9 2" xfId="17725" xr:uid="{00000000-0005-0000-0000-000064950000}"/>
    <cellStyle name="Note 2 2 6 5 9 3" xfId="44251" xr:uid="{00000000-0005-0000-0000-000065950000}"/>
    <cellStyle name="Note 2 2 6 5 9 4" xfId="44252" xr:uid="{00000000-0005-0000-0000-000066950000}"/>
    <cellStyle name="Note 2 2 6 5 9 5" xfId="44253" xr:uid="{00000000-0005-0000-0000-000067950000}"/>
    <cellStyle name="Note 2 2 6 5 9 6" xfId="44254" xr:uid="{00000000-0005-0000-0000-000068950000}"/>
    <cellStyle name="Note 2 2 6 5 9 7" xfId="44255" xr:uid="{00000000-0005-0000-0000-000069950000}"/>
    <cellStyle name="Note 2 2 6 6" xfId="17726" xr:uid="{00000000-0005-0000-0000-00006A950000}"/>
    <cellStyle name="Note 2 2 6 6 10" xfId="17727" xr:uid="{00000000-0005-0000-0000-00006B950000}"/>
    <cellStyle name="Note 2 2 6 6 11" xfId="44256" xr:uid="{00000000-0005-0000-0000-00006C950000}"/>
    <cellStyle name="Note 2 2 6 6 12" xfId="44257" xr:uid="{00000000-0005-0000-0000-00006D950000}"/>
    <cellStyle name="Note 2 2 6 6 13" xfId="44258" xr:uid="{00000000-0005-0000-0000-00006E950000}"/>
    <cellStyle name="Note 2 2 6 6 14" xfId="44259" xr:uid="{00000000-0005-0000-0000-00006F950000}"/>
    <cellStyle name="Note 2 2 6 6 15" xfId="44260" xr:uid="{00000000-0005-0000-0000-000070950000}"/>
    <cellStyle name="Note 2 2 6 6 2" xfId="17728" xr:uid="{00000000-0005-0000-0000-000071950000}"/>
    <cellStyle name="Note 2 2 6 6 2 2" xfId="17729" xr:uid="{00000000-0005-0000-0000-000072950000}"/>
    <cellStyle name="Note 2 2 6 6 2 3" xfId="44261" xr:uid="{00000000-0005-0000-0000-000073950000}"/>
    <cellStyle name="Note 2 2 6 6 2 4" xfId="44262" xr:uid="{00000000-0005-0000-0000-000074950000}"/>
    <cellStyle name="Note 2 2 6 6 2 5" xfId="44263" xr:uid="{00000000-0005-0000-0000-000075950000}"/>
    <cellStyle name="Note 2 2 6 6 2 6" xfId="44264" xr:uid="{00000000-0005-0000-0000-000076950000}"/>
    <cellStyle name="Note 2 2 6 6 2 7" xfId="44265" xr:uid="{00000000-0005-0000-0000-000077950000}"/>
    <cellStyle name="Note 2 2 6 6 3" xfId="17730" xr:uid="{00000000-0005-0000-0000-000078950000}"/>
    <cellStyle name="Note 2 2 6 6 3 2" xfId="17731" xr:uid="{00000000-0005-0000-0000-000079950000}"/>
    <cellStyle name="Note 2 2 6 6 3 3" xfId="44266" xr:uid="{00000000-0005-0000-0000-00007A950000}"/>
    <cellStyle name="Note 2 2 6 6 3 4" xfId="44267" xr:uid="{00000000-0005-0000-0000-00007B950000}"/>
    <cellStyle name="Note 2 2 6 6 3 5" xfId="44268" xr:uid="{00000000-0005-0000-0000-00007C950000}"/>
    <cellStyle name="Note 2 2 6 6 3 6" xfId="44269" xr:uid="{00000000-0005-0000-0000-00007D950000}"/>
    <cellStyle name="Note 2 2 6 6 3 7" xfId="44270" xr:uid="{00000000-0005-0000-0000-00007E950000}"/>
    <cellStyle name="Note 2 2 6 6 4" xfId="17732" xr:uid="{00000000-0005-0000-0000-00007F950000}"/>
    <cellStyle name="Note 2 2 6 6 4 2" xfId="17733" xr:uid="{00000000-0005-0000-0000-000080950000}"/>
    <cellStyle name="Note 2 2 6 6 4 3" xfId="44271" xr:uid="{00000000-0005-0000-0000-000081950000}"/>
    <cellStyle name="Note 2 2 6 6 4 4" xfId="44272" xr:uid="{00000000-0005-0000-0000-000082950000}"/>
    <cellStyle name="Note 2 2 6 6 4 5" xfId="44273" xr:uid="{00000000-0005-0000-0000-000083950000}"/>
    <cellStyle name="Note 2 2 6 6 4 6" xfId="44274" xr:uid="{00000000-0005-0000-0000-000084950000}"/>
    <cellStyle name="Note 2 2 6 6 4 7" xfId="44275" xr:uid="{00000000-0005-0000-0000-000085950000}"/>
    <cellStyle name="Note 2 2 6 6 5" xfId="17734" xr:uid="{00000000-0005-0000-0000-000086950000}"/>
    <cellStyle name="Note 2 2 6 6 5 2" xfId="17735" xr:uid="{00000000-0005-0000-0000-000087950000}"/>
    <cellStyle name="Note 2 2 6 6 5 3" xfId="44276" xr:uid="{00000000-0005-0000-0000-000088950000}"/>
    <cellStyle name="Note 2 2 6 6 5 4" xfId="44277" xr:uid="{00000000-0005-0000-0000-000089950000}"/>
    <cellStyle name="Note 2 2 6 6 5 5" xfId="44278" xr:uid="{00000000-0005-0000-0000-00008A950000}"/>
    <cellStyle name="Note 2 2 6 6 5 6" xfId="44279" xr:uid="{00000000-0005-0000-0000-00008B950000}"/>
    <cellStyle name="Note 2 2 6 6 5 7" xfId="44280" xr:uid="{00000000-0005-0000-0000-00008C950000}"/>
    <cellStyle name="Note 2 2 6 6 6" xfId="17736" xr:uid="{00000000-0005-0000-0000-00008D950000}"/>
    <cellStyle name="Note 2 2 6 6 6 2" xfId="17737" xr:uid="{00000000-0005-0000-0000-00008E950000}"/>
    <cellStyle name="Note 2 2 6 6 6 3" xfId="44281" xr:uid="{00000000-0005-0000-0000-00008F950000}"/>
    <cellStyle name="Note 2 2 6 6 6 4" xfId="44282" xr:uid="{00000000-0005-0000-0000-000090950000}"/>
    <cellStyle name="Note 2 2 6 6 6 5" xfId="44283" xr:uid="{00000000-0005-0000-0000-000091950000}"/>
    <cellStyle name="Note 2 2 6 6 6 6" xfId="44284" xr:uid="{00000000-0005-0000-0000-000092950000}"/>
    <cellStyle name="Note 2 2 6 6 6 7" xfId="44285" xr:uid="{00000000-0005-0000-0000-000093950000}"/>
    <cellStyle name="Note 2 2 6 6 7" xfId="17738" xr:uid="{00000000-0005-0000-0000-000094950000}"/>
    <cellStyle name="Note 2 2 6 6 7 2" xfId="17739" xr:uid="{00000000-0005-0000-0000-000095950000}"/>
    <cellStyle name="Note 2 2 6 6 7 3" xfId="44286" xr:uid="{00000000-0005-0000-0000-000096950000}"/>
    <cellStyle name="Note 2 2 6 6 7 4" xfId="44287" xr:uid="{00000000-0005-0000-0000-000097950000}"/>
    <cellStyle name="Note 2 2 6 6 7 5" xfId="44288" xr:uid="{00000000-0005-0000-0000-000098950000}"/>
    <cellStyle name="Note 2 2 6 6 7 6" xfId="44289" xr:uid="{00000000-0005-0000-0000-000099950000}"/>
    <cellStyle name="Note 2 2 6 6 7 7" xfId="44290" xr:uid="{00000000-0005-0000-0000-00009A950000}"/>
    <cellStyle name="Note 2 2 6 6 8" xfId="17740" xr:uid="{00000000-0005-0000-0000-00009B950000}"/>
    <cellStyle name="Note 2 2 6 6 8 2" xfId="17741" xr:uid="{00000000-0005-0000-0000-00009C950000}"/>
    <cellStyle name="Note 2 2 6 6 8 3" xfId="44291" xr:uid="{00000000-0005-0000-0000-00009D950000}"/>
    <cellStyle name="Note 2 2 6 6 8 4" xfId="44292" xr:uid="{00000000-0005-0000-0000-00009E950000}"/>
    <cellStyle name="Note 2 2 6 6 8 5" xfId="44293" xr:uid="{00000000-0005-0000-0000-00009F950000}"/>
    <cellStyle name="Note 2 2 6 6 8 6" xfId="44294" xr:uid="{00000000-0005-0000-0000-0000A0950000}"/>
    <cellStyle name="Note 2 2 6 6 8 7" xfId="44295" xr:uid="{00000000-0005-0000-0000-0000A1950000}"/>
    <cellStyle name="Note 2 2 6 6 9" xfId="17742" xr:uid="{00000000-0005-0000-0000-0000A2950000}"/>
    <cellStyle name="Note 2 2 6 6 9 2" xfId="17743" xr:uid="{00000000-0005-0000-0000-0000A3950000}"/>
    <cellStyle name="Note 2 2 6 6 9 3" xfId="44296" xr:uid="{00000000-0005-0000-0000-0000A4950000}"/>
    <cellStyle name="Note 2 2 6 6 9 4" xfId="44297" xr:uid="{00000000-0005-0000-0000-0000A5950000}"/>
    <cellStyle name="Note 2 2 6 6 9 5" xfId="44298" xr:uid="{00000000-0005-0000-0000-0000A6950000}"/>
    <cellStyle name="Note 2 2 6 6 9 6" xfId="44299" xr:uid="{00000000-0005-0000-0000-0000A7950000}"/>
    <cellStyle name="Note 2 2 6 6 9 7" xfId="44300" xr:uid="{00000000-0005-0000-0000-0000A8950000}"/>
    <cellStyle name="Note 2 2 6 7" xfId="44301" xr:uid="{00000000-0005-0000-0000-0000A9950000}"/>
    <cellStyle name="Note 2 2 7" xfId="17744" xr:uid="{00000000-0005-0000-0000-0000AA950000}"/>
    <cellStyle name="Note 2 2 7 2" xfId="17745" xr:uid="{00000000-0005-0000-0000-0000AB950000}"/>
    <cellStyle name="Note 2 2 7 2 2" xfId="17746" xr:uid="{00000000-0005-0000-0000-0000AC950000}"/>
    <cellStyle name="Note 2 2 7 2 2 10" xfId="44302" xr:uid="{00000000-0005-0000-0000-0000AD950000}"/>
    <cellStyle name="Note 2 2 7 2 2 11" xfId="44303" xr:uid="{00000000-0005-0000-0000-0000AE950000}"/>
    <cellStyle name="Note 2 2 7 2 2 2" xfId="17747" xr:uid="{00000000-0005-0000-0000-0000AF950000}"/>
    <cellStyle name="Note 2 2 7 2 2 2 2" xfId="17748" xr:uid="{00000000-0005-0000-0000-0000B0950000}"/>
    <cellStyle name="Note 2 2 7 2 2 2 3" xfId="44304" xr:uid="{00000000-0005-0000-0000-0000B1950000}"/>
    <cellStyle name="Note 2 2 7 2 2 2 4" xfId="44305" xr:uid="{00000000-0005-0000-0000-0000B2950000}"/>
    <cellStyle name="Note 2 2 7 2 2 2 5" xfId="44306" xr:uid="{00000000-0005-0000-0000-0000B3950000}"/>
    <cellStyle name="Note 2 2 7 2 2 2 6" xfId="44307" xr:uid="{00000000-0005-0000-0000-0000B4950000}"/>
    <cellStyle name="Note 2 2 7 2 2 2 7" xfId="44308" xr:uid="{00000000-0005-0000-0000-0000B5950000}"/>
    <cellStyle name="Note 2 2 7 2 2 3" xfId="17749" xr:uid="{00000000-0005-0000-0000-0000B6950000}"/>
    <cellStyle name="Note 2 2 7 2 2 3 2" xfId="17750" xr:uid="{00000000-0005-0000-0000-0000B7950000}"/>
    <cellStyle name="Note 2 2 7 2 2 3 3" xfId="44309" xr:uid="{00000000-0005-0000-0000-0000B8950000}"/>
    <cellStyle name="Note 2 2 7 2 2 3 4" xfId="44310" xr:uid="{00000000-0005-0000-0000-0000B9950000}"/>
    <cellStyle name="Note 2 2 7 2 2 3 5" xfId="44311" xr:uid="{00000000-0005-0000-0000-0000BA950000}"/>
    <cellStyle name="Note 2 2 7 2 2 3 6" xfId="44312" xr:uid="{00000000-0005-0000-0000-0000BB950000}"/>
    <cellStyle name="Note 2 2 7 2 2 3 7" xfId="44313" xr:uid="{00000000-0005-0000-0000-0000BC950000}"/>
    <cellStyle name="Note 2 2 7 2 2 4" xfId="17751" xr:uid="{00000000-0005-0000-0000-0000BD950000}"/>
    <cellStyle name="Note 2 2 7 2 2 4 2" xfId="17752" xr:uid="{00000000-0005-0000-0000-0000BE950000}"/>
    <cellStyle name="Note 2 2 7 2 2 4 3" xfId="44314" xr:uid="{00000000-0005-0000-0000-0000BF950000}"/>
    <cellStyle name="Note 2 2 7 2 2 4 4" xfId="44315" xr:uid="{00000000-0005-0000-0000-0000C0950000}"/>
    <cellStyle name="Note 2 2 7 2 2 4 5" xfId="44316" xr:uid="{00000000-0005-0000-0000-0000C1950000}"/>
    <cellStyle name="Note 2 2 7 2 2 4 6" xfId="44317" xr:uid="{00000000-0005-0000-0000-0000C2950000}"/>
    <cellStyle name="Note 2 2 7 2 2 4 7" xfId="44318" xr:uid="{00000000-0005-0000-0000-0000C3950000}"/>
    <cellStyle name="Note 2 2 7 2 2 5" xfId="17753" xr:uid="{00000000-0005-0000-0000-0000C4950000}"/>
    <cellStyle name="Note 2 2 7 2 2 5 2" xfId="17754" xr:uid="{00000000-0005-0000-0000-0000C5950000}"/>
    <cellStyle name="Note 2 2 7 2 2 5 3" xfId="44319" xr:uid="{00000000-0005-0000-0000-0000C6950000}"/>
    <cellStyle name="Note 2 2 7 2 2 5 4" xfId="44320" xr:uid="{00000000-0005-0000-0000-0000C7950000}"/>
    <cellStyle name="Note 2 2 7 2 2 5 5" xfId="44321" xr:uid="{00000000-0005-0000-0000-0000C8950000}"/>
    <cellStyle name="Note 2 2 7 2 2 5 6" xfId="44322" xr:uid="{00000000-0005-0000-0000-0000C9950000}"/>
    <cellStyle name="Note 2 2 7 2 2 5 7" xfId="44323" xr:uid="{00000000-0005-0000-0000-0000CA950000}"/>
    <cellStyle name="Note 2 2 7 2 2 6" xfId="17755" xr:uid="{00000000-0005-0000-0000-0000CB950000}"/>
    <cellStyle name="Note 2 2 7 2 2 6 2" xfId="17756" xr:uid="{00000000-0005-0000-0000-0000CC950000}"/>
    <cellStyle name="Note 2 2 7 2 2 6 3" xfId="44324" xr:uid="{00000000-0005-0000-0000-0000CD950000}"/>
    <cellStyle name="Note 2 2 7 2 2 6 4" xfId="44325" xr:uid="{00000000-0005-0000-0000-0000CE950000}"/>
    <cellStyle name="Note 2 2 7 2 2 6 5" xfId="44326" xr:uid="{00000000-0005-0000-0000-0000CF950000}"/>
    <cellStyle name="Note 2 2 7 2 2 6 6" xfId="44327" xr:uid="{00000000-0005-0000-0000-0000D0950000}"/>
    <cellStyle name="Note 2 2 7 2 2 6 7" xfId="44328" xr:uid="{00000000-0005-0000-0000-0000D1950000}"/>
    <cellStyle name="Note 2 2 7 2 2 7" xfId="17757" xr:uid="{00000000-0005-0000-0000-0000D2950000}"/>
    <cellStyle name="Note 2 2 7 2 2 7 2" xfId="17758" xr:uid="{00000000-0005-0000-0000-0000D3950000}"/>
    <cellStyle name="Note 2 2 7 2 2 7 3" xfId="44329" xr:uid="{00000000-0005-0000-0000-0000D4950000}"/>
    <cellStyle name="Note 2 2 7 2 2 7 4" xfId="44330" xr:uid="{00000000-0005-0000-0000-0000D5950000}"/>
    <cellStyle name="Note 2 2 7 2 2 7 5" xfId="44331" xr:uid="{00000000-0005-0000-0000-0000D6950000}"/>
    <cellStyle name="Note 2 2 7 2 2 7 6" xfId="44332" xr:uid="{00000000-0005-0000-0000-0000D7950000}"/>
    <cellStyle name="Note 2 2 7 2 2 7 7" xfId="44333" xr:uid="{00000000-0005-0000-0000-0000D8950000}"/>
    <cellStyle name="Note 2 2 7 2 2 8" xfId="17759" xr:uid="{00000000-0005-0000-0000-0000D9950000}"/>
    <cellStyle name="Note 2 2 7 2 2 8 2" xfId="17760" xr:uid="{00000000-0005-0000-0000-0000DA950000}"/>
    <cellStyle name="Note 2 2 7 2 2 8 3" xfId="44334" xr:uid="{00000000-0005-0000-0000-0000DB950000}"/>
    <cellStyle name="Note 2 2 7 2 2 8 4" xfId="44335" xr:uid="{00000000-0005-0000-0000-0000DC950000}"/>
    <cellStyle name="Note 2 2 7 2 2 8 5" xfId="44336" xr:uid="{00000000-0005-0000-0000-0000DD950000}"/>
    <cellStyle name="Note 2 2 7 2 2 8 6" xfId="44337" xr:uid="{00000000-0005-0000-0000-0000DE950000}"/>
    <cellStyle name="Note 2 2 7 2 2 8 7" xfId="44338" xr:uid="{00000000-0005-0000-0000-0000DF950000}"/>
    <cellStyle name="Note 2 2 7 2 2 9" xfId="17761" xr:uid="{00000000-0005-0000-0000-0000E0950000}"/>
    <cellStyle name="Note 2 2 7 2 2 9 2" xfId="17762" xr:uid="{00000000-0005-0000-0000-0000E1950000}"/>
    <cellStyle name="Note 2 2 7 2 2 9 3" xfId="44339" xr:uid="{00000000-0005-0000-0000-0000E2950000}"/>
    <cellStyle name="Note 2 2 7 2 2 9 4" xfId="44340" xr:uid="{00000000-0005-0000-0000-0000E3950000}"/>
    <cellStyle name="Note 2 2 7 2 2 9 5" xfId="44341" xr:uid="{00000000-0005-0000-0000-0000E4950000}"/>
    <cellStyle name="Note 2 2 7 2 2 9 6" xfId="44342" xr:uid="{00000000-0005-0000-0000-0000E5950000}"/>
    <cellStyle name="Note 2 2 7 2 2 9 7" xfId="44343" xr:uid="{00000000-0005-0000-0000-0000E6950000}"/>
    <cellStyle name="Note 2 2 7 2 3" xfId="17763" xr:uid="{00000000-0005-0000-0000-0000E7950000}"/>
    <cellStyle name="Note 2 2 7 2 3 10" xfId="17764" xr:uid="{00000000-0005-0000-0000-0000E8950000}"/>
    <cellStyle name="Note 2 2 7 2 3 11" xfId="44344" xr:uid="{00000000-0005-0000-0000-0000E9950000}"/>
    <cellStyle name="Note 2 2 7 2 3 12" xfId="44345" xr:uid="{00000000-0005-0000-0000-0000EA950000}"/>
    <cellStyle name="Note 2 2 7 2 3 13" xfId="44346" xr:uid="{00000000-0005-0000-0000-0000EB950000}"/>
    <cellStyle name="Note 2 2 7 2 3 14" xfId="44347" xr:uid="{00000000-0005-0000-0000-0000EC950000}"/>
    <cellStyle name="Note 2 2 7 2 3 15" xfId="44348" xr:uid="{00000000-0005-0000-0000-0000ED950000}"/>
    <cellStyle name="Note 2 2 7 2 3 2" xfId="17765" xr:uid="{00000000-0005-0000-0000-0000EE950000}"/>
    <cellStyle name="Note 2 2 7 2 3 2 2" xfId="17766" xr:uid="{00000000-0005-0000-0000-0000EF950000}"/>
    <cellStyle name="Note 2 2 7 2 3 2 3" xfId="44349" xr:uid="{00000000-0005-0000-0000-0000F0950000}"/>
    <cellStyle name="Note 2 2 7 2 3 2 4" xfId="44350" xr:uid="{00000000-0005-0000-0000-0000F1950000}"/>
    <cellStyle name="Note 2 2 7 2 3 2 5" xfId="44351" xr:uid="{00000000-0005-0000-0000-0000F2950000}"/>
    <cellStyle name="Note 2 2 7 2 3 2 6" xfId="44352" xr:uid="{00000000-0005-0000-0000-0000F3950000}"/>
    <cellStyle name="Note 2 2 7 2 3 2 7" xfId="44353" xr:uid="{00000000-0005-0000-0000-0000F4950000}"/>
    <cellStyle name="Note 2 2 7 2 3 3" xfId="17767" xr:uid="{00000000-0005-0000-0000-0000F5950000}"/>
    <cellStyle name="Note 2 2 7 2 3 3 2" xfId="17768" xr:uid="{00000000-0005-0000-0000-0000F6950000}"/>
    <cellStyle name="Note 2 2 7 2 3 3 3" xfId="44354" xr:uid="{00000000-0005-0000-0000-0000F7950000}"/>
    <cellStyle name="Note 2 2 7 2 3 3 4" xfId="44355" xr:uid="{00000000-0005-0000-0000-0000F8950000}"/>
    <cellStyle name="Note 2 2 7 2 3 3 5" xfId="44356" xr:uid="{00000000-0005-0000-0000-0000F9950000}"/>
    <cellStyle name="Note 2 2 7 2 3 3 6" xfId="44357" xr:uid="{00000000-0005-0000-0000-0000FA950000}"/>
    <cellStyle name="Note 2 2 7 2 3 3 7" xfId="44358" xr:uid="{00000000-0005-0000-0000-0000FB950000}"/>
    <cellStyle name="Note 2 2 7 2 3 4" xfId="17769" xr:uid="{00000000-0005-0000-0000-0000FC950000}"/>
    <cellStyle name="Note 2 2 7 2 3 4 2" xfId="17770" xr:uid="{00000000-0005-0000-0000-0000FD950000}"/>
    <cellStyle name="Note 2 2 7 2 3 4 3" xfId="44359" xr:uid="{00000000-0005-0000-0000-0000FE950000}"/>
    <cellStyle name="Note 2 2 7 2 3 4 4" xfId="44360" xr:uid="{00000000-0005-0000-0000-0000FF950000}"/>
    <cellStyle name="Note 2 2 7 2 3 4 5" xfId="44361" xr:uid="{00000000-0005-0000-0000-000000960000}"/>
    <cellStyle name="Note 2 2 7 2 3 4 6" xfId="44362" xr:uid="{00000000-0005-0000-0000-000001960000}"/>
    <cellStyle name="Note 2 2 7 2 3 4 7" xfId="44363" xr:uid="{00000000-0005-0000-0000-000002960000}"/>
    <cellStyle name="Note 2 2 7 2 3 5" xfId="17771" xr:uid="{00000000-0005-0000-0000-000003960000}"/>
    <cellStyle name="Note 2 2 7 2 3 5 2" xfId="17772" xr:uid="{00000000-0005-0000-0000-000004960000}"/>
    <cellStyle name="Note 2 2 7 2 3 5 3" xfId="44364" xr:uid="{00000000-0005-0000-0000-000005960000}"/>
    <cellStyle name="Note 2 2 7 2 3 5 4" xfId="44365" xr:uid="{00000000-0005-0000-0000-000006960000}"/>
    <cellStyle name="Note 2 2 7 2 3 5 5" xfId="44366" xr:uid="{00000000-0005-0000-0000-000007960000}"/>
    <cellStyle name="Note 2 2 7 2 3 5 6" xfId="44367" xr:uid="{00000000-0005-0000-0000-000008960000}"/>
    <cellStyle name="Note 2 2 7 2 3 5 7" xfId="44368" xr:uid="{00000000-0005-0000-0000-000009960000}"/>
    <cellStyle name="Note 2 2 7 2 3 6" xfId="17773" xr:uid="{00000000-0005-0000-0000-00000A960000}"/>
    <cellStyle name="Note 2 2 7 2 3 6 2" xfId="17774" xr:uid="{00000000-0005-0000-0000-00000B960000}"/>
    <cellStyle name="Note 2 2 7 2 3 6 3" xfId="44369" xr:uid="{00000000-0005-0000-0000-00000C960000}"/>
    <cellStyle name="Note 2 2 7 2 3 6 4" xfId="44370" xr:uid="{00000000-0005-0000-0000-00000D960000}"/>
    <cellStyle name="Note 2 2 7 2 3 6 5" xfId="44371" xr:uid="{00000000-0005-0000-0000-00000E960000}"/>
    <cellStyle name="Note 2 2 7 2 3 6 6" xfId="44372" xr:uid="{00000000-0005-0000-0000-00000F960000}"/>
    <cellStyle name="Note 2 2 7 2 3 6 7" xfId="44373" xr:uid="{00000000-0005-0000-0000-000010960000}"/>
    <cellStyle name="Note 2 2 7 2 3 7" xfId="17775" xr:uid="{00000000-0005-0000-0000-000011960000}"/>
    <cellStyle name="Note 2 2 7 2 3 7 2" xfId="17776" xr:uid="{00000000-0005-0000-0000-000012960000}"/>
    <cellStyle name="Note 2 2 7 2 3 7 3" xfId="44374" xr:uid="{00000000-0005-0000-0000-000013960000}"/>
    <cellStyle name="Note 2 2 7 2 3 7 4" xfId="44375" xr:uid="{00000000-0005-0000-0000-000014960000}"/>
    <cellStyle name="Note 2 2 7 2 3 7 5" xfId="44376" xr:uid="{00000000-0005-0000-0000-000015960000}"/>
    <cellStyle name="Note 2 2 7 2 3 7 6" xfId="44377" xr:uid="{00000000-0005-0000-0000-000016960000}"/>
    <cellStyle name="Note 2 2 7 2 3 7 7" xfId="44378" xr:uid="{00000000-0005-0000-0000-000017960000}"/>
    <cellStyle name="Note 2 2 7 2 3 8" xfId="17777" xr:uid="{00000000-0005-0000-0000-000018960000}"/>
    <cellStyle name="Note 2 2 7 2 3 8 2" xfId="17778" xr:uid="{00000000-0005-0000-0000-000019960000}"/>
    <cellStyle name="Note 2 2 7 2 3 8 3" xfId="44379" xr:uid="{00000000-0005-0000-0000-00001A960000}"/>
    <cellStyle name="Note 2 2 7 2 3 8 4" xfId="44380" xr:uid="{00000000-0005-0000-0000-00001B960000}"/>
    <cellStyle name="Note 2 2 7 2 3 8 5" xfId="44381" xr:uid="{00000000-0005-0000-0000-00001C960000}"/>
    <cellStyle name="Note 2 2 7 2 3 8 6" xfId="44382" xr:uid="{00000000-0005-0000-0000-00001D960000}"/>
    <cellStyle name="Note 2 2 7 2 3 8 7" xfId="44383" xr:uid="{00000000-0005-0000-0000-00001E960000}"/>
    <cellStyle name="Note 2 2 7 2 3 9" xfId="17779" xr:uid="{00000000-0005-0000-0000-00001F960000}"/>
    <cellStyle name="Note 2 2 7 2 3 9 2" xfId="17780" xr:uid="{00000000-0005-0000-0000-000020960000}"/>
    <cellStyle name="Note 2 2 7 2 3 9 3" xfId="44384" xr:uid="{00000000-0005-0000-0000-000021960000}"/>
    <cellStyle name="Note 2 2 7 2 3 9 4" xfId="44385" xr:uid="{00000000-0005-0000-0000-000022960000}"/>
    <cellStyle name="Note 2 2 7 2 3 9 5" xfId="44386" xr:uid="{00000000-0005-0000-0000-000023960000}"/>
    <cellStyle name="Note 2 2 7 2 3 9 6" xfId="44387" xr:uid="{00000000-0005-0000-0000-000024960000}"/>
    <cellStyle name="Note 2 2 7 2 3 9 7" xfId="44388" xr:uid="{00000000-0005-0000-0000-000025960000}"/>
    <cellStyle name="Note 2 2 7 2 4" xfId="44389" xr:uid="{00000000-0005-0000-0000-000026960000}"/>
    <cellStyle name="Note 2 2 7 2 5" xfId="44390" xr:uid="{00000000-0005-0000-0000-000027960000}"/>
    <cellStyle name="Note 2 2 7 3" xfId="17781" xr:uid="{00000000-0005-0000-0000-000028960000}"/>
    <cellStyle name="Note 2 2 7 3 10" xfId="44391" xr:uid="{00000000-0005-0000-0000-000029960000}"/>
    <cellStyle name="Note 2 2 7 3 11" xfId="44392" xr:uid="{00000000-0005-0000-0000-00002A960000}"/>
    <cellStyle name="Note 2 2 7 3 2" xfId="17782" xr:uid="{00000000-0005-0000-0000-00002B960000}"/>
    <cellStyle name="Note 2 2 7 3 2 2" xfId="17783" xr:uid="{00000000-0005-0000-0000-00002C960000}"/>
    <cellStyle name="Note 2 2 7 3 2 3" xfId="44393" xr:uid="{00000000-0005-0000-0000-00002D960000}"/>
    <cellStyle name="Note 2 2 7 3 2 4" xfId="44394" xr:uid="{00000000-0005-0000-0000-00002E960000}"/>
    <cellStyle name="Note 2 2 7 3 2 5" xfId="44395" xr:uid="{00000000-0005-0000-0000-00002F960000}"/>
    <cellStyle name="Note 2 2 7 3 2 6" xfId="44396" xr:uid="{00000000-0005-0000-0000-000030960000}"/>
    <cellStyle name="Note 2 2 7 3 2 7" xfId="44397" xr:uid="{00000000-0005-0000-0000-000031960000}"/>
    <cellStyle name="Note 2 2 7 3 3" xfId="17784" xr:uid="{00000000-0005-0000-0000-000032960000}"/>
    <cellStyle name="Note 2 2 7 3 3 2" xfId="17785" xr:uid="{00000000-0005-0000-0000-000033960000}"/>
    <cellStyle name="Note 2 2 7 3 3 3" xfId="44398" xr:uid="{00000000-0005-0000-0000-000034960000}"/>
    <cellStyle name="Note 2 2 7 3 3 4" xfId="44399" xr:uid="{00000000-0005-0000-0000-000035960000}"/>
    <cellStyle name="Note 2 2 7 3 3 5" xfId="44400" xr:uid="{00000000-0005-0000-0000-000036960000}"/>
    <cellStyle name="Note 2 2 7 3 3 6" xfId="44401" xr:uid="{00000000-0005-0000-0000-000037960000}"/>
    <cellStyle name="Note 2 2 7 3 3 7" xfId="44402" xr:uid="{00000000-0005-0000-0000-000038960000}"/>
    <cellStyle name="Note 2 2 7 3 4" xfId="17786" xr:uid="{00000000-0005-0000-0000-000039960000}"/>
    <cellStyle name="Note 2 2 7 3 4 2" xfId="17787" xr:uid="{00000000-0005-0000-0000-00003A960000}"/>
    <cellStyle name="Note 2 2 7 3 4 3" xfId="44403" xr:uid="{00000000-0005-0000-0000-00003B960000}"/>
    <cellStyle name="Note 2 2 7 3 4 4" xfId="44404" xr:uid="{00000000-0005-0000-0000-00003C960000}"/>
    <cellStyle name="Note 2 2 7 3 4 5" xfId="44405" xr:uid="{00000000-0005-0000-0000-00003D960000}"/>
    <cellStyle name="Note 2 2 7 3 4 6" xfId="44406" xr:uid="{00000000-0005-0000-0000-00003E960000}"/>
    <cellStyle name="Note 2 2 7 3 4 7" xfId="44407" xr:uid="{00000000-0005-0000-0000-00003F960000}"/>
    <cellStyle name="Note 2 2 7 3 5" xfId="17788" xr:uid="{00000000-0005-0000-0000-000040960000}"/>
    <cellStyle name="Note 2 2 7 3 5 2" xfId="17789" xr:uid="{00000000-0005-0000-0000-000041960000}"/>
    <cellStyle name="Note 2 2 7 3 5 3" xfId="44408" xr:uid="{00000000-0005-0000-0000-000042960000}"/>
    <cellStyle name="Note 2 2 7 3 5 4" xfId="44409" xr:uid="{00000000-0005-0000-0000-000043960000}"/>
    <cellStyle name="Note 2 2 7 3 5 5" xfId="44410" xr:uid="{00000000-0005-0000-0000-000044960000}"/>
    <cellStyle name="Note 2 2 7 3 5 6" xfId="44411" xr:uid="{00000000-0005-0000-0000-000045960000}"/>
    <cellStyle name="Note 2 2 7 3 5 7" xfId="44412" xr:uid="{00000000-0005-0000-0000-000046960000}"/>
    <cellStyle name="Note 2 2 7 3 6" xfId="17790" xr:uid="{00000000-0005-0000-0000-000047960000}"/>
    <cellStyle name="Note 2 2 7 3 6 2" xfId="17791" xr:uid="{00000000-0005-0000-0000-000048960000}"/>
    <cellStyle name="Note 2 2 7 3 6 3" xfId="44413" xr:uid="{00000000-0005-0000-0000-000049960000}"/>
    <cellStyle name="Note 2 2 7 3 6 4" xfId="44414" xr:uid="{00000000-0005-0000-0000-00004A960000}"/>
    <cellStyle name="Note 2 2 7 3 6 5" xfId="44415" xr:uid="{00000000-0005-0000-0000-00004B960000}"/>
    <cellStyle name="Note 2 2 7 3 6 6" xfId="44416" xr:uid="{00000000-0005-0000-0000-00004C960000}"/>
    <cellStyle name="Note 2 2 7 3 6 7" xfId="44417" xr:uid="{00000000-0005-0000-0000-00004D960000}"/>
    <cellStyle name="Note 2 2 7 3 7" xfId="17792" xr:uid="{00000000-0005-0000-0000-00004E960000}"/>
    <cellStyle name="Note 2 2 7 3 7 2" xfId="17793" xr:uid="{00000000-0005-0000-0000-00004F960000}"/>
    <cellStyle name="Note 2 2 7 3 7 3" xfId="44418" xr:uid="{00000000-0005-0000-0000-000050960000}"/>
    <cellStyle name="Note 2 2 7 3 7 4" xfId="44419" xr:uid="{00000000-0005-0000-0000-000051960000}"/>
    <cellStyle name="Note 2 2 7 3 7 5" xfId="44420" xr:uid="{00000000-0005-0000-0000-000052960000}"/>
    <cellStyle name="Note 2 2 7 3 7 6" xfId="44421" xr:uid="{00000000-0005-0000-0000-000053960000}"/>
    <cellStyle name="Note 2 2 7 3 7 7" xfId="44422" xr:uid="{00000000-0005-0000-0000-000054960000}"/>
    <cellStyle name="Note 2 2 7 3 8" xfId="17794" xr:uid="{00000000-0005-0000-0000-000055960000}"/>
    <cellStyle name="Note 2 2 7 3 8 2" xfId="17795" xr:uid="{00000000-0005-0000-0000-000056960000}"/>
    <cellStyle name="Note 2 2 7 3 8 3" xfId="44423" xr:uid="{00000000-0005-0000-0000-000057960000}"/>
    <cellStyle name="Note 2 2 7 3 8 4" xfId="44424" xr:uid="{00000000-0005-0000-0000-000058960000}"/>
    <cellStyle name="Note 2 2 7 3 8 5" xfId="44425" xr:uid="{00000000-0005-0000-0000-000059960000}"/>
    <cellStyle name="Note 2 2 7 3 8 6" xfId="44426" xr:uid="{00000000-0005-0000-0000-00005A960000}"/>
    <cellStyle name="Note 2 2 7 3 8 7" xfId="44427" xr:uid="{00000000-0005-0000-0000-00005B960000}"/>
    <cellStyle name="Note 2 2 7 3 9" xfId="17796" xr:uid="{00000000-0005-0000-0000-00005C960000}"/>
    <cellStyle name="Note 2 2 7 3 9 2" xfId="17797" xr:uid="{00000000-0005-0000-0000-00005D960000}"/>
    <cellStyle name="Note 2 2 7 3 9 3" xfId="44428" xr:uid="{00000000-0005-0000-0000-00005E960000}"/>
    <cellStyle name="Note 2 2 7 3 9 4" xfId="44429" xr:uid="{00000000-0005-0000-0000-00005F960000}"/>
    <cellStyle name="Note 2 2 7 3 9 5" xfId="44430" xr:uid="{00000000-0005-0000-0000-000060960000}"/>
    <cellStyle name="Note 2 2 7 3 9 6" xfId="44431" xr:uid="{00000000-0005-0000-0000-000061960000}"/>
    <cellStyle name="Note 2 2 7 3 9 7" xfId="44432" xr:uid="{00000000-0005-0000-0000-000062960000}"/>
    <cellStyle name="Note 2 2 7 4" xfId="17798" xr:uid="{00000000-0005-0000-0000-000063960000}"/>
    <cellStyle name="Note 2 2 7 4 10" xfId="17799" xr:uid="{00000000-0005-0000-0000-000064960000}"/>
    <cellStyle name="Note 2 2 7 4 10 2" xfId="17800" xr:uid="{00000000-0005-0000-0000-000065960000}"/>
    <cellStyle name="Note 2 2 7 4 10 3" xfId="44433" xr:uid="{00000000-0005-0000-0000-000066960000}"/>
    <cellStyle name="Note 2 2 7 4 10 4" xfId="44434" xr:uid="{00000000-0005-0000-0000-000067960000}"/>
    <cellStyle name="Note 2 2 7 4 10 5" xfId="44435" xr:uid="{00000000-0005-0000-0000-000068960000}"/>
    <cellStyle name="Note 2 2 7 4 10 6" xfId="44436" xr:uid="{00000000-0005-0000-0000-000069960000}"/>
    <cellStyle name="Note 2 2 7 4 10 7" xfId="44437" xr:uid="{00000000-0005-0000-0000-00006A960000}"/>
    <cellStyle name="Note 2 2 7 4 11" xfId="17801" xr:uid="{00000000-0005-0000-0000-00006B960000}"/>
    <cellStyle name="Note 2 2 7 4 12" xfId="44438" xr:uid="{00000000-0005-0000-0000-00006C960000}"/>
    <cellStyle name="Note 2 2 7 4 13" xfId="44439" xr:uid="{00000000-0005-0000-0000-00006D960000}"/>
    <cellStyle name="Note 2 2 7 4 2" xfId="17802" xr:uid="{00000000-0005-0000-0000-00006E960000}"/>
    <cellStyle name="Note 2 2 7 4 2 2" xfId="17803" xr:uid="{00000000-0005-0000-0000-00006F960000}"/>
    <cellStyle name="Note 2 2 7 4 2 3" xfId="44440" xr:uid="{00000000-0005-0000-0000-000070960000}"/>
    <cellStyle name="Note 2 2 7 4 2 4" xfId="44441" xr:uid="{00000000-0005-0000-0000-000071960000}"/>
    <cellStyle name="Note 2 2 7 4 2 5" xfId="44442" xr:uid="{00000000-0005-0000-0000-000072960000}"/>
    <cellStyle name="Note 2 2 7 4 2 6" xfId="44443" xr:uid="{00000000-0005-0000-0000-000073960000}"/>
    <cellStyle name="Note 2 2 7 4 2 7" xfId="44444" xr:uid="{00000000-0005-0000-0000-000074960000}"/>
    <cellStyle name="Note 2 2 7 4 3" xfId="17804" xr:uid="{00000000-0005-0000-0000-000075960000}"/>
    <cellStyle name="Note 2 2 7 4 3 2" xfId="17805" xr:uid="{00000000-0005-0000-0000-000076960000}"/>
    <cellStyle name="Note 2 2 7 4 3 3" xfId="44445" xr:uid="{00000000-0005-0000-0000-000077960000}"/>
    <cellStyle name="Note 2 2 7 4 3 4" xfId="44446" xr:uid="{00000000-0005-0000-0000-000078960000}"/>
    <cellStyle name="Note 2 2 7 4 3 5" xfId="44447" xr:uid="{00000000-0005-0000-0000-000079960000}"/>
    <cellStyle name="Note 2 2 7 4 3 6" xfId="44448" xr:uid="{00000000-0005-0000-0000-00007A960000}"/>
    <cellStyle name="Note 2 2 7 4 3 7" xfId="44449" xr:uid="{00000000-0005-0000-0000-00007B960000}"/>
    <cellStyle name="Note 2 2 7 4 4" xfId="17806" xr:uid="{00000000-0005-0000-0000-00007C960000}"/>
    <cellStyle name="Note 2 2 7 4 4 2" xfId="17807" xr:uid="{00000000-0005-0000-0000-00007D960000}"/>
    <cellStyle name="Note 2 2 7 4 4 3" xfId="44450" xr:uid="{00000000-0005-0000-0000-00007E960000}"/>
    <cellStyle name="Note 2 2 7 4 4 4" xfId="44451" xr:uid="{00000000-0005-0000-0000-00007F960000}"/>
    <cellStyle name="Note 2 2 7 4 4 5" xfId="44452" xr:uid="{00000000-0005-0000-0000-000080960000}"/>
    <cellStyle name="Note 2 2 7 4 4 6" xfId="44453" xr:uid="{00000000-0005-0000-0000-000081960000}"/>
    <cellStyle name="Note 2 2 7 4 4 7" xfId="44454" xr:uid="{00000000-0005-0000-0000-000082960000}"/>
    <cellStyle name="Note 2 2 7 4 5" xfId="17808" xr:uid="{00000000-0005-0000-0000-000083960000}"/>
    <cellStyle name="Note 2 2 7 4 5 2" xfId="17809" xr:uid="{00000000-0005-0000-0000-000084960000}"/>
    <cellStyle name="Note 2 2 7 4 5 3" xfId="44455" xr:uid="{00000000-0005-0000-0000-000085960000}"/>
    <cellStyle name="Note 2 2 7 4 5 4" xfId="44456" xr:uid="{00000000-0005-0000-0000-000086960000}"/>
    <cellStyle name="Note 2 2 7 4 5 5" xfId="44457" xr:uid="{00000000-0005-0000-0000-000087960000}"/>
    <cellStyle name="Note 2 2 7 4 5 6" xfId="44458" xr:uid="{00000000-0005-0000-0000-000088960000}"/>
    <cellStyle name="Note 2 2 7 4 5 7" xfId="44459" xr:uid="{00000000-0005-0000-0000-000089960000}"/>
    <cellStyle name="Note 2 2 7 4 6" xfId="17810" xr:uid="{00000000-0005-0000-0000-00008A960000}"/>
    <cellStyle name="Note 2 2 7 4 6 2" xfId="17811" xr:uid="{00000000-0005-0000-0000-00008B960000}"/>
    <cellStyle name="Note 2 2 7 4 6 3" xfId="44460" xr:uid="{00000000-0005-0000-0000-00008C960000}"/>
    <cellStyle name="Note 2 2 7 4 6 4" xfId="44461" xr:uid="{00000000-0005-0000-0000-00008D960000}"/>
    <cellStyle name="Note 2 2 7 4 6 5" xfId="44462" xr:uid="{00000000-0005-0000-0000-00008E960000}"/>
    <cellStyle name="Note 2 2 7 4 6 6" xfId="44463" xr:uid="{00000000-0005-0000-0000-00008F960000}"/>
    <cellStyle name="Note 2 2 7 4 6 7" xfId="44464" xr:uid="{00000000-0005-0000-0000-000090960000}"/>
    <cellStyle name="Note 2 2 7 4 7" xfId="17812" xr:uid="{00000000-0005-0000-0000-000091960000}"/>
    <cellStyle name="Note 2 2 7 4 7 2" xfId="17813" xr:uid="{00000000-0005-0000-0000-000092960000}"/>
    <cellStyle name="Note 2 2 7 4 7 3" xfId="44465" xr:uid="{00000000-0005-0000-0000-000093960000}"/>
    <cellStyle name="Note 2 2 7 4 7 4" xfId="44466" xr:uid="{00000000-0005-0000-0000-000094960000}"/>
    <cellStyle name="Note 2 2 7 4 7 5" xfId="44467" xr:uid="{00000000-0005-0000-0000-000095960000}"/>
    <cellStyle name="Note 2 2 7 4 7 6" xfId="44468" xr:uid="{00000000-0005-0000-0000-000096960000}"/>
    <cellStyle name="Note 2 2 7 4 7 7" xfId="44469" xr:uid="{00000000-0005-0000-0000-000097960000}"/>
    <cellStyle name="Note 2 2 7 4 8" xfId="17814" xr:uid="{00000000-0005-0000-0000-000098960000}"/>
    <cellStyle name="Note 2 2 7 4 8 2" xfId="17815" xr:uid="{00000000-0005-0000-0000-000099960000}"/>
    <cellStyle name="Note 2 2 7 4 8 3" xfId="44470" xr:uid="{00000000-0005-0000-0000-00009A960000}"/>
    <cellStyle name="Note 2 2 7 4 8 4" xfId="44471" xr:uid="{00000000-0005-0000-0000-00009B960000}"/>
    <cellStyle name="Note 2 2 7 4 8 5" xfId="44472" xr:uid="{00000000-0005-0000-0000-00009C960000}"/>
    <cellStyle name="Note 2 2 7 4 8 6" xfId="44473" xr:uid="{00000000-0005-0000-0000-00009D960000}"/>
    <cellStyle name="Note 2 2 7 4 8 7" xfId="44474" xr:uid="{00000000-0005-0000-0000-00009E960000}"/>
    <cellStyle name="Note 2 2 7 4 9" xfId="17816" xr:uid="{00000000-0005-0000-0000-00009F960000}"/>
    <cellStyle name="Note 2 2 7 4 9 2" xfId="17817" xr:uid="{00000000-0005-0000-0000-0000A0960000}"/>
    <cellStyle name="Note 2 2 7 4 9 3" xfId="44475" xr:uid="{00000000-0005-0000-0000-0000A1960000}"/>
    <cellStyle name="Note 2 2 7 4 9 4" xfId="44476" xr:uid="{00000000-0005-0000-0000-0000A2960000}"/>
    <cellStyle name="Note 2 2 7 4 9 5" xfId="44477" xr:uid="{00000000-0005-0000-0000-0000A3960000}"/>
    <cellStyle name="Note 2 2 7 4 9 6" xfId="44478" xr:uid="{00000000-0005-0000-0000-0000A4960000}"/>
    <cellStyle name="Note 2 2 7 4 9 7" xfId="44479" xr:uid="{00000000-0005-0000-0000-0000A5960000}"/>
    <cellStyle name="Note 2 2 7 5" xfId="17818" xr:uid="{00000000-0005-0000-0000-0000A6960000}"/>
    <cellStyle name="Note 2 2 7 5 10" xfId="17819" xr:uid="{00000000-0005-0000-0000-0000A7960000}"/>
    <cellStyle name="Note 2 2 7 5 10 2" xfId="17820" xr:uid="{00000000-0005-0000-0000-0000A8960000}"/>
    <cellStyle name="Note 2 2 7 5 10 3" xfId="44480" xr:uid="{00000000-0005-0000-0000-0000A9960000}"/>
    <cellStyle name="Note 2 2 7 5 10 4" xfId="44481" xr:uid="{00000000-0005-0000-0000-0000AA960000}"/>
    <cellStyle name="Note 2 2 7 5 10 5" xfId="44482" xr:uid="{00000000-0005-0000-0000-0000AB960000}"/>
    <cellStyle name="Note 2 2 7 5 10 6" xfId="44483" xr:uid="{00000000-0005-0000-0000-0000AC960000}"/>
    <cellStyle name="Note 2 2 7 5 10 7" xfId="44484" xr:uid="{00000000-0005-0000-0000-0000AD960000}"/>
    <cellStyle name="Note 2 2 7 5 11" xfId="44485" xr:uid="{00000000-0005-0000-0000-0000AE960000}"/>
    <cellStyle name="Note 2 2 7 5 12" xfId="44486" xr:uid="{00000000-0005-0000-0000-0000AF960000}"/>
    <cellStyle name="Note 2 2 7 5 13" xfId="44487" xr:uid="{00000000-0005-0000-0000-0000B0960000}"/>
    <cellStyle name="Note 2 2 7 5 2" xfId="17821" xr:uid="{00000000-0005-0000-0000-0000B1960000}"/>
    <cellStyle name="Note 2 2 7 5 2 2" xfId="17822" xr:uid="{00000000-0005-0000-0000-0000B2960000}"/>
    <cellStyle name="Note 2 2 7 5 2 3" xfId="44488" xr:uid="{00000000-0005-0000-0000-0000B3960000}"/>
    <cellStyle name="Note 2 2 7 5 2 4" xfId="44489" xr:uid="{00000000-0005-0000-0000-0000B4960000}"/>
    <cellStyle name="Note 2 2 7 5 2 5" xfId="44490" xr:uid="{00000000-0005-0000-0000-0000B5960000}"/>
    <cellStyle name="Note 2 2 7 5 2 6" xfId="44491" xr:uid="{00000000-0005-0000-0000-0000B6960000}"/>
    <cellStyle name="Note 2 2 7 5 2 7" xfId="44492" xr:uid="{00000000-0005-0000-0000-0000B7960000}"/>
    <cellStyle name="Note 2 2 7 5 3" xfId="17823" xr:uid="{00000000-0005-0000-0000-0000B8960000}"/>
    <cellStyle name="Note 2 2 7 5 3 2" xfId="17824" xr:uid="{00000000-0005-0000-0000-0000B9960000}"/>
    <cellStyle name="Note 2 2 7 5 3 3" xfId="44493" xr:uid="{00000000-0005-0000-0000-0000BA960000}"/>
    <cellStyle name="Note 2 2 7 5 3 4" xfId="44494" xr:uid="{00000000-0005-0000-0000-0000BB960000}"/>
    <cellStyle name="Note 2 2 7 5 3 5" xfId="44495" xr:uid="{00000000-0005-0000-0000-0000BC960000}"/>
    <cellStyle name="Note 2 2 7 5 3 6" xfId="44496" xr:uid="{00000000-0005-0000-0000-0000BD960000}"/>
    <cellStyle name="Note 2 2 7 5 3 7" xfId="44497" xr:uid="{00000000-0005-0000-0000-0000BE960000}"/>
    <cellStyle name="Note 2 2 7 5 4" xfId="17825" xr:uid="{00000000-0005-0000-0000-0000BF960000}"/>
    <cellStyle name="Note 2 2 7 5 4 2" xfId="17826" xr:uid="{00000000-0005-0000-0000-0000C0960000}"/>
    <cellStyle name="Note 2 2 7 5 4 3" xfId="44498" xr:uid="{00000000-0005-0000-0000-0000C1960000}"/>
    <cellStyle name="Note 2 2 7 5 4 4" xfId="44499" xr:uid="{00000000-0005-0000-0000-0000C2960000}"/>
    <cellStyle name="Note 2 2 7 5 4 5" xfId="44500" xr:uid="{00000000-0005-0000-0000-0000C3960000}"/>
    <cellStyle name="Note 2 2 7 5 4 6" xfId="44501" xr:uid="{00000000-0005-0000-0000-0000C4960000}"/>
    <cellStyle name="Note 2 2 7 5 4 7" xfId="44502" xr:uid="{00000000-0005-0000-0000-0000C5960000}"/>
    <cellStyle name="Note 2 2 7 5 5" xfId="17827" xr:uid="{00000000-0005-0000-0000-0000C6960000}"/>
    <cellStyle name="Note 2 2 7 5 5 2" xfId="17828" xr:uid="{00000000-0005-0000-0000-0000C7960000}"/>
    <cellStyle name="Note 2 2 7 5 5 3" xfId="44503" xr:uid="{00000000-0005-0000-0000-0000C8960000}"/>
    <cellStyle name="Note 2 2 7 5 5 4" xfId="44504" xr:uid="{00000000-0005-0000-0000-0000C9960000}"/>
    <cellStyle name="Note 2 2 7 5 5 5" xfId="44505" xr:uid="{00000000-0005-0000-0000-0000CA960000}"/>
    <cellStyle name="Note 2 2 7 5 5 6" xfId="44506" xr:uid="{00000000-0005-0000-0000-0000CB960000}"/>
    <cellStyle name="Note 2 2 7 5 5 7" xfId="44507" xr:uid="{00000000-0005-0000-0000-0000CC960000}"/>
    <cellStyle name="Note 2 2 7 5 6" xfId="17829" xr:uid="{00000000-0005-0000-0000-0000CD960000}"/>
    <cellStyle name="Note 2 2 7 5 6 2" xfId="17830" xr:uid="{00000000-0005-0000-0000-0000CE960000}"/>
    <cellStyle name="Note 2 2 7 5 6 3" xfId="44508" xr:uid="{00000000-0005-0000-0000-0000CF960000}"/>
    <cellStyle name="Note 2 2 7 5 6 4" xfId="44509" xr:uid="{00000000-0005-0000-0000-0000D0960000}"/>
    <cellStyle name="Note 2 2 7 5 6 5" xfId="44510" xr:uid="{00000000-0005-0000-0000-0000D1960000}"/>
    <cellStyle name="Note 2 2 7 5 6 6" xfId="44511" xr:uid="{00000000-0005-0000-0000-0000D2960000}"/>
    <cellStyle name="Note 2 2 7 5 6 7" xfId="44512" xr:uid="{00000000-0005-0000-0000-0000D3960000}"/>
    <cellStyle name="Note 2 2 7 5 7" xfId="17831" xr:uid="{00000000-0005-0000-0000-0000D4960000}"/>
    <cellStyle name="Note 2 2 7 5 7 2" xfId="17832" xr:uid="{00000000-0005-0000-0000-0000D5960000}"/>
    <cellStyle name="Note 2 2 7 5 7 3" xfId="44513" xr:uid="{00000000-0005-0000-0000-0000D6960000}"/>
    <cellStyle name="Note 2 2 7 5 7 4" xfId="44514" xr:uid="{00000000-0005-0000-0000-0000D7960000}"/>
    <cellStyle name="Note 2 2 7 5 7 5" xfId="44515" xr:uid="{00000000-0005-0000-0000-0000D8960000}"/>
    <cellStyle name="Note 2 2 7 5 7 6" xfId="44516" xr:uid="{00000000-0005-0000-0000-0000D9960000}"/>
    <cellStyle name="Note 2 2 7 5 7 7" xfId="44517" xr:uid="{00000000-0005-0000-0000-0000DA960000}"/>
    <cellStyle name="Note 2 2 7 5 8" xfId="17833" xr:uid="{00000000-0005-0000-0000-0000DB960000}"/>
    <cellStyle name="Note 2 2 7 5 8 2" xfId="17834" xr:uid="{00000000-0005-0000-0000-0000DC960000}"/>
    <cellStyle name="Note 2 2 7 5 8 3" xfId="44518" xr:uid="{00000000-0005-0000-0000-0000DD960000}"/>
    <cellStyle name="Note 2 2 7 5 8 4" xfId="44519" xr:uid="{00000000-0005-0000-0000-0000DE960000}"/>
    <cellStyle name="Note 2 2 7 5 8 5" xfId="44520" xr:uid="{00000000-0005-0000-0000-0000DF960000}"/>
    <cellStyle name="Note 2 2 7 5 8 6" xfId="44521" xr:uid="{00000000-0005-0000-0000-0000E0960000}"/>
    <cellStyle name="Note 2 2 7 5 8 7" xfId="44522" xr:uid="{00000000-0005-0000-0000-0000E1960000}"/>
    <cellStyle name="Note 2 2 7 5 9" xfId="17835" xr:uid="{00000000-0005-0000-0000-0000E2960000}"/>
    <cellStyle name="Note 2 2 7 5 9 2" xfId="17836" xr:uid="{00000000-0005-0000-0000-0000E3960000}"/>
    <cellStyle name="Note 2 2 7 5 9 3" xfId="44523" xr:uid="{00000000-0005-0000-0000-0000E4960000}"/>
    <cellStyle name="Note 2 2 7 5 9 4" xfId="44524" xr:uid="{00000000-0005-0000-0000-0000E5960000}"/>
    <cellStyle name="Note 2 2 7 5 9 5" xfId="44525" xr:uid="{00000000-0005-0000-0000-0000E6960000}"/>
    <cellStyle name="Note 2 2 7 5 9 6" xfId="44526" xr:uid="{00000000-0005-0000-0000-0000E7960000}"/>
    <cellStyle name="Note 2 2 7 5 9 7" xfId="44527" xr:uid="{00000000-0005-0000-0000-0000E8960000}"/>
    <cellStyle name="Note 2 2 7 6" xfId="17837" xr:uid="{00000000-0005-0000-0000-0000E9960000}"/>
    <cellStyle name="Note 2 2 7 6 10" xfId="17838" xr:uid="{00000000-0005-0000-0000-0000EA960000}"/>
    <cellStyle name="Note 2 2 7 6 11" xfId="44528" xr:uid="{00000000-0005-0000-0000-0000EB960000}"/>
    <cellStyle name="Note 2 2 7 6 12" xfId="44529" xr:uid="{00000000-0005-0000-0000-0000EC960000}"/>
    <cellStyle name="Note 2 2 7 6 13" xfId="44530" xr:uid="{00000000-0005-0000-0000-0000ED960000}"/>
    <cellStyle name="Note 2 2 7 6 14" xfId="44531" xr:uid="{00000000-0005-0000-0000-0000EE960000}"/>
    <cellStyle name="Note 2 2 7 6 15" xfId="44532" xr:uid="{00000000-0005-0000-0000-0000EF960000}"/>
    <cellStyle name="Note 2 2 7 6 2" xfId="17839" xr:uid="{00000000-0005-0000-0000-0000F0960000}"/>
    <cellStyle name="Note 2 2 7 6 2 2" xfId="17840" xr:uid="{00000000-0005-0000-0000-0000F1960000}"/>
    <cellStyle name="Note 2 2 7 6 2 3" xfId="44533" xr:uid="{00000000-0005-0000-0000-0000F2960000}"/>
    <cellStyle name="Note 2 2 7 6 2 4" xfId="44534" xr:uid="{00000000-0005-0000-0000-0000F3960000}"/>
    <cellStyle name="Note 2 2 7 6 2 5" xfId="44535" xr:uid="{00000000-0005-0000-0000-0000F4960000}"/>
    <cellStyle name="Note 2 2 7 6 2 6" xfId="44536" xr:uid="{00000000-0005-0000-0000-0000F5960000}"/>
    <cellStyle name="Note 2 2 7 6 2 7" xfId="44537" xr:uid="{00000000-0005-0000-0000-0000F6960000}"/>
    <cellStyle name="Note 2 2 7 6 3" xfId="17841" xr:uid="{00000000-0005-0000-0000-0000F7960000}"/>
    <cellStyle name="Note 2 2 7 6 3 2" xfId="17842" xr:uid="{00000000-0005-0000-0000-0000F8960000}"/>
    <cellStyle name="Note 2 2 7 6 3 3" xfId="44538" xr:uid="{00000000-0005-0000-0000-0000F9960000}"/>
    <cellStyle name="Note 2 2 7 6 3 4" xfId="44539" xr:uid="{00000000-0005-0000-0000-0000FA960000}"/>
    <cellStyle name="Note 2 2 7 6 3 5" xfId="44540" xr:uid="{00000000-0005-0000-0000-0000FB960000}"/>
    <cellStyle name="Note 2 2 7 6 3 6" xfId="44541" xr:uid="{00000000-0005-0000-0000-0000FC960000}"/>
    <cellStyle name="Note 2 2 7 6 3 7" xfId="44542" xr:uid="{00000000-0005-0000-0000-0000FD960000}"/>
    <cellStyle name="Note 2 2 7 6 4" xfId="17843" xr:uid="{00000000-0005-0000-0000-0000FE960000}"/>
    <cellStyle name="Note 2 2 7 6 4 2" xfId="17844" xr:uid="{00000000-0005-0000-0000-0000FF960000}"/>
    <cellStyle name="Note 2 2 7 6 4 3" xfId="44543" xr:uid="{00000000-0005-0000-0000-000000970000}"/>
    <cellStyle name="Note 2 2 7 6 4 4" xfId="44544" xr:uid="{00000000-0005-0000-0000-000001970000}"/>
    <cellStyle name="Note 2 2 7 6 4 5" xfId="44545" xr:uid="{00000000-0005-0000-0000-000002970000}"/>
    <cellStyle name="Note 2 2 7 6 4 6" xfId="44546" xr:uid="{00000000-0005-0000-0000-000003970000}"/>
    <cellStyle name="Note 2 2 7 6 4 7" xfId="44547" xr:uid="{00000000-0005-0000-0000-000004970000}"/>
    <cellStyle name="Note 2 2 7 6 5" xfId="17845" xr:uid="{00000000-0005-0000-0000-000005970000}"/>
    <cellStyle name="Note 2 2 7 6 5 2" xfId="17846" xr:uid="{00000000-0005-0000-0000-000006970000}"/>
    <cellStyle name="Note 2 2 7 6 5 3" xfId="44548" xr:uid="{00000000-0005-0000-0000-000007970000}"/>
    <cellStyle name="Note 2 2 7 6 5 4" xfId="44549" xr:uid="{00000000-0005-0000-0000-000008970000}"/>
    <cellStyle name="Note 2 2 7 6 5 5" xfId="44550" xr:uid="{00000000-0005-0000-0000-000009970000}"/>
    <cellStyle name="Note 2 2 7 6 5 6" xfId="44551" xr:uid="{00000000-0005-0000-0000-00000A970000}"/>
    <cellStyle name="Note 2 2 7 6 5 7" xfId="44552" xr:uid="{00000000-0005-0000-0000-00000B970000}"/>
    <cellStyle name="Note 2 2 7 6 6" xfId="17847" xr:uid="{00000000-0005-0000-0000-00000C970000}"/>
    <cellStyle name="Note 2 2 7 6 6 2" xfId="17848" xr:uid="{00000000-0005-0000-0000-00000D970000}"/>
    <cellStyle name="Note 2 2 7 6 6 3" xfId="44553" xr:uid="{00000000-0005-0000-0000-00000E970000}"/>
    <cellStyle name="Note 2 2 7 6 6 4" xfId="44554" xr:uid="{00000000-0005-0000-0000-00000F970000}"/>
    <cellStyle name="Note 2 2 7 6 6 5" xfId="44555" xr:uid="{00000000-0005-0000-0000-000010970000}"/>
    <cellStyle name="Note 2 2 7 6 6 6" xfId="44556" xr:uid="{00000000-0005-0000-0000-000011970000}"/>
    <cellStyle name="Note 2 2 7 6 6 7" xfId="44557" xr:uid="{00000000-0005-0000-0000-000012970000}"/>
    <cellStyle name="Note 2 2 7 6 7" xfId="17849" xr:uid="{00000000-0005-0000-0000-000013970000}"/>
    <cellStyle name="Note 2 2 7 6 7 2" xfId="17850" xr:uid="{00000000-0005-0000-0000-000014970000}"/>
    <cellStyle name="Note 2 2 7 6 7 3" xfId="44558" xr:uid="{00000000-0005-0000-0000-000015970000}"/>
    <cellStyle name="Note 2 2 7 6 7 4" xfId="44559" xr:uid="{00000000-0005-0000-0000-000016970000}"/>
    <cellStyle name="Note 2 2 7 6 7 5" xfId="44560" xr:uid="{00000000-0005-0000-0000-000017970000}"/>
    <cellStyle name="Note 2 2 7 6 7 6" xfId="44561" xr:uid="{00000000-0005-0000-0000-000018970000}"/>
    <cellStyle name="Note 2 2 7 6 7 7" xfId="44562" xr:uid="{00000000-0005-0000-0000-000019970000}"/>
    <cellStyle name="Note 2 2 7 6 8" xfId="17851" xr:uid="{00000000-0005-0000-0000-00001A970000}"/>
    <cellStyle name="Note 2 2 7 6 8 2" xfId="17852" xr:uid="{00000000-0005-0000-0000-00001B970000}"/>
    <cellStyle name="Note 2 2 7 6 8 3" xfId="44563" xr:uid="{00000000-0005-0000-0000-00001C970000}"/>
    <cellStyle name="Note 2 2 7 6 8 4" xfId="44564" xr:uid="{00000000-0005-0000-0000-00001D970000}"/>
    <cellStyle name="Note 2 2 7 6 8 5" xfId="44565" xr:uid="{00000000-0005-0000-0000-00001E970000}"/>
    <cellStyle name="Note 2 2 7 6 8 6" xfId="44566" xr:uid="{00000000-0005-0000-0000-00001F970000}"/>
    <cellStyle name="Note 2 2 7 6 8 7" xfId="44567" xr:uid="{00000000-0005-0000-0000-000020970000}"/>
    <cellStyle name="Note 2 2 7 6 9" xfId="17853" xr:uid="{00000000-0005-0000-0000-000021970000}"/>
    <cellStyle name="Note 2 2 7 6 9 2" xfId="17854" xr:uid="{00000000-0005-0000-0000-000022970000}"/>
    <cellStyle name="Note 2 2 7 6 9 3" xfId="44568" xr:uid="{00000000-0005-0000-0000-000023970000}"/>
    <cellStyle name="Note 2 2 7 6 9 4" xfId="44569" xr:uid="{00000000-0005-0000-0000-000024970000}"/>
    <cellStyle name="Note 2 2 7 6 9 5" xfId="44570" xr:uid="{00000000-0005-0000-0000-000025970000}"/>
    <cellStyle name="Note 2 2 7 6 9 6" xfId="44571" xr:uid="{00000000-0005-0000-0000-000026970000}"/>
    <cellStyle name="Note 2 2 7 6 9 7" xfId="44572" xr:uid="{00000000-0005-0000-0000-000027970000}"/>
    <cellStyle name="Note 2 2 7 7" xfId="44573" xr:uid="{00000000-0005-0000-0000-000028970000}"/>
    <cellStyle name="Note 2 2 8" xfId="17855" xr:uid="{00000000-0005-0000-0000-000029970000}"/>
    <cellStyle name="Note 2 2 8 2" xfId="17856" xr:uid="{00000000-0005-0000-0000-00002A970000}"/>
    <cellStyle name="Note 2 2 8 2 10" xfId="44574" xr:uid="{00000000-0005-0000-0000-00002B970000}"/>
    <cellStyle name="Note 2 2 8 2 11" xfId="44575" xr:uid="{00000000-0005-0000-0000-00002C970000}"/>
    <cellStyle name="Note 2 2 8 2 2" xfId="17857" xr:uid="{00000000-0005-0000-0000-00002D970000}"/>
    <cellStyle name="Note 2 2 8 2 2 2" xfId="17858" xr:uid="{00000000-0005-0000-0000-00002E970000}"/>
    <cellStyle name="Note 2 2 8 2 2 3" xfId="44576" xr:uid="{00000000-0005-0000-0000-00002F970000}"/>
    <cellStyle name="Note 2 2 8 2 2 4" xfId="44577" xr:uid="{00000000-0005-0000-0000-000030970000}"/>
    <cellStyle name="Note 2 2 8 2 2 5" xfId="44578" xr:uid="{00000000-0005-0000-0000-000031970000}"/>
    <cellStyle name="Note 2 2 8 2 2 6" xfId="44579" xr:uid="{00000000-0005-0000-0000-000032970000}"/>
    <cellStyle name="Note 2 2 8 2 2 7" xfId="44580" xr:uid="{00000000-0005-0000-0000-000033970000}"/>
    <cellStyle name="Note 2 2 8 2 3" xfId="17859" xr:uid="{00000000-0005-0000-0000-000034970000}"/>
    <cellStyle name="Note 2 2 8 2 3 2" xfId="17860" xr:uid="{00000000-0005-0000-0000-000035970000}"/>
    <cellStyle name="Note 2 2 8 2 3 3" xfId="44581" xr:uid="{00000000-0005-0000-0000-000036970000}"/>
    <cellStyle name="Note 2 2 8 2 3 4" xfId="44582" xr:uid="{00000000-0005-0000-0000-000037970000}"/>
    <cellStyle name="Note 2 2 8 2 3 5" xfId="44583" xr:uid="{00000000-0005-0000-0000-000038970000}"/>
    <cellStyle name="Note 2 2 8 2 3 6" xfId="44584" xr:uid="{00000000-0005-0000-0000-000039970000}"/>
    <cellStyle name="Note 2 2 8 2 3 7" xfId="44585" xr:uid="{00000000-0005-0000-0000-00003A970000}"/>
    <cellStyle name="Note 2 2 8 2 4" xfId="17861" xr:uid="{00000000-0005-0000-0000-00003B970000}"/>
    <cellStyle name="Note 2 2 8 2 4 2" xfId="17862" xr:uid="{00000000-0005-0000-0000-00003C970000}"/>
    <cellStyle name="Note 2 2 8 2 4 3" xfId="44586" xr:uid="{00000000-0005-0000-0000-00003D970000}"/>
    <cellStyle name="Note 2 2 8 2 4 4" xfId="44587" xr:uid="{00000000-0005-0000-0000-00003E970000}"/>
    <cellStyle name="Note 2 2 8 2 4 5" xfId="44588" xr:uid="{00000000-0005-0000-0000-00003F970000}"/>
    <cellStyle name="Note 2 2 8 2 4 6" xfId="44589" xr:uid="{00000000-0005-0000-0000-000040970000}"/>
    <cellStyle name="Note 2 2 8 2 4 7" xfId="44590" xr:uid="{00000000-0005-0000-0000-000041970000}"/>
    <cellStyle name="Note 2 2 8 2 5" xfId="17863" xr:uid="{00000000-0005-0000-0000-000042970000}"/>
    <cellStyle name="Note 2 2 8 2 5 2" xfId="17864" xr:uid="{00000000-0005-0000-0000-000043970000}"/>
    <cellStyle name="Note 2 2 8 2 5 3" xfId="44591" xr:uid="{00000000-0005-0000-0000-000044970000}"/>
    <cellStyle name="Note 2 2 8 2 5 4" xfId="44592" xr:uid="{00000000-0005-0000-0000-000045970000}"/>
    <cellStyle name="Note 2 2 8 2 5 5" xfId="44593" xr:uid="{00000000-0005-0000-0000-000046970000}"/>
    <cellStyle name="Note 2 2 8 2 5 6" xfId="44594" xr:uid="{00000000-0005-0000-0000-000047970000}"/>
    <cellStyle name="Note 2 2 8 2 5 7" xfId="44595" xr:uid="{00000000-0005-0000-0000-000048970000}"/>
    <cellStyle name="Note 2 2 8 2 6" xfId="17865" xr:uid="{00000000-0005-0000-0000-000049970000}"/>
    <cellStyle name="Note 2 2 8 2 6 2" xfId="17866" xr:uid="{00000000-0005-0000-0000-00004A970000}"/>
    <cellStyle name="Note 2 2 8 2 6 3" xfId="44596" xr:uid="{00000000-0005-0000-0000-00004B970000}"/>
    <cellStyle name="Note 2 2 8 2 6 4" xfId="44597" xr:uid="{00000000-0005-0000-0000-00004C970000}"/>
    <cellStyle name="Note 2 2 8 2 6 5" xfId="44598" xr:uid="{00000000-0005-0000-0000-00004D970000}"/>
    <cellStyle name="Note 2 2 8 2 6 6" xfId="44599" xr:uid="{00000000-0005-0000-0000-00004E970000}"/>
    <cellStyle name="Note 2 2 8 2 6 7" xfId="44600" xr:uid="{00000000-0005-0000-0000-00004F970000}"/>
    <cellStyle name="Note 2 2 8 2 7" xfId="17867" xr:uid="{00000000-0005-0000-0000-000050970000}"/>
    <cellStyle name="Note 2 2 8 2 7 2" xfId="17868" xr:uid="{00000000-0005-0000-0000-000051970000}"/>
    <cellStyle name="Note 2 2 8 2 7 3" xfId="44601" xr:uid="{00000000-0005-0000-0000-000052970000}"/>
    <cellStyle name="Note 2 2 8 2 7 4" xfId="44602" xr:uid="{00000000-0005-0000-0000-000053970000}"/>
    <cellStyle name="Note 2 2 8 2 7 5" xfId="44603" xr:uid="{00000000-0005-0000-0000-000054970000}"/>
    <cellStyle name="Note 2 2 8 2 7 6" xfId="44604" xr:uid="{00000000-0005-0000-0000-000055970000}"/>
    <cellStyle name="Note 2 2 8 2 7 7" xfId="44605" xr:uid="{00000000-0005-0000-0000-000056970000}"/>
    <cellStyle name="Note 2 2 8 2 8" xfId="17869" xr:uid="{00000000-0005-0000-0000-000057970000}"/>
    <cellStyle name="Note 2 2 8 2 8 2" xfId="17870" xr:uid="{00000000-0005-0000-0000-000058970000}"/>
    <cellStyle name="Note 2 2 8 2 8 3" xfId="44606" xr:uid="{00000000-0005-0000-0000-000059970000}"/>
    <cellStyle name="Note 2 2 8 2 8 4" xfId="44607" xr:uid="{00000000-0005-0000-0000-00005A970000}"/>
    <cellStyle name="Note 2 2 8 2 8 5" xfId="44608" xr:uid="{00000000-0005-0000-0000-00005B970000}"/>
    <cellStyle name="Note 2 2 8 2 8 6" xfId="44609" xr:uid="{00000000-0005-0000-0000-00005C970000}"/>
    <cellStyle name="Note 2 2 8 2 8 7" xfId="44610" xr:uid="{00000000-0005-0000-0000-00005D970000}"/>
    <cellStyle name="Note 2 2 8 2 9" xfId="17871" xr:uid="{00000000-0005-0000-0000-00005E970000}"/>
    <cellStyle name="Note 2 2 8 2 9 2" xfId="17872" xr:uid="{00000000-0005-0000-0000-00005F970000}"/>
    <cellStyle name="Note 2 2 8 2 9 3" xfId="44611" xr:uid="{00000000-0005-0000-0000-000060970000}"/>
    <cellStyle name="Note 2 2 8 2 9 4" xfId="44612" xr:uid="{00000000-0005-0000-0000-000061970000}"/>
    <cellStyle name="Note 2 2 8 2 9 5" xfId="44613" xr:uid="{00000000-0005-0000-0000-000062970000}"/>
    <cellStyle name="Note 2 2 8 2 9 6" xfId="44614" xr:uid="{00000000-0005-0000-0000-000063970000}"/>
    <cellStyle name="Note 2 2 8 2 9 7" xfId="44615" xr:uid="{00000000-0005-0000-0000-000064970000}"/>
    <cellStyle name="Note 2 2 8 3" xfId="17873" xr:uid="{00000000-0005-0000-0000-000065970000}"/>
    <cellStyle name="Note 2 2 8 3 10" xfId="17874" xr:uid="{00000000-0005-0000-0000-000066970000}"/>
    <cellStyle name="Note 2 2 8 3 11" xfId="44616" xr:uid="{00000000-0005-0000-0000-000067970000}"/>
    <cellStyle name="Note 2 2 8 3 12" xfId="44617" xr:uid="{00000000-0005-0000-0000-000068970000}"/>
    <cellStyle name="Note 2 2 8 3 13" xfId="44618" xr:uid="{00000000-0005-0000-0000-000069970000}"/>
    <cellStyle name="Note 2 2 8 3 14" xfId="44619" xr:uid="{00000000-0005-0000-0000-00006A970000}"/>
    <cellStyle name="Note 2 2 8 3 15" xfId="44620" xr:uid="{00000000-0005-0000-0000-00006B970000}"/>
    <cellStyle name="Note 2 2 8 3 2" xfId="17875" xr:uid="{00000000-0005-0000-0000-00006C970000}"/>
    <cellStyle name="Note 2 2 8 3 2 2" xfId="17876" xr:uid="{00000000-0005-0000-0000-00006D970000}"/>
    <cellStyle name="Note 2 2 8 3 2 3" xfId="44621" xr:uid="{00000000-0005-0000-0000-00006E970000}"/>
    <cellStyle name="Note 2 2 8 3 2 4" xfId="44622" xr:uid="{00000000-0005-0000-0000-00006F970000}"/>
    <cellStyle name="Note 2 2 8 3 2 5" xfId="44623" xr:uid="{00000000-0005-0000-0000-000070970000}"/>
    <cellStyle name="Note 2 2 8 3 2 6" xfId="44624" xr:uid="{00000000-0005-0000-0000-000071970000}"/>
    <cellStyle name="Note 2 2 8 3 2 7" xfId="44625" xr:uid="{00000000-0005-0000-0000-000072970000}"/>
    <cellStyle name="Note 2 2 8 3 3" xfId="17877" xr:uid="{00000000-0005-0000-0000-000073970000}"/>
    <cellStyle name="Note 2 2 8 3 3 2" xfId="17878" xr:uid="{00000000-0005-0000-0000-000074970000}"/>
    <cellStyle name="Note 2 2 8 3 3 3" xfId="44626" xr:uid="{00000000-0005-0000-0000-000075970000}"/>
    <cellStyle name="Note 2 2 8 3 3 4" xfId="44627" xr:uid="{00000000-0005-0000-0000-000076970000}"/>
    <cellStyle name="Note 2 2 8 3 3 5" xfId="44628" xr:uid="{00000000-0005-0000-0000-000077970000}"/>
    <cellStyle name="Note 2 2 8 3 3 6" xfId="44629" xr:uid="{00000000-0005-0000-0000-000078970000}"/>
    <cellStyle name="Note 2 2 8 3 3 7" xfId="44630" xr:uid="{00000000-0005-0000-0000-000079970000}"/>
    <cellStyle name="Note 2 2 8 3 4" xfId="17879" xr:uid="{00000000-0005-0000-0000-00007A970000}"/>
    <cellStyle name="Note 2 2 8 3 4 2" xfId="17880" xr:uid="{00000000-0005-0000-0000-00007B970000}"/>
    <cellStyle name="Note 2 2 8 3 4 3" xfId="44631" xr:uid="{00000000-0005-0000-0000-00007C970000}"/>
    <cellStyle name="Note 2 2 8 3 4 4" xfId="44632" xr:uid="{00000000-0005-0000-0000-00007D970000}"/>
    <cellStyle name="Note 2 2 8 3 4 5" xfId="44633" xr:uid="{00000000-0005-0000-0000-00007E970000}"/>
    <cellStyle name="Note 2 2 8 3 4 6" xfId="44634" xr:uid="{00000000-0005-0000-0000-00007F970000}"/>
    <cellStyle name="Note 2 2 8 3 4 7" xfId="44635" xr:uid="{00000000-0005-0000-0000-000080970000}"/>
    <cellStyle name="Note 2 2 8 3 5" xfId="17881" xr:uid="{00000000-0005-0000-0000-000081970000}"/>
    <cellStyle name="Note 2 2 8 3 5 2" xfId="17882" xr:uid="{00000000-0005-0000-0000-000082970000}"/>
    <cellStyle name="Note 2 2 8 3 5 3" xfId="44636" xr:uid="{00000000-0005-0000-0000-000083970000}"/>
    <cellStyle name="Note 2 2 8 3 5 4" xfId="44637" xr:uid="{00000000-0005-0000-0000-000084970000}"/>
    <cellStyle name="Note 2 2 8 3 5 5" xfId="44638" xr:uid="{00000000-0005-0000-0000-000085970000}"/>
    <cellStyle name="Note 2 2 8 3 5 6" xfId="44639" xr:uid="{00000000-0005-0000-0000-000086970000}"/>
    <cellStyle name="Note 2 2 8 3 5 7" xfId="44640" xr:uid="{00000000-0005-0000-0000-000087970000}"/>
    <cellStyle name="Note 2 2 8 3 6" xfId="17883" xr:uid="{00000000-0005-0000-0000-000088970000}"/>
    <cellStyle name="Note 2 2 8 3 6 2" xfId="17884" xr:uid="{00000000-0005-0000-0000-000089970000}"/>
    <cellStyle name="Note 2 2 8 3 6 3" xfId="44641" xr:uid="{00000000-0005-0000-0000-00008A970000}"/>
    <cellStyle name="Note 2 2 8 3 6 4" xfId="44642" xr:uid="{00000000-0005-0000-0000-00008B970000}"/>
    <cellStyle name="Note 2 2 8 3 6 5" xfId="44643" xr:uid="{00000000-0005-0000-0000-00008C970000}"/>
    <cellStyle name="Note 2 2 8 3 6 6" xfId="44644" xr:uid="{00000000-0005-0000-0000-00008D970000}"/>
    <cellStyle name="Note 2 2 8 3 6 7" xfId="44645" xr:uid="{00000000-0005-0000-0000-00008E970000}"/>
    <cellStyle name="Note 2 2 8 3 7" xfId="17885" xr:uid="{00000000-0005-0000-0000-00008F970000}"/>
    <cellStyle name="Note 2 2 8 3 7 2" xfId="17886" xr:uid="{00000000-0005-0000-0000-000090970000}"/>
    <cellStyle name="Note 2 2 8 3 7 3" xfId="44646" xr:uid="{00000000-0005-0000-0000-000091970000}"/>
    <cellStyle name="Note 2 2 8 3 7 4" xfId="44647" xr:uid="{00000000-0005-0000-0000-000092970000}"/>
    <cellStyle name="Note 2 2 8 3 7 5" xfId="44648" xr:uid="{00000000-0005-0000-0000-000093970000}"/>
    <cellStyle name="Note 2 2 8 3 7 6" xfId="44649" xr:uid="{00000000-0005-0000-0000-000094970000}"/>
    <cellStyle name="Note 2 2 8 3 7 7" xfId="44650" xr:uid="{00000000-0005-0000-0000-000095970000}"/>
    <cellStyle name="Note 2 2 8 3 8" xfId="17887" xr:uid="{00000000-0005-0000-0000-000096970000}"/>
    <cellStyle name="Note 2 2 8 3 8 2" xfId="17888" xr:uid="{00000000-0005-0000-0000-000097970000}"/>
    <cellStyle name="Note 2 2 8 3 8 3" xfId="44651" xr:uid="{00000000-0005-0000-0000-000098970000}"/>
    <cellStyle name="Note 2 2 8 3 8 4" xfId="44652" xr:uid="{00000000-0005-0000-0000-000099970000}"/>
    <cellStyle name="Note 2 2 8 3 8 5" xfId="44653" xr:uid="{00000000-0005-0000-0000-00009A970000}"/>
    <cellStyle name="Note 2 2 8 3 8 6" xfId="44654" xr:uid="{00000000-0005-0000-0000-00009B970000}"/>
    <cellStyle name="Note 2 2 8 3 8 7" xfId="44655" xr:uid="{00000000-0005-0000-0000-00009C970000}"/>
    <cellStyle name="Note 2 2 8 3 9" xfId="17889" xr:uid="{00000000-0005-0000-0000-00009D970000}"/>
    <cellStyle name="Note 2 2 8 3 9 2" xfId="17890" xr:uid="{00000000-0005-0000-0000-00009E970000}"/>
    <cellStyle name="Note 2 2 8 3 9 3" xfId="44656" xr:uid="{00000000-0005-0000-0000-00009F970000}"/>
    <cellStyle name="Note 2 2 8 3 9 4" xfId="44657" xr:uid="{00000000-0005-0000-0000-0000A0970000}"/>
    <cellStyle name="Note 2 2 8 3 9 5" xfId="44658" xr:uid="{00000000-0005-0000-0000-0000A1970000}"/>
    <cellStyle name="Note 2 2 8 3 9 6" xfId="44659" xr:uid="{00000000-0005-0000-0000-0000A2970000}"/>
    <cellStyle name="Note 2 2 8 3 9 7" xfId="44660" xr:uid="{00000000-0005-0000-0000-0000A3970000}"/>
    <cellStyle name="Note 2 2 8 4" xfId="44661" xr:uid="{00000000-0005-0000-0000-0000A4970000}"/>
    <cellStyle name="Note 2 2 8 5" xfId="44662" xr:uid="{00000000-0005-0000-0000-0000A5970000}"/>
    <cellStyle name="Note 2 2 9" xfId="17891" xr:uid="{00000000-0005-0000-0000-0000A6970000}"/>
    <cellStyle name="Note 2 2 9 10" xfId="44663" xr:uid="{00000000-0005-0000-0000-0000A7970000}"/>
    <cellStyle name="Note 2 2 9 11" xfId="44664" xr:uid="{00000000-0005-0000-0000-0000A8970000}"/>
    <cellStyle name="Note 2 2 9 2" xfId="17892" xr:uid="{00000000-0005-0000-0000-0000A9970000}"/>
    <cellStyle name="Note 2 2 9 2 2" xfId="17893" xr:uid="{00000000-0005-0000-0000-0000AA970000}"/>
    <cellStyle name="Note 2 2 9 2 3" xfId="44665" xr:uid="{00000000-0005-0000-0000-0000AB970000}"/>
    <cellStyle name="Note 2 2 9 2 4" xfId="44666" xr:uid="{00000000-0005-0000-0000-0000AC970000}"/>
    <cellStyle name="Note 2 2 9 2 5" xfId="44667" xr:uid="{00000000-0005-0000-0000-0000AD970000}"/>
    <cellStyle name="Note 2 2 9 2 6" xfId="44668" xr:uid="{00000000-0005-0000-0000-0000AE970000}"/>
    <cellStyle name="Note 2 2 9 2 7" xfId="44669" xr:uid="{00000000-0005-0000-0000-0000AF970000}"/>
    <cellStyle name="Note 2 2 9 3" xfId="17894" xr:uid="{00000000-0005-0000-0000-0000B0970000}"/>
    <cellStyle name="Note 2 2 9 3 2" xfId="17895" xr:uid="{00000000-0005-0000-0000-0000B1970000}"/>
    <cellStyle name="Note 2 2 9 3 3" xfId="44670" xr:uid="{00000000-0005-0000-0000-0000B2970000}"/>
    <cellStyle name="Note 2 2 9 3 4" xfId="44671" xr:uid="{00000000-0005-0000-0000-0000B3970000}"/>
    <cellStyle name="Note 2 2 9 3 5" xfId="44672" xr:uid="{00000000-0005-0000-0000-0000B4970000}"/>
    <cellStyle name="Note 2 2 9 3 6" xfId="44673" xr:uid="{00000000-0005-0000-0000-0000B5970000}"/>
    <cellStyle name="Note 2 2 9 3 7" xfId="44674" xr:uid="{00000000-0005-0000-0000-0000B6970000}"/>
    <cellStyle name="Note 2 2 9 4" xfId="17896" xr:uid="{00000000-0005-0000-0000-0000B7970000}"/>
    <cellStyle name="Note 2 2 9 4 2" xfId="17897" xr:uid="{00000000-0005-0000-0000-0000B8970000}"/>
    <cellStyle name="Note 2 2 9 4 3" xfId="44675" xr:uid="{00000000-0005-0000-0000-0000B9970000}"/>
    <cellStyle name="Note 2 2 9 4 4" xfId="44676" xr:uid="{00000000-0005-0000-0000-0000BA970000}"/>
    <cellStyle name="Note 2 2 9 4 5" xfId="44677" xr:uid="{00000000-0005-0000-0000-0000BB970000}"/>
    <cellStyle name="Note 2 2 9 4 6" xfId="44678" xr:uid="{00000000-0005-0000-0000-0000BC970000}"/>
    <cellStyle name="Note 2 2 9 4 7" xfId="44679" xr:uid="{00000000-0005-0000-0000-0000BD970000}"/>
    <cellStyle name="Note 2 2 9 5" xfId="17898" xr:uid="{00000000-0005-0000-0000-0000BE970000}"/>
    <cellStyle name="Note 2 2 9 5 2" xfId="17899" xr:uid="{00000000-0005-0000-0000-0000BF970000}"/>
    <cellStyle name="Note 2 2 9 5 3" xfId="44680" xr:uid="{00000000-0005-0000-0000-0000C0970000}"/>
    <cellStyle name="Note 2 2 9 5 4" xfId="44681" xr:uid="{00000000-0005-0000-0000-0000C1970000}"/>
    <cellStyle name="Note 2 2 9 5 5" xfId="44682" xr:uid="{00000000-0005-0000-0000-0000C2970000}"/>
    <cellStyle name="Note 2 2 9 5 6" xfId="44683" xr:uid="{00000000-0005-0000-0000-0000C3970000}"/>
    <cellStyle name="Note 2 2 9 5 7" xfId="44684" xr:uid="{00000000-0005-0000-0000-0000C4970000}"/>
    <cellStyle name="Note 2 2 9 6" xfId="17900" xr:uid="{00000000-0005-0000-0000-0000C5970000}"/>
    <cellStyle name="Note 2 2 9 6 2" xfId="17901" xr:uid="{00000000-0005-0000-0000-0000C6970000}"/>
    <cellStyle name="Note 2 2 9 6 3" xfId="44685" xr:uid="{00000000-0005-0000-0000-0000C7970000}"/>
    <cellStyle name="Note 2 2 9 6 4" xfId="44686" xr:uid="{00000000-0005-0000-0000-0000C8970000}"/>
    <cellStyle name="Note 2 2 9 6 5" xfId="44687" xr:uid="{00000000-0005-0000-0000-0000C9970000}"/>
    <cellStyle name="Note 2 2 9 6 6" xfId="44688" xr:uid="{00000000-0005-0000-0000-0000CA970000}"/>
    <cellStyle name="Note 2 2 9 6 7" xfId="44689" xr:uid="{00000000-0005-0000-0000-0000CB970000}"/>
    <cellStyle name="Note 2 2 9 7" xfId="17902" xr:uid="{00000000-0005-0000-0000-0000CC970000}"/>
    <cellStyle name="Note 2 2 9 7 2" xfId="17903" xr:uid="{00000000-0005-0000-0000-0000CD970000}"/>
    <cellStyle name="Note 2 2 9 7 3" xfId="44690" xr:uid="{00000000-0005-0000-0000-0000CE970000}"/>
    <cellStyle name="Note 2 2 9 7 4" xfId="44691" xr:uid="{00000000-0005-0000-0000-0000CF970000}"/>
    <cellStyle name="Note 2 2 9 7 5" xfId="44692" xr:uid="{00000000-0005-0000-0000-0000D0970000}"/>
    <cellStyle name="Note 2 2 9 7 6" xfId="44693" xr:uid="{00000000-0005-0000-0000-0000D1970000}"/>
    <cellStyle name="Note 2 2 9 7 7" xfId="44694" xr:uid="{00000000-0005-0000-0000-0000D2970000}"/>
    <cellStyle name="Note 2 2 9 8" xfId="17904" xr:uid="{00000000-0005-0000-0000-0000D3970000}"/>
    <cellStyle name="Note 2 2 9 8 2" xfId="17905" xr:uid="{00000000-0005-0000-0000-0000D4970000}"/>
    <cellStyle name="Note 2 2 9 8 3" xfId="44695" xr:uid="{00000000-0005-0000-0000-0000D5970000}"/>
    <cellStyle name="Note 2 2 9 8 4" xfId="44696" xr:uid="{00000000-0005-0000-0000-0000D6970000}"/>
    <cellStyle name="Note 2 2 9 8 5" xfId="44697" xr:uid="{00000000-0005-0000-0000-0000D7970000}"/>
    <cellStyle name="Note 2 2 9 8 6" xfId="44698" xr:uid="{00000000-0005-0000-0000-0000D8970000}"/>
    <cellStyle name="Note 2 2 9 8 7" xfId="44699" xr:uid="{00000000-0005-0000-0000-0000D9970000}"/>
    <cellStyle name="Note 2 2 9 9" xfId="17906" xr:uid="{00000000-0005-0000-0000-0000DA970000}"/>
    <cellStyle name="Note 2 2 9 9 2" xfId="17907" xr:uid="{00000000-0005-0000-0000-0000DB970000}"/>
    <cellStyle name="Note 2 2 9 9 3" xfId="44700" xr:uid="{00000000-0005-0000-0000-0000DC970000}"/>
    <cellStyle name="Note 2 2 9 9 4" xfId="44701" xr:uid="{00000000-0005-0000-0000-0000DD970000}"/>
    <cellStyle name="Note 2 2 9 9 5" xfId="44702" xr:uid="{00000000-0005-0000-0000-0000DE970000}"/>
    <cellStyle name="Note 2 2 9 9 6" xfId="44703" xr:uid="{00000000-0005-0000-0000-0000DF970000}"/>
    <cellStyle name="Note 2 2 9 9 7" xfId="44704" xr:uid="{00000000-0005-0000-0000-0000E0970000}"/>
    <cellStyle name="Note 2 3" xfId="181" xr:uid="{00000000-0005-0000-0000-0000E1970000}"/>
    <cellStyle name="Note 2 3 10" xfId="17908" xr:uid="{00000000-0005-0000-0000-0000E2970000}"/>
    <cellStyle name="Note 2 3 10 10" xfId="17909" xr:uid="{00000000-0005-0000-0000-0000E3970000}"/>
    <cellStyle name="Note 2 3 10 10 2" xfId="17910" xr:uid="{00000000-0005-0000-0000-0000E4970000}"/>
    <cellStyle name="Note 2 3 10 10 3" xfId="44705" xr:uid="{00000000-0005-0000-0000-0000E5970000}"/>
    <cellStyle name="Note 2 3 10 10 4" xfId="44706" xr:uid="{00000000-0005-0000-0000-0000E6970000}"/>
    <cellStyle name="Note 2 3 10 10 5" xfId="44707" xr:uid="{00000000-0005-0000-0000-0000E7970000}"/>
    <cellStyle name="Note 2 3 10 10 6" xfId="44708" xr:uid="{00000000-0005-0000-0000-0000E8970000}"/>
    <cellStyle name="Note 2 3 10 10 7" xfId="44709" xr:uid="{00000000-0005-0000-0000-0000E9970000}"/>
    <cellStyle name="Note 2 3 10 11" xfId="17911" xr:uid="{00000000-0005-0000-0000-0000EA970000}"/>
    <cellStyle name="Note 2 3 10 12" xfId="44710" xr:uid="{00000000-0005-0000-0000-0000EB970000}"/>
    <cellStyle name="Note 2 3 10 13" xfId="44711" xr:uid="{00000000-0005-0000-0000-0000EC970000}"/>
    <cellStyle name="Note 2 3 10 2" xfId="17912" xr:uid="{00000000-0005-0000-0000-0000ED970000}"/>
    <cellStyle name="Note 2 3 10 2 2" xfId="17913" xr:uid="{00000000-0005-0000-0000-0000EE970000}"/>
    <cellStyle name="Note 2 3 10 2 3" xfId="44712" xr:uid="{00000000-0005-0000-0000-0000EF970000}"/>
    <cellStyle name="Note 2 3 10 2 4" xfId="44713" xr:uid="{00000000-0005-0000-0000-0000F0970000}"/>
    <cellStyle name="Note 2 3 10 2 5" xfId="44714" xr:uid="{00000000-0005-0000-0000-0000F1970000}"/>
    <cellStyle name="Note 2 3 10 2 6" xfId="44715" xr:uid="{00000000-0005-0000-0000-0000F2970000}"/>
    <cellStyle name="Note 2 3 10 2 7" xfId="44716" xr:uid="{00000000-0005-0000-0000-0000F3970000}"/>
    <cellStyle name="Note 2 3 10 3" xfId="17914" xr:uid="{00000000-0005-0000-0000-0000F4970000}"/>
    <cellStyle name="Note 2 3 10 3 2" xfId="17915" xr:uid="{00000000-0005-0000-0000-0000F5970000}"/>
    <cellStyle name="Note 2 3 10 3 3" xfId="44717" xr:uid="{00000000-0005-0000-0000-0000F6970000}"/>
    <cellStyle name="Note 2 3 10 3 4" xfId="44718" xr:uid="{00000000-0005-0000-0000-0000F7970000}"/>
    <cellStyle name="Note 2 3 10 3 5" xfId="44719" xr:uid="{00000000-0005-0000-0000-0000F8970000}"/>
    <cellStyle name="Note 2 3 10 3 6" xfId="44720" xr:uid="{00000000-0005-0000-0000-0000F9970000}"/>
    <cellStyle name="Note 2 3 10 3 7" xfId="44721" xr:uid="{00000000-0005-0000-0000-0000FA970000}"/>
    <cellStyle name="Note 2 3 10 4" xfId="17916" xr:uid="{00000000-0005-0000-0000-0000FB970000}"/>
    <cellStyle name="Note 2 3 10 4 2" xfId="17917" xr:uid="{00000000-0005-0000-0000-0000FC970000}"/>
    <cellStyle name="Note 2 3 10 4 3" xfId="44722" xr:uid="{00000000-0005-0000-0000-0000FD970000}"/>
    <cellStyle name="Note 2 3 10 4 4" xfId="44723" xr:uid="{00000000-0005-0000-0000-0000FE970000}"/>
    <cellStyle name="Note 2 3 10 4 5" xfId="44724" xr:uid="{00000000-0005-0000-0000-0000FF970000}"/>
    <cellStyle name="Note 2 3 10 4 6" xfId="44725" xr:uid="{00000000-0005-0000-0000-000000980000}"/>
    <cellStyle name="Note 2 3 10 4 7" xfId="44726" xr:uid="{00000000-0005-0000-0000-000001980000}"/>
    <cellStyle name="Note 2 3 10 5" xfId="17918" xr:uid="{00000000-0005-0000-0000-000002980000}"/>
    <cellStyle name="Note 2 3 10 5 2" xfId="17919" xr:uid="{00000000-0005-0000-0000-000003980000}"/>
    <cellStyle name="Note 2 3 10 5 3" xfId="44727" xr:uid="{00000000-0005-0000-0000-000004980000}"/>
    <cellStyle name="Note 2 3 10 5 4" xfId="44728" xr:uid="{00000000-0005-0000-0000-000005980000}"/>
    <cellStyle name="Note 2 3 10 5 5" xfId="44729" xr:uid="{00000000-0005-0000-0000-000006980000}"/>
    <cellStyle name="Note 2 3 10 5 6" xfId="44730" xr:uid="{00000000-0005-0000-0000-000007980000}"/>
    <cellStyle name="Note 2 3 10 5 7" xfId="44731" xr:uid="{00000000-0005-0000-0000-000008980000}"/>
    <cellStyle name="Note 2 3 10 6" xfId="17920" xr:uid="{00000000-0005-0000-0000-000009980000}"/>
    <cellStyle name="Note 2 3 10 6 2" xfId="17921" xr:uid="{00000000-0005-0000-0000-00000A980000}"/>
    <cellStyle name="Note 2 3 10 6 3" xfId="44732" xr:uid="{00000000-0005-0000-0000-00000B980000}"/>
    <cellStyle name="Note 2 3 10 6 4" xfId="44733" xr:uid="{00000000-0005-0000-0000-00000C980000}"/>
    <cellStyle name="Note 2 3 10 6 5" xfId="44734" xr:uid="{00000000-0005-0000-0000-00000D980000}"/>
    <cellStyle name="Note 2 3 10 6 6" xfId="44735" xr:uid="{00000000-0005-0000-0000-00000E980000}"/>
    <cellStyle name="Note 2 3 10 6 7" xfId="44736" xr:uid="{00000000-0005-0000-0000-00000F980000}"/>
    <cellStyle name="Note 2 3 10 7" xfId="17922" xr:uid="{00000000-0005-0000-0000-000010980000}"/>
    <cellStyle name="Note 2 3 10 7 2" xfId="17923" xr:uid="{00000000-0005-0000-0000-000011980000}"/>
    <cellStyle name="Note 2 3 10 7 3" xfId="44737" xr:uid="{00000000-0005-0000-0000-000012980000}"/>
    <cellStyle name="Note 2 3 10 7 4" xfId="44738" xr:uid="{00000000-0005-0000-0000-000013980000}"/>
    <cellStyle name="Note 2 3 10 7 5" xfId="44739" xr:uid="{00000000-0005-0000-0000-000014980000}"/>
    <cellStyle name="Note 2 3 10 7 6" xfId="44740" xr:uid="{00000000-0005-0000-0000-000015980000}"/>
    <cellStyle name="Note 2 3 10 7 7" xfId="44741" xr:uid="{00000000-0005-0000-0000-000016980000}"/>
    <cellStyle name="Note 2 3 10 8" xfId="17924" xr:uid="{00000000-0005-0000-0000-000017980000}"/>
    <cellStyle name="Note 2 3 10 8 2" xfId="17925" xr:uid="{00000000-0005-0000-0000-000018980000}"/>
    <cellStyle name="Note 2 3 10 8 3" xfId="44742" xr:uid="{00000000-0005-0000-0000-000019980000}"/>
    <cellStyle name="Note 2 3 10 8 4" xfId="44743" xr:uid="{00000000-0005-0000-0000-00001A980000}"/>
    <cellStyle name="Note 2 3 10 8 5" xfId="44744" xr:uid="{00000000-0005-0000-0000-00001B980000}"/>
    <cellStyle name="Note 2 3 10 8 6" xfId="44745" xr:uid="{00000000-0005-0000-0000-00001C980000}"/>
    <cellStyle name="Note 2 3 10 8 7" xfId="44746" xr:uid="{00000000-0005-0000-0000-00001D980000}"/>
    <cellStyle name="Note 2 3 10 9" xfId="17926" xr:uid="{00000000-0005-0000-0000-00001E980000}"/>
    <cellStyle name="Note 2 3 10 9 2" xfId="17927" xr:uid="{00000000-0005-0000-0000-00001F980000}"/>
    <cellStyle name="Note 2 3 10 9 3" xfId="44747" xr:uid="{00000000-0005-0000-0000-000020980000}"/>
    <cellStyle name="Note 2 3 10 9 4" xfId="44748" xr:uid="{00000000-0005-0000-0000-000021980000}"/>
    <cellStyle name="Note 2 3 10 9 5" xfId="44749" xr:uid="{00000000-0005-0000-0000-000022980000}"/>
    <cellStyle name="Note 2 3 10 9 6" xfId="44750" xr:uid="{00000000-0005-0000-0000-000023980000}"/>
    <cellStyle name="Note 2 3 10 9 7" xfId="44751" xr:uid="{00000000-0005-0000-0000-000024980000}"/>
    <cellStyle name="Note 2 3 11" xfId="17928" xr:uid="{00000000-0005-0000-0000-000025980000}"/>
    <cellStyle name="Note 2 3 11 10" xfId="17929" xr:uid="{00000000-0005-0000-0000-000026980000}"/>
    <cellStyle name="Note 2 3 11 10 2" xfId="17930" xr:uid="{00000000-0005-0000-0000-000027980000}"/>
    <cellStyle name="Note 2 3 11 10 3" xfId="44752" xr:uid="{00000000-0005-0000-0000-000028980000}"/>
    <cellStyle name="Note 2 3 11 10 4" xfId="44753" xr:uid="{00000000-0005-0000-0000-000029980000}"/>
    <cellStyle name="Note 2 3 11 10 5" xfId="44754" xr:uid="{00000000-0005-0000-0000-00002A980000}"/>
    <cellStyle name="Note 2 3 11 10 6" xfId="44755" xr:uid="{00000000-0005-0000-0000-00002B980000}"/>
    <cellStyle name="Note 2 3 11 10 7" xfId="44756" xr:uid="{00000000-0005-0000-0000-00002C980000}"/>
    <cellStyle name="Note 2 3 11 11" xfId="44757" xr:uid="{00000000-0005-0000-0000-00002D980000}"/>
    <cellStyle name="Note 2 3 11 12" xfId="44758" xr:uid="{00000000-0005-0000-0000-00002E980000}"/>
    <cellStyle name="Note 2 3 11 13" xfId="44759" xr:uid="{00000000-0005-0000-0000-00002F980000}"/>
    <cellStyle name="Note 2 3 11 2" xfId="17931" xr:uid="{00000000-0005-0000-0000-000030980000}"/>
    <cellStyle name="Note 2 3 11 2 2" xfId="17932" xr:uid="{00000000-0005-0000-0000-000031980000}"/>
    <cellStyle name="Note 2 3 11 2 3" xfId="44760" xr:uid="{00000000-0005-0000-0000-000032980000}"/>
    <cellStyle name="Note 2 3 11 2 4" xfId="44761" xr:uid="{00000000-0005-0000-0000-000033980000}"/>
    <cellStyle name="Note 2 3 11 2 5" xfId="44762" xr:uid="{00000000-0005-0000-0000-000034980000}"/>
    <cellStyle name="Note 2 3 11 2 6" xfId="44763" xr:uid="{00000000-0005-0000-0000-000035980000}"/>
    <cellStyle name="Note 2 3 11 2 7" xfId="44764" xr:uid="{00000000-0005-0000-0000-000036980000}"/>
    <cellStyle name="Note 2 3 11 3" xfId="17933" xr:uid="{00000000-0005-0000-0000-000037980000}"/>
    <cellStyle name="Note 2 3 11 3 2" xfId="17934" xr:uid="{00000000-0005-0000-0000-000038980000}"/>
    <cellStyle name="Note 2 3 11 3 3" xfId="44765" xr:uid="{00000000-0005-0000-0000-000039980000}"/>
    <cellStyle name="Note 2 3 11 3 4" xfId="44766" xr:uid="{00000000-0005-0000-0000-00003A980000}"/>
    <cellStyle name="Note 2 3 11 3 5" xfId="44767" xr:uid="{00000000-0005-0000-0000-00003B980000}"/>
    <cellStyle name="Note 2 3 11 3 6" xfId="44768" xr:uid="{00000000-0005-0000-0000-00003C980000}"/>
    <cellStyle name="Note 2 3 11 3 7" xfId="44769" xr:uid="{00000000-0005-0000-0000-00003D980000}"/>
    <cellStyle name="Note 2 3 11 4" xfId="17935" xr:uid="{00000000-0005-0000-0000-00003E980000}"/>
    <cellStyle name="Note 2 3 11 4 2" xfId="17936" xr:uid="{00000000-0005-0000-0000-00003F980000}"/>
    <cellStyle name="Note 2 3 11 4 3" xfId="44770" xr:uid="{00000000-0005-0000-0000-000040980000}"/>
    <cellStyle name="Note 2 3 11 4 4" xfId="44771" xr:uid="{00000000-0005-0000-0000-000041980000}"/>
    <cellStyle name="Note 2 3 11 4 5" xfId="44772" xr:uid="{00000000-0005-0000-0000-000042980000}"/>
    <cellStyle name="Note 2 3 11 4 6" xfId="44773" xr:uid="{00000000-0005-0000-0000-000043980000}"/>
    <cellStyle name="Note 2 3 11 4 7" xfId="44774" xr:uid="{00000000-0005-0000-0000-000044980000}"/>
    <cellStyle name="Note 2 3 11 5" xfId="17937" xr:uid="{00000000-0005-0000-0000-000045980000}"/>
    <cellStyle name="Note 2 3 11 5 2" xfId="17938" xr:uid="{00000000-0005-0000-0000-000046980000}"/>
    <cellStyle name="Note 2 3 11 5 3" xfId="44775" xr:uid="{00000000-0005-0000-0000-000047980000}"/>
    <cellStyle name="Note 2 3 11 5 4" xfId="44776" xr:uid="{00000000-0005-0000-0000-000048980000}"/>
    <cellStyle name="Note 2 3 11 5 5" xfId="44777" xr:uid="{00000000-0005-0000-0000-000049980000}"/>
    <cellStyle name="Note 2 3 11 5 6" xfId="44778" xr:uid="{00000000-0005-0000-0000-00004A980000}"/>
    <cellStyle name="Note 2 3 11 5 7" xfId="44779" xr:uid="{00000000-0005-0000-0000-00004B980000}"/>
    <cellStyle name="Note 2 3 11 6" xfId="17939" xr:uid="{00000000-0005-0000-0000-00004C980000}"/>
    <cellStyle name="Note 2 3 11 6 2" xfId="17940" xr:uid="{00000000-0005-0000-0000-00004D980000}"/>
    <cellStyle name="Note 2 3 11 6 3" xfId="44780" xr:uid="{00000000-0005-0000-0000-00004E980000}"/>
    <cellStyle name="Note 2 3 11 6 4" xfId="44781" xr:uid="{00000000-0005-0000-0000-00004F980000}"/>
    <cellStyle name="Note 2 3 11 6 5" xfId="44782" xr:uid="{00000000-0005-0000-0000-000050980000}"/>
    <cellStyle name="Note 2 3 11 6 6" xfId="44783" xr:uid="{00000000-0005-0000-0000-000051980000}"/>
    <cellStyle name="Note 2 3 11 6 7" xfId="44784" xr:uid="{00000000-0005-0000-0000-000052980000}"/>
    <cellStyle name="Note 2 3 11 7" xfId="17941" xr:uid="{00000000-0005-0000-0000-000053980000}"/>
    <cellStyle name="Note 2 3 11 7 2" xfId="17942" xr:uid="{00000000-0005-0000-0000-000054980000}"/>
    <cellStyle name="Note 2 3 11 7 3" xfId="44785" xr:uid="{00000000-0005-0000-0000-000055980000}"/>
    <cellStyle name="Note 2 3 11 7 4" xfId="44786" xr:uid="{00000000-0005-0000-0000-000056980000}"/>
    <cellStyle name="Note 2 3 11 7 5" xfId="44787" xr:uid="{00000000-0005-0000-0000-000057980000}"/>
    <cellStyle name="Note 2 3 11 7 6" xfId="44788" xr:uid="{00000000-0005-0000-0000-000058980000}"/>
    <cellStyle name="Note 2 3 11 7 7" xfId="44789" xr:uid="{00000000-0005-0000-0000-000059980000}"/>
    <cellStyle name="Note 2 3 11 8" xfId="17943" xr:uid="{00000000-0005-0000-0000-00005A980000}"/>
    <cellStyle name="Note 2 3 11 8 2" xfId="17944" xr:uid="{00000000-0005-0000-0000-00005B980000}"/>
    <cellStyle name="Note 2 3 11 8 3" xfId="44790" xr:uid="{00000000-0005-0000-0000-00005C980000}"/>
    <cellStyle name="Note 2 3 11 8 4" xfId="44791" xr:uid="{00000000-0005-0000-0000-00005D980000}"/>
    <cellStyle name="Note 2 3 11 8 5" xfId="44792" xr:uid="{00000000-0005-0000-0000-00005E980000}"/>
    <cellStyle name="Note 2 3 11 8 6" xfId="44793" xr:uid="{00000000-0005-0000-0000-00005F980000}"/>
    <cellStyle name="Note 2 3 11 8 7" xfId="44794" xr:uid="{00000000-0005-0000-0000-000060980000}"/>
    <cellStyle name="Note 2 3 11 9" xfId="17945" xr:uid="{00000000-0005-0000-0000-000061980000}"/>
    <cellStyle name="Note 2 3 11 9 2" xfId="17946" xr:uid="{00000000-0005-0000-0000-000062980000}"/>
    <cellStyle name="Note 2 3 11 9 3" xfId="44795" xr:uid="{00000000-0005-0000-0000-000063980000}"/>
    <cellStyle name="Note 2 3 11 9 4" xfId="44796" xr:uid="{00000000-0005-0000-0000-000064980000}"/>
    <cellStyle name="Note 2 3 11 9 5" xfId="44797" xr:uid="{00000000-0005-0000-0000-000065980000}"/>
    <cellStyle name="Note 2 3 11 9 6" xfId="44798" xr:uid="{00000000-0005-0000-0000-000066980000}"/>
    <cellStyle name="Note 2 3 11 9 7" xfId="44799" xr:uid="{00000000-0005-0000-0000-000067980000}"/>
    <cellStyle name="Note 2 3 12" xfId="17947" xr:uid="{00000000-0005-0000-0000-000068980000}"/>
    <cellStyle name="Note 2 3 12 10" xfId="17948" xr:uid="{00000000-0005-0000-0000-000069980000}"/>
    <cellStyle name="Note 2 3 12 11" xfId="44800" xr:uid="{00000000-0005-0000-0000-00006A980000}"/>
    <cellStyle name="Note 2 3 12 12" xfId="44801" xr:uid="{00000000-0005-0000-0000-00006B980000}"/>
    <cellStyle name="Note 2 3 12 13" xfId="44802" xr:uid="{00000000-0005-0000-0000-00006C980000}"/>
    <cellStyle name="Note 2 3 12 14" xfId="44803" xr:uid="{00000000-0005-0000-0000-00006D980000}"/>
    <cellStyle name="Note 2 3 12 15" xfId="44804" xr:uid="{00000000-0005-0000-0000-00006E980000}"/>
    <cellStyle name="Note 2 3 12 2" xfId="17949" xr:uid="{00000000-0005-0000-0000-00006F980000}"/>
    <cellStyle name="Note 2 3 12 2 2" xfId="17950" xr:uid="{00000000-0005-0000-0000-000070980000}"/>
    <cellStyle name="Note 2 3 12 2 3" xfId="44805" xr:uid="{00000000-0005-0000-0000-000071980000}"/>
    <cellStyle name="Note 2 3 12 2 4" xfId="44806" xr:uid="{00000000-0005-0000-0000-000072980000}"/>
    <cellStyle name="Note 2 3 12 2 5" xfId="44807" xr:uid="{00000000-0005-0000-0000-000073980000}"/>
    <cellStyle name="Note 2 3 12 2 6" xfId="44808" xr:uid="{00000000-0005-0000-0000-000074980000}"/>
    <cellStyle name="Note 2 3 12 2 7" xfId="44809" xr:uid="{00000000-0005-0000-0000-000075980000}"/>
    <cellStyle name="Note 2 3 12 3" xfId="17951" xr:uid="{00000000-0005-0000-0000-000076980000}"/>
    <cellStyle name="Note 2 3 12 3 2" xfId="17952" xr:uid="{00000000-0005-0000-0000-000077980000}"/>
    <cellStyle name="Note 2 3 12 3 3" xfId="44810" xr:uid="{00000000-0005-0000-0000-000078980000}"/>
    <cellStyle name="Note 2 3 12 3 4" xfId="44811" xr:uid="{00000000-0005-0000-0000-000079980000}"/>
    <cellStyle name="Note 2 3 12 3 5" xfId="44812" xr:uid="{00000000-0005-0000-0000-00007A980000}"/>
    <cellStyle name="Note 2 3 12 3 6" xfId="44813" xr:uid="{00000000-0005-0000-0000-00007B980000}"/>
    <cellStyle name="Note 2 3 12 3 7" xfId="44814" xr:uid="{00000000-0005-0000-0000-00007C980000}"/>
    <cellStyle name="Note 2 3 12 4" xfId="17953" xr:uid="{00000000-0005-0000-0000-00007D980000}"/>
    <cellStyle name="Note 2 3 12 4 2" xfId="17954" xr:uid="{00000000-0005-0000-0000-00007E980000}"/>
    <cellStyle name="Note 2 3 12 4 3" xfId="44815" xr:uid="{00000000-0005-0000-0000-00007F980000}"/>
    <cellStyle name="Note 2 3 12 4 4" xfId="44816" xr:uid="{00000000-0005-0000-0000-000080980000}"/>
    <cellStyle name="Note 2 3 12 4 5" xfId="44817" xr:uid="{00000000-0005-0000-0000-000081980000}"/>
    <cellStyle name="Note 2 3 12 4 6" xfId="44818" xr:uid="{00000000-0005-0000-0000-000082980000}"/>
    <cellStyle name="Note 2 3 12 4 7" xfId="44819" xr:uid="{00000000-0005-0000-0000-000083980000}"/>
    <cellStyle name="Note 2 3 12 5" xfId="17955" xr:uid="{00000000-0005-0000-0000-000084980000}"/>
    <cellStyle name="Note 2 3 12 5 2" xfId="17956" xr:uid="{00000000-0005-0000-0000-000085980000}"/>
    <cellStyle name="Note 2 3 12 5 3" xfId="44820" xr:uid="{00000000-0005-0000-0000-000086980000}"/>
    <cellStyle name="Note 2 3 12 5 4" xfId="44821" xr:uid="{00000000-0005-0000-0000-000087980000}"/>
    <cellStyle name="Note 2 3 12 5 5" xfId="44822" xr:uid="{00000000-0005-0000-0000-000088980000}"/>
    <cellStyle name="Note 2 3 12 5 6" xfId="44823" xr:uid="{00000000-0005-0000-0000-000089980000}"/>
    <cellStyle name="Note 2 3 12 5 7" xfId="44824" xr:uid="{00000000-0005-0000-0000-00008A980000}"/>
    <cellStyle name="Note 2 3 12 6" xfId="17957" xr:uid="{00000000-0005-0000-0000-00008B980000}"/>
    <cellStyle name="Note 2 3 12 6 2" xfId="17958" xr:uid="{00000000-0005-0000-0000-00008C980000}"/>
    <cellStyle name="Note 2 3 12 6 3" xfId="44825" xr:uid="{00000000-0005-0000-0000-00008D980000}"/>
    <cellStyle name="Note 2 3 12 6 4" xfId="44826" xr:uid="{00000000-0005-0000-0000-00008E980000}"/>
    <cellStyle name="Note 2 3 12 6 5" xfId="44827" xr:uid="{00000000-0005-0000-0000-00008F980000}"/>
    <cellStyle name="Note 2 3 12 6 6" xfId="44828" xr:uid="{00000000-0005-0000-0000-000090980000}"/>
    <cellStyle name="Note 2 3 12 6 7" xfId="44829" xr:uid="{00000000-0005-0000-0000-000091980000}"/>
    <cellStyle name="Note 2 3 12 7" xfId="17959" xr:uid="{00000000-0005-0000-0000-000092980000}"/>
    <cellStyle name="Note 2 3 12 7 2" xfId="17960" xr:uid="{00000000-0005-0000-0000-000093980000}"/>
    <cellStyle name="Note 2 3 12 7 3" xfId="44830" xr:uid="{00000000-0005-0000-0000-000094980000}"/>
    <cellStyle name="Note 2 3 12 7 4" xfId="44831" xr:uid="{00000000-0005-0000-0000-000095980000}"/>
    <cellStyle name="Note 2 3 12 7 5" xfId="44832" xr:uid="{00000000-0005-0000-0000-000096980000}"/>
    <cellStyle name="Note 2 3 12 7 6" xfId="44833" xr:uid="{00000000-0005-0000-0000-000097980000}"/>
    <cellStyle name="Note 2 3 12 7 7" xfId="44834" xr:uid="{00000000-0005-0000-0000-000098980000}"/>
    <cellStyle name="Note 2 3 12 8" xfId="17961" xr:uid="{00000000-0005-0000-0000-000099980000}"/>
    <cellStyle name="Note 2 3 12 8 2" xfId="17962" xr:uid="{00000000-0005-0000-0000-00009A980000}"/>
    <cellStyle name="Note 2 3 12 8 3" xfId="44835" xr:uid="{00000000-0005-0000-0000-00009B980000}"/>
    <cellStyle name="Note 2 3 12 8 4" xfId="44836" xr:uid="{00000000-0005-0000-0000-00009C980000}"/>
    <cellStyle name="Note 2 3 12 8 5" xfId="44837" xr:uid="{00000000-0005-0000-0000-00009D980000}"/>
    <cellStyle name="Note 2 3 12 8 6" xfId="44838" xr:uid="{00000000-0005-0000-0000-00009E980000}"/>
    <cellStyle name="Note 2 3 12 8 7" xfId="44839" xr:uid="{00000000-0005-0000-0000-00009F980000}"/>
    <cellStyle name="Note 2 3 12 9" xfId="17963" xr:uid="{00000000-0005-0000-0000-0000A0980000}"/>
    <cellStyle name="Note 2 3 12 9 2" xfId="17964" xr:uid="{00000000-0005-0000-0000-0000A1980000}"/>
    <cellStyle name="Note 2 3 12 9 3" xfId="44840" xr:uid="{00000000-0005-0000-0000-0000A2980000}"/>
    <cellStyle name="Note 2 3 12 9 4" xfId="44841" xr:uid="{00000000-0005-0000-0000-0000A3980000}"/>
    <cellStyle name="Note 2 3 12 9 5" xfId="44842" xr:uid="{00000000-0005-0000-0000-0000A4980000}"/>
    <cellStyle name="Note 2 3 12 9 6" xfId="44843" xr:uid="{00000000-0005-0000-0000-0000A5980000}"/>
    <cellStyle name="Note 2 3 12 9 7" xfId="44844" xr:uid="{00000000-0005-0000-0000-0000A6980000}"/>
    <cellStyle name="Note 2 3 13" xfId="44845" xr:uid="{00000000-0005-0000-0000-0000A7980000}"/>
    <cellStyle name="Note 2 3 2" xfId="17965" xr:uid="{00000000-0005-0000-0000-0000A8980000}"/>
    <cellStyle name="Note 2 3 2 2" xfId="17966" xr:uid="{00000000-0005-0000-0000-0000A9980000}"/>
    <cellStyle name="Note 2 3 2 2 2" xfId="17967" xr:uid="{00000000-0005-0000-0000-0000AA980000}"/>
    <cellStyle name="Note 2 3 2 2 2 10" xfId="44846" xr:uid="{00000000-0005-0000-0000-0000AB980000}"/>
    <cellStyle name="Note 2 3 2 2 2 11" xfId="44847" xr:uid="{00000000-0005-0000-0000-0000AC980000}"/>
    <cellStyle name="Note 2 3 2 2 2 2" xfId="17968" xr:uid="{00000000-0005-0000-0000-0000AD980000}"/>
    <cellStyle name="Note 2 3 2 2 2 2 2" xfId="17969" xr:uid="{00000000-0005-0000-0000-0000AE980000}"/>
    <cellStyle name="Note 2 3 2 2 2 2 3" xfId="44848" xr:uid="{00000000-0005-0000-0000-0000AF980000}"/>
    <cellStyle name="Note 2 3 2 2 2 2 4" xfId="44849" xr:uid="{00000000-0005-0000-0000-0000B0980000}"/>
    <cellStyle name="Note 2 3 2 2 2 2 5" xfId="44850" xr:uid="{00000000-0005-0000-0000-0000B1980000}"/>
    <cellStyle name="Note 2 3 2 2 2 2 6" xfId="44851" xr:uid="{00000000-0005-0000-0000-0000B2980000}"/>
    <cellStyle name="Note 2 3 2 2 2 2 7" xfId="44852" xr:uid="{00000000-0005-0000-0000-0000B3980000}"/>
    <cellStyle name="Note 2 3 2 2 2 3" xfId="17970" xr:uid="{00000000-0005-0000-0000-0000B4980000}"/>
    <cellStyle name="Note 2 3 2 2 2 3 2" xfId="17971" xr:uid="{00000000-0005-0000-0000-0000B5980000}"/>
    <cellStyle name="Note 2 3 2 2 2 3 3" xfId="44853" xr:uid="{00000000-0005-0000-0000-0000B6980000}"/>
    <cellStyle name="Note 2 3 2 2 2 3 4" xfId="44854" xr:uid="{00000000-0005-0000-0000-0000B7980000}"/>
    <cellStyle name="Note 2 3 2 2 2 3 5" xfId="44855" xr:uid="{00000000-0005-0000-0000-0000B8980000}"/>
    <cellStyle name="Note 2 3 2 2 2 3 6" xfId="44856" xr:uid="{00000000-0005-0000-0000-0000B9980000}"/>
    <cellStyle name="Note 2 3 2 2 2 3 7" xfId="44857" xr:uid="{00000000-0005-0000-0000-0000BA980000}"/>
    <cellStyle name="Note 2 3 2 2 2 4" xfId="17972" xr:uid="{00000000-0005-0000-0000-0000BB980000}"/>
    <cellStyle name="Note 2 3 2 2 2 4 2" xfId="17973" xr:uid="{00000000-0005-0000-0000-0000BC980000}"/>
    <cellStyle name="Note 2 3 2 2 2 4 3" xfId="44858" xr:uid="{00000000-0005-0000-0000-0000BD980000}"/>
    <cellStyle name="Note 2 3 2 2 2 4 4" xfId="44859" xr:uid="{00000000-0005-0000-0000-0000BE980000}"/>
    <cellStyle name="Note 2 3 2 2 2 4 5" xfId="44860" xr:uid="{00000000-0005-0000-0000-0000BF980000}"/>
    <cellStyle name="Note 2 3 2 2 2 4 6" xfId="44861" xr:uid="{00000000-0005-0000-0000-0000C0980000}"/>
    <cellStyle name="Note 2 3 2 2 2 4 7" xfId="44862" xr:uid="{00000000-0005-0000-0000-0000C1980000}"/>
    <cellStyle name="Note 2 3 2 2 2 5" xfId="17974" xr:uid="{00000000-0005-0000-0000-0000C2980000}"/>
    <cellStyle name="Note 2 3 2 2 2 5 2" xfId="17975" xr:uid="{00000000-0005-0000-0000-0000C3980000}"/>
    <cellStyle name="Note 2 3 2 2 2 5 3" xfId="44863" xr:uid="{00000000-0005-0000-0000-0000C4980000}"/>
    <cellStyle name="Note 2 3 2 2 2 5 4" xfId="44864" xr:uid="{00000000-0005-0000-0000-0000C5980000}"/>
    <cellStyle name="Note 2 3 2 2 2 5 5" xfId="44865" xr:uid="{00000000-0005-0000-0000-0000C6980000}"/>
    <cellStyle name="Note 2 3 2 2 2 5 6" xfId="44866" xr:uid="{00000000-0005-0000-0000-0000C7980000}"/>
    <cellStyle name="Note 2 3 2 2 2 5 7" xfId="44867" xr:uid="{00000000-0005-0000-0000-0000C8980000}"/>
    <cellStyle name="Note 2 3 2 2 2 6" xfId="17976" xr:uid="{00000000-0005-0000-0000-0000C9980000}"/>
    <cellStyle name="Note 2 3 2 2 2 6 2" xfId="17977" xr:uid="{00000000-0005-0000-0000-0000CA980000}"/>
    <cellStyle name="Note 2 3 2 2 2 6 3" xfId="44868" xr:uid="{00000000-0005-0000-0000-0000CB980000}"/>
    <cellStyle name="Note 2 3 2 2 2 6 4" xfId="44869" xr:uid="{00000000-0005-0000-0000-0000CC980000}"/>
    <cellStyle name="Note 2 3 2 2 2 6 5" xfId="44870" xr:uid="{00000000-0005-0000-0000-0000CD980000}"/>
    <cellStyle name="Note 2 3 2 2 2 6 6" xfId="44871" xr:uid="{00000000-0005-0000-0000-0000CE980000}"/>
    <cellStyle name="Note 2 3 2 2 2 6 7" xfId="44872" xr:uid="{00000000-0005-0000-0000-0000CF980000}"/>
    <cellStyle name="Note 2 3 2 2 2 7" xfId="17978" xr:uid="{00000000-0005-0000-0000-0000D0980000}"/>
    <cellStyle name="Note 2 3 2 2 2 7 2" xfId="17979" xr:uid="{00000000-0005-0000-0000-0000D1980000}"/>
    <cellStyle name="Note 2 3 2 2 2 7 3" xfId="44873" xr:uid="{00000000-0005-0000-0000-0000D2980000}"/>
    <cellStyle name="Note 2 3 2 2 2 7 4" xfId="44874" xr:uid="{00000000-0005-0000-0000-0000D3980000}"/>
    <cellStyle name="Note 2 3 2 2 2 7 5" xfId="44875" xr:uid="{00000000-0005-0000-0000-0000D4980000}"/>
    <cellStyle name="Note 2 3 2 2 2 7 6" xfId="44876" xr:uid="{00000000-0005-0000-0000-0000D5980000}"/>
    <cellStyle name="Note 2 3 2 2 2 7 7" xfId="44877" xr:uid="{00000000-0005-0000-0000-0000D6980000}"/>
    <cellStyle name="Note 2 3 2 2 2 8" xfId="17980" xr:uid="{00000000-0005-0000-0000-0000D7980000}"/>
    <cellStyle name="Note 2 3 2 2 2 8 2" xfId="17981" xr:uid="{00000000-0005-0000-0000-0000D8980000}"/>
    <cellStyle name="Note 2 3 2 2 2 8 3" xfId="44878" xr:uid="{00000000-0005-0000-0000-0000D9980000}"/>
    <cellStyle name="Note 2 3 2 2 2 8 4" xfId="44879" xr:uid="{00000000-0005-0000-0000-0000DA980000}"/>
    <cellStyle name="Note 2 3 2 2 2 8 5" xfId="44880" xr:uid="{00000000-0005-0000-0000-0000DB980000}"/>
    <cellStyle name="Note 2 3 2 2 2 8 6" xfId="44881" xr:uid="{00000000-0005-0000-0000-0000DC980000}"/>
    <cellStyle name="Note 2 3 2 2 2 8 7" xfId="44882" xr:uid="{00000000-0005-0000-0000-0000DD980000}"/>
    <cellStyle name="Note 2 3 2 2 2 9" xfId="17982" xr:uid="{00000000-0005-0000-0000-0000DE980000}"/>
    <cellStyle name="Note 2 3 2 2 2 9 2" xfId="17983" xr:uid="{00000000-0005-0000-0000-0000DF980000}"/>
    <cellStyle name="Note 2 3 2 2 2 9 3" xfId="44883" xr:uid="{00000000-0005-0000-0000-0000E0980000}"/>
    <cellStyle name="Note 2 3 2 2 2 9 4" xfId="44884" xr:uid="{00000000-0005-0000-0000-0000E1980000}"/>
    <cellStyle name="Note 2 3 2 2 2 9 5" xfId="44885" xr:uid="{00000000-0005-0000-0000-0000E2980000}"/>
    <cellStyle name="Note 2 3 2 2 2 9 6" xfId="44886" xr:uid="{00000000-0005-0000-0000-0000E3980000}"/>
    <cellStyle name="Note 2 3 2 2 2 9 7" xfId="44887" xr:uid="{00000000-0005-0000-0000-0000E4980000}"/>
    <cellStyle name="Note 2 3 2 2 3" xfId="17984" xr:uid="{00000000-0005-0000-0000-0000E5980000}"/>
    <cellStyle name="Note 2 3 2 2 3 10" xfId="17985" xr:uid="{00000000-0005-0000-0000-0000E6980000}"/>
    <cellStyle name="Note 2 3 2 2 3 11" xfId="44888" xr:uid="{00000000-0005-0000-0000-0000E7980000}"/>
    <cellStyle name="Note 2 3 2 2 3 12" xfId="44889" xr:uid="{00000000-0005-0000-0000-0000E8980000}"/>
    <cellStyle name="Note 2 3 2 2 3 13" xfId="44890" xr:uid="{00000000-0005-0000-0000-0000E9980000}"/>
    <cellStyle name="Note 2 3 2 2 3 14" xfId="44891" xr:uid="{00000000-0005-0000-0000-0000EA980000}"/>
    <cellStyle name="Note 2 3 2 2 3 15" xfId="44892" xr:uid="{00000000-0005-0000-0000-0000EB980000}"/>
    <cellStyle name="Note 2 3 2 2 3 2" xfId="17986" xr:uid="{00000000-0005-0000-0000-0000EC980000}"/>
    <cellStyle name="Note 2 3 2 2 3 2 2" xfId="17987" xr:uid="{00000000-0005-0000-0000-0000ED980000}"/>
    <cellStyle name="Note 2 3 2 2 3 2 3" xfId="44893" xr:uid="{00000000-0005-0000-0000-0000EE980000}"/>
    <cellStyle name="Note 2 3 2 2 3 2 4" xfId="44894" xr:uid="{00000000-0005-0000-0000-0000EF980000}"/>
    <cellStyle name="Note 2 3 2 2 3 2 5" xfId="44895" xr:uid="{00000000-0005-0000-0000-0000F0980000}"/>
    <cellStyle name="Note 2 3 2 2 3 2 6" xfId="44896" xr:uid="{00000000-0005-0000-0000-0000F1980000}"/>
    <cellStyle name="Note 2 3 2 2 3 2 7" xfId="44897" xr:uid="{00000000-0005-0000-0000-0000F2980000}"/>
    <cellStyle name="Note 2 3 2 2 3 3" xfId="17988" xr:uid="{00000000-0005-0000-0000-0000F3980000}"/>
    <cellStyle name="Note 2 3 2 2 3 3 2" xfId="17989" xr:uid="{00000000-0005-0000-0000-0000F4980000}"/>
    <cellStyle name="Note 2 3 2 2 3 3 3" xfId="44898" xr:uid="{00000000-0005-0000-0000-0000F5980000}"/>
    <cellStyle name="Note 2 3 2 2 3 3 4" xfId="44899" xr:uid="{00000000-0005-0000-0000-0000F6980000}"/>
    <cellStyle name="Note 2 3 2 2 3 3 5" xfId="44900" xr:uid="{00000000-0005-0000-0000-0000F7980000}"/>
    <cellStyle name="Note 2 3 2 2 3 3 6" xfId="44901" xr:uid="{00000000-0005-0000-0000-0000F8980000}"/>
    <cellStyle name="Note 2 3 2 2 3 3 7" xfId="44902" xr:uid="{00000000-0005-0000-0000-0000F9980000}"/>
    <cellStyle name="Note 2 3 2 2 3 4" xfId="17990" xr:uid="{00000000-0005-0000-0000-0000FA980000}"/>
    <cellStyle name="Note 2 3 2 2 3 4 2" xfId="17991" xr:uid="{00000000-0005-0000-0000-0000FB980000}"/>
    <cellStyle name="Note 2 3 2 2 3 4 3" xfId="44903" xr:uid="{00000000-0005-0000-0000-0000FC980000}"/>
    <cellStyle name="Note 2 3 2 2 3 4 4" xfId="44904" xr:uid="{00000000-0005-0000-0000-0000FD980000}"/>
    <cellStyle name="Note 2 3 2 2 3 4 5" xfId="44905" xr:uid="{00000000-0005-0000-0000-0000FE980000}"/>
    <cellStyle name="Note 2 3 2 2 3 4 6" xfId="44906" xr:uid="{00000000-0005-0000-0000-0000FF980000}"/>
    <cellStyle name="Note 2 3 2 2 3 4 7" xfId="44907" xr:uid="{00000000-0005-0000-0000-000000990000}"/>
    <cellStyle name="Note 2 3 2 2 3 5" xfId="17992" xr:uid="{00000000-0005-0000-0000-000001990000}"/>
    <cellStyle name="Note 2 3 2 2 3 5 2" xfId="17993" xr:uid="{00000000-0005-0000-0000-000002990000}"/>
    <cellStyle name="Note 2 3 2 2 3 5 3" xfId="44908" xr:uid="{00000000-0005-0000-0000-000003990000}"/>
    <cellStyle name="Note 2 3 2 2 3 5 4" xfId="44909" xr:uid="{00000000-0005-0000-0000-000004990000}"/>
    <cellStyle name="Note 2 3 2 2 3 5 5" xfId="44910" xr:uid="{00000000-0005-0000-0000-000005990000}"/>
    <cellStyle name="Note 2 3 2 2 3 5 6" xfId="44911" xr:uid="{00000000-0005-0000-0000-000006990000}"/>
    <cellStyle name="Note 2 3 2 2 3 5 7" xfId="44912" xr:uid="{00000000-0005-0000-0000-000007990000}"/>
    <cellStyle name="Note 2 3 2 2 3 6" xfId="17994" xr:uid="{00000000-0005-0000-0000-000008990000}"/>
    <cellStyle name="Note 2 3 2 2 3 6 2" xfId="17995" xr:uid="{00000000-0005-0000-0000-000009990000}"/>
    <cellStyle name="Note 2 3 2 2 3 6 3" xfId="44913" xr:uid="{00000000-0005-0000-0000-00000A990000}"/>
    <cellStyle name="Note 2 3 2 2 3 6 4" xfId="44914" xr:uid="{00000000-0005-0000-0000-00000B990000}"/>
    <cellStyle name="Note 2 3 2 2 3 6 5" xfId="44915" xr:uid="{00000000-0005-0000-0000-00000C990000}"/>
    <cellStyle name="Note 2 3 2 2 3 6 6" xfId="44916" xr:uid="{00000000-0005-0000-0000-00000D990000}"/>
    <cellStyle name="Note 2 3 2 2 3 6 7" xfId="44917" xr:uid="{00000000-0005-0000-0000-00000E990000}"/>
    <cellStyle name="Note 2 3 2 2 3 7" xfId="17996" xr:uid="{00000000-0005-0000-0000-00000F990000}"/>
    <cellStyle name="Note 2 3 2 2 3 7 2" xfId="17997" xr:uid="{00000000-0005-0000-0000-000010990000}"/>
    <cellStyle name="Note 2 3 2 2 3 7 3" xfId="44918" xr:uid="{00000000-0005-0000-0000-000011990000}"/>
    <cellStyle name="Note 2 3 2 2 3 7 4" xfId="44919" xr:uid="{00000000-0005-0000-0000-000012990000}"/>
    <cellStyle name="Note 2 3 2 2 3 7 5" xfId="44920" xr:uid="{00000000-0005-0000-0000-000013990000}"/>
    <cellStyle name="Note 2 3 2 2 3 7 6" xfId="44921" xr:uid="{00000000-0005-0000-0000-000014990000}"/>
    <cellStyle name="Note 2 3 2 2 3 7 7" xfId="44922" xr:uid="{00000000-0005-0000-0000-000015990000}"/>
    <cellStyle name="Note 2 3 2 2 3 8" xfId="17998" xr:uid="{00000000-0005-0000-0000-000016990000}"/>
    <cellStyle name="Note 2 3 2 2 3 8 2" xfId="17999" xr:uid="{00000000-0005-0000-0000-000017990000}"/>
    <cellStyle name="Note 2 3 2 2 3 8 3" xfId="44923" xr:uid="{00000000-0005-0000-0000-000018990000}"/>
    <cellStyle name="Note 2 3 2 2 3 8 4" xfId="44924" xr:uid="{00000000-0005-0000-0000-000019990000}"/>
    <cellStyle name="Note 2 3 2 2 3 8 5" xfId="44925" xr:uid="{00000000-0005-0000-0000-00001A990000}"/>
    <cellStyle name="Note 2 3 2 2 3 8 6" xfId="44926" xr:uid="{00000000-0005-0000-0000-00001B990000}"/>
    <cellStyle name="Note 2 3 2 2 3 8 7" xfId="44927" xr:uid="{00000000-0005-0000-0000-00001C990000}"/>
    <cellStyle name="Note 2 3 2 2 3 9" xfId="18000" xr:uid="{00000000-0005-0000-0000-00001D990000}"/>
    <cellStyle name="Note 2 3 2 2 3 9 2" xfId="18001" xr:uid="{00000000-0005-0000-0000-00001E990000}"/>
    <cellStyle name="Note 2 3 2 2 3 9 3" xfId="44928" xr:uid="{00000000-0005-0000-0000-00001F990000}"/>
    <cellStyle name="Note 2 3 2 2 3 9 4" xfId="44929" xr:uid="{00000000-0005-0000-0000-000020990000}"/>
    <cellStyle name="Note 2 3 2 2 3 9 5" xfId="44930" xr:uid="{00000000-0005-0000-0000-000021990000}"/>
    <cellStyle name="Note 2 3 2 2 3 9 6" xfId="44931" xr:uid="{00000000-0005-0000-0000-000022990000}"/>
    <cellStyle name="Note 2 3 2 2 3 9 7" xfId="44932" xr:uid="{00000000-0005-0000-0000-000023990000}"/>
    <cellStyle name="Note 2 3 2 2 4" xfId="18002" xr:uid="{00000000-0005-0000-0000-000024990000}"/>
    <cellStyle name="Note 2 3 2 2 4 2" xfId="18003" xr:uid="{00000000-0005-0000-0000-000025990000}"/>
    <cellStyle name="Note 2 3 2 2 5" xfId="44933" xr:uid="{00000000-0005-0000-0000-000026990000}"/>
    <cellStyle name="Note 2 3 2 3" xfId="18004" xr:uid="{00000000-0005-0000-0000-000027990000}"/>
    <cellStyle name="Note 2 3 2 3 10" xfId="44934" xr:uid="{00000000-0005-0000-0000-000028990000}"/>
    <cellStyle name="Note 2 3 2 3 11" xfId="44935" xr:uid="{00000000-0005-0000-0000-000029990000}"/>
    <cellStyle name="Note 2 3 2 3 2" xfId="18005" xr:uid="{00000000-0005-0000-0000-00002A990000}"/>
    <cellStyle name="Note 2 3 2 3 2 2" xfId="18006" xr:uid="{00000000-0005-0000-0000-00002B990000}"/>
    <cellStyle name="Note 2 3 2 3 2 3" xfId="44936" xr:uid="{00000000-0005-0000-0000-00002C990000}"/>
    <cellStyle name="Note 2 3 2 3 2 4" xfId="44937" xr:uid="{00000000-0005-0000-0000-00002D990000}"/>
    <cellStyle name="Note 2 3 2 3 2 5" xfId="44938" xr:uid="{00000000-0005-0000-0000-00002E990000}"/>
    <cellStyle name="Note 2 3 2 3 2 6" xfId="44939" xr:uid="{00000000-0005-0000-0000-00002F990000}"/>
    <cellStyle name="Note 2 3 2 3 2 7" xfId="44940" xr:uid="{00000000-0005-0000-0000-000030990000}"/>
    <cellStyle name="Note 2 3 2 3 3" xfId="18007" xr:uid="{00000000-0005-0000-0000-000031990000}"/>
    <cellStyle name="Note 2 3 2 3 3 2" xfId="18008" xr:uid="{00000000-0005-0000-0000-000032990000}"/>
    <cellStyle name="Note 2 3 2 3 3 3" xfId="44941" xr:uid="{00000000-0005-0000-0000-000033990000}"/>
    <cellStyle name="Note 2 3 2 3 3 4" xfId="44942" xr:uid="{00000000-0005-0000-0000-000034990000}"/>
    <cellStyle name="Note 2 3 2 3 3 5" xfId="44943" xr:uid="{00000000-0005-0000-0000-000035990000}"/>
    <cellStyle name="Note 2 3 2 3 3 6" xfId="44944" xr:uid="{00000000-0005-0000-0000-000036990000}"/>
    <cellStyle name="Note 2 3 2 3 3 7" xfId="44945" xr:uid="{00000000-0005-0000-0000-000037990000}"/>
    <cellStyle name="Note 2 3 2 3 4" xfId="18009" xr:uid="{00000000-0005-0000-0000-000038990000}"/>
    <cellStyle name="Note 2 3 2 3 4 2" xfId="18010" xr:uid="{00000000-0005-0000-0000-000039990000}"/>
    <cellStyle name="Note 2 3 2 3 4 3" xfId="44946" xr:uid="{00000000-0005-0000-0000-00003A990000}"/>
    <cellStyle name="Note 2 3 2 3 4 4" xfId="44947" xr:uid="{00000000-0005-0000-0000-00003B990000}"/>
    <cellStyle name="Note 2 3 2 3 4 5" xfId="44948" xr:uid="{00000000-0005-0000-0000-00003C990000}"/>
    <cellStyle name="Note 2 3 2 3 4 6" xfId="44949" xr:uid="{00000000-0005-0000-0000-00003D990000}"/>
    <cellStyle name="Note 2 3 2 3 4 7" xfId="44950" xr:uid="{00000000-0005-0000-0000-00003E990000}"/>
    <cellStyle name="Note 2 3 2 3 5" xfId="18011" xr:uid="{00000000-0005-0000-0000-00003F990000}"/>
    <cellStyle name="Note 2 3 2 3 5 2" xfId="18012" xr:uid="{00000000-0005-0000-0000-000040990000}"/>
    <cellStyle name="Note 2 3 2 3 5 3" xfId="44951" xr:uid="{00000000-0005-0000-0000-000041990000}"/>
    <cellStyle name="Note 2 3 2 3 5 4" xfId="44952" xr:uid="{00000000-0005-0000-0000-000042990000}"/>
    <cellStyle name="Note 2 3 2 3 5 5" xfId="44953" xr:uid="{00000000-0005-0000-0000-000043990000}"/>
    <cellStyle name="Note 2 3 2 3 5 6" xfId="44954" xr:uid="{00000000-0005-0000-0000-000044990000}"/>
    <cellStyle name="Note 2 3 2 3 5 7" xfId="44955" xr:uid="{00000000-0005-0000-0000-000045990000}"/>
    <cellStyle name="Note 2 3 2 3 6" xfId="18013" xr:uid="{00000000-0005-0000-0000-000046990000}"/>
    <cellStyle name="Note 2 3 2 3 6 2" xfId="18014" xr:uid="{00000000-0005-0000-0000-000047990000}"/>
    <cellStyle name="Note 2 3 2 3 6 3" xfId="44956" xr:uid="{00000000-0005-0000-0000-000048990000}"/>
    <cellStyle name="Note 2 3 2 3 6 4" xfId="44957" xr:uid="{00000000-0005-0000-0000-000049990000}"/>
    <cellStyle name="Note 2 3 2 3 6 5" xfId="44958" xr:uid="{00000000-0005-0000-0000-00004A990000}"/>
    <cellStyle name="Note 2 3 2 3 6 6" xfId="44959" xr:uid="{00000000-0005-0000-0000-00004B990000}"/>
    <cellStyle name="Note 2 3 2 3 6 7" xfId="44960" xr:uid="{00000000-0005-0000-0000-00004C990000}"/>
    <cellStyle name="Note 2 3 2 3 7" xfId="18015" xr:uid="{00000000-0005-0000-0000-00004D990000}"/>
    <cellStyle name="Note 2 3 2 3 7 2" xfId="18016" xr:uid="{00000000-0005-0000-0000-00004E990000}"/>
    <cellStyle name="Note 2 3 2 3 7 3" xfId="44961" xr:uid="{00000000-0005-0000-0000-00004F990000}"/>
    <cellStyle name="Note 2 3 2 3 7 4" xfId="44962" xr:uid="{00000000-0005-0000-0000-000050990000}"/>
    <cellStyle name="Note 2 3 2 3 7 5" xfId="44963" xr:uid="{00000000-0005-0000-0000-000051990000}"/>
    <cellStyle name="Note 2 3 2 3 7 6" xfId="44964" xr:uid="{00000000-0005-0000-0000-000052990000}"/>
    <cellStyle name="Note 2 3 2 3 7 7" xfId="44965" xr:uid="{00000000-0005-0000-0000-000053990000}"/>
    <cellStyle name="Note 2 3 2 3 8" xfId="18017" xr:uid="{00000000-0005-0000-0000-000054990000}"/>
    <cellStyle name="Note 2 3 2 3 8 2" xfId="18018" xr:uid="{00000000-0005-0000-0000-000055990000}"/>
    <cellStyle name="Note 2 3 2 3 8 3" xfId="44966" xr:uid="{00000000-0005-0000-0000-000056990000}"/>
    <cellStyle name="Note 2 3 2 3 8 4" xfId="44967" xr:uid="{00000000-0005-0000-0000-000057990000}"/>
    <cellStyle name="Note 2 3 2 3 8 5" xfId="44968" xr:uid="{00000000-0005-0000-0000-000058990000}"/>
    <cellStyle name="Note 2 3 2 3 8 6" xfId="44969" xr:uid="{00000000-0005-0000-0000-000059990000}"/>
    <cellStyle name="Note 2 3 2 3 8 7" xfId="44970" xr:uid="{00000000-0005-0000-0000-00005A990000}"/>
    <cellStyle name="Note 2 3 2 3 9" xfId="18019" xr:uid="{00000000-0005-0000-0000-00005B990000}"/>
    <cellStyle name="Note 2 3 2 3 9 2" xfId="18020" xr:uid="{00000000-0005-0000-0000-00005C990000}"/>
    <cellStyle name="Note 2 3 2 3 9 3" xfId="44971" xr:uid="{00000000-0005-0000-0000-00005D990000}"/>
    <cellStyle name="Note 2 3 2 3 9 4" xfId="44972" xr:uid="{00000000-0005-0000-0000-00005E990000}"/>
    <cellStyle name="Note 2 3 2 3 9 5" xfId="44973" xr:uid="{00000000-0005-0000-0000-00005F990000}"/>
    <cellStyle name="Note 2 3 2 3 9 6" xfId="44974" xr:uid="{00000000-0005-0000-0000-000060990000}"/>
    <cellStyle name="Note 2 3 2 3 9 7" xfId="44975" xr:uid="{00000000-0005-0000-0000-000061990000}"/>
    <cellStyle name="Note 2 3 2 4" xfId="18021" xr:uid="{00000000-0005-0000-0000-000062990000}"/>
    <cellStyle name="Note 2 3 2 4 10" xfId="18022" xr:uid="{00000000-0005-0000-0000-000063990000}"/>
    <cellStyle name="Note 2 3 2 4 10 2" xfId="18023" xr:uid="{00000000-0005-0000-0000-000064990000}"/>
    <cellStyle name="Note 2 3 2 4 10 3" xfId="44976" xr:uid="{00000000-0005-0000-0000-000065990000}"/>
    <cellStyle name="Note 2 3 2 4 10 4" xfId="44977" xr:uid="{00000000-0005-0000-0000-000066990000}"/>
    <cellStyle name="Note 2 3 2 4 10 5" xfId="44978" xr:uid="{00000000-0005-0000-0000-000067990000}"/>
    <cellStyle name="Note 2 3 2 4 10 6" xfId="44979" xr:uid="{00000000-0005-0000-0000-000068990000}"/>
    <cellStyle name="Note 2 3 2 4 10 7" xfId="44980" xr:uid="{00000000-0005-0000-0000-000069990000}"/>
    <cellStyle name="Note 2 3 2 4 11" xfId="18024" xr:uid="{00000000-0005-0000-0000-00006A990000}"/>
    <cellStyle name="Note 2 3 2 4 12" xfId="44981" xr:uid="{00000000-0005-0000-0000-00006B990000}"/>
    <cellStyle name="Note 2 3 2 4 13" xfId="44982" xr:uid="{00000000-0005-0000-0000-00006C990000}"/>
    <cellStyle name="Note 2 3 2 4 2" xfId="18025" xr:uid="{00000000-0005-0000-0000-00006D990000}"/>
    <cellStyle name="Note 2 3 2 4 2 2" xfId="18026" xr:uid="{00000000-0005-0000-0000-00006E990000}"/>
    <cellStyle name="Note 2 3 2 4 2 3" xfId="44983" xr:uid="{00000000-0005-0000-0000-00006F990000}"/>
    <cellStyle name="Note 2 3 2 4 2 4" xfId="44984" xr:uid="{00000000-0005-0000-0000-000070990000}"/>
    <cellStyle name="Note 2 3 2 4 2 5" xfId="44985" xr:uid="{00000000-0005-0000-0000-000071990000}"/>
    <cellStyle name="Note 2 3 2 4 2 6" xfId="44986" xr:uid="{00000000-0005-0000-0000-000072990000}"/>
    <cellStyle name="Note 2 3 2 4 2 7" xfId="44987" xr:uid="{00000000-0005-0000-0000-000073990000}"/>
    <cellStyle name="Note 2 3 2 4 3" xfId="18027" xr:uid="{00000000-0005-0000-0000-000074990000}"/>
    <cellStyle name="Note 2 3 2 4 3 2" xfId="18028" xr:uid="{00000000-0005-0000-0000-000075990000}"/>
    <cellStyle name="Note 2 3 2 4 3 3" xfId="44988" xr:uid="{00000000-0005-0000-0000-000076990000}"/>
    <cellStyle name="Note 2 3 2 4 3 4" xfId="44989" xr:uid="{00000000-0005-0000-0000-000077990000}"/>
    <cellStyle name="Note 2 3 2 4 3 5" xfId="44990" xr:uid="{00000000-0005-0000-0000-000078990000}"/>
    <cellStyle name="Note 2 3 2 4 3 6" xfId="44991" xr:uid="{00000000-0005-0000-0000-000079990000}"/>
    <cellStyle name="Note 2 3 2 4 3 7" xfId="44992" xr:uid="{00000000-0005-0000-0000-00007A990000}"/>
    <cellStyle name="Note 2 3 2 4 4" xfId="18029" xr:uid="{00000000-0005-0000-0000-00007B990000}"/>
    <cellStyle name="Note 2 3 2 4 4 2" xfId="18030" xr:uid="{00000000-0005-0000-0000-00007C990000}"/>
    <cellStyle name="Note 2 3 2 4 4 3" xfId="44993" xr:uid="{00000000-0005-0000-0000-00007D990000}"/>
    <cellStyle name="Note 2 3 2 4 4 4" xfId="44994" xr:uid="{00000000-0005-0000-0000-00007E990000}"/>
    <cellStyle name="Note 2 3 2 4 4 5" xfId="44995" xr:uid="{00000000-0005-0000-0000-00007F990000}"/>
    <cellStyle name="Note 2 3 2 4 4 6" xfId="44996" xr:uid="{00000000-0005-0000-0000-000080990000}"/>
    <cellStyle name="Note 2 3 2 4 4 7" xfId="44997" xr:uid="{00000000-0005-0000-0000-000081990000}"/>
    <cellStyle name="Note 2 3 2 4 5" xfId="18031" xr:uid="{00000000-0005-0000-0000-000082990000}"/>
    <cellStyle name="Note 2 3 2 4 5 2" xfId="18032" xr:uid="{00000000-0005-0000-0000-000083990000}"/>
    <cellStyle name="Note 2 3 2 4 5 3" xfId="44998" xr:uid="{00000000-0005-0000-0000-000084990000}"/>
    <cellStyle name="Note 2 3 2 4 5 4" xfId="44999" xr:uid="{00000000-0005-0000-0000-000085990000}"/>
    <cellStyle name="Note 2 3 2 4 5 5" xfId="45000" xr:uid="{00000000-0005-0000-0000-000086990000}"/>
    <cellStyle name="Note 2 3 2 4 5 6" xfId="45001" xr:uid="{00000000-0005-0000-0000-000087990000}"/>
    <cellStyle name="Note 2 3 2 4 5 7" xfId="45002" xr:uid="{00000000-0005-0000-0000-000088990000}"/>
    <cellStyle name="Note 2 3 2 4 6" xfId="18033" xr:uid="{00000000-0005-0000-0000-000089990000}"/>
    <cellStyle name="Note 2 3 2 4 6 2" xfId="18034" xr:uid="{00000000-0005-0000-0000-00008A990000}"/>
    <cellStyle name="Note 2 3 2 4 6 3" xfId="45003" xr:uid="{00000000-0005-0000-0000-00008B990000}"/>
    <cellStyle name="Note 2 3 2 4 6 4" xfId="45004" xr:uid="{00000000-0005-0000-0000-00008C990000}"/>
    <cellStyle name="Note 2 3 2 4 6 5" xfId="45005" xr:uid="{00000000-0005-0000-0000-00008D990000}"/>
    <cellStyle name="Note 2 3 2 4 6 6" xfId="45006" xr:uid="{00000000-0005-0000-0000-00008E990000}"/>
    <cellStyle name="Note 2 3 2 4 6 7" xfId="45007" xr:uid="{00000000-0005-0000-0000-00008F990000}"/>
    <cellStyle name="Note 2 3 2 4 7" xfId="18035" xr:uid="{00000000-0005-0000-0000-000090990000}"/>
    <cellStyle name="Note 2 3 2 4 7 2" xfId="18036" xr:uid="{00000000-0005-0000-0000-000091990000}"/>
    <cellStyle name="Note 2 3 2 4 7 3" xfId="45008" xr:uid="{00000000-0005-0000-0000-000092990000}"/>
    <cellStyle name="Note 2 3 2 4 7 4" xfId="45009" xr:uid="{00000000-0005-0000-0000-000093990000}"/>
    <cellStyle name="Note 2 3 2 4 7 5" xfId="45010" xr:uid="{00000000-0005-0000-0000-000094990000}"/>
    <cellStyle name="Note 2 3 2 4 7 6" xfId="45011" xr:uid="{00000000-0005-0000-0000-000095990000}"/>
    <cellStyle name="Note 2 3 2 4 7 7" xfId="45012" xr:uid="{00000000-0005-0000-0000-000096990000}"/>
    <cellStyle name="Note 2 3 2 4 8" xfId="18037" xr:uid="{00000000-0005-0000-0000-000097990000}"/>
    <cellStyle name="Note 2 3 2 4 8 2" xfId="18038" xr:uid="{00000000-0005-0000-0000-000098990000}"/>
    <cellStyle name="Note 2 3 2 4 8 3" xfId="45013" xr:uid="{00000000-0005-0000-0000-000099990000}"/>
    <cellStyle name="Note 2 3 2 4 8 4" xfId="45014" xr:uid="{00000000-0005-0000-0000-00009A990000}"/>
    <cellStyle name="Note 2 3 2 4 8 5" xfId="45015" xr:uid="{00000000-0005-0000-0000-00009B990000}"/>
    <cellStyle name="Note 2 3 2 4 8 6" xfId="45016" xr:uid="{00000000-0005-0000-0000-00009C990000}"/>
    <cellStyle name="Note 2 3 2 4 8 7" xfId="45017" xr:uid="{00000000-0005-0000-0000-00009D990000}"/>
    <cellStyle name="Note 2 3 2 4 9" xfId="18039" xr:uid="{00000000-0005-0000-0000-00009E990000}"/>
    <cellStyle name="Note 2 3 2 4 9 2" xfId="18040" xr:uid="{00000000-0005-0000-0000-00009F990000}"/>
    <cellStyle name="Note 2 3 2 4 9 3" xfId="45018" xr:uid="{00000000-0005-0000-0000-0000A0990000}"/>
    <cellStyle name="Note 2 3 2 4 9 4" xfId="45019" xr:uid="{00000000-0005-0000-0000-0000A1990000}"/>
    <cellStyle name="Note 2 3 2 4 9 5" xfId="45020" xr:uid="{00000000-0005-0000-0000-0000A2990000}"/>
    <cellStyle name="Note 2 3 2 4 9 6" xfId="45021" xr:uid="{00000000-0005-0000-0000-0000A3990000}"/>
    <cellStyle name="Note 2 3 2 4 9 7" xfId="45022" xr:uid="{00000000-0005-0000-0000-0000A4990000}"/>
    <cellStyle name="Note 2 3 2 5" xfId="18041" xr:uid="{00000000-0005-0000-0000-0000A5990000}"/>
    <cellStyle name="Note 2 3 2 5 10" xfId="18042" xr:uid="{00000000-0005-0000-0000-0000A6990000}"/>
    <cellStyle name="Note 2 3 2 5 10 2" xfId="18043" xr:uid="{00000000-0005-0000-0000-0000A7990000}"/>
    <cellStyle name="Note 2 3 2 5 10 3" xfId="45023" xr:uid="{00000000-0005-0000-0000-0000A8990000}"/>
    <cellStyle name="Note 2 3 2 5 10 4" xfId="45024" xr:uid="{00000000-0005-0000-0000-0000A9990000}"/>
    <cellStyle name="Note 2 3 2 5 10 5" xfId="45025" xr:uid="{00000000-0005-0000-0000-0000AA990000}"/>
    <cellStyle name="Note 2 3 2 5 10 6" xfId="45026" xr:uid="{00000000-0005-0000-0000-0000AB990000}"/>
    <cellStyle name="Note 2 3 2 5 10 7" xfId="45027" xr:uid="{00000000-0005-0000-0000-0000AC990000}"/>
    <cellStyle name="Note 2 3 2 5 11" xfId="45028" xr:uid="{00000000-0005-0000-0000-0000AD990000}"/>
    <cellStyle name="Note 2 3 2 5 12" xfId="45029" xr:uid="{00000000-0005-0000-0000-0000AE990000}"/>
    <cellStyle name="Note 2 3 2 5 13" xfId="45030" xr:uid="{00000000-0005-0000-0000-0000AF990000}"/>
    <cellStyle name="Note 2 3 2 5 2" xfId="18044" xr:uid="{00000000-0005-0000-0000-0000B0990000}"/>
    <cellStyle name="Note 2 3 2 5 2 2" xfId="18045" xr:uid="{00000000-0005-0000-0000-0000B1990000}"/>
    <cellStyle name="Note 2 3 2 5 2 3" xfId="45031" xr:uid="{00000000-0005-0000-0000-0000B2990000}"/>
    <cellStyle name="Note 2 3 2 5 2 4" xfId="45032" xr:uid="{00000000-0005-0000-0000-0000B3990000}"/>
    <cellStyle name="Note 2 3 2 5 2 5" xfId="45033" xr:uid="{00000000-0005-0000-0000-0000B4990000}"/>
    <cellStyle name="Note 2 3 2 5 2 6" xfId="45034" xr:uid="{00000000-0005-0000-0000-0000B5990000}"/>
    <cellStyle name="Note 2 3 2 5 2 7" xfId="45035" xr:uid="{00000000-0005-0000-0000-0000B6990000}"/>
    <cellStyle name="Note 2 3 2 5 3" xfId="18046" xr:uid="{00000000-0005-0000-0000-0000B7990000}"/>
    <cellStyle name="Note 2 3 2 5 3 2" xfId="18047" xr:uid="{00000000-0005-0000-0000-0000B8990000}"/>
    <cellStyle name="Note 2 3 2 5 3 3" xfId="45036" xr:uid="{00000000-0005-0000-0000-0000B9990000}"/>
    <cellStyle name="Note 2 3 2 5 3 4" xfId="45037" xr:uid="{00000000-0005-0000-0000-0000BA990000}"/>
    <cellStyle name="Note 2 3 2 5 3 5" xfId="45038" xr:uid="{00000000-0005-0000-0000-0000BB990000}"/>
    <cellStyle name="Note 2 3 2 5 3 6" xfId="45039" xr:uid="{00000000-0005-0000-0000-0000BC990000}"/>
    <cellStyle name="Note 2 3 2 5 3 7" xfId="45040" xr:uid="{00000000-0005-0000-0000-0000BD990000}"/>
    <cellStyle name="Note 2 3 2 5 4" xfId="18048" xr:uid="{00000000-0005-0000-0000-0000BE990000}"/>
    <cellStyle name="Note 2 3 2 5 4 2" xfId="18049" xr:uid="{00000000-0005-0000-0000-0000BF990000}"/>
    <cellStyle name="Note 2 3 2 5 4 3" xfId="45041" xr:uid="{00000000-0005-0000-0000-0000C0990000}"/>
    <cellStyle name="Note 2 3 2 5 4 4" xfId="45042" xr:uid="{00000000-0005-0000-0000-0000C1990000}"/>
    <cellStyle name="Note 2 3 2 5 4 5" xfId="45043" xr:uid="{00000000-0005-0000-0000-0000C2990000}"/>
    <cellStyle name="Note 2 3 2 5 4 6" xfId="45044" xr:uid="{00000000-0005-0000-0000-0000C3990000}"/>
    <cellStyle name="Note 2 3 2 5 4 7" xfId="45045" xr:uid="{00000000-0005-0000-0000-0000C4990000}"/>
    <cellStyle name="Note 2 3 2 5 5" xfId="18050" xr:uid="{00000000-0005-0000-0000-0000C5990000}"/>
    <cellStyle name="Note 2 3 2 5 5 2" xfId="18051" xr:uid="{00000000-0005-0000-0000-0000C6990000}"/>
    <cellStyle name="Note 2 3 2 5 5 3" xfId="45046" xr:uid="{00000000-0005-0000-0000-0000C7990000}"/>
    <cellStyle name="Note 2 3 2 5 5 4" xfId="45047" xr:uid="{00000000-0005-0000-0000-0000C8990000}"/>
    <cellStyle name="Note 2 3 2 5 5 5" xfId="45048" xr:uid="{00000000-0005-0000-0000-0000C9990000}"/>
    <cellStyle name="Note 2 3 2 5 5 6" xfId="45049" xr:uid="{00000000-0005-0000-0000-0000CA990000}"/>
    <cellStyle name="Note 2 3 2 5 5 7" xfId="45050" xr:uid="{00000000-0005-0000-0000-0000CB990000}"/>
    <cellStyle name="Note 2 3 2 5 6" xfId="18052" xr:uid="{00000000-0005-0000-0000-0000CC990000}"/>
    <cellStyle name="Note 2 3 2 5 6 2" xfId="18053" xr:uid="{00000000-0005-0000-0000-0000CD990000}"/>
    <cellStyle name="Note 2 3 2 5 6 3" xfId="45051" xr:uid="{00000000-0005-0000-0000-0000CE990000}"/>
    <cellStyle name="Note 2 3 2 5 6 4" xfId="45052" xr:uid="{00000000-0005-0000-0000-0000CF990000}"/>
    <cellStyle name="Note 2 3 2 5 6 5" xfId="45053" xr:uid="{00000000-0005-0000-0000-0000D0990000}"/>
    <cellStyle name="Note 2 3 2 5 6 6" xfId="45054" xr:uid="{00000000-0005-0000-0000-0000D1990000}"/>
    <cellStyle name="Note 2 3 2 5 6 7" xfId="45055" xr:uid="{00000000-0005-0000-0000-0000D2990000}"/>
    <cellStyle name="Note 2 3 2 5 7" xfId="18054" xr:uid="{00000000-0005-0000-0000-0000D3990000}"/>
    <cellStyle name="Note 2 3 2 5 7 2" xfId="18055" xr:uid="{00000000-0005-0000-0000-0000D4990000}"/>
    <cellStyle name="Note 2 3 2 5 7 3" xfId="45056" xr:uid="{00000000-0005-0000-0000-0000D5990000}"/>
    <cellStyle name="Note 2 3 2 5 7 4" xfId="45057" xr:uid="{00000000-0005-0000-0000-0000D6990000}"/>
    <cellStyle name="Note 2 3 2 5 7 5" xfId="45058" xr:uid="{00000000-0005-0000-0000-0000D7990000}"/>
    <cellStyle name="Note 2 3 2 5 7 6" xfId="45059" xr:uid="{00000000-0005-0000-0000-0000D8990000}"/>
    <cellStyle name="Note 2 3 2 5 7 7" xfId="45060" xr:uid="{00000000-0005-0000-0000-0000D9990000}"/>
    <cellStyle name="Note 2 3 2 5 8" xfId="18056" xr:uid="{00000000-0005-0000-0000-0000DA990000}"/>
    <cellStyle name="Note 2 3 2 5 8 2" xfId="18057" xr:uid="{00000000-0005-0000-0000-0000DB990000}"/>
    <cellStyle name="Note 2 3 2 5 8 3" xfId="45061" xr:uid="{00000000-0005-0000-0000-0000DC990000}"/>
    <cellStyle name="Note 2 3 2 5 8 4" xfId="45062" xr:uid="{00000000-0005-0000-0000-0000DD990000}"/>
    <cellStyle name="Note 2 3 2 5 8 5" xfId="45063" xr:uid="{00000000-0005-0000-0000-0000DE990000}"/>
    <cellStyle name="Note 2 3 2 5 8 6" xfId="45064" xr:uid="{00000000-0005-0000-0000-0000DF990000}"/>
    <cellStyle name="Note 2 3 2 5 8 7" xfId="45065" xr:uid="{00000000-0005-0000-0000-0000E0990000}"/>
    <cellStyle name="Note 2 3 2 5 9" xfId="18058" xr:uid="{00000000-0005-0000-0000-0000E1990000}"/>
    <cellStyle name="Note 2 3 2 5 9 2" xfId="18059" xr:uid="{00000000-0005-0000-0000-0000E2990000}"/>
    <cellStyle name="Note 2 3 2 5 9 3" xfId="45066" xr:uid="{00000000-0005-0000-0000-0000E3990000}"/>
    <cellStyle name="Note 2 3 2 5 9 4" xfId="45067" xr:uid="{00000000-0005-0000-0000-0000E4990000}"/>
    <cellStyle name="Note 2 3 2 5 9 5" xfId="45068" xr:uid="{00000000-0005-0000-0000-0000E5990000}"/>
    <cellStyle name="Note 2 3 2 5 9 6" xfId="45069" xr:uid="{00000000-0005-0000-0000-0000E6990000}"/>
    <cellStyle name="Note 2 3 2 5 9 7" xfId="45070" xr:uid="{00000000-0005-0000-0000-0000E7990000}"/>
    <cellStyle name="Note 2 3 2 6" xfId="18060" xr:uid="{00000000-0005-0000-0000-0000E8990000}"/>
    <cellStyle name="Note 2 3 2 6 10" xfId="18061" xr:uid="{00000000-0005-0000-0000-0000E9990000}"/>
    <cellStyle name="Note 2 3 2 6 11" xfId="45071" xr:uid="{00000000-0005-0000-0000-0000EA990000}"/>
    <cellStyle name="Note 2 3 2 6 12" xfId="45072" xr:uid="{00000000-0005-0000-0000-0000EB990000}"/>
    <cellStyle name="Note 2 3 2 6 13" xfId="45073" xr:uid="{00000000-0005-0000-0000-0000EC990000}"/>
    <cellStyle name="Note 2 3 2 6 14" xfId="45074" xr:uid="{00000000-0005-0000-0000-0000ED990000}"/>
    <cellStyle name="Note 2 3 2 6 15" xfId="45075" xr:uid="{00000000-0005-0000-0000-0000EE990000}"/>
    <cellStyle name="Note 2 3 2 6 2" xfId="18062" xr:uid="{00000000-0005-0000-0000-0000EF990000}"/>
    <cellStyle name="Note 2 3 2 6 2 2" xfId="18063" xr:uid="{00000000-0005-0000-0000-0000F0990000}"/>
    <cellStyle name="Note 2 3 2 6 2 3" xfId="45076" xr:uid="{00000000-0005-0000-0000-0000F1990000}"/>
    <cellStyle name="Note 2 3 2 6 2 4" xfId="45077" xr:uid="{00000000-0005-0000-0000-0000F2990000}"/>
    <cellStyle name="Note 2 3 2 6 2 5" xfId="45078" xr:uid="{00000000-0005-0000-0000-0000F3990000}"/>
    <cellStyle name="Note 2 3 2 6 2 6" xfId="45079" xr:uid="{00000000-0005-0000-0000-0000F4990000}"/>
    <cellStyle name="Note 2 3 2 6 2 7" xfId="45080" xr:uid="{00000000-0005-0000-0000-0000F5990000}"/>
    <cellStyle name="Note 2 3 2 6 3" xfId="18064" xr:uid="{00000000-0005-0000-0000-0000F6990000}"/>
    <cellStyle name="Note 2 3 2 6 3 2" xfId="18065" xr:uid="{00000000-0005-0000-0000-0000F7990000}"/>
    <cellStyle name="Note 2 3 2 6 3 3" xfId="45081" xr:uid="{00000000-0005-0000-0000-0000F8990000}"/>
    <cellStyle name="Note 2 3 2 6 3 4" xfId="45082" xr:uid="{00000000-0005-0000-0000-0000F9990000}"/>
    <cellStyle name="Note 2 3 2 6 3 5" xfId="45083" xr:uid="{00000000-0005-0000-0000-0000FA990000}"/>
    <cellStyle name="Note 2 3 2 6 3 6" xfId="45084" xr:uid="{00000000-0005-0000-0000-0000FB990000}"/>
    <cellStyle name="Note 2 3 2 6 3 7" xfId="45085" xr:uid="{00000000-0005-0000-0000-0000FC990000}"/>
    <cellStyle name="Note 2 3 2 6 4" xfId="18066" xr:uid="{00000000-0005-0000-0000-0000FD990000}"/>
    <cellStyle name="Note 2 3 2 6 4 2" xfId="18067" xr:uid="{00000000-0005-0000-0000-0000FE990000}"/>
    <cellStyle name="Note 2 3 2 6 4 3" xfId="45086" xr:uid="{00000000-0005-0000-0000-0000FF990000}"/>
    <cellStyle name="Note 2 3 2 6 4 4" xfId="45087" xr:uid="{00000000-0005-0000-0000-0000009A0000}"/>
    <cellStyle name="Note 2 3 2 6 4 5" xfId="45088" xr:uid="{00000000-0005-0000-0000-0000019A0000}"/>
    <cellStyle name="Note 2 3 2 6 4 6" xfId="45089" xr:uid="{00000000-0005-0000-0000-0000029A0000}"/>
    <cellStyle name="Note 2 3 2 6 4 7" xfId="45090" xr:uid="{00000000-0005-0000-0000-0000039A0000}"/>
    <cellStyle name="Note 2 3 2 6 5" xfId="18068" xr:uid="{00000000-0005-0000-0000-0000049A0000}"/>
    <cellStyle name="Note 2 3 2 6 5 2" xfId="18069" xr:uid="{00000000-0005-0000-0000-0000059A0000}"/>
    <cellStyle name="Note 2 3 2 6 5 3" xfId="45091" xr:uid="{00000000-0005-0000-0000-0000069A0000}"/>
    <cellStyle name="Note 2 3 2 6 5 4" xfId="45092" xr:uid="{00000000-0005-0000-0000-0000079A0000}"/>
    <cellStyle name="Note 2 3 2 6 5 5" xfId="45093" xr:uid="{00000000-0005-0000-0000-0000089A0000}"/>
    <cellStyle name="Note 2 3 2 6 5 6" xfId="45094" xr:uid="{00000000-0005-0000-0000-0000099A0000}"/>
    <cellStyle name="Note 2 3 2 6 5 7" xfId="45095" xr:uid="{00000000-0005-0000-0000-00000A9A0000}"/>
    <cellStyle name="Note 2 3 2 6 6" xfId="18070" xr:uid="{00000000-0005-0000-0000-00000B9A0000}"/>
    <cellStyle name="Note 2 3 2 6 6 2" xfId="18071" xr:uid="{00000000-0005-0000-0000-00000C9A0000}"/>
    <cellStyle name="Note 2 3 2 6 6 3" xfId="45096" xr:uid="{00000000-0005-0000-0000-00000D9A0000}"/>
    <cellStyle name="Note 2 3 2 6 6 4" xfId="45097" xr:uid="{00000000-0005-0000-0000-00000E9A0000}"/>
    <cellStyle name="Note 2 3 2 6 6 5" xfId="45098" xr:uid="{00000000-0005-0000-0000-00000F9A0000}"/>
    <cellStyle name="Note 2 3 2 6 6 6" xfId="45099" xr:uid="{00000000-0005-0000-0000-0000109A0000}"/>
    <cellStyle name="Note 2 3 2 6 6 7" xfId="45100" xr:uid="{00000000-0005-0000-0000-0000119A0000}"/>
    <cellStyle name="Note 2 3 2 6 7" xfId="18072" xr:uid="{00000000-0005-0000-0000-0000129A0000}"/>
    <cellStyle name="Note 2 3 2 6 7 2" xfId="18073" xr:uid="{00000000-0005-0000-0000-0000139A0000}"/>
    <cellStyle name="Note 2 3 2 6 7 3" xfId="45101" xr:uid="{00000000-0005-0000-0000-0000149A0000}"/>
    <cellStyle name="Note 2 3 2 6 7 4" xfId="45102" xr:uid="{00000000-0005-0000-0000-0000159A0000}"/>
    <cellStyle name="Note 2 3 2 6 7 5" xfId="45103" xr:uid="{00000000-0005-0000-0000-0000169A0000}"/>
    <cellStyle name="Note 2 3 2 6 7 6" xfId="45104" xr:uid="{00000000-0005-0000-0000-0000179A0000}"/>
    <cellStyle name="Note 2 3 2 6 7 7" xfId="45105" xr:uid="{00000000-0005-0000-0000-0000189A0000}"/>
    <cellStyle name="Note 2 3 2 6 8" xfId="18074" xr:uid="{00000000-0005-0000-0000-0000199A0000}"/>
    <cellStyle name="Note 2 3 2 6 8 2" xfId="18075" xr:uid="{00000000-0005-0000-0000-00001A9A0000}"/>
    <cellStyle name="Note 2 3 2 6 8 3" xfId="45106" xr:uid="{00000000-0005-0000-0000-00001B9A0000}"/>
    <cellStyle name="Note 2 3 2 6 8 4" xfId="45107" xr:uid="{00000000-0005-0000-0000-00001C9A0000}"/>
    <cellStyle name="Note 2 3 2 6 8 5" xfId="45108" xr:uid="{00000000-0005-0000-0000-00001D9A0000}"/>
    <cellStyle name="Note 2 3 2 6 8 6" xfId="45109" xr:uid="{00000000-0005-0000-0000-00001E9A0000}"/>
    <cellStyle name="Note 2 3 2 6 8 7" xfId="45110" xr:uid="{00000000-0005-0000-0000-00001F9A0000}"/>
    <cellStyle name="Note 2 3 2 6 9" xfId="18076" xr:uid="{00000000-0005-0000-0000-0000209A0000}"/>
    <cellStyle name="Note 2 3 2 6 9 2" xfId="18077" xr:uid="{00000000-0005-0000-0000-0000219A0000}"/>
    <cellStyle name="Note 2 3 2 6 9 3" xfId="45111" xr:uid="{00000000-0005-0000-0000-0000229A0000}"/>
    <cellStyle name="Note 2 3 2 6 9 4" xfId="45112" xr:uid="{00000000-0005-0000-0000-0000239A0000}"/>
    <cellStyle name="Note 2 3 2 6 9 5" xfId="45113" xr:uid="{00000000-0005-0000-0000-0000249A0000}"/>
    <cellStyle name="Note 2 3 2 6 9 6" xfId="45114" xr:uid="{00000000-0005-0000-0000-0000259A0000}"/>
    <cellStyle name="Note 2 3 2 6 9 7" xfId="45115" xr:uid="{00000000-0005-0000-0000-0000269A0000}"/>
    <cellStyle name="Note 2 3 2 7" xfId="45116" xr:uid="{00000000-0005-0000-0000-0000279A0000}"/>
    <cellStyle name="Note 2 3 3" xfId="18078" xr:uid="{00000000-0005-0000-0000-0000289A0000}"/>
    <cellStyle name="Note 2 3 3 2" xfId="18079" xr:uid="{00000000-0005-0000-0000-0000299A0000}"/>
    <cellStyle name="Note 2 3 3 2 2" xfId="18080" xr:uid="{00000000-0005-0000-0000-00002A9A0000}"/>
    <cellStyle name="Note 2 3 3 2 2 10" xfId="45117" xr:uid="{00000000-0005-0000-0000-00002B9A0000}"/>
    <cellStyle name="Note 2 3 3 2 2 11" xfId="45118" xr:uid="{00000000-0005-0000-0000-00002C9A0000}"/>
    <cellStyle name="Note 2 3 3 2 2 2" xfId="18081" xr:uid="{00000000-0005-0000-0000-00002D9A0000}"/>
    <cellStyle name="Note 2 3 3 2 2 2 2" xfId="18082" xr:uid="{00000000-0005-0000-0000-00002E9A0000}"/>
    <cellStyle name="Note 2 3 3 2 2 2 3" xfId="45119" xr:uid="{00000000-0005-0000-0000-00002F9A0000}"/>
    <cellStyle name="Note 2 3 3 2 2 2 4" xfId="45120" xr:uid="{00000000-0005-0000-0000-0000309A0000}"/>
    <cellStyle name="Note 2 3 3 2 2 2 5" xfId="45121" xr:uid="{00000000-0005-0000-0000-0000319A0000}"/>
    <cellStyle name="Note 2 3 3 2 2 2 6" xfId="45122" xr:uid="{00000000-0005-0000-0000-0000329A0000}"/>
    <cellStyle name="Note 2 3 3 2 2 2 7" xfId="45123" xr:uid="{00000000-0005-0000-0000-0000339A0000}"/>
    <cellStyle name="Note 2 3 3 2 2 3" xfId="18083" xr:uid="{00000000-0005-0000-0000-0000349A0000}"/>
    <cellStyle name="Note 2 3 3 2 2 3 2" xfId="18084" xr:uid="{00000000-0005-0000-0000-0000359A0000}"/>
    <cellStyle name="Note 2 3 3 2 2 3 3" xfId="45124" xr:uid="{00000000-0005-0000-0000-0000369A0000}"/>
    <cellStyle name="Note 2 3 3 2 2 3 4" xfId="45125" xr:uid="{00000000-0005-0000-0000-0000379A0000}"/>
    <cellStyle name="Note 2 3 3 2 2 3 5" xfId="45126" xr:uid="{00000000-0005-0000-0000-0000389A0000}"/>
    <cellStyle name="Note 2 3 3 2 2 3 6" xfId="45127" xr:uid="{00000000-0005-0000-0000-0000399A0000}"/>
    <cellStyle name="Note 2 3 3 2 2 3 7" xfId="45128" xr:uid="{00000000-0005-0000-0000-00003A9A0000}"/>
    <cellStyle name="Note 2 3 3 2 2 4" xfId="18085" xr:uid="{00000000-0005-0000-0000-00003B9A0000}"/>
    <cellStyle name="Note 2 3 3 2 2 4 2" xfId="18086" xr:uid="{00000000-0005-0000-0000-00003C9A0000}"/>
    <cellStyle name="Note 2 3 3 2 2 4 3" xfId="45129" xr:uid="{00000000-0005-0000-0000-00003D9A0000}"/>
    <cellStyle name="Note 2 3 3 2 2 4 4" xfId="45130" xr:uid="{00000000-0005-0000-0000-00003E9A0000}"/>
    <cellStyle name="Note 2 3 3 2 2 4 5" xfId="45131" xr:uid="{00000000-0005-0000-0000-00003F9A0000}"/>
    <cellStyle name="Note 2 3 3 2 2 4 6" xfId="45132" xr:uid="{00000000-0005-0000-0000-0000409A0000}"/>
    <cellStyle name="Note 2 3 3 2 2 4 7" xfId="45133" xr:uid="{00000000-0005-0000-0000-0000419A0000}"/>
    <cellStyle name="Note 2 3 3 2 2 5" xfId="18087" xr:uid="{00000000-0005-0000-0000-0000429A0000}"/>
    <cellStyle name="Note 2 3 3 2 2 5 2" xfId="18088" xr:uid="{00000000-0005-0000-0000-0000439A0000}"/>
    <cellStyle name="Note 2 3 3 2 2 5 3" xfId="45134" xr:uid="{00000000-0005-0000-0000-0000449A0000}"/>
    <cellStyle name="Note 2 3 3 2 2 5 4" xfId="45135" xr:uid="{00000000-0005-0000-0000-0000459A0000}"/>
    <cellStyle name="Note 2 3 3 2 2 5 5" xfId="45136" xr:uid="{00000000-0005-0000-0000-0000469A0000}"/>
    <cellStyle name="Note 2 3 3 2 2 5 6" xfId="45137" xr:uid="{00000000-0005-0000-0000-0000479A0000}"/>
    <cellStyle name="Note 2 3 3 2 2 5 7" xfId="45138" xr:uid="{00000000-0005-0000-0000-0000489A0000}"/>
    <cellStyle name="Note 2 3 3 2 2 6" xfId="18089" xr:uid="{00000000-0005-0000-0000-0000499A0000}"/>
    <cellStyle name="Note 2 3 3 2 2 6 2" xfId="18090" xr:uid="{00000000-0005-0000-0000-00004A9A0000}"/>
    <cellStyle name="Note 2 3 3 2 2 6 3" xfId="45139" xr:uid="{00000000-0005-0000-0000-00004B9A0000}"/>
    <cellStyle name="Note 2 3 3 2 2 6 4" xfId="45140" xr:uid="{00000000-0005-0000-0000-00004C9A0000}"/>
    <cellStyle name="Note 2 3 3 2 2 6 5" xfId="45141" xr:uid="{00000000-0005-0000-0000-00004D9A0000}"/>
    <cellStyle name="Note 2 3 3 2 2 6 6" xfId="45142" xr:uid="{00000000-0005-0000-0000-00004E9A0000}"/>
    <cellStyle name="Note 2 3 3 2 2 6 7" xfId="45143" xr:uid="{00000000-0005-0000-0000-00004F9A0000}"/>
    <cellStyle name="Note 2 3 3 2 2 7" xfId="18091" xr:uid="{00000000-0005-0000-0000-0000509A0000}"/>
    <cellStyle name="Note 2 3 3 2 2 7 2" xfId="18092" xr:uid="{00000000-0005-0000-0000-0000519A0000}"/>
    <cellStyle name="Note 2 3 3 2 2 7 3" xfId="45144" xr:uid="{00000000-0005-0000-0000-0000529A0000}"/>
    <cellStyle name="Note 2 3 3 2 2 7 4" xfId="45145" xr:uid="{00000000-0005-0000-0000-0000539A0000}"/>
    <cellStyle name="Note 2 3 3 2 2 7 5" xfId="45146" xr:uid="{00000000-0005-0000-0000-0000549A0000}"/>
    <cellStyle name="Note 2 3 3 2 2 7 6" xfId="45147" xr:uid="{00000000-0005-0000-0000-0000559A0000}"/>
    <cellStyle name="Note 2 3 3 2 2 7 7" xfId="45148" xr:uid="{00000000-0005-0000-0000-0000569A0000}"/>
    <cellStyle name="Note 2 3 3 2 2 8" xfId="18093" xr:uid="{00000000-0005-0000-0000-0000579A0000}"/>
    <cellStyle name="Note 2 3 3 2 2 8 2" xfId="18094" xr:uid="{00000000-0005-0000-0000-0000589A0000}"/>
    <cellStyle name="Note 2 3 3 2 2 8 3" xfId="45149" xr:uid="{00000000-0005-0000-0000-0000599A0000}"/>
    <cellStyle name="Note 2 3 3 2 2 8 4" xfId="45150" xr:uid="{00000000-0005-0000-0000-00005A9A0000}"/>
    <cellStyle name="Note 2 3 3 2 2 8 5" xfId="45151" xr:uid="{00000000-0005-0000-0000-00005B9A0000}"/>
    <cellStyle name="Note 2 3 3 2 2 8 6" xfId="45152" xr:uid="{00000000-0005-0000-0000-00005C9A0000}"/>
    <cellStyle name="Note 2 3 3 2 2 8 7" xfId="45153" xr:uid="{00000000-0005-0000-0000-00005D9A0000}"/>
    <cellStyle name="Note 2 3 3 2 2 9" xfId="18095" xr:uid="{00000000-0005-0000-0000-00005E9A0000}"/>
    <cellStyle name="Note 2 3 3 2 2 9 2" xfId="18096" xr:uid="{00000000-0005-0000-0000-00005F9A0000}"/>
    <cellStyle name="Note 2 3 3 2 2 9 3" xfId="45154" xr:uid="{00000000-0005-0000-0000-0000609A0000}"/>
    <cellStyle name="Note 2 3 3 2 2 9 4" xfId="45155" xr:uid="{00000000-0005-0000-0000-0000619A0000}"/>
    <cellStyle name="Note 2 3 3 2 2 9 5" xfId="45156" xr:uid="{00000000-0005-0000-0000-0000629A0000}"/>
    <cellStyle name="Note 2 3 3 2 2 9 6" xfId="45157" xr:uid="{00000000-0005-0000-0000-0000639A0000}"/>
    <cellStyle name="Note 2 3 3 2 2 9 7" xfId="45158" xr:uid="{00000000-0005-0000-0000-0000649A0000}"/>
    <cellStyle name="Note 2 3 3 2 3" xfId="18097" xr:uid="{00000000-0005-0000-0000-0000659A0000}"/>
    <cellStyle name="Note 2 3 3 2 3 10" xfId="18098" xr:uid="{00000000-0005-0000-0000-0000669A0000}"/>
    <cellStyle name="Note 2 3 3 2 3 11" xfId="45159" xr:uid="{00000000-0005-0000-0000-0000679A0000}"/>
    <cellStyle name="Note 2 3 3 2 3 12" xfId="45160" xr:uid="{00000000-0005-0000-0000-0000689A0000}"/>
    <cellStyle name="Note 2 3 3 2 3 13" xfId="45161" xr:uid="{00000000-0005-0000-0000-0000699A0000}"/>
    <cellStyle name="Note 2 3 3 2 3 14" xfId="45162" xr:uid="{00000000-0005-0000-0000-00006A9A0000}"/>
    <cellStyle name="Note 2 3 3 2 3 15" xfId="45163" xr:uid="{00000000-0005-0000-0000-00006B9A0000}"/>
    <cellStyle name="Note 2 3 3 2 3 2" xfId="18099" xr:uid="{00000000-0005-0000-0000-00006C9A0000}"/>
    <cellStyle name="Note 2 3 3 2 3 2 2" xfId="18100" xr:uid="{00000000-0005-0000-0000-00006D9A0000}"/>
    <cellStyle name="Note 2 3 3 2 3 2 3" xfId="45164" xr:uid="{00000000-0005-0000-0000-00006E9A0000}"/>
    <cellStyle name="Note 2 3 3 2 3 2 4" xfId="45165" xr:uid="{00000000-0005-0000-0000-00006F9A0000}"/>
    <cellStyle name="Note 2 3 3 2 3 2 5" xfId="45166" xr:uid="{00000000-0005-0000-0000-0000709A0000}"/>
    <cellStyle name="Note 2 3 3 2 3 2 6" xfId="45167" xr:uid="{00000000-0005-0000-0000-0000719A0000}"/>
    <cellStyle name="Note 2 3 3 2 3 2 7" xfId="45168" xr:uid="{00000000-0005-0000-0000-0000729A0000}"/>
    <cellStyle name="Note 2 3 3 2 3 3" xfId="18101" xr:uid="{00000000-0005-0000-0000-0000739A0000}"/>
    <cellStyle name="Note 2 3 3 2 3 3 2" xfId="18102" xr:uid="{00000000-0005-0000-0000-0000749A0000}"/>
    <cellStyle name="Note 2 3 3 2 3 3 3" xfId="45169" xr:uid="{00000000-0005-0000-0000-0000759A0000}"/>
    <cellStyle name="Note 2 3 3 2 3 3 4" xfId="45170" xr:uid="{00000000-0005-0000-0000-0000769A0000}"/>
    <cellStyle name="Note 2 3 3 2 3 3 5" xfId="45171" xr:uid="{00000000-0005-0000-0000-0000779A0000}"/>
    <cellStyle name="Note 2 3 3 2 3 3 6" xfId="45172" xr:uid="{00000000-0005-0000-0000-0000789A0000}"/>
    <cellStyle name="Note 2 3 3 2 3 3 7" xfId="45173" xr:uid="{00000000-0005-0000-0000-0000799A0000}"/>
    <cellStyle name="Note 2 3 3 2 3 4" xfId="18103" xr:uid="{00000000-0005-0000-0000-00007A9A0000}"/>
    <cellStyle name="Note 2 3 3 2 3 4 2" xfId="18104" xr:uid="{00000000-0005-0000-0000-00007B9A0000}"/>
    <cellStyle name="Note 2 3 3 2 3 4 3" xfId="45174" xr:uid="{00000000-0005-0000-0000-00007C9A0000}"/>
    <cellStyle name="Note 2 3 3 2 3 4 4" xfId="45175" xr:uid="{00000000-0005-0000-0000-00007D9A0000}"/>
    <cellStyle name="Note 2 3 3 2 3 4 5" xfId="45176" xr:uid="{00000000-0005-0000-0000-00007E9A0000}"/>
    <cellStyle name="Note 2 3 3 2 3 4 6" xfId="45177" xr:uid="{00000000-0005-0000-0000-00007F9A0000}"/>
    <cellStyle name="Note 2 3 3 2 3 4 7" xfId="45178" xr:uid="{00000000-0005-0000-0000-0000809A0000}"/>
    <cellStyle name="Note 2 3 3 2 3 5" xfId="18105" xr:uid="{00000000-0005-0000-0000-0000819A0000}"/>
    <cellStyle name="Note 2 3 3 2 3 5 2" xfId="18106" xr:uid="{00000000-0005-0000-0000-0000829A0000}"/>
    <cellStyle name="Note 2 3 3 2 3 5 3" xfId="45179" xr:uid="{00000000-0005-0000-0000-0000839A0000}"/>
    <cellStyle name="Note 2 3 3 2 3 5 4" xfId="45180" xr:uid="{00000000-0005-0000-0000-0000849A0000}"/>
    <cellStyle name="Note 2 3 3 2 3 5 5" xfId="45181" xr:uid="{00000000-0005-0000-0000-0000859A0000}"/>
    <cellStyle name="Note 2 3 3 2 3 5 6" xfId="45182" xr:uid="{00000000-0005-0000-0000-0000869A0000}"/>
    <cellStyle name="Note 2 3 3 2 3 5 7" xfId="45183" xr:uid="{00000000-0005-0000-0000-0000879A0000}"/>
    <cellStyle name="Note 2 3 3 2 3 6" xfId="18107" xr:uid="{00000000-0005-0000-0000-0000889A0000}"/>
    <cellStyle name="Note 2 3 3 2 3 6 2" xfId="18108" xr:uid="{00000000-0005-0000-0000-0000899A0000}"/>
    <cellStyle name="Note 2 3 3 2 3 6 3" xfId="45184" xr:uid="{00000000-0005-0000-0000-00008A9A0000}"/>
    <cellStyle name="Note 2 3 3 2 3 6 4" xfId="45185" xr:uid="{00000000-0005-0000-0000-00008B9A0000}"/>
    <cellStyle name="Note 2 3 3 2 3 6 5" xfId="45186" xr:uid="{00000000-0005-0000-0000-00008C9A0000}"/>
    <cellStyle name="Note 2 3 3 2 3 6 6" xfId="45187" xr:uid="{00000000-0005-0000-0000-00008D9A0000}"/>
    <cellStyle name="Note 2 3 3 2 3 6 7" xfId="45188" xr:uid="{00000000-0005-0000-0000-00008E9A0000}"/>
    <cellStyle name="Note 2 3 3 2 3 7" xfId="18109" xr:uid="{00000000-0005-0000-0000-00008F9A0000}"/>
    <cellStyle name="Note 2 3 3 2 3 7 2" xfId="18110" xr:uid="{00000000-0005-0000-0000-0000909A0000}"/>
    <cellStyle name="Note 2 3 3 2 3 7 3" xfId="45189" xr:uid="{00000000-0005-0000-0000-0000919A0000}"/>
    <cellStyle name="Note 2 3 3 2 3 7 4" xfId="45190" xr:uid="{00000000-0005-0000-0000-0000929A0000}"/>
    <cellStyle name="Note 2 3 3 2 3 7 5" xfId="45191" xr:uid="{00000000-0005-0000-0000-0000939A0000}"/>
    <cellStyle name="Note 2 3 3 2 3 7 6" xfId="45192" xr:uid="{00000000-0005-0000-0000-0000949A0000}"/>
    <cellStyle name="Note 2 3 3 2 3 7 7" xfId="45193" xr:uid="{00000000-0005-0000-0000-0000959A0000}"/>
    <cellStyle name="Note 2 3 3 2 3 8" xfId="18111" xr:uid="{00000000-0005-0000-0000-0000969A0000}"/>
    <cellStyle name="Note 2 3 3 2 3 8 2" xfId="18112" xr:uid="{00000000-0005-0000-0000-0000979A0000}"/>
    <cellStyle name="Note 2 3 3 2 3 8 3" xfId="45194" xr:uid="{00000000-0005-0000-0000-0000989A0000}"/>
    <cellStyle name="Note 2 3 3 2 3 8 4" xfId="45195" xr:uid="{00000000-0005-0000-0000-0000999A0000}"/>
    <cellStyle name="Note 2 3 3 2 3 8 5" xfId="45196" xr:uid="{00000000-0005-0000-0000-00009A9A0000}"/>
    <cellStyle name="Note 2 3 3 2 3 8 6" xfId="45197" xr:uid="{00000000-0005-0000-0000-00009B9A0000}"/>
    <cellStyle name="Note 2 3 3 2 3 8 7" xfId="45198" xr:uid="{00000000-0005-0000-0000-00009C9A0000}"/>
    <cellStyle name="Note 2 3 3 2 3 9" xfId="18113" xr:uid="{00000000-0005-0000-0000-00009D9A0000}"/>
    <cellStyle name="Note 2 3 3 2 3 9 2" xfId="18114" xr:uid="{00000000-0005-0000-0000-00009E9A0000}"/>
    <cellStyle name="Note 2 3 3 2 3 9 3" xfId="45199" xr:uid="{00000000-0005-0000-0000-00009F9A0000}"/>
    <cellStyle name="Note 2 3 3 2 3 9 4" xfId="45200" xr:uid="{00000000-0005-0000-0000-0000A09A0000}"/>
    <cellStyle name="Note 2 3 3 2 3 9 5" xfId="45201" xr:uid="{00000000-0005-0000-0000-0000A19A0000}"/>
    <cellStyle name="Note 2 3 3 2 3 9 6" xfId="45202" xr:uid="{00000000-0005-0000-0000-0000A29A0000}"/>
    <cellStyle name="Note 2 3 3 2 3 9 7" xfId="45203" xr:uid="{00000000-0005-0000-0000-0000A39A0000}"/>
    <cellStyle name="Note 2 3 3 2 4" xfId="18115" xr:uid="{00000000-0005-0000-0000-0000A49A0000}"/>
    <cellStyle name="Note 2 3 3 2 4 2" xfId="18116" xr:uid="{00000000-0005-0000-0000-0000A59A0000}"/>
    <cellStyle name="Note 2 3 3 2 5" xfId="45204" xr:uid="{00000000-0005-0000-0000-0000A69A0000}"/>
    <cellStyle name="Note 2 3 3 3" xfId="18117" xr:uid="{00000000-0005-0000-0000-0000A79A0000}"/>
    <cellStyle name="Note 2 3 3 3 10" xfId="45205" xr:uid="{00000000-0005-0000-0000-0000A89A0000}"/>
    <cellStyle name="Note 2 3 3 3 11" xfId="45206" xr:uid="{00000000-0005-0000-0000-0000A99A0000}"/>
    <cellStyle name="Note 2 3 3 3 2" xfId="18118" xr:uid="{00000000-0005-0000-0000-0000AA9A0000}"/>
    <cellStyle name="Note 2 3 3 3 2 2" xfId="18119" xr:uid="{00000000-0005-0000-0000-0000AB9A0000}"/>
    <cellStyle name="Note 2 3 3 3 2 3" xfId="45207" xr:uid="{00000000-0005-0000-0000-0000AC9A0000}"/>
    <cellStyle name="Note 2 3 3 3 2 4" xfId="45208" xr:uid="{00000000-0005-0000-0000-0000AD9A0000}"/>
    <cellStyle name="Note 2 3 3 3 2 5" xfId="45209" xr:uid="{00000000-0005-0000-0000-0000AE9A0000}"/>
    <cellStyle name="Note 2 3 3 3 2 6" xfId="45210" xr:uid="{00000000-0005-0000-0000-0000AF9A0000}"/>
    <cellStyle name="Note 2 3 3 3 2 7" xfId="45211" xr:uid="{00000000-0005-0000-0000-0000B09A0000}"/>
    <cellStyle name="Note 2 3 3 3 3" xfId="18120" xr:uid="{00000000-0005-0000-0000-0000B19A0000}"/>
    <cellStyle name="Note 2 3 3 3 3 2" xfId="18121" xr:uid="{00000000-0005-0000-0000-0000B29A0000}"/>
    <cellStyle name="Note 2 3 3 3 3 3" xfId="45212" xr:uid="{00000000-0005-0000-0000-0000B39A0000}"/>
    <cellStyle name="Note 2 3 3 3 3 4" xfId="45213" xr:uid="{00000000-0005-0000-0000-0000B49A0000}"/>
    <cellStyle name="Note 2 3 3 3 3 5" xfId="45214" xr:uid="{00000000-0005-0000-0000-0000B59A0000}"/>
    <cellStyle name="Note 2 3 3 3 3 6" xfId="45215" xr:uid="{00000000-0005-0000-0000-0000B69A0000}"/>
    <cellStyle name="Note 2 3 3 3 3 7" xfId="45216" xr:uid="{00000000-0005-0000-0000-0000B79A0000}"/>
    <cellStyle name="Note 2 3 3 3 4" xfId="18122" xr:uid="{00000000-0005-0000-0000-0000B89A0000}"/>
    <cellStyle name="Note 2 3 3 3 4 2" xfId="18123" xr:uid="{00000000-0005-0000-0000-0000B99A0000}"/>
    <cellStyle name="Note 2 3 3 3 4 3" xfId="45217" xr:uid="{00000000-0005-0000-0000-0000BA9A0000}"/>
    <cellStyle name="Note 2 3 3 3 4 4" xfId="45218" xr:uid="{00000000-0005-0000-0000-0000BB9A0000}"/>
    <cellStyle name="Note 2 3 3 3 4 5" xfId="45219" xr:uid="{00000000-0005-0000-0000-0000BC9A0000}"/>
    <cellStyle name="Note 2 3 3 3 4 6" xfId="45220" xr:uid="{00000000-0005-0000-0000-0000BD9A0000}"/>
    <cellStyle name="Note 2 3 3 3 4 7" xfId="45221" xr:uid="{00000000-0005-0000-0000-0000BE9A0000}"/>
    <cellStyle name="Note 2 3 3 3 5" xfId="18124" xr:uid="{00000000-0005-0000-0000-0000BF9A0000}"/>
    <cellStyle name="Note 2 3 3 3 5 2" xfId="18125" xr:uid="{00000000-0005-0000-0000-0000C09A0000}"/>
    <cellStyle name="Note 2 3 3 3 5 3" xfId="45222" xr:uid="{00000000-0005-0000-0000-0000C19A0000}"/>
    <cellStyle name="Note 2 3 3 3 5 4" xfId="45223" xr:uid="{00000000-0005-0000-0000-0000C29A0000}"/>
    <cellStyle name="Note 2 3 3 3 5 5" xfId="45224" xr:uid="{00000000-0005-0000-0000-0000C39A0000}"/>
    <cellStyle name="Note 2 3 3 3 5 6" xfId="45225" xr:uid="{00000000-0005-0000-0000-0000C49A0000}"/>
    <cellStyle name="Note 2 3 3 3 5 7" xfId="45226" xr:uid="{00000000-0005-0000-0000-0000C59A0000}"/>
    <cellStyle name="Note 2 3 3 3 6" xfId="18126" xr:uid="{00000000-0005-0000-0000-0000C69A0000}"/>
    <cellStyle name="Note 2 3 3 3 6 2" xfId="18127" xr:uid="{00000000-0005-0000-0000-0000C79A0000}"/>
    <cellStyle name="Note 2 3 3 3 6 3" xfId="45227" xr:uid="{00000000-0005-0000-0000-0000C89A0000}"/>
    <cellStyle name="Note 2 3 3 3 6 4" xfId="45228" xr:uid="{00000000-0005-0000-0000-0000C99A0000}"/>
    <cellStyle name="Note 2 3 3 3 6 5" xfId="45229" xr:uid="{00000000-0005-0000-0000-0000CA9A0000}"/>
    <cellStyle name="Note 2 3 3 3 6 6" xfId="45230" xr:uid="{00000000-0005-0000-0000-0000CB9A0000}"/>
    <cellStyle name="Note 2 3 3 3 6 7" xfId="45231" xr:uid="{00000000-0005-0000-0000-0000CC9A0000}"/>
    <cellStyle name="Note 2 3 3 3 7" xfId="18128" xr:uid="{00000000-0005-0000-0000-0000CD9A0000}"/>
    <cellStyle name="Note 2 3 3 3 7 2" xfId="18129" xr:uid="{00000000-0005-0000-0000-0000CE9A0000}"/>
    <cellStyle name="Note 2 3 3 3 7 3" xfId="45232" xr:uid="{00000000-0005-0000-0000-0000CF9A0000}"/>
    <cellStyle name="Note 2 3 3 3 7 4" xfId="45233" xr:uid="{00000000-0005-0000-0000-0000D09A0000}"/>
    <cellStyle name="Note 2 3 3 3 7 5" xfId="45234" xr:uid="{00000000-0005-0000-0000-0000D19A0000}"/>
    <cellStyle name="Note 2 3 3 3 7 6" xfId="45235" xr:uid="{00000000-0005-0000-0000-0000D29A0000}"/>
    <cellStyle name="Note 2 3 3 3 7 7" xfId="45236" xr:uid="{00000000-0005-0000-0000-0000D39A0000}"/>
    <cellStyle name="Note 2 3 3 3 8" xfId="18130" xr:uid="{00000000-0005-0000-0000-0000D49A0000}"/>
    <cellStyle name="Note 2 3 3 3 8 2" xfId="18131" xr:uid="{00000000-0005-0000-0000-0000D59A0000}"/>
    <cellStyle name="Note 2 3 3 3 8 3" xfId="45237" xr:uid="{00000000-0005-0000-0000-0000D69A0000}"/>
    <cellStyle name="Note 2 3 3 3 8 4" xfId="45238" xr:uid="{00000000-0005-0000-0000-0000D79A0000}"/>
    <cellStyle name="Note 2 3 3 3 8 5" xfId="45239" xr:uid="{00000000-0005-0000-0000-0000D89A0000}"/>
    <cellStyle name="Note 2 3 3 3 8 6" xfId="45240" xr:uid="{00000000-0005-0000-0000-0000D99A0000}"/>
    <cellStyle name="Note 2 3 3 3 8 7" xfId="45241" xr:uid="{00000000-0005-0000-0000-0000DA9A0000}"/>
    <cellStyle name="Note 2 3 3 3 9" xfId="18132" xr:uid="{00000000-0005-0000-0000-0000DB9A0000}"/>
    <cellStyle name="Note 2 3 3 3 9 2" xfId="18133" xr:uid="{00000000-0005-0000-0000-0000DC9A0000}"/>
    <cellStyle name="Note 2 3 3 3 9 3" xfId="45242" xr:uid="{00000000-0005-0000-0000-0000DD9A0000}"/>
    <cellStyle name="Note 2 3 3 3 9 4" xfId="45243" xr:uid="{00000000-0005-0000-0000-0000DE9A0000}"/>
    <cellStyle name="Note 2 3 3 3 9 5" xfId="45244" xr:uid="{00000000-0005-0000-0000-0000DF9A0000}"/>
    <cellStyle name="Note 2 3 3 3 9 6" xfId="45245" xr:uid="{00000000-0005-0000-0000-0000E09A0000}"/>
    <cellStyle name="Note 2 3 3 3 9 7" xfId="45246" xr:uid="{00000000-0005-0000-0000-0000E19A0000}"/>
    <cellStyle name="Note 2 3 3 4" xfId="18134" xr:uid="{00000000-0005-0000-0000-0000E29A0000}"/>
    <cellStyle name="Note 2 3 3 4 10" xfId="18135" xr:uid="{00000000-0005-0000-0000-0000E39A0000}"/>
    <cellStyle name="Note 2 3 3 4 10 2" xfId="18136" xr:uid="{00000000-0005-0000-0000-0000E49A0000}"/>
    <cellStyle name="Note 2 3 3 4 10 3" xfId="45247" xr:uid="{00000000-0005-0000-0000-0000E59A0000}"/>
    <cellStyle name="Note 2 3 3 4 10 4" xfId="45248" xr:uid="{00000000-0005-0000-0000-0000E69A0000}"/>
    <cellStyle name="Note 2 3 3 4 10 5" xfId="45249" xr:uid="{00000000-0005-0000-0000-0000E79A0000}"/>
    <cellStyle name="Note 2 3 3 4 10 6" xfId="45250" xr:uid="{00000000-0005-0000-0000-0000E89A0000}"/>
    <cellStyle name="Note 2 3 3 4 10 7" xfId="45251" xr:uid="{00000000-0005-0000-0000-0000E99A0000}"/>
    <cellStyle name="Note 2 3 3 4 11" xfId="18137" xr:uid="{00000000-0005-0000-0000-0000EA9A0000}"/>
    <cellStyle name="Note 2 3 3 4 12" xfId="45252" xr:uid="{00000000-0005-0000-0000-0000EB9A0000}"/>
    <cellStyle name="Note 2 3 3 4 13" xfId="45253" xr:uid="{00000000-0005-0000-0000-0000EC9A0000}"/>
    <cellStyle name="Note 2 3 3 4 2" xfId="18138" xr:uid="{00000000-0005-0000-0000-0000ED9A0000}"/>
    <cellStyle name="Note 2 3 3 4 2 2" xfId="18139" xr:uid="{00000000-0005-0000-0000-0000EE9A0000}"/>
    <cellStyle name="Note 2 3 3 4 2 3" xfId="45254" xr:uid="{00000000-0005-0000-0000-0000EF9A0000}"/>
    <cellStyle name="Note 2 3 3 4 2 4" xfId="45255" xr:uid="{00000000-0005-0000-0000-0000F09A0000}"/>
    <cellStyle name="Note 2 3 3 4 2 5" xfId="45256" xr:uid="{00000000-0005-0000-0000-0000F19A0000}"/>
    <cellStyle name="Note 2 3 3 4 2 6" xfId="45257" xr:uid="{00000000-0005-0000-0000-0000F29A0000}"/>
    <cellStyle name="Note 2 3 3 4 2 7" xfId="45258" xr:uid="{00000000-0005-0000-0000-0000F39A0000}"/>
    <cellStyle name="Note 2 3 3 4 3" xfId="18140" xr:uid="{00000000-0005-0000-0000-0000F49A0000}"/>
    <cellStyle name="Note 2 3 3 4 3 2" xfId="18141" xr:uid="{00000000-0005-0000-0000-0000F59A0000}"/>
    <cellStyle name="Note 2 3 3 4 3 3" xfId="45259" xr:uid="{00000000-0005-0000-0000-0000F69A0000}"/>
    <cellStyle name="Note 2 3 3 4 3 4" xfId="45260" xr:uid="{00000000-0005-0000-0000-0000F79A0000}"/>
    <cellStyle name="Note 2 3 3 4 3 5" xfId="45261" xr:uid="{00000000-0005-0000-0000-0000F89A0000}"/>
    <cellStyle name="Note 2 3 3 4 3 6" xfId="45262" xr:uid="{00000000-0005-0000-0000-0000F99A0000}"/>
    <cellStyle name="Note 2 3 3 4 3 7" xfId="45263" xr:uid="{00000000-0005-0000-0000-0000FA9A0000}"/>
    <cellStyle name="Note 2 3 3 4 4" xfId="18142" xr:uid="{00000000-0005-0000-0000-0000FB9A0000}"/>
    <cellStyle name="Note 2 3 3 4 4 2" xfId="18143" xr:uid="{00000000-0005-0000-0000-0000FC9A0000}"/>
    <cellStyle name="Note 2 3 3 4 4 3" xfId="45264" xr:uid="{00000000-0005-0000-0000-0000FD9A0000}"/>
    <cellStyle name="Note 2 3 3 4 4 4" xfId="45265" xr:uid="{00000000-0005-0000-0000-0000FE9A0000}"/>
    <cellStyle name="Note 2 3 3 4 4 5" xfId="45266" xr:uid="{00000000-0005-0000-0000-0000FF9A0000}"/>
    <cellStyle name="Note 2 3 3 4 4 6" xfId="45267" xr:uid="{00000000-0005-0000-0000-0000009B0000}"/>
    <cellStyle name="Note 2 3 3 4 4 7" xfId="45268" xr:uid="{00000000-0005-0000-0000-0000019B0000}"/>
    <cellStyle name="Note 2 3 3 4 5" xfId="18144" xr:uid="{00000000-0005-0000-0000-0000029B0000}"/>
    <cellStyle name="Note 2 3 3 4 5 2" xfId="18145" xr:uid="{00000000-0005-0000-0000-0000039B0000}"/>
    <cellStyle name="Note 2 3 3 4 5 3" xfId="45269" xr:uid="{00000000-0005-0000-0000-0000049B0000}"/>
    <cellStyle name="Note 2 3 3 4 5 4" xfId="45270" xr:uid="{00000000-0005-0000-0000-0000059B0000}"/>
    <cellStyle name="Note 2 3 3 4 5 5" xfId="45271" xr:uid="{00000000-0005-0000-0000-0000069B0000}"/>
    <cellStyle name="Note 2 3 3 4 5 6" xfId="45272" xr:uid="{00000000-0005-0000-0000-0000079B0000}"/>
    <cellStyle name="Note 2 3 3 4 5 7" xfId="45273" xr:uid="{00000000-0005-0000-0000-0000089B0000}"/>
    <cellStyle name="Note 2 3 3 4 6" xfId="18146" xr:uid="{00000000-0005-0000-0000-0000099B0000}"/>
    <cellStyle name="Note 2 3 3 4 6 2" xfId="18147" xr:uid="{00000000-0005-0000-0000-00000A9B0000}"/>
    <cellStyle name="Note 2 3 3 4 6 3" xfId="45274" xr:uid="{00000000-0005-0000-0000-00000B9B0000}"/>
    <cellStyle name="Note 2 3 3 4 6 4" xfId="45275" xr:uid="{00000000-0005-0000-0000-00000C9B0000}"/>
    <cellStyle name="Note 2 3 3 4 6 5" xfId="45276" xr:uid="{00000000-0005-0000-0000-00000D9B0000}"/>
    <cellStyle name="Note 2 3 3 4 6 6" xfId="45277" xr:uid="{00000000-0005-0000-0000-00000E9B0000}"/>
    <cellStyle name="Note 2 3 3 4 6 7" xfId="45278" xr:uid="{00000000-0005-0000-0000-00000F9B0000}"/>
    <cellStyle name="Note 2 3 3 4 7" xfId="18148" xr:uid="{00000000-0005-0000-0000-0000109B0000}"/>
    <cellStyle name="Note 2 3 3 4 7 2" xfId="18149" xr:uid="{00000000-0005-0000-0000-0000119B0000}"/>
    <cellStyle name="Note 2 3 3 4 7 3" xfId="45279" xr:uid="{00000000-0005-0000-0000-0000129B0000}"/>
    <cellStyle name="Note 2 3 3 4 7 4" xfId="45280" xr:uid="{00000000-0005-0000-0000-0000139B0000}"/>
    <cellStyle name="Note 2 3 3 4 7 5" xfId="45281" xr:uid="{00000000-0005-0000-0000-0000149B0000}"/>
    <cellStyle name="Note 2 3 3 4 7 6" xfId="45282" xr:uid="{00000000-0005-0000-0000-0000159B0000}"/>
    <cellStyle name="Note 2 3 3 4 7 7" xfId="45283" xr:uid="{00000000-0005-0000-0000-0000169B0000}"/>
    <cellStyle name="Note 2 3 3 4 8" xfId="18150" xr:uid="{00000000-0005-0000-0000-0000179B0000}"/>
    <cellStyle name="Note 2 3 3 4 8 2" xfId="18151" xr:uid="{00000000-0005-0000-0000-0000189B0000}"/>
    <cellStyle name="Note 2 3 3 4 8 3" xfId="45284" xr:uid="{00000000-0005-0000-0000-0000199B0000}"/>
    <cellStyle name="Note 2 3 3 4 8 4" xfId="45285" xr:uid="{00000000-0005-0000-0000-00001A9B0000}"/>
    <cellStyle name="Note 2 3 3 4 8 5" xfId="45286" xr:uid="{00000000-0005-0000-0000-00001B9B0000}"/>
    <cellStyle name="Note 2 3 3 4 8 6" xfId="45287" xr:uid="{00000000-0005-0000-0000-00001C9B0000}"/>
    <cellStyle name="Note 2 3 3 4 8 7" xfId="45288" xr:uid="{00000000-0005-0000-0000-00001D9B0000}"/>
    <cellStyle name="Note 2 3 3 4 9" xfId="18152" xr:uid="{00000000-0005-0000-0000-00001E9B0000}"/>
    <cellStyle name="Note 2 3 3 4 9 2" xfId="18153" xr:uid="{00000000-0005-0000-0000-00001F9B0000}"/>
    <cellStyle name="Note 2 3 3 4 9 3" xfId="45289" xr:uid="{00000000-0005-0000-0000-0000209B0000}"/>
    <cellStyle name="Note 2 3 3 4 9 4" xfId="45290" xr:uid="{00000000-0005-0000-0000-0000219B0000}"/>
    <cellStyle name="Note 2 3 3 4 9 5" xfId="45291" xr:uid="{00000000-0005-0000-0000-0000229B0000}"/>
    <cellStyle name="Note 2 3 3 4 9 6" xfId="45292" xr:uid="{00000000-0005-0000-0000-0000239B0000}"/>
    <cellStyle name="Note 2 3 3 4 9 7" xfId="45293" xr:uid="{00000000-0005-0000-0000-0000249B0000}"/>
    <cellStyle name="Note 2 3 3 5" xfId="18154" xr:uid="{00000000-0005-0000-0000-0000259B0000}"/>
    <cellStyle name="Note 2 3 3 5 10" xfId="18155" xr:uid="{00000000-0005-0000-0000-0000269B0000}"/>
    <cellStyle name="Note 2 3 3 5 10 2" xfId="18156" xr:uid="{00000000-0005-0000-0000-0000279B0000}"/>
    <cellStyle name="Note 2 3 3 5 10 3" xfId="45294" xr:uid="{00000000-0005-0000-0000-0000289B0000}"/>
    <cellStyle name="Note 2 3 3 5 10 4" xfId="45295" xr:uid="{00000000-0005-0000-0000-0000299B0000}"/>
    <cellStyle name="Note 2 3 3 5 10 5" xfId="45296" xr:uid="{00000000-0005-0000-0000-00002A9B0000}"/>
    <cellStyle name="Note 2 3 3 5 10 6" xfId="45297" xr:uid="{00000000-0005-0000-0000-00002B9B0000}"/>
    <cellStyle name="Note 2 3 3 5 10 7" xfId="45298" xr:uid="{00000000-0005-0000-0000-00002C9B0000}"/>
    <cellStyle name="Note 2 3 3 5 11" xfId="45299" xr:uid="{00000000-0005-0000-0000-00002D9B0000}"/>
    <cellStyle name="Note 2 3 3 5 12" xfId="45300" xr:uid="{00000000-0005-0000-0000-00002E9B0000}"/>
    <cellStyle name="Note 2 3 3 5 13" xfId="45301" xr:uid="{00000000-0005-0000-0000-00002F9B0000}"/>
    <cellStyle name="Note 2 3 3 5 2" xfId="18157" xr:uid="{00000000-0005-0000-0000-0000309B0000}"/>
    <cellStyle name="Note 2 3 3 5 2 2" xfId="18158" xr:uid="{00000000-0005-0000-0000-0000319B0000}"/>
    <cellStyle name="Note 2 3 3 5 2 3" xfId="45302" xr:uid="{00000000-0005-0000-0000-0000329B0000}"/>
    <cellStyle name="Note 2 3 3 5 2 4" xfId="45303" xr:uid="{00000000-0005-0000-0000-0000339B0000}"/>
    <cellStyle name="Note 2 3 3 5 2 5" xfId="45304" xr:uid="{00000000-0005-0000-0000-0000349B0000}"/>
    <cellStyle name="Note 2 3 3 5 2 6" xfId="45305" xr:uid="{00000000-0005-0000-0000-0000359B0000}"/>
    <cellStyle name="Note 2 3 3 5 2 7" xfId="45306" xr:uid="{00000000-0005-0000-0000-0000369B0000}"/>
    <cellStyle name="Note 2 3 3 5 3" xfId="18159" xr:uid="{00000000-0005-0000-0000-0000379B0000}"/>
    <cellStyle name="Note 2 3 3 5 3 2" xfId="18160" xr:uid="{00000000-0005-0000-0000-0000389B0000}"/>
    <cellStyle name="Note 2 3 3 5 3 3" xfId="45307" xr:uid="{00000000-0005-0000-0000-0000399B0000}"/>
    <cellStyle name="Note 2 3 3 5 3 4" xfId="45308" xr:uid="{00000000-0005-0000-0000-00003A9B0000}"/>
    <cellStyle name="Note 2 3 3 5 3 5" xfId="45309" xr:uid="{00000000-0005-0000-0000-00003B9B0000}"/>
    <cellStyle name="Note 2 3 3 5 3 6" xfId="45310" xr:uid="{00000000-0005-0000-0000-00003C9B0000}"/>
    <cellStyle name="Note 2 3 3 5 3 7" xfId="45311" xr:uid="{00000000-0005-0000-0000-00003D9B0000}"/>
    <cellStyle name="Note 2 3 3 5 4" xfId="18161" xr:uid="{00000000-0005-0000-0000-00003E9B0000}"/>
    <cellStyle name="Note 2 3 3 5 4 2" xfId="18162" xr:uid="{00000000-0005-0000-0000-00003F9B0000}"/>
    <cellStyle name="Note 2 3 3 5 4 3" xfId="45312" xr:uid="{00000000-0005-0000-0000-0000409B0000}"/>
    <cellStyle name="Note 2 3 3 5 4 4" xfId="45313" xr:uid="{00000000-0005-0000-0000-0000419B0000}"/>
    <cellStyle name="Note 2 3 3 5 4 5" xfId="45314" xr:uid="{00000000-0005-0000-0000-0000429B0000}"/>
    <cellStyle name="Note 2 3 3 5 4 6" xfId="45315" xr:uid="{00000000-0005-0000-0000-0000439B0000}"/>
    <cellStyle name="Note 2 3 3 5 4 7" xfId="45316" xr:uid="{00000000-0005-0000-0000-0000449B0000}"/>
    <cellStyle name="Note 2 3 3 5 5" xfId="18163" xr:uid="{00000000-0005-0000-0000-0000459B0000}"/>
    <cellStyle name="Note 2 3 3 5 5 2" xfId="18164" xr:uid="{00000000-0005-0000-0000-0000469B0000}"/>
    <cellStyle name="Note 2 3 3 5 5 3" xfId="45317" xr:uid="{00000000-0005-0000-0000-0000479B0000}"/>
    <cellStyle name="Note 2 3 3 5 5 4" xfId="45318" xr:uid="{00000000-0005-0000-0000-0000489B0000}"/>
    <cellStyle name="Note 2 3 3 5 5 5" xfId="45319" xr:uid="{00000000-0005-0000-0000-0000499B0000}"/>
    <cellStyle name="Note 2 3 3 5 5 6" xfId="45320" xr:uid="{00000000-0005-0000-0000-00004A9B0000}"/>
    <cellStyle name="Note 2 3 3 5 5 7" xfId="45321" xr:uid="{00000000-0005-0000-0000-00004B9B0000}"/>
    <cellStyle name="Note 2 3 3 5 6" xfId="18165" xr:uid="{00000000-0005-0000-0000-00004C9B0000}"/>
    <cellStyle name="Note 2 3 3 5 6 2" xfId="18166" xr:uid="{00000000-0005-0000-0000-00004D9B0000}"/>
    <cellStyle name="Note 2 3 3 5 6 3" xfId="45322" xr:uid="{00000000-0005-0000-0000-00004E9B0000}"/>
    <cellStyle name="Note 2 3 3 5 6 4" xfId="45323" xr:uid="{00000000-0005-0000-0000-00004F9B0000}"/>
    <cellStyle name="Note 2 3 3 5 6 5" xfId="45324" xr:uid="{00000000-0005-0000-0000-0000509B0000}"/>
    <cellStyle name="Note 2 3 3 5 6 6" xfId="45325" xr:uid="{00000000-0005-0000-0000-0000519B0000}"/>
    <cellStyle name="Note 2 3 3 5 6 7" xfId="45326" xr:uid="{00000000-0005-0000-0000-0000529B0000}"/>
    <cellStyle name="Note 2 3 3 5 7" xfId="18167" xr:uid="{00000000-0005-0000-0000-0000539B0000}"/>
    <cellStyle name="Note 2 3 3 5 7 2" xfId="18168" xr:uid="{00000000-0005-0000-0000-0000549B0000}"/>
    <cellStyle name="Note 2 3 3 5 7 3" xfId="45327" xr:uid="{00000000-0005-0000-0000-0000559B0000}"/>
    <cellStyle name="Note 2 3 3 5 7 4" xfId="45328" xr:uid="{00000000-0005-0000-0000-0000569B0000}"/>
    <cellStyle name="Note 2 3 3 5 7 5" xfId="45329" xr:uid="{00000000-0005-0000-0000-0000579B0000}"/>
    <cellStyle name="Note 2 3 3 5 7 6" xfId="45330" xr:uid="{00000000-0005-0000-0000-0000589B0000}"/>
    <cellStyle name="Note 2 3 3 5 7 7" xfId="45331" xr:uid="{00000000-0005-0000-0000-0000599B0000}"/>
    <cellStyle name="Note 2 3 3 5 8" xfId="18169" xr:uid="{00000000-0005-0000-0000-00005A9B0000}"/>
    <cellStyle name="Note 2 3 3 5 8 2" xfId="18170" xr:uid="{00000000-0005-0000-0000-00005B9B0000}"/>
    <cellStyle name="Note 2 3 3 5 8 3" xfId="45332" xr:uid="{00000000-0005-0000-0000-00005C9B0000}"/>
    <cellStyle name="Note 2 3 3 5 8 4" xfId="45333" xr:uid="{00000000-0005-0000-0000-00005D9B0000}"/>
    <cellStyle name="Note 2 3 3 5 8 5" xfId="45334" xr:uid="{00000000-0005-0000-0000-00005E9B0000}"/>
    <cellStyle name="Note 2 3 3 5 8 6" xfId="45335" xr:uid="{00000000-0005-0000-0000-00005F9B0000}"/>
    <cellStyle name="Note 2 3 3 5 8 7" xfId="45336" xr:uid="{00000000-0005-0000-0000-0000609B0000}"/>
    <cellStyle name="Note 2 3 3 5 9" xfId="18171" xr:uid="{00000000-0005-0000-0000-0000619B0000}"/>
    <cellStyle name="Note 2 3 3 5 9 2" xfId="18172" xr:uid="{00000000-0005-0000-0000-0000629B0000}"/>
    <cellStyle name="Note 2 3 3 5 9 3" xfId="45337" xr:uid="{00000000-0005-0000-0000-0000639B0000}"/>
    <cellStyle name="Note 2 3 3 5 9 4" xfId="45338" xr:uid="{00000000-0005-0000-0000-0000649B0000}"/>
    <cellStyle name="Note 2 3 3 5 9 5" xfId="45339" xr:uid="{00000000-0005-0000-0000-0000659B0000}"/>
    <cellStyle name="Note 2 3 3 5 9 6" xfId="45340" xr:uid="{00000000-0005-0000-0000-0000669B0000}"/>
    <cellStyle name="Note 2 3 3 5 9 7" xfId="45341" xr:uid="{00000000-0005-0000-0000-0000679B0000}"/>
    <cellStyle name="Note 2 3 3 6" xfId="18173" xr:uid="{00000000-0005-0000-0000-0000689B0000}"/>
    <cellStyle name="Note 2 3 3 6 10" xfId="18174" xr:uid="{00000000-0005-0000-0000-0000699B0000}"/>
    <cellStyle name="Note 2 3 3 6 11" xfId="45342" xr:uid="{00000000-0005-0000-0000-00006A9B0000}"/>
    <cellStyle name="Note 2 3 3 6 12" xfId="45343" xr:uid="{00000000-0005-0000-0000-00006B9B0000}"/>
    <cellStyle name="Note 2 3 3 6 13" xfId="45344" xr:uid="{00000000-0005-0000-0000-00006C9B0000}"/>
    <cellStyle name="Note 2 3 3 6 14" xfId="45345" xr:uid="{00000000-0005-0000-0000-00006D9B0000}"/>
    <cellStyle name="Note 2 3 3 6 15" xfId="45346" xr:uid="{00000000-0005-0000-0000-00006E9B0000}"/>
    <cellStyle name="Note 2 3 3 6 2" xfId="18175" xr:uid="{00000000-0005-0000-0000-00006F9B0000}"/>
    <cellStyle name="Note 2 3 3 6 2 2" xfId="18176" xr:uid="{00000000-0005-0000-0000-0000709B0000}"/>
    <cellStyle name="Note 2 3 3 6 2 3" xfId="45347" xr:uid="{00000000-0005-0000-0000-0000719B0000}"/>
    <cellStyle name="Note 2 3 3 6 2 4" xfId="45348" xr:uid="{00000000-0005-0000-0000-0000729B0000}"/>
    <cellStyle name="Note 2 3 3 6 2 5" xfId="45349" xr:uid="{00000000-0005-0000-0000-0000739B0000}"/>
    <cellStyle name="Note 2 3 3 6 2 6" xfId="45350" xr:uid="{00000000-0005-0000-0000-0000749B0000}"/>
    <cellStyle name="Note 2 3 3 6 2 7" xfId="45351" xr:uid="{00000000-0005-0000-0000-0000759B0000}"/>
    <cellStyle name="Note 2 3 3 6 3" xfId="18177" xr:uid="{00000000-0005-0000-0000-0000769B0000}"/>
    <cellStyle name="Note 2 3 3 6 3 2" xfId="18178" xr:uid="{00000000-0005-0000-0000-0000779B0000}"/>
    <cellStyle name="Note 2 3 3 6 3 3" xfId="45352" xr:uid="{00000000-0005-0000-0000-0000789B0000}"/>
    <cellStyle name="Note 2 3 3 6 3 4" xfId="45353" xr:uid="{00000000-0005-0000-0000-0000799B0000}"/>
    <cellStyle name="Note 2 3 3 6 3 5" xfId="45354" xr:uid="{00000000-0005-0000-0000-00007A9B0000}"/>
    <cellStyle name="Note 2 3 3 6 3 6" xfId="45355" xr:uid="{00000000-0005-0000-0000-00007B9B0000}"/>
    <cellStyle name="Note 2 3 3 6 3 7" xfId="45356" xr:uid="{00000000-0005-0000-0000-00007C9B0000}"/>
    <cellStyle name="Note 2 3 3 6 4" xfId="18179" xr:uid="{00000000-0005-0000-0000-00007D9B0000}"/>
    <cellStyle name="Note 2 3 3 6 4 2" xfId="18180" xr:uid="{00000000-0005-0000-0000-00007E9B0000}"/>
    <cellStyle name="Note 2 3 3 6 4 3" xfId="45357" xr:uid="{00000000-0005-0000-0000-00007F9B0000}"/>
    <cellStyle name="Note 2 3 3 6 4 4" xfId="45358" xr:uid="{00000000-0005-0000-0000-0000809B0000}"/>
    <cellStyle name="Note 2 3 3 6 4 5" xfId="45359" xr:uid="{00000000-0005-0000-0000-0000819B0000}"/>
    <cellStyle name="Note 2 3 3 6 4 6" xfId="45360" xr:uid="{00000000-0005-0000-0000-0000829B0000}"/>
    <cellStyle name="Note 2 3 3 6 4 7" xfId="45361" xr:uid="{00000000-0005-0000-0000-0000839B0000}"/>
    <cellStyle name="Note 2 3 3 6 5" xfId="18181" xr:uid="{00000000-0005-0000-0000-0000849B0000}"/>
    <cellStyle name="Note 2 3 3 6 5 2" xfId="18182" xr:uid="{00000000-0005-0000-0000-0000859B0000}"/>
    <cellStyle name="Note 2 3 3 6 5 3" xfId="45362" xr:uid="{00000000-0005-0000-0000-0000869B0000}"/>
    <cellStyle name="Note 2 3 3 6 5 4" xfId="45363" xr:uid="{00000000-0005-0000-0000-0000879B0000}"/>
    <cellStyle name="Note 2 3 3 6 5 5" xfId="45364" xr:uid="{00000000-0005-0000-0000-0000889B0000}"/>
    <cellStyle name="Note 2 3 3 6 5 6" xfId="45365" xr:uid="{00000000-0005-0000-0000-0000899B0000}"/>
    <cellStyle name="Note 2 3 3 6 5 7" xfId="45366" xr:uid="{00000000-0005-0000-0000-00008A9B0000}"/>
    <cellStyle name="Note 2 3 3 6 6" xfId="18183" xr:uid="{00000000-0005-0000-0000-00008B9B0000}"/>
    <cellStyle name="Note 2 3 3 6 6 2" xfId="18184" xr:uid="{00000000-0005-0000-0000-00008C9B0000}"/>
    <cellStyle name="Note 2 3 3 6 6 3" xfId="45367" xr:uid="{00000000-0005-0000-0000-00008D9B0000}"/>
    <cellStyle name="Note 2 3 3 6 6 4" xfId="45368" xr:uid="{00000000-0005-0000-0000-00008E9B0000}"/>
    <cellStyle name="Note 2 3 3 6 6 5" xfId="45369" xr:uid="{00000000-0005-0000-0000-00008F9B0000}"/>
    <cellStyle name="Note 2 3 3 6 6 6" xfId="45370" xr:uid="{00000000-0005-0000-0000-0000909B0000}"/>
    <cellStyle name="Note 2 3 3 6 6 7" xfId="45371" xr:uid="{00000000-0005-0000-0000-0000919B0000}"/>
    <cellStyle name="Note 2 3 3 6 7" xfId="18185" xr:uid="{00000000-0005-0000-0000-0000929B0000}"/>
    <cellStyle name="Note 2 3 3 6 7 2" xfId="18186" xr:uid="{00000000-0005-0000-0000-0000939B0000}"/>
    <cellStyle name="Note 2 3 3 6 7 3" xfId="45372" xr:uid="{00000000-0005-0000-0000-0000949B0000}"/>
    <cellStyle name="Note 2 3 3 6 7 4" xfId="45373" xr:uid="{00000000-0005-0000-0000-0000959B0000}"/>
    <cellStyle name="Note 2 3 3 6 7 5" xfId="45374" xr:uid="{00000000-0005-0000-0000-0000969B0000}"/>
    <cellStyle name="Note 2 3 3 6 7 6" xfId="45375" xr:uid="{00000000-0005-0000-0000-0000979B0000}"/>
    <cellStyle name="Note 2 3 3 6 7 7" xfId="45376" xr:uid="{00000000-0005-0000-0000-0000989B0000}"/>
    <cellStyle name="Note 2 3 3 6 8" xfId="18187" xr:uid="{00000000-0005-0000-0000-0000999B0000}"/>
    <cellStyle name="Note 2 3 3 6 8 2" xfId="18188" xr:uid="{00000000-0005-0000-0000-00009A9B0000}"/>
    <cellStyle name="Note 2 3 3 6 8 3" xfId="45377" xr:uid="{00000000-0005-0000-0000-00009B9B0000}"/>
    <cellStyle name="Note 2 3 3 6 8 4" xfId="45378" xr:uid="{00000000-0005-0000-0000-00009C9B0000}"/>
    <cellStyle name="Note 2 3 3 6 8 5" xfId="45379" xr:uid="{00000000-0005-0000-0000-00009D9B0000}"/>
    <cellStyle name="Note 2 3 3 6 8 6" xfId="45380" xr:uid="{00000000-0005-0000-0000-00009E9B0000}"/>
    <cellStyle name="Note 2 3 3 6 8 7" xfId="45381" xr:uid="{00000000-0005-0000-0000-00009F9B0000}"/>
    <cellStyle name="Note 2 3 3 6 9" xfId="18189" xr:uid="{00000000-0005-0000-0000-0000A09B0000}"/>
    <cellStyle name="Note 2 3 3 6 9 2" xfId="18190" xr:uid="{00000000-0005-0000-0000-0000A19B0000}"/>
    <cellStyle name="Note 2 3 3 6 9 3" xfId="45382" xr:uid="{00000000-0005-0000-0000-0000A29B0000}"/>
    <cellStyle name="Note 2 3 3 6 9 4" xfId="45383" xr:uid="{00000000-0005-0000-0000-0000A39B0000}"/>
    <cellStyle name="Note 2 3 3 6 9 5" xfId="45384" xr:uid="{00000000-0005-0000-0000-0000A49B0000}"/>
    <cellStyle name="Note 2 3 3 6 9 6" xfId="45385" xr:uid="{00000000-0005-0000-0000-0000A59B0000}"/>
    <cellStyle name="Note 2 3 3 6 9 7" xfId="45386" xr:uid="{00000000-0005-0000-0000-0000A69B0000}"/>
    <cellStyle name="Note 2 3 3 7" xfId="45387" xr:uid="{00000000-0005-0000-0000-0000A79B0000}"/>
    <cellStyle name="Note 2 3 4" xfId="18191" xr:uid="{00000000-0005-0000-0000-0000A89B0000}"/>
    <cellStyle name="Note 2 3 4 2" xfId="18192" xr:uid="{00000000-0005-0000-0000-0000A99B0000}"/>
    <cellStyle name="Note 2 3 4 2 2" xfId="18193" xr:uid="{00000000-0005-0000-0000-0000AA9B0000}"/>
    <cellStyle name="Note 2 3 4 2 2 10" xfId="45388" xr:uid="{00000000-0005-0000-0000-0000AB9B0000}"/>
    <cellStyle name="Note 2 3 4 2 2 11" xfId="45389" xr:uid="{00000000-0005-0000-0000-0000AC9B0000}"/>
    <cellStyle name="Note 2 3 4 2 2 2" xfId="18194" xr:uid="{00000000-0005-0000-0000-0000AD9B0000}"/>
    <cellStyle name="Note 2 3 4 2 2 2 2" xfId="18195" xr:uid="{00000000-0005-0000-0000-0000AE9B0000}"/>
    <cellStyle name="Note 2 3 4 2 2 2 3" xfId="45390" xr:uid="{00000000-0005-0000-0000-0000AF9B0000}"/>
    <cellStyle name="Note 2 3 4 2 2 2 4" xfId="45391" xr:uid="{00000000-0005-0000-0000-0000B09B0000}"/>
    <cellStyle name="Note 2 3 4 2 2 2 5" xfId="45392" xr:uid="{00000000-0005-0000-0000-0000B19B0000}"/>
    <cellStyle name="Note 2 3 4 2 2 2 6" xfId="45393" xr:uid="{00000000-0005-0000-0000-0000B29B0000}"/>
    <cellStyle name="Note 2 3 4 2 2 2 7" xfId="45394" xr:uid="{00000000-0005-0000-0000-0000B39B0000}"/>
    <cellStyle name="Note 2 3 4 2 2 3" xfId="18196" xr:uid="{00000000-0005-0000-0000-0000B49B0000}"/>
    <cellStyle name="Note 2 3 4 2 2 3 2" xfId="18197" xr:uid="{00000000-0005-0000-0000-0000B59B0000}"/>
    <cellStyle name="Note 2 3 4 2 2 3 3" xfId="45395" xr:uid="{00000000-0005-0000-0000-0000B69B0000}"/>
    <cellStyle name="Note 2 3 4 2 2 3 4" xfId="45396" xr:uid="{00000000-0005-0000-0000-0000B79B0000}"/>
    <cellStyle name="Note 2 3 4 2 2 3 5" xfId="45397" xr:uid="{00000000-0005-0000-0000-0000B89B0000}"/>
    <cellStyle name="Note 2 3 4 2 2 3 6" xfId="45398" xr:uid="{00000000-0005-0000-0000-0000B99B0000}"/>
    <cellStyle name="Note 2 3 4 2 2 3 7" xfId="45399" xr:uid="{00000000-0005-0000-0000-0000BA9B0000}"/>
    <cellStyle name="Note 2 3 4 2 2 4" xfId="18198" xr:uid="{00000000-0005-0000-0000-0000BB9B0000}"/>
    <cellStyle name="Note 2 3 4 2 2 4 2" xfId="18199" xr:uid="{00000000-0005-0000-0000-0000BC9B0000}"/>
    <cellStyle name="Note 2 3 4 2 2 4 3" xfId="45400" xr:uid="{00000000-0005-0000-0000-0000BD9B0000}"/>
    <cellStyle name="Note 2 3 4 2 2 4 4" xfId="45401" xr:uid="{00000000-0005-0000-0000-0000BE9B0000}"/>
    <cellStyle name="Note 2 3 4 2 2 4 5" xfId="45402" xr:uid="{00000000-0005-0000-0000-0000BF9B0000}"/>
    <cellStyle name="Note 2 3 4 2 2 4 6" xfId="45403" xr:uid="{00000000-0005-0000-0000-0000C09B0000}"/>
    <cellStyle name="Note 2 3 4 2 2 4 7" xfId="45404" xr:uid="{00000000-0005-0000-0000-0000C19B0000}"/>
    <cellStyle name="Note 2 3 4 2 2 5" xfId="18200" xr:uid="{00000000-0005-0000-0000-0000C29B0000}"/>
    <cellStyle name="Note 2 3 4 2 2 5 2" xfId="18201" xr:uid="{00000000-0005-0000-0000-0000C39B0000}"/>
    <cellStyle name="Note 2 3 4 2 2 5 3" xfId="45405" xr:uid="{00000000-0005-0000-0000-0000C49B0000}"/>
    <cellStyle name="Note 2 3 4 2 2 5 4" xfId="45406" xr:uid="{00000000-0005-0000-0000-0000C59B0000}"/>
    <cellStyle name="Note 2 3 4 2 2 5 5" xfId="45407" xr:uid="{00000000-0005-0000-0000-0000C69B0000}"/>
    <cellStyle name="Note 2 3 4 2 2 5 6" xfId="45408" xr:uid="{00000000-0005-0000-0000-0000C79B0000}"/>
    <cellStyle name="Note 2 3 4 2 2 5 7" xfId="45409" xr:uid="{00000000-0005-0000-0000-0000C89B0000}"/>
    <cellStyle name="Note 2 3 4 2 2 6" xfId="18202" xr:uid="{00000000-0005-0000-0000-0000C99B0000}"/>
    <cellStyle name="Note 2 3 4 2 2 6 2" xfId="18203" xr:uid="{00000000-0005-0000-0000-0000CA9B0000}"/>
    <cellStyle name="Note 2 3 4 2 2 6 3" xfId="45410" xr:uid="{00000000-0005-0000-0000-0000CB9B0000}"/>
    <cellStyle name="Note 2 3 4 2 2 6 4" xfId="45411" xr:uid="{00000000-0005-0000-0000-0000CC9B0000}"/>
    <cellStyle name="Note 2 3 4 2 2 6 5" xfId="45412" xr:uid="{00000000-0005-0000-0000-0000CD9B0000}"/>
    <cellStyle name="Note 2 3 4 2 2 6 6" xfId="45413" xr:uid="{00000000-0005-0000-0000-0000CE9B0000}"/>
    <cellStyle name="Note 2 3 4 2 2 6 7" xfId="45414" xr:uid="{00000000-0005-0000-0000-0000CF9B0000}"/>
    <cellStyle name="Note 2 3 4 2 2 7" xfId="18204" xr:uid="{00000000-0005-0000-0000-0000D09B0000}"/>
    <cellStyle name="Note 2 3 4 2 2 7 2" xfId="18205" xr:uid="{00000000-0005-0000-0000-0000D19B0000}"/>
    <cellStyle name="Note 2 3 4 2 2 7 3" xfId="45415" xr:uid="{00000000-0005-0000-0000-0000D29B0000}"/>
    <cellStyle name="Note 2 3 4 2 2 7 4" xfId="45416" xr:uid="{00000000-0005-0000-0000-0000D39B0000}"/>
    <cellStyle name="Note 2 3 4 2 2 7 5" xfId="45417" xr:uid="{00000000-0005-0000-0000-0000D49B0000}"/>
    <cellStyle name="Note 2 3 4 2 2 7 6" xfId="45418" xr:uid="{00000000-0005-0000-0000-0000D59B0000}"/>
    <cellStyle name="Note 2 3 4 2 2 7 7" xfId="45419" xr:uid="{00000000-0005-0000-0000-0000D69B0000}"/>
    <cellStyle name="Note 2 3 4 2 2 8" xfId="18206" xr:uid="{00000000-0005-0000-0000-0000D79B0000}"/>
    <cellStyle name="Note 2 3 4 2 2 8 2" xfId="18207" xr:uid="{00000000-0005-0000-0000-0000D89B0000}"/>
    <cellStyle name="Note 2 3 4 2 2 8 3" xfId="45420" xr:uid="{00000000-0005-0000-0000-0000D99B0000}"/>
    <cellStyle name="Note 2 3 4 2 2 8 4" xfId="45421" xr:uid="{00000000-0005-0000-0000-0000DA9B0000}"/>
    <cellStyle name="Note 2 3 4 2 2 8 5" xfId="45422" xr:uid="{00000000-0005-0000-0000-0000DB9B0000}"/>
    <cellStyle name="Note 2 3 4 2 2 8 6" xfId="45423" xr:uid="{00000000-0005-0000-0000-0000DC9B0000}"/>
    <cellStyle name="Note 2 3 4 2 2 8 7" xfId="45424" xr:uid="{00000000-0005-0000-0000-0000DD9B0000}"/>
    <cellStyle name="Note 2 3 4 2 2 9" xfId="18208" xr:uid="{00000000-0005-0000-0000-0000DE9B0000}"/>
    <cellStyle name="Note 2 3 4 2 2 9 2" xfId="18209" xr:uid="{00000000-0005-0000-0000-0000DF9B0000}"/>
    <cellStyle name="Note 2 3 4 2 2 9 3" xfId="45425" xr:uid="{00000000-0005-0000-0000-0000E09B0000}"/>
    <cellStyle name="Note 2 3 4 2 2 9 4" xfId="45426" xr:uid="{00000000-0005-0000-0000-0000E19B0000}"/>
    <cellStyle name="Note 2 3 4 2 2 9 5" xfId="45427" xr:uid="{00000000-0005-0000-0000-0000E29B0000}"/>
    <cellStyle name="Note 2 3 4 2 2 9 6" xfId="45428" xr:uid="{00000000-0005-0000-0000-0000E39B0000}"/>
    <cellStyle name="Note 2 3 4 2 2 9 7" xfId="45429" xr:uid="{00000000-0005-0000-0000-0000E49B0000}"/>
    <cellStyle name="Note 2 3 4 2 3" xfId="18210" xr:uid="{00000000-0005-0000-0000-0000E59B0000}"/>
    <cellStyle name="Note 2 3 4 2 3 10" xfId="18211" xr:uid="{00000000-0005-0000-0000-0000E69B0000}"/>
    <cellStyle name="Note 2 3 4 2 3 11" xfId="45430" xr:uid="{00000000-0005-0000-0000-0000E79B0000}"/>
    <cellStyle name="Note 2 3 4 2 3 12" xfId="45431" xr:uid="{00000000-0005-0000-0000-0000E89B0000}"/>
    <cellStyle name="Note 2 3 4 2 3 13" xfId="45432" xr:uid="{00000000-0005-0000-0000-0000E99B0000}"/>
    <cellStyle name="Note 2 3 4 2 3 14" xfId="45433" xr:uid="{00000000-0005-0000-0000-0000EA9B0000}"/>
    <cellStyle name="Note 2 3 4 2 3 15" xfId="45434" xr:uid="{00000000-0005-0000-0000-0000EB9B0000}"/>
    <cellStyle name="Note 2 3 4 2 3 2" xfId="18212" xr:uid="{00000000-0005-0000-0000-0000EC9B0000}"/>
    <cellStyle name="Note 2 3 4 2 3 2 2" xfId="18213" xr:uid="{00000000-0005-0000-0000-0000ED9B0000}"/>
    <cellStyle name="Note 2 3 4 2 3 2 3" xfId="45435" xr:uid="{00000000-0005-0000-0000-0000EE9B0000}"/>
    <cellStyle name="Note 2 3 4 2 3 2 4" xfId="45436" xr:uid="{00000000-0005-0000-0000-0000EF9B0000}"/>
    <cellStyle name="Note 2 3 4 2 3 2 5" xfId="45437" xr:uid="{00000000-0005-0000-0000-0000F09B0000}"/>
    <cellStyle name="Note 2 3 4 2 3 2 6" xfId="45438" xr:uid="{00000000-0005-0000-0000-0000F19B0000}"/>
    <cellStyle name="Note 2 3 4 2 3 2 7" xfId="45439" xr:uid="{00000000-0005-0000-0000-0000F29B0000}"/>
    <cellStyle name="Note 2 3 4 2 3 3" xfId="18214" xr:uid="{00000000-0005-0000-0000-0000F39B0000}"/>
    <cellStyle name="Note 2 3 4 2 3 3 2" xfId="18215" xr:uid="{00000000-0005-0000-0000-0000F49B0000}"/>
    <cellStyle name="Note 2 3 4 2 3 3 3" xfId="45440" xr:uid="{00000000-0005-0000-0000-0000F59B0000}"/>
    <cellStyle name="Note 2 3 4 2 3 3 4" xfId="45441" xr:uid="{00000000-0005-0000-0000-0000F69B0000}"/>
    <cellStyle name="Note 2 3 4 2 3 3 5" xfId="45442" xr:uid="{00000000-0005-0000-0000-0000F79B0000}"/>
    <cellStyle name="Note 2 3 4 2 3 3 6" xfId="45443" xr:uid="{00000000-0005-0000-0000-0000F89B0000}"/>
    <cellStyle name="Note 2 3 4 2 3 3 7" xfId="45444" xr:uid="{00000000-0005-0000-0000-0000F99B0000}"/>
    <cellStyle name="Note 2 3 4 2 3 4" xfId="18216" xr:uid="{00000000-0005-0000-0000-0000FA9B0000}"/>
    <cellStyle name="Note 2 3 4 2 3 4 2" xfId="18217" xr:uid="{00000000-0005-0000-0000-0000FB9B0000}"/>
    <cellStyle name="Note 2 3 4 2 3 4 3" xfId="45445" xr:uid="{00000000-0005-0000-0000-0000FC9B0000}"/>
    <cellStyle name="Note 2 3 4 2 3 4 4" xfId="45446" xr:uid="{00000000-0005-0000-0000-0000FD9B0000}"/>
    <cellStyle name="Note 2 3 4 2 3 4 5" xfId="45447" xr:uid="{00000000-0005-0000-0000-0000FE9B0000}"/>
    <cellStyle name="Note 2 3 4 2 3 4 6" xfId="45448" xr:uid="{00000000-0005-0000-0000-0000FF9B0000}"/>
    <cellStyle name="Note 2 3 4 2 3 4 7" xfId="45449" xr:uid="{00000000-0005-0000-0000-0000009C0000}"/>
    <cellStyle name="Note 2 3 4 2 3 5" xfId="18218" xr:uid="{00000000-0005-0000-0000-0000019C0000}"/>
    <cellStyle name="Note 2 3 4 2 3 5 2" xfId="18219" xr:uid="{00000000-0005-0000-0000-0000029C0000}"/>
    <cellStyle name="Note 2 3 4 2 3 5 3" xfId="45450" xr:uid="{00000000-0005-0000-0000-0000039C0000}"/>
    <cellStyle name="Note 2 3 4 2 3 5 4" xfId="45451" xr:uid="{00000000-0005-0000-0000-0000049C0000}"/>
    <cellStyle name="Note 2 3 4 2 3 5 5" xfId="45452" xr:uid="{00000000-0005-0000-0000-0000059C0000}"/>
    <cellStyle name="Note 2 3 4 2 3 5 6" xfId="45453" xr:uid="{00000000-0005-0000-0000-0000069C0000}"/>
    <cellStyle name="Note 2 3 4 2 3 5 7" xfId="45454" xr:uid="{00000000-0005-0000-0000-0000079C0000}"/>
    <cellStyle name="Note 2 3 4 2 3 6" xfId="18220" xr:uid="{00000000-0005-0000-0000-0000089C0000}"/>
    <cellStyle name="Note 2 3 4 2 3 6 2" xfId="18221" xr:uid="{00000000-0005-0000-0000-0000099C0000}"/>
    <cellStyle name="Note 2 3 4 2 3 6 3" xfId="45455" xr:uid="{00000000-0005-0000-0000-00000A9C0000}"/>
    <cellStyle name="Note 2 3 4 2 3 6 4" xfId="45456" xr:uid="{00000000-0005-0000-0000-00000B9C0000}"/>
    <cellStyle name="Note 2 3 4 2 3 6 5" xfId="45457" xr:uid="{00000000-0005-0000-0000-00000C9C0000}"/>
    <cellStyle name="Note 2 3 4 2 3 6 6" xfId="45458" xr:uid="{00000000-0005-0000-0000-00000D9C0000}"/>
    <cellStyle name="Note 2 3 4 2 3 6 7" xfId="45459" xr:uid="{00000000-0005-0000-0000-00000E9C0000}"/>
    <cellStyle name="Note 2 3 4 2 3 7" xfId="18222" xr:uid="{00000000-0005-0000-0000-00000F9C0000}"/>
    <cellStyle name="Note 2 3 4 2 3 7 2" xfId="18223" xr:uid="{00000000-0005-0000-0000-0000109C0000}"/>
    <cellStyle name="Note 2 3 4 2 3 7 3" xfId="45460" xr:uid="{00000000-0005-0000-0000-0000119C0000}"/>
    <cellStyle name="Note 2 3 4 2 3 7 4" xfId="45461" xr:uid="{00000000-0005-0000-0000-0000129C0000}"/>
    <cellStyle name="Note 2 3 4 2 3 7 5" xfId="45462" xr:uid="{00000000-0005-0000-0000-0000139C0000}"/>
    <cellStyle name="Note 2 3 4 2 3 7 6" xfId="45463" xr:uid="{00000000-0005-0000-0000-0000149C0000}"/>
    <cellStyle name="Note 2 3 4 2 3 7 7" xfId="45464" xr:uid="{00000000-0005-0000-0000-0000159C0000}"/>
    <cellStyle name="Note 2 3 4 2 3 8" xfId="18224" xr:uid="{00000000-0005-0000-0000-0000169C0000}"/>
    <cellStyle name="Note 2 3 4 2 3 8 2" xfId="18225" xr:uid="{00000000-0005-0000-0000-0000179C0000}"/>
    <cellStyle name="Note 2 3 4 2 3 8 3" xfId="45465" xr:uid="{00000000-0005-0000-0000-0000189C0000}"/>
    <cellStyle name="Note 2 3 4 2 3 8 4" xfId="45466" xr:uid="{00000000-0005-0000-0000-0000199C0000}"/>
    <cellStyle name="Note 2 3 4 2 3 8 5" xfId="45467" xr:uid="{00000000-0005-0000-0000-00001A9C0000}"/>
    <cellStyle name="Note 2 3 4 2 3 8 6" xfId="45468" xr:uid="{00000000-0005-0000-0000-00001B9C0000}"/>
    <cellStyle name="Note 2 3 4 2 3 8 7" xfId="45469" xr:uid="{00000000-0005-0000-0000-00001C9C0000}"/>
    <cellStyle name="Note 2 3 4 2 3 9" xfId="18226" xr:uid="{00000000-0005-0000-0000-00001D9C0000}"/>
    <cellStyle name="Note 2 3 4 2 3 9 2" xfId="18227" xr:uid="{00000000-0005-0000-0000-00001E9C0000}"/>
    <cellStyle name="Note 2 3 4 2 3 9 3" xfId="45470" xr:uid="{00000000-0005-0000-0000-00001F9C0000}"/>
    <cellStyle name="Note 2 3 4 2 3 9 4" xfId="45471" xr:uid="{00000000-0005-0000-0000-0000209C0000}"/>
    <cellStyle name="Note 2 3 4 2 3 9 5" xfId="45472" xr:uid="{00000000-0005-0000-0000-0000219C0000}"/>
    <cellStyle name="Note 2 3 4 2 3 9 6" xfId="45473" xr:uid="{00000000-0005-0000-0000-0000229C0000}"/>
    <cellStyle name="Note 2 3 4 2 3 9 7" xfId="45474" xr:uid="{00000000-0005-0000-0000-0000239C0000}"/>
    <cellStyle name="Note 2 3 4 2 4" xfId="18228" xr:uid="{00000000-0005-0000-0000-0000249C0000}"/>
    <cellStyle name="Note 2 3 4 2 4 2" xfId="18229" xr:uid="{00000000-0005-0000-0000-0000259C0000}"/>
    <cellStyle name="Note 2 3 4 2 5" xfId="45475" xr:uid="{00000000-0005-0000-0000-0000269C0000}"/>
    <cellStyle name="Note 2 3 4 3" xfId="18230" xr:uid="{00000000-0005-0000-0000-0000279C0000}"/>
    <cellStyle name="Note 2 3 4 3 10" xfId="45476" xr:uid="{00000000-0005-0000-0000-0000289C0000}"/>
    <cellStyle name="Note 2 3 4 3 11" xfId="45477" xr:uid="{00000000-0005-0000-0000-0000299C0000}"/>
    <cellStyle name="Note 2 3 4 3 2" xfId="18231" xr:uid="{00000000-0005-0000-0000-00002A9C0000}"/>
    <cellStyle name="Note 2 3 4 3 2 2" xfId="18232" xr:uid="{00000000-0005-0000-0000-00002B9C0000}"/>
    <cellStyle name="Note 2 3 4 3 2 3" xfId="45478" xr:uid="{00000000-0005-0000-0000-00002C9C0000}"/>
    <cellStyle name="Note 2 3 4 3 2 4" xfId="45479" xr:uid="{00000000-0005-0000-0000-00002D9C0000}"/>
    <cellStyle name="Note 2 3 4 3 2 5" xfId="45480" xr:uid="{00000000-0005-0000-0000-00002E9C0000}"/>
    <cellStyle name="Note 2 3 4 3 2 6" xfId="45481" xr:uid="{00000000-0005-0000-0000-00002F9C0000}"/>
    <cellStyle name="Note 2 3 4 3 2 7" xfId="45482" xr:uid="{00000000-0005-0000-0000-0000309C0000}"/>
    <cellStyle name="Note 2 3 4 3 3" xfId="18233" xr:uid="{00000000-0005-0000-0000-0000319C0000}"/>
    <cellStyle name="Note 2 3 4 3 3 2" xfId="18234" xr:uid="{00000000-0005-0000-0000-0000329C0000}"/>
    <cellStyle name="Note 2 3 4 3 3 3" xfId="45483" xr:uid="{00000000-0005-0000-0000-0000339C0000}"/>
    <cellStyle name="Note 2 3 4 3 3 4" xfId="45484" xr:uid="{00000000-0005-0000-0000-0000349C0000}"/>
    <cellStyle name="Note 2 3 4 3 3 5" xfId="45485" xr:uid="{00000000-0005-0000-0000-0000359C0000}"/>
    <cellStyle name="Note 2 3 4 3 3 6" xfId="45486" xr:uid="{00000000-0005-0000-0000-0000369C0000}"/>
    <cellStyle name="Note 2 3 4 3 3 7" xfId="45487" xr:uid="{00000000-0005-0000-0000-0000379C0000}"/>
    <cellStyle name="Note 2 3 4 3 4" xfId="18235" xr:uid="{00000000-0005-0000-0000-0000389C0000}"/>
    <cellStyle name="Note 2 3 4 3 4 2" xfId="18236" xr:uid="{00000000-0005-0000-0000-0000399C0000}"/>
    <cellStyle name="Note 2 3 4 3 4 3" xfId="45488" xr:uid="{00000000-0005-0000-0000-00003A9C0000}"/>
    <cellStyle name="Note 2 3 4 3 4 4" xfId="45489" xr:uid="{00000000-0005-0000-0000-00003B9C0000}"/>
    <cellStyle name="Note 2 3 4 3 4 5" xfId="45490" xr:uid="{00000000-0005-0000-0000-00003C9C0000}"/>
    <cellStyle name="Note 2 3 4 3 4 6" xfId="45491" xr:uid="{00000000-0005-0000-0000-00003D9C0000}"/>
    <cellStyle name="Note 2 3 4 3 4 7" xfId="45492" xr:uid="{00000000-0005-0000-0000-00003E9C0000}"/>
    <cellStyle name="Note 2 3 4 3 5" xfId="18237" xr:uid="{00000000-0005-0000-0000-00003F9C0000}"/>
    <cellStyle name="Note 2 3 4 3 5 2" xfId="18238" xr:uid="{00000000-0005-0000-0000-0000409C0000}"/>
    <cellStyle name="Note 2 3 4 3 5 3" xfId="45493" xr:uid="{00000000-0005-0000-0000-0000419C0000}"/>
    <cellStyle name="Note 2 3 4 3 5 4" xfId="45494" xr:uid="{00000000-0005-0000-0000-0000429C0000}"/>
    <cellStyle name="Note 2 3 4 3 5 5" xfId="45495" xr:uid="{00000000-0005-0000-0000-0000439C0000}"/>
    <cellStyle name="Note 2 3 4 3 5 6" xfId="45496" xr:uid="{00000000-0005-0000-0000-0000449C0000}"/>
    <cellStyle name="Note 2 3 4 3 5 7" xfId="45497" xr:uid="{00000000-0005-0000-0000-0000459C0000}"/>
    <cellStyle name="Note 2 3 4 3 6" xfId="18239" xr:uid="{00000000-0005-0000-0000-0000469C0000}"/>
    <cellStyle name="Note 2 3 4 3 6 2" xfId="18240" xr:uid="{00000000-0005-0000-0000-0000479C0000}"/>
    <cellStyle name="Note 2 3 4 3 6 3" xfId="45498" xr:uid="{00000000-0005-0000-0000-0000489C0000}"/>
    <cellStyle name="Note 2 3 4 3 6 4" xfId="45499" xr:uid="{00000000-0005-0000-0000-0000499C0000}"/>
    <cellStyle name="Note 2 3 4 3 6 5" xfId="45500" xr:uid="{00000000-0005-0000-0000-00004A9C0000}"/>
    <cellStyle name="Note 2 3 4 3 6 6" xfId="45501" xr:uid="{00000000-0005-0000-0000-00004B9C0000}"/>
    <cellStyle name="Note 2 3 4 3 6 7" xfId="45502" xr:uid="{00000000-0005-0000-0000-00004C9C0000}"/>
    <cellStyle name="Note 2 3 4 3 7" xfId="18241" xr:uid="{00000000-0005-0000-0000-00004D9C0000}"/>
    <cellStyle name="Note 2 3 4 3 7 2" xfId="18242" xr:uid="{00000000-0005-0000-0000-00004E9C0000}"/>
    <cellStyle name="Note 2 3 4 3 7 3" xfId="45503" xr:uid="{00000000-0005-0000-0000-00004F9C0000}"/>
    <cellStyle name="Note 2 3 4 3 7 4" xfId="45504" xr:uid="{00000000-0005-0000-0000-0000509C0000}"/>
    <cellStyle name="Note 2 3 4 3 7 5" xfId="45505" xr:uid="{00000000-0005-0000-0000-0000519C0000}"/>
    <cellStyle name="Note 2 3 4 3 7 6" xfId="45506" xr:uid="{00000000-0005-0000-0000-0000529C0000}"/>
    <cellStyle name="Note 2 3 4 3 7 7" xfId="45507" xr:uid="{00000000-0005-0000-0000-0000539C0000}"/>
    <cellStyle name="Note 2 3 4 3 8" xfId="18243" xr:uid="{00000000-0005-0000-0000-0000549C0000}"/>
    <cellStyle name="Note 2 3 4 3 8 2" xfId="18244" xr:uid="{00000000-0005-0000-0000-0000559C0000}"/>
    <cellStyle name="Note 2 3 4 3 8 3" xfId="45508" xr:uid="{00000000-0005-0000-0000-0000569C0000}"/>
    <cellStyle name="Note 2 3 4 3 8 4" xfId="45509" xr:uid="{00000000-0005-0000-0000-0000579C0000}"/>
    <cellStyle name="Note 2 3 4 3 8 5" xfId="45510" xr:uid="{00000000-0005-0000-0000-0000589C0000}"/>
    <cellStyle name="Note 2 3 4 3 8 6" xfId="45511" xr:uid="{00000000-0005-0000-0000-0000599C0000}"/>
    <cellStyle name="Note 2 3 4 3 8 7" xfId="45512" xr:uid="{00000000-0005-0000-0000-00005A9C0000}"/>
    <cellStyle name="Note 2 3 4 3 9" xfId="18245" xr:uid="{00000000-0005-0000-0000-00005B9C0000}"/>
    <cellStyle name="Note 2 3 4 3 9 2" xfId="18246" xr:uid="{00000000-0005-0000-0000-00005C9C0000}"/>
    <cellStyle name="Note 2 3 4 3 9 3" xfId="45513" xr:uid="{00000000-0005-0000-0000-00005D9C0000}"/>
    <cellStyle name="Note 2 3 4 3 9 4" xfId="45514" xr:uid="{00000000-0005-0000-0000-00005E9C0000}"/>
    <cellStyle name="Note 2 3 4 3 9 5" xfId="45515" xr:uid="{00000000-0005-0000-0000-00005F9C0000}"/>
    <cellStyle name="Note 2 3 4 3 9 6" xfId="45516" xr:uid="{00000000-0005-0000-0000-0000609C0000}"/>
    <cellStyle name="Note 2 3 4 3 9 7" xfId="45517" xr:uid="{00000000-0005-0000-0000-0000619C0000}"/>
    <cellStyle name="Note 2 3 4 4" xfId="18247" xr:uid="{00000000-0005-0000-0000-0000629C0000}"/>
    <cellStyle name="Note 2 3 4 4 10" xfId="18248" xr:uid="{00000000-0005-0000-0000-0000639C0000}"/>
    <cellStyle name="Note 2 3 4 4 10 2" xfId="18249" xr:uid="{00000000-0005-0000-0000-0000649C0000}"/>
    <cellStyle name="Note 2 3 4 4 10 3" xfId="45518" xr:uid="{00000000-0005-0000-0000-0000659C0000}"/>
    <cellStyle name="Note 2 3 4 4 10 4" xfId="45519" xr:uid="{00000000-0005-0000-0000-0000669C0000}"/>
    <cellStyle name="Note 2 3 4 4 10 5" xfId="45520" xr:uid="{00000000-0005-0000-0000-0000679C0000}"/>
    <cellStyle name="Note 2 3 4 4 10 6" xfId="45521" xr:uid="{00000000-0005-0000-0000-0000689C0000}"/>
    <cellStyle name="Note 2 3 4 4 10 7" xfId="45522" xr:uid="{00000000-0005-0000-0000-0000699C0000}"/>
    <cellStyle name="Note 2 3 4 4 11" xfId="18250" xr:uid="{00000000-0005-0000-0000-00006A9C0000}"/>
    <cellStyle name="Note 2 3 4 4 12" xfId="45523" xr:uid="{00000000-0005-0000-0000-00006B9C0000}"/>
    <cellStyle name="Note 2 3 4 4 13" xfId="45524" xr:uid="{00000000-0005-0000-0000-00006C9C0000}"/>
    <cellStyle name="Note 2 3 4 4 2" xfId="18251" xr:uid="{00000000-0005-0000-0000-00006D9C0000}"/>
    <cellStyle name="Note 2 3 4 4 2 2" xfId="18252" xr:uid="{00000000-0005-0000-0000-00006E9C0000}"/>
    <cellStyle name="Note 2 3 4 4 2 3" xfId="45525" xr:uid="{00000000-0005-0000-0000-00006F9C0000}"/>
    <cellStyle name="Note 2 3 4 4 2 4" xfId="45526" xr:uid="{00000000-0005-0000-0000-0000709C0000}"/>
    <cellStyle name="Note 2 3 4 4 2 5" xfId="45527" xr:uid="{00000000-0005-0000-0000-0000719C0000}"/>
    <cellStyle name="Note 2 3 4 4 2 6" xfId="45528" xr:uid="{00000000-0005-0000-0000-0000729C0000}"/>
    <cellStyle name="Note 2 3 4 4 2 7" xfId="45529" xr:uid="{00000000-0005-0000-0000-0000739C0000}"/>
    <cellStyle name="Note 2 3 4 4 3" xfId="18253" xr:uid="{00000000-0005-0000-0000-0000749C0000}"/>
    <cellStyle name="Note 2 3 4 4 3 2" xfId="18254" xr:uid="{00000000-0005-0000-0000-0000759C0000}"/>
    <cellStyle name="Note 2 3 4 4 3 3" xfId="45530" xr:uid="{00000000-0005-0000-0000-0000769C0000}"/>
    <cellStyle name="Note 2 3 4 4 3 4" xfId="45531" xr:uid="{00000000-0005-0000-0000-0000779C0000}"/>
    <cellStyle name="Note 2 3 4 4 3 5" xfId="45532" xr:uid="{00000000-0005-0000-0000-0000789C0000}"/>
    <cellStyle name="Note 2 3 4 4 3 6" xfId="45533" xr:uid="{00000000-0005-0000-0000-0000799C0000}"/>
    <cellStyle name="Note 2 3 4 4 3 7" xfId="45534" xr:uid="{00000000-0005-0000-0000-00007A9C0000}"/>
    <cellStyle name="Note 2 3 4 4 4" xfId="18255" xr:uid="{00000000-0005-0000-0000-00007B9C0000}"/>
    <cellStyle name="Note 2 3 4 4 4 2" xfId="18256" xr:uid="{00000000-0005-0000-0000-00007C9C0000}"/>
    <cellStyle name="Note 2 3 4 4 4 3" xfId="45535" xr:uid="{00000000-0005-0000-0000-00007D9C0000}"/>
    <cellStyle name="Note 2 3 4 4 4 4" xfId="45536" xr:uid="{00000000-0005-0000-0000-00007E9C0000}"/>
    <cellStyle name="Note 2 3 4 4 4 5" xfId="45537" xr:uid="{00000000-0005-0000-0000-00007F9C0000}"/>
    <cellStyle name="Note 2 3 4 4 4 6" xfId="45538" xr:uid="{00000000-0005-0000-0000-0000809C0000}"/>
    <cellStyle name="Note 2 3 4 4 4 7" xfId="45539" xr:uid="{00000000-0005-0000-0000-0000819C0000}"/>
    <cellStyle name="Note 2 3 4 4 5" xfId="18257" xr:uid="{00000000-0005-0000-0000-0000829C0000}"/>
    <cellStyle name="Note 2 3 4 4 5 2" xfId="18258" xr:uid="{00000000-0005-0000-0000-0000839C0000}"/>
    <cellStyle name="Note 2 3 4 4 5 3" xfId="45540" xr:uid="{00000000-0005-0000-0000-0000849C0000}"/>
    <cellStyle name="Note 2 3 4 4 5 4" xfId="45541" xr:uid="{00000000-0005-0000-0000-0000859C0000}"/>
    <cellStyle name="Note 2 3 4 4 5 5" xfId="45542" xr:uid="{00000000-0005-0000-0000-0000869C0000}"/>
    <cellStyle name="Note 2 3 4 4 5 6" xfId="45543" xr:uid="{00000000-0005-0000-0000-0000879C0000}"/>
    <cellStyle name="Note 2 3 4 4 5 7" xfId="45544" xr:uid="{00000000-0005-0000-0000-0000889C0000}"/>
    <cellStyle name="Note 2 3 4 4 6" xfId="18259" xr:uid="{00000000-0005-0000-0000-0000899C0000}"/>
    <cellStyle name="Note 2 3 4 4 6 2" xfId="18260" xr:uid="{00000000-0005-0000-0000-00008A9C0000}"/>
    <cellStyle name="Note 2 3 4 4 6 3" xfId="45545" xr:uid="{00000000-0005-0000-0000-00008B9C0000}"/>
    <cellStyle name="Note 2 3 4 4 6 4" xfId="45546" xr:uid="{00000000-0005-0000-0000-00008C9C0000}"/>
    <cellStyle name="Note 2 3 4 4 6 5" xfId="45547" xr:uid="{00000000-0005-0000-0000-00008D9C0000}"/>
    <cellStyle name="Note 2 3 4 4 6 6" xfId="45548" xr:uid="{00000000-0005-0000-0000-00008E9C0000}"/>
    <cellStyle name="Note 2 3 4 4 6 7" xfId="45549" xr:uid="{00000000-0005-0000-0000-00008F9C0000}"/>
    <cellStyle name="Note 2 3 4 4 7" xfId="18261" xr:uid="{00000000-0005-0000-0000-0000909C0000}"/>
    <cellStyle name="Note 2 3 4 4 7 2" xfId="18262" xr:uid="{00000000-0005-0000-0000-0000919C0000}"/>
    <cellStyle name="Note 2 3 4 4 7 3" xfId="45550" xr:uid="{00000000-0005-0000-0000-0000929C0000}"/>
    <cellStyle name="Note 2 3 4 4 7 4" xfId="45551" xr:uid="{00000000-0005-0000-0000-0000939C0000}"/>
    <cellStyle name="Note 2 3 4 4 7 5" xfId="45552" xr:uid="{00000000-0005-0000-0000-0000949C0000}"/>
    <cellStyle name="Note 2 3 4 4 7 6" xfId="45553" xr:uid="{00000000-0005-0000-0000-0000959C0000}"/>
    <cellStyle name="Note 2 3 4 4 7 7" xfId="45554" xr:uid="{00000000-0005-0000-0000-0000969C0000}"/>
    <cellStyle name="Note 2 3 4 4 8" xfId="18263" xr:uid="{00000000-0005-0000-0000-0000979C0000}"/>
    <cellStyle name="Note 2 3 4 4 8 2" xfId="18264" xr:uid="{00000000-0005-0000-0000-0000989C0000}"/>
    <cellStyle name="Note 2 3 4 4 8 3" xfId="45555" xr:uid="{00000000-0005-0000-0000-0000999C0000}"/>
    <cellStyle name="Note 2 3 4 4 8 4" xfId="45556" xr:uid="{00000000-0005-0000-0000-00009A9C0000}"/>
    <cellStyle name="Note 2 3 4 4 8 5" xfId="45557" xr:uid="{00000000-0005-0000-0000-00009B9C0000}"/>
    <cellStyle name="Note 2 3 4 4 8 6" xfId="45558" xr:uid="{00000000-0005-0000-0000-00009C9C0000}"/>
    <cellStyle name="Note 2 3 4 4 8 7" xfId="45559" xr:uid="{00000000-0005-0000-0000-00009D9C0000}"/>
    <cellStyle name="Note 2 3 4 4 9" xfId="18265" xr:uid="{00000000-0005-0000-0000-00009E9C0000}"/>
    <cellStyle name="Note 2 3 4 4 9 2" xfId="18266" xr:uid="{00000000-0005-0000-0000-00009F9C0000}"/>
    <cellStyle name="Note 2 3 4 4 9 3" xfId="45560" xr:uid="{00000000-0005-0000-0000-0000A09C0000}"/>
    <cellStyle name="Note 2 3 4 4 9 4" xfId="45561" xr:uid="{00000000-0005-0000-0000-0000A19C0000}"/>
    <cellStyle name="Note 2 3 4 4 9 5" xfId="45562" xr:uid="{00000000-0005-0000-0000-0000A29C0000}"/>
    <cellStyle name="Note 2 3 4 4 9 6" xfId="45563" xr:uid="{00000000-0005-0000-0000-0000A39C0000}"/>
    <cellStyle name="Note 2 3 4 4 9 7" xfId="45564" xr:uid="{00000000-0005-0000-0000-0000A49C0000}"/>
    <cellStyle name="Note 2 3 4 5" xfId="18267" xr:uid="{00000000-0005-0000-0000-0000A59C0000}"/>
    <cellStyle name="Note 2 3 4 5 10" xfId="18268" xr:uid="{00000000-0005-0000-0000-0000A69C0000}"/>
    <cellStyle name="Note 2 3 4 5 10 2" xfId="18269" xr:uid="{00000000-0005-0000-0000-0000A79C0000}"/>
    <cellStyle name="Note 2 3 4 5 10 3" xfId="45565" xr:uid="{00000000-0005-0000-0000-0000A89C0000}"/>
    <cellStyle name="Note 2 3 4 5 10 4" xfId="45566" xr:uid="{00000000-0005-0000-0000-0000A99C0000}"/>
    <cellStyle name="Note 2 3 4 5 10 5" xfId="45567" xr:uid="{00000000-0005-0000-0000-0000AA9C0000}"/>
    <cellStyle name="Note 2 3 4 5 10 6" xfId="45568" xr:uid="{00000000-0005-0000-0000-0000AB9C0000}"/>
    <cellStyle name="Note 2 3 4 5 10 7" xfId="45569" xr:uid="{00000000-0005-0000-0000-0000AC9C0000}"/>
    <cellStyle name="Note 2 3 4 5 11" xfId="45570" xr:uid="{00000000-0005-0000-0000-0000AD9C0000}"/>
    <cellStyle name="Note 2 3 4 5 12" xfId="45571" xr:uid="{00000000-0005-0000-0000-0000AE9C0000}"/>
    <cellStyle name="Note 2 3 4 5 13" xfId="45572" xr:uid="{00000000-0005-0000-0000-0000AF9C0000}"/>
    <cellStyle name="Note 2 3 4 5 2" xfId="18270" xr:uid="{00000000-0005-0000-0000-0000B09C0000}"/>
    <cellStyle name="Note 2 3 4 5 2 2" xfId="18271" xr:uid="{00000000-0005-0000-0000-0000B19C0000}"/>
    <cellStyle name="Note 2 3 4 5 2 3" xfId="45573" xr:uid="{00000000-0005-0000-0000-0000B29C0000}"/>
    <cellStyle name="Note 2 3 4 5 2 4" xfId="45574" xr:uid="{00000000-0005-0000-0000-0000B39C0000}"/>
    <cellStyle name="Note 2 3 4 5 2 5" xfId="45575" xr:uid="{00000000-0005-0000-0000-0000B49C0000}"/>
    <cellStyle name="Note 2 3 4 5 2 6" xfId="45576" xr:uid="{00000000-0005-0000-0000-0000B59C0000}"/>
    <cellStyle name="Note 2 3 4 5 2 7" xfId="45577" xr:uid="{00000000-0005-0000-0000-0000B69C0000}"/>
    <cellStyle name="Note 2 3 4 5 3" xfId="18272" xr:uid="{00000000-0005-0000-0000-0000B79C0000}"/>
    <cellStyle name="Note 2 3 4 5 3 2" xfId="18273" xr:uid="{00000000-0005-0000-0000-0000B89C0000}"/>
    <cellStyle name="Note 2 3 4 5 3 3" xfId="45578" xr:uid="{00000000-0005-0000-0000-0000B99C0000}"/>
    <cellStyle name="Note 2 3 4 5 3 4" xfId="45579" xr:uid="{00000000-0005-0000-0000-0000BA9C0000}"/>
    <cellStyle name="Note 2 3 4 5 3 5" xfId="45580" xr:uid="{00000000-0005-0000-0000-0000BB9C0000}"/>
    <cellStyle name="Note 2 3 4 5 3 6" xfId="45581" xr:uid="{00000000-0005-0000-0000-0000BC9C0000}"/>
    <cellStyle name="Note 2 3 4 5 3 7" xfId="45582" xr:uid="{00000000-0005-0000-0000-0000BD9C0000}"/>
    <cellStyle name="Note 2 3 4 5 4" xfId="18274" xr:uid="{00000000-0005-0000-0000-0000BE9C0000}"/>
    <cellStyle name="Note 2 3 4 5 4 2" xfId="18275" xr:uid="{00000000-0005-0000-0000-0000BF9C0000}"/>
    <cellStyle name="Note 2 3 4 5 4 3" xfId="45583" xr:uid="{00000000-0005-0000-0000-0000C09C0000}"/>
    <cellStyle name="Note 2 3 4 5 4 4" xfId="45584" xr:uid="{00000000-0005-0000-0000-0000C19C0000}"/>
    <cellStyle name="Note 2 3 4 5 4 5" xfId="45585" xr:uid="{00000000-0005-0000-0000-0000C29C0000}"/>
    <cellStyle name="Note 2 3 4 5 4 6" xfId="45586" xr:uid="{00000000-0005-0000-0000-0000C39C0000}"/>
    <cellStyle name="Note 2 3 4 5 4 7" xfId="45587" xr:uid="{00000000-0005-0000-0000-0000C49C0000}"/>
    <cellStyle name="Note 2 3 4 5 5" xfId="18276" xr:uid="{00000000-0005-0000-0000-0000C59C0000}"/>
    <cellStyle name="Note 2 3 4 5 5 2" xfId="18277" xr:uid="{00000000-0005-0000-0000-0000C69C0000}"/>
    <cellStyle name="Note 2 3 4 5 5 3" xfId="45588" xr:uid="{00000000-0005-0000-0000-0000C79C0000}"/>
    <cellStyle name="Note 2 3 4 5 5 4" xfId="45589" xr:uid="{00000000-0005-0000-0000-0000C89C0000}"/>
    <cellStyle name="Note 2 3 4 5 5 5" xfId="45590" xr:uid="{00000000-0005-0000-0000-0000C99C0000}"/>
    <cellStyle name="Note 2 3 4 5 5 6" xfId="45591" xr:uid="{00000000-0005-0000-0000-0000CA9C0000}"/>
    <cellStyle name="Note 2 3 4 5 5 7" xfId="45592" xr:uid="{00000000-0005-0000-0000-0000CB9C0000}"/>
    <cellStyle name="Note 2 3 4 5 6" xfId="18278" xr:uid="{00000000-0005-0000-0000-0000CC9C0000}"/>
    <cellStyle name="Note 2 3 4 5 6 2" xfId="18279" xr:uid="{00000000-0005-0000-0000-0000CD9C0000}"/>
    <cellStyle name="Note 2 3 4 5 6 3" xfId="45593" xr:uid="{00000000-0005-0000-0000-0000CE9C0000}"/>
    <cellStyle name="Note 2 3 4 5 6 4" xfId="45594" xr:uid="{00000000-0005-0000-0000-0000CF9C0000}"/>
    <cellStyle name="Note 2 3 4 5 6 5" xfId="45595" xr:uid="{00000000-0005-0000-0000-0000D09C0000}"/>
    <cellStyle name="Note 2 3 4 5 6 6" xfId="45596" xr:uid="{00000000-0005-0000-0000-0000D19C0000}"/>
    <cellStyle name="Note 2 3 4 5 6 7" xfId="45597" xr:uid="{00000000-0005-0000-0000-0000D29C0000}"/>
    <cellStyle name="Note 2 3 4 5 7" xfId="18280" xr:uid="{00000000-0005-0000-0000-0000D39C0000}"/>
    <cellStyle name="Note 2 3 4 5 7 2" xfId="18281" xr:uid="{00000000-0005-0000-0000-0000D49C0000}"/>
    <cellStyle name="Note 2 3 4 5 7 3" xfId="45598" xr:uid="{00000000-0005-0000-0000-0000D59C0000}"/>
    <cellStyle name="Note 2 3 4 5 7 4" xfId="45599" xr:uid="{00000000-0005-0000-0000-0000D69C0000}"/>
    <cellStyle name="Note 2 3 4 5 7 5" xfId="45600" xr:uid="{00000000-0005-0000-0000-0000D79C0000}"/>
    <cellStyle name="Note 2 3 4 5 7 6" xfId="45601" xr:uid="{00000000-0005-0000-0000-0000D89C0000}"/>
    <cellStyle name="Note 2 3 4 5 7 7" xfId="45602" xr:uid="{00000000-0005-0000-0000-0000D99C0000}"/>
    <cellStyle name="Note 2 3 4 5 8" xfId="18282" xr:uid="{00000000-0005-0000-0000-0000DA9C0000}"/>
    <cellStyle name="Note 2 3 4 5 8 2" xfId="18283" xr:uid="{00000000-0005-0000-0000-0000DB9C0000}"/>
    <cellStyle name="Note 2 3 4 5 8 3" xfId="45603" xr:uid="{00000000-0005-0000-0000-0000DC9C0000}"/>
    <cellStyle name="Note 2 3 4 5 8 4" xfId="45604" xr:uid="{00000000-0005-0000-0000-0000DD9C0000}"/>
    <cellStyle name="Note 2 3 4 5 8 5" xfId="45605" xr:uid="{00000000-0005-0000-0000-0000DE9C0000}"/>
    <cellStyle name="Note 2 3 4 5 8 6" xfId="45606" xr:uid="{00000000-0005-0000-0000-0000DF9C0000}"/>
    <cellStyle name="Note 2 3 4 5 8 7" xfId="45607" xr:uid="{00000000-0005-0000-0000-0000E09C0000}"/>
    <cellStyle name="Note 2 3 4 5 9" xfId="18284" xr:uid="{00000000-0005-0000-0000-0000E19C0000}"/>
    <cellStyle name="Note 2 3 4 5 9 2" xfId="18285" xr:uid="{00000000-0005-0000-0000-0000E29C0000}"/>
    <cellStyle name="Note 2 3 4 5 9 3" xfId="45608" xr:uid="{00000000-0005-0000-0000-0000E39C0000}"/>
    <cellStyle name="Note 2 3 4 5 9 4" xfId="45609" xr:uid="{00000000-0005-0000-0000-0000E49C0000}"/>
    <cellStyle name="Note 2 3 4 5 9 5" xfId="45610" xr:uid="{00000000-0005-0000-0000-0000E59C0000}"/>
    <cellStyle name="Note 2 3 4 5 9 6" xfId="45611" xr:uid="{00000000-0005-0000-0000-0000E69C0000}"/>
    <cellStyle name="Note 2 3 4 5 9 7" xfId="45612" xr:uid="{00000000-0005-0000-0000-0000E79C0000}"/>
    <cellStyle name="Note 2 3 4 6" xfId="18286" xr:uid="{00000000-0005-0000-0000-0000E89C0000}"/>
    <cellStyle name="Note 2 3 4 6 10" xfId="18287" xr:uid="{00000000-0005-0000-0000-0000E99C0000}"/>
    <cellStyle name="Note 2 3 4 6 11" xfId="45613" xr:uid="{00000000-0005-0000-0000-0000EA9C0000}"/>
    <cellStyle name="Note 2 3 4 6 12" xfId="45614" xr:uid="{00000000-0005-0000-0000-0000EB9C0000}"/>
    <cellStyle name="Note 2 3 4 6 13" xfId="45615" xr:uid="{00000000-0005-0000-0000-0000EC9C0000}"/>
    <cellStyle name="Note 2 3 4 6 14" xfId="45616" xr:uid="{00000000-0005-0000-0000-0000ED9C0000}"/>
    <cellStyle name="Note 2 3 4 6 15" xfId="45617" xr:uid="{00000000-0005-0000-0000-0000EE9C0000}"/>
    <cellStyle name="Note 2 3 4 6 2" xfId="18288" xr:uid="{00000000-0005-0000-0000-0000EF9C0000}"/>
    <cellStyle name="Note 2 3 4 6 2 2" xfId="18289" xr:uid="{00000000-0005-0000-0000-0000F09C0000}"/>
    <cellStyle name="Note 2 3 4 6 2 3" xfId="45618" xr:uid="{00000000-0005-0000-0000-0000F19C0000}"/>
    <cellStyle name="Note 2 3 4 6 2 4" xfId="45619" xr:uid="{00000000-0005-0000-0000-0000F29C0000}"/>
    <cellStyle name="Note 2 3 4 6 2 5" xfId="45620" xr:uid="{00000000-0005-0000-0000-0000F39C0000}"/>
    <cellStyle name="Note 2 3 4 6 2 6" xfId="45621" xr:uid="{00000000-0005-0000-0000-0000F49C0000}"/>
    <cellStyle name="Note 2 3 4 6 2 7" xfId="45622" xr:uid="{00000000-0005-0000-0000-0000F59C0000}"/>
    <cellStyle name="Note 2 3 4 6 3" xfId="18290" xr:uid="{00000000-0005-0000-0000-0000F69C0000}"/>
    <cellStyle name="Note 2 3 4 6 3 2" xfId="18291" xr:uid="{00000000-0005-0000-0000-0000F79C0000}"/>
    <cellStyle name="Note 2 3 4 6 3 3" xfId="45623" xr:uid="{00000000-0005-0000-0000-0000F89C0000}"/>
    <cellStyle name="Note 2 3 4 6 3 4" xfId="45624" xr:uid="{00000000-0005-0000-0000-0000F99C0000}"/>
    <cellStyle name="Note 2 3 4 6 3 5" xfId="45625" xr:uid="{00000000-0005-0000-0000-0000FA9C0000}"/>
    <cellStyle name="Note 2 3 4 6 3 6" xfId="45626" xr:uid="{00000000-0005-0000-0000-0000FB9C0000}"/>
    <cellStyle name="Note 2 3 4 6 3 7" xfId="45627" xr:uid="{00000000-0005-0000-0000-0000FC9C0000}"/>
    <cellStyle name="Note 2 3 4 6 4" xfId="18292" xr:uid="{00000000-0005-0000-0000-0000FD9C0000}"/>
    <cellStyle name="Note 2 3 4 6 4 2" xfId="18293" xr:uid="{00000000-0005-0000-0000-0000FE9C0000}"/>
    <cellStyle name="Note 2 3 4 6 4 3" xfId="45628" xr:uid="{00000000-0005-0000-0000-0000FF9C0000}"/>
    <cellStyle name="Note 2 3 4 6 4 4" xfId="45629" xr:uid="{00000000-0005-0000-0000-0000009D0000}"/>
    <cellStyle name="Note 2 3 4 6 4 5" xfId="45630" xr:uid="{00000000-0005-0000-0000-0000019D0000}"/>
    <cellStyle name="Note 2 3 4 6 4 6" xfId="45631" xr:uid="{00000000-0005-0000-0000-0000029D0000}"/>
    <cellStyle name="Note 2 3 4 6 4 7" xfId="45632" xr:uid="{00000000-0005-0000-0000-0000039D0000}"/>
    <cellStyle name="Note 2 3 4 6 5" xfId="18294" xr:uid="{00000000-0005-0000-0000-0000049D0000}"/>
    <cellStyle name="Note 2 3 4 6 5 2" xfId="18295" xr:uid="{00000000-0005-0000-0000-0000059D0000}"/>
    <cellStyle name="Note 2 3 4 6 5 3" xfId="45633" xr:uid="{00000000-0005-0000-0000-0000069D0000}"/>
    <cellStyle name="Note 2 3 4 6 5 4" xfId="45634" xr:uid="{00000000-0005-0000-0000-0000079D0000}"/>
    <cellStyle name="Note 2 3 4 6 5 5" xfId="45635" xr:uid="{00000000-0005-0000-0000-0000089D0000}"/>
    <cellStyle name="Note 2 3 4 6 5 6" xfId="45636" xr:uid="{00000000-0005-0000-0000-0000099D0000}"/>
    <cellStyle name="Note 2 3 4 6 5 7" xfId="45637" xr:uid="{00000000-0005-0000-0000-00000A9D0000}"/>
    <cellStyle name="Note 2 3 4 6 6" xfId="18296" xr:uid="{00000000-0005-0000-0000-00000B9D0000}"/>
    <cellStyle name="Note 2 3 4 6 6 2" xfId="18297" xr:uid="{00000000-0005-0000-0000-00000C9D0000}"/>
    <cellStyle name="Note 2 3 4 6 6 3" xfId="45638" xr:uid="{00000000-0005-0000-0000-00000D9D0000}"/>
    <cellStyle name="Note 2 3 4 6 6 4" xfId="45639" xr:uid="{00000000-0005-0000-0000-00000E9D0000}"/>
    <cellStyle name="Note 2 3 4 6 6 5" xfId="45640" xr:uid="{00000000-0005-0000-0000-00000F9D0000}"/>
    <cellStyle name="Note 2 3 4 6 6 6" xfId="45641" xr:uid="{00000000-0005-0000-0000-0000109D0000}"/>
    <cellStyle name="Note 2 3 4 6 6 7" xfId="45642" xr:uid="{00000000-0005-0000-0000-0000119D0000}"/>
    <cellStyle name="Note 2 3 4 6 7" xfId="18298" xr:uid="{00000000-0005-0000-0000-0000129D0000}"/>
    <cellStyle name="Note 2 3 4 6 7 2" xfId="18299" xr:uid="{00000000-0005-0000-0000-0000139D0000}"/>
    <cellStyle name="Note 2 3 4 6 7 3" xfId="45643" xr:uid="{00000000-0005-0000-0000-0000149D0000}"/>
    <cellStyle name="Note 2 3 4 6 7 4" xfId="45644" xr:uid="{00000000-0005-0000-0000-0000159D0000}"/>
    <cellStyle name="Note 2 3 4 6 7 5" xfId="45645" xr:uid="{00000000-0005-0000-0000-0000169D0000}"/>
    <cellStyle name="Note 2 3 4 6 7 6" xfId="45646" xr:uid="{00000000-0005-0000-0000-0000179D0000}"/>
    <cellStyle name="Note 2 3 4 6 7 7" xfId="45647" xr:uid="{00000000-0005-0000-0000-0000189D0000}"/>
    <cellStyle name="Note 2 3 4 6 8" xfId="18300" xr:uid="{00000000-0005-0000-0000-0000199D0000}"/>
    <cellStyle name="Note 2 3 4 6 8 2" xfId="18301" xr:uid="{00000000-0005-0000-0000-00001A9D0000}"/>
    <cellStyle name="Note 2 3 4 6 8 3" xfId="45648" xr:uid="{00000000-0005-0000-0000-00001B9D0000}"/>
    <cellStyle name="Note 2 3 4 6 8 4" xfId="45649" xr:uid="{00000000-0005-0000-0000-00001C9D0000}"/>
    <cellStyle name="Note 2 3 4 6 8 5" xfId="45650" xr:uid="{00000000-0005-0000-0000-00001D9D0000}"/>
    <cellStyle name="Note 2 3 4 6 8 6" xfId="45651" xr:uid="{00000000-0005-0000-0000-00001E9D0000}"/>
    <cellStyle name="Note 2 3 4 6 8 7" xfId="45652" xr:uid="{00000000-0005-0000-0000-00001F9D0000}"/>
    <cellStyle name="Note 2 3 4 6 9" xfId="18302" xr:uid="{00000000-0005-0000-0000-0000209D0000}"/>
    <cellStyle name="Note 2 3 4 6 9 2" xfId="18303" xr:uid="{00000000-0005-0000-0000-0000219D0000}"/>
    <cellStyle name="Note 2 3 4 6 9 3" xfId="45653" xr:uid="{00000000-0005-0000-0000-0000229D0000}"/>
    <cellStyle name="Note 2 3 4 6 9 4" xfId="45654" xr:uid="{00000000-0005-0000-0000-0000239D0000}"/>
    <cellStyle name="Note 2 3 4 6 9 5" xfId="45655" xr:uid="{00000000-0005-0000-0000-0000249D0000}"/>
    <cellStyle name="Note 2 3 4 6 9 6" xfId="45656" xr:uid="{00000000-0005-0000-0000-0000259D0000}"/>
    <cellStyle name="Note 2 3 4 6 9 7" xfId="45657" xr:uid="{00000000-0005-0000-0000-0000269D0000}"/>
    <cellStyle name="Note 2 3 4 7" xfId="45658" xr:uid="{00000000-0005-0000-0000-0000279D0000}"/>
    <cellStyle name="Note 2 3 5" xfId="18304" xr:uid="{00000000-0005-0000-0000-0000289D0000}"/>
    <cellStyle name="Note 2 3 5 2" xfId="18305" xr:uid="{00000000-0005-0000-0000-0000299D0000}"/>
    <cellStyle name="Note 2 3 5 2 2" xfId="18306" xr:uid="{00000000-0005-0000-0000-00002A9D0000}"/>
    <cellStyle name="Note 2 3 5 2 2 10" xfId="45659" xr:uid="{00000000-0005-0000-0000-00002B9D0000}"/>
    <cellStyle name="Note 2 3 5 2 2 11" xfId="45660" xr:uid="{00000000-0005-0000-0000-00002C9D0000}"/>
    <cellStyle name="Note 2 3 5 2 2 2" xfId="18307" xr:uid="{00000000-0005-0000-0000-00002D9D0000}"/>
    <cellStyle name="Note 2 3 5 2 2 2 2" xfId="18308" xr:uid="{00000000-0005-0000-0000-00002E9D0000}"/>
    <cellStyle name="Note 2 3 5 2 2 2 3" xfId="45661" xr:uid="{00000000-0005-0000-0000-00002F9D0000}"/>
    <cellStyle name="Note 2 3 5 2 2 2 4" xfId="45662" xr:uid="{00000000-0005-0000-0000-0000309D0000}"/>
    <cellStyle name="Note 2 3 5 2 2 2 5" xfId="45663" xr:uid="{00000000-0005-0000-0000-0000319D0000}"/>
    <cellStyle name="Note 2 3 5 2 2 2 6" xfId="45664" xr:uid="{00000000-0005-0000-0000-0000329D0000}"/>
    <cellStyle name="Note 2 3 5 2 2 2 7" xfId="45665" xr:uid="{00000000-0005-0000-0000-0000339D0000}"/>
    <cellStyle name="Note 2 3 5 2 2 3" xfId="18309" xr:uid="{00000000-0005-0000-0000-0000349D0000}"/>
    <cellStyle name="Note 2 3 5 2 2 3 2" xfId="18310" xr:uid="{00000000-0005-0000-0000-0000359D0000}"/>
    <cellStyle name="Note 2 3 5 2 2 3 3" xfId="45666" xr:uid="{00000000-0005-0000-0000-0000369D0000}"/>
    <cellStyle name="Note 2 3 5 2 2 3 4" xfId="45667" xr:uid="{00000000-0005-0000-0000-0000379D0000}"/>
    <cellStyle name="Note 2 3 5 2 2 3 5" xfId="45668" xr:uid="{00000000-0005-0000-0000-0000389D0000}"/>
    <cellStyle name="Note 2 3 5 2 2 3 6" xfId="45669" xr:uid="{00000000-0005-0000-0000-0000399D0000}"/>
    <cellStyle name="Note 2 3 5 2 2 3 7" xfId="45670" xr:uid="{00000000-0005-0000-0000-00003A9D0000}"/>
    <cellStyle name="Note 2 3 5 2 2 4" xfId="18311" xr:uid="{00000000-0005-0000-0000-00003B9D0000}"/>
    <cellStyle name="Note 2 3 5 2 2 4 2" xfId="18312" xr:uid="{00000000-0005-0000-0000-00003C9D0000}"/>
    <cellStyle name="Note 2 3 5 2 2 4 3" xfId="45671" xr:uid="{00000000-0005-0000-0000-00003D9D0000}"/>
    <cellStyle name="Note 2 3 5 2 2 4 4" xfId="45672" xr:uid="{00000000-0005-0000-0000-00003E9D0000}"/>
    <cellStyle name="Note 2 3 5 2 2 4 5" xfId="45673" xr:uid="{00000000-0005-0000-0000-00003F9D0000}"/>
    <cellStyle name="Note 2 3 5 2 2 4 6" xfId="45674" xr:uid="{00000000-0005-0000-0000-0000409D0000}"/>
    <cellStyle name="Note 2 3 5 2 2 4 7" xfId="45675" xr:uid="{00000000-0005-0000-0000-0000419D0000}"/>
    <cellStyle name="Note 2 3 5 2 2 5" xfId="18313" xr:uid="{00000000-0005-0000-0000-0000429D0000}"/>
    <cellStyle name="Note 2 3 5 2 2 5 2" xfId="18314" xr:uid="{00000000-0005-0000-0000-0000439D0000}"/>
    <cellStyle name="Note 2 3 5 2 2 5 3" xfId="45676" xr:uid="{00000000-0005-0000-0000-0000449D0000}"/>
    <cellStyle name="Note 2 3 5 2 2 5 4" xfId="45677" xr:uid="{00000000-0005-0000-0000-0000459D0000}"/>
    <cellStyle name="Note 2 3 5 2 2 5 5" xfId="45678" xr:uid="{00000000-0005-0000-0000-0000469D0000}"/>
    <cellStyle name="Note 2 3 5 2 2 5 6" xfId="45679" xr:uid="{00000000-0005-0000-0000-0000479D0000}"/>
    <cellStyle name="Note 2 3 5 2 2 5 7" xfId="45680" xr:uid="{00000000-0005-0000-0000-0000489D0000}"/>
    <cellStyle name="Note 2 3 5 2 2 6" xfId="18315" xr:uid="{00000000-0005-0000-0000-0000499D0000}"/>
    <cellStyle name="Note 2 3 5 2 2 6 2" xfId="18316" xr:uid="{00000000-0005-0000-0000-00004A9D0000}"/>
    <cellStyle name="Note 2 3 5 2 2 6 3" xfId="45681" xr:uid="{00000000-0005-0000-0000-00004B9D0000}"/>
    <cellStyle name="Note 2 3 5 2 2 6 4" xfId="45682" xr:uid="{00000000-0005-0000-0000-00004C9D0000}"/>
    <cellStyle name="Note 2 3 5 2 2 6 5" xfId="45683" xr:uid="{00000000-0005-0000-0000-00004D9D0000}"/>
    <cellStyle name="Note 2 3 5 2 2 6 6" xfId="45684" xr:uid="{00000000-0005-0000-0000-00004E9D0000}"/>
    <cellStyle name="Note 2 3 5 2 2 6 7" xfId="45685" xr:uid="{00000000-0005-0000-0000-00004F9D0000}"/>
    <cellStyle name="Note 2 3 5 2 2 7" xfId="18317" xr:uid="{00000000-0005-0000-0000-0000509D0000}"/>
    <cellStyle name="Note 2 3 5 2 2 7 2" xfId="18318" xr:uid="{00000000-0005-0000-0000-0000519D0000}"/>
    <cellStyle name="Note 2 3 5 2 2 7 3" xfId="45686" xr:uid="{00000000-0005-0000-0000-0000529D0000}"/>
    <cellStyle name="Note 2 3 5 2 2 7 4" xfId="45687" xr:uid="{00000000-0005-0000-0000-0000539D0000}"/>
    <cellStyle name="Note 2 3 5 2 2 7 5" xfId="45688" xr:uid="{00000000-0005-0000-0000-0000549D0000}"/>
    <cellStyle name="Note 2 3 5 2 2 7 6" xfId="45689" xr:uid="{00000000-0005-0000-0000-0000559D0000}"/>
    <cellStyle name="Note 2 3 5 2 2 7 7" xfId="45690" xr:uid="{00000000-0005-0000-0000-0000569D0000}"/>
    <cellStyle name="Note 2 3 5 2 2 8" xfId="18319" xr:uid="{00000000-0005-0000-0000-0000579D0000}"/>
    <cellStyle name="Note 2 3 5 2 2 8 2" xfId="18320" xr:uid="{00000000-0005-0000-0000-0000589D0000}"/>
    <cellStyle name="Note 2 3 5 2 2 8 3" xfId="45691" xr:uid="{00000000-0005-0000-0000-0000599D0000}"/>
    <cellStyle name="Note 2 3 5 2 2 8 4" xfId="45692" xr:uid="{00000000-0005-0000-0000-00005A9D0000}"/>
    <cellStyle name="Note 2 3 5 2 2 8 5" xfId="45693" xr:uid="{00000000-0005-0000-0000-00005B9D0000}"/>
    <cellStyle name="Note 2 3 5 2 2 8 6" xfId="45694" xr:uid="{00000000-0005-0000-0000-00005C9D0000}"/>
    <cellStyle name="Note 2 3 5 2 2 8 7" xfId="45695" xr:uid="{00000000-0005-0000-0000-00005D9D0000}"/>
    <cellStyle name="Note 2 3 5 2 2 9" xfId="18321" xr:uid="{00000000-0005-0000-0000-00005E9D0000}"/>
    <cellStyle name="Note 2 3 5 2 2 9 2" xfId="18322" xr:uid="{00000000-0005-0000-0000-00005F9D0000}"/>
    <cellStyle name="Note 2 3 5 2 2 9 3" xfId="45696" xr:uid="{00000000-0005-0000-0000-0000609D0000}"/>
    <cellStyle name="Note 2 3 5 2 2 9 4" xfId="45697" xr:uid="{00000000-0005-0000-0000-0000619D0000}"/>
    <cellStyle name="Note 2 3 5 2 2 9 5" xfId="45698" xr:uid="{00000000-0005-0000-0000-0000629D0000}"/>
    <cellStyle name="Note 2 3 5 2 2 9 6" xfId="45699" xr:uid="{00000000-0005-0000-0000-0000639D0000}"/>
    <cellStyle name="Note 2 3 5 2 2 9 7" xfId="45700" xr:uid="{00000000-0005-0000-0000-0000649D0000}"/>
    <cellStyle name="Note 2 3 5 2 3" xfId="18323" xr:uid="{00000000-0005-0000-0000-0000659D0000}"/>
    <cellStyle name="Note 2 3 5 2 3 10" xfId="18324" xr:uid="{00000000-0005-0000-0000-0000669D0000}"/>
    <cellStyle name="Note 2 3 5 2 3 11" xfId="45701" xr:uid="{00000000-0005-0000-0000-0000679D0000}"/>
    <cellStyle name="Note 2 3 5 2 3 12" xfId="45702" xr:uid="{00000000-0005-0000-0000-0000689D0000}"/>
    <cellStyle name="Note 2 3 5 2 3 13" xfId="45703" xr:uid="{00000000-0005-0000-0000-0000699D0000}"/>
    <cellStyle name="Note 2 3 5 2 3 14" xfId="45704" xr:uid="{00000000-0005-0000-0000-00006A9D0000}"/>
    <cellStyle name="Note 2 3 5 2 3 15" xfId="45705" xr:uid="{00000000-0005-0000-0000-00006B9D0000}"/>
    <cellStyle name="Note 2 3 5 2 3 2" xfId="18325" xr:uid="{00000000-0005-0000-0000-00006C9D0000}"/>
    <cellStyle name="Note 2 3 5 2 3 2 2" xfId="18326" xr:uid="{00000000-0005-0000-0000-00006D9D0000}"/>
    <cellStyle name="Note 2 3 5 2 3 2 3" xfId="45706" xr:uid="{00000000-0005-0000-0000-00006E9D0000}"/>
    <cellStyle name="Note 2 3 5 2 3 2 4" xfId="45707" xr:uid="{00000000-0005-0000-0000-00006F9D0000}"/>
    <cellStyle name="Note 2 3 5 2 3 2 5" xfId="45708" xr:uid="{00000000-0005-0000-0000-0000709D0000}"/>
    <cellStyle name="Note 2 3 5 2 3 2 6" xfId="45709" xr:uid="{00000000-0005-0000-0000-0000719D0000}"/>
    <cellStyle name="Note 2 3 5 2 3 2 7" xfId="45710" xr:uid="{00000000-0005-0000-0000-0000729D0000}"/>
    <cellStyle name="Note 2 3 5 2 3 3" xfId="18327" xr:uid="{00000000-0005-0000-0000-0000739D0000}"/>
    <cellStyle name="Note 2 3 5 2 3 3 2" xfId="18328" xr:uid="{00000000-0005-0000-0000-0000749D0000}"/>
    <cellStyle name="Note 2 3 5 2 3 3 3" xfId="45711" xr:uid="{00000000-0005-0000-0000-0000759D0000}"/>
    <cellStyle name="Note 2 3 5 2 3 3 4" xfId="45712" xr:uid="{00000000-0005-0000-0000-0000769D0000}"/>
    <cellStyle name="Note 2 3 5 2 3 3 5" xfId="45713" xr:uid="{00000000-0005-0000-0000-0000779D0000}"/>
    <cellStyle name="Note 2 3 5 2 3 3 6" xfId="45714" xr:uid="{00000000-0005-0000-0000-0000789D0000}"/>
    <cellStyle name="Note 2 3 5 2 3 3 7" xfId="45715" xr:uid="{00000000-0005-0000-0000-0000799D0000}"/>
    <cellStyle name="Note 2 3 5 2 3 4" xfId="18329" xr:uid="{00000000-0005-0000-0000-00007A9D0000}"/>
    <cellStyle name="Note 2 3 5 2 3 4 2" xfId="18330" xr:uid="{00000000-0005-0000-0000-00007B9D0000}"/>
    <cellStyle name="Note 2 3 5 2 3 4 3" xfId="45716" xr:uid="{00000000-0005-0000-0000-00007C9D0000}"/>
    <cellStyle name="Note 2 3 5 2 3 4 4" xfId="45717" xr:uid="{00000000-0005-0000-0000-00007D9D0000}"/>
    <cellStyle name="Note 2 3 5 2 3 4 5" xfId="45718" xr:uid="{00000000-0005-0000-0000-00007E9D0000}"/>
    <cellStyle name="Note 2 3 5 2 3 4 6" xfId="45719" xr:uid="{00000000-0005-0000-0000-00007F9D0000}"/>
    <cellStyle name="Note 2 3 5 2 3 4 7" xfId="45720" xr:uid="{00000000-0005-0000-0000-0000809D0000}"/>
    <cellStyle name="Note 2 3 5 2 3 5" xfId="18331" xr:uid="{00000000-0005-0000-0000-0000819D0000}"/>
    <cellStyle name="Note 2 3 5 2 3 5 2" xfId="18332" xr:uid="{00000000-0005-0000-0000-0000829D0000}"/>
    <cellStyle name="Note 2 3 5 2 3 5 3" xfId="45721" xr:uid="{00000000-0005-0000-0000-0000839D0000}"/>
    <cellStyle name="Note 2 3 5 2 3 5 4" xfId="45722" xr:uid="{00000000-0005-0000-0000-0000849D0000}"/>
    <cellStyle name="Note 2 3 5 2 3 5 5" xfId="45723" xr:uid="{00000000-0005-0000-0000-0000859D0000}"/>
    <cellStyle name="Note 2 3 5 2 3 5 6" xfId="45724" xr:uid="{00000000-0005-0000-0000-0000869D0000}"/>
    <cellStyle name="Note 2 3 5 2 3 5 7" xfId="45725" xr:uid="{00000000-0005-0000-0000-0000879D0000}"/>
    <cellStyle name="Note 2 3 5 2 3 6" xfId="18333" xr:uid="{00000000-0005-0000-0000-0000889D0000}"/>
    <cellStyle name="Note 2 3 5 2 3 6 2" xfId="18334" xr:uid="{00000000-0005-0000-0000-0000899D0000}"/>
    <cellStyle name="Note 2 3 5 2 3 6 3" xfId="45726" xr:uid="{00000000-0005-0000-0000-00008A9D0000}"/>
    <cellStyle name="Note 2 3 5 2 3 6 4" xfId="45727" xr:uid="{00000000-0005-0000-0000-00008B9D0000}"/>
    <cellStyle name="Note 2 3 5 2 3 6 5" xfId="45728" xr:uid="{00000000-0005-0000-0000-00008C9D0000}"/>
    <cellStyle name="Note 2 3 5 2 3 6 6" xfId="45729" xr:uid="{00000000-0005-0000-0000-00008D9D0000}"/>
    <cellStyle name="Note 2 3 5 2 3 6 7" xfId="45730" xr:uid="{00000000-0005-0000-0000-00008E9D0000}"/>
    <cellStyle name="Note 2 3 5 2 3 7" xfId="18335" xr:uid="{00000000-0005-0000-0000-00008F9D0000}"/>
    <cellStyle name="Note 2 3 5 2 3 7 2" xfId="18336" xr:uid="{00000000-0005-0000-0000-0000909D0000}"/>
    <cellStyle name="Note 2 3 5 2 3 7 3" xfId="45731" xr:uid="{00000000-0005-0000-0000-0000919D0000}"/>
    <cellStyle name="Note 2 3 5 2 3 7 4" xfId="45732" xr:uid="{00000000-0005-0000-0000-0000929D0000}"/>
    <cellStyle name="Note 2 3 5 2 3 7 5" xfId="45733" xr:uid="{00000000-0005-0000-0000-0000939D0000}"/>
    <cellStyle name="Note 2 3 5 2 3 7 6" xfId="45734" xr:uid="{00000000-0005-0000-0000-0000949D0000}"/>
    <cellStyle name="Note 2 3 5 2 3 7 7" xfId="45735" xr:uid="{00000000-0005-0000-0000-0000959D0000}"/>
    <cellStyle name="Note 2 3 5 2 3 8" xfId="18337" xr:uid="{00000000-0005-0000-0000-0000969D0000}"/>
    <cellStyle name="Note 2 3 5 2 3 8 2" xfId="18338" xr:uid="{00000000-0005-0000-0000-0000979D0000}"/>
    <cellStyle name="Note 2 3 5 2 3 8 3" xfId="45736" xr:uid="{00000000-0005-0000-0000-0000989D0000}"/>
    <cellStyle name="Note 2 3 5 2 3 8 4" xfId="45737" xr:uid="{00000000-0005-0000-0000-0000999D0000}"/>
    <cellStyle name="Note 2 3 5 2 3 8 5" xfId="45738" xr:uid="{00000000-0005-0000-0000-00009A9D0000}"/>
    <cellStyle name="Note 2 3 5 2 3 8 6" xfId="45739" xr:uid="{00000000-0005-0000-0000-00009B9D0000}"/>
    <cellStyle name="Note 2 3 5 2 3 8 7" xfId="45740" xr:uid="{00000000-0005-0000-0000-00009C9D0000}"/>
    <cellStyle name="Note 2 3 5 2 3 9" xfId="18339" xr:uid="{00000000-0005-0000-0000-00009D9D0000}"/>
    <cellStyle name="Note 2 3 5 2 3 9 2" xfId="18340" xr:uid="{00000000-0005-0000-0000-00009E9D0000}"/>
    <cellStyle name="Note 2 3 5 2 3 9 3" xfId="45741" xr:uid="{00000000-0005-0000-0000-00009F9D0000}"/>
    <cellStyle name="Note 2 3 5 2 3 9 4" xfId="45742" xr:uid="{00000000-0005-0000-0000-0000A09D0000}"/>
    <cellStyle name="Note 2 3 5 2 3 9 5" xfId="45743" xr:uid="{00000000-0005-0000-0000-0000A19D0000}"/>
    <cellStyle name="Note 2 3 5 2 3 9 6" xfId="45744" xr:uid="{00000000-0005-0000-0000-0000A29D0000}"/>
    <cellStyle name="Note 2 3 5 2 3 9 7" xfId="45745" xr:uid="{00000000-0005-0000-0000-0000A39D0000}"/>
    <cellStyle name="Note 2 3 5 2 4" xfId="18341" xr:uid="{00000000-0005-0000-0000-0000A49D0000}"/>
    <cellStyle name="Note 2 3 5 2 4 2" xfId="18342" xr:uid="{00000000-0005-0000-0000-0000A59D0000}"/>
    <cellStyle name="Note 2 3 5 2 5" xfId="45746" xr:uid="{00000000-0005-0000-0000-0000A69D0000}"/>
    <cellStyle name="Note 2 3 5 3" xfId="18343" xr:uid="{00000000-0005-0000-0000-0000A79D0000}"/>
    <cellStyle name="Note 2 3 5 3 10" xfId="45747" xr:uid="{00000000-0005-0000-0000-0000A89D0000}"/>
    <cellStyle name="Note 2 3 5 3 11" xfId="45748" xr:uid="{00000000-0005-0000-0000-0000A99D0000}"/>
    <cellStyle name="Note 2 3 5 3 2" xfId="18344" xr:uid="{00000000-0005-0000-0000-0000AA9D0000}"/>
    <cellStyle name="Note 2 3 5 3 2 2" xfId="18345" xr:uid="{00000000-0005-0000-0000-0000AB9D0000}"/>
    <cellStyle name="Note 2 3 5 3 2 3" xfId="45749" xr:uid="{00000000-0005-0000-0000-0000AC9D0000}"/>
    <cellStyle name="Note 2 3 5 3 2 4" xfId="45750" xr:uid="{00000000-0005-0000-0000-0000AD9D0000}"/>
    <cellStyle name="Note 2 3 5 3 2 5" xfId="45751" xr:uid="{00000000-0005-0000-0000-0000AE9D0000}"/>
    <cellStyle name="Note 2 3 5 3 2 6" xfId="45752" xr:uid="{00000000-0005-0000-0000-0000AF9D0000}"/>
    <cellStyle name="Note 2 3 5 3 2 7" xfId="45753" xr:uid="{00000000-0005-0000-0000-0000B09D0000}"/>
    <cellStyle name="Note 2 3 5 3 3" xfId="18346" xr:uid="{00000000-0005-0000-0000-0000B19D0000}"/>
    <cellStyle name="Note 2 3 5 3 3 2" xfId="18347" xr:uid="{00000000-0005-0000-0000-0000B29D0000}"/>
    <cellStyle name="Note 2 3 5 3 3 3" xfId="45754" xr:uid="{00000000-0005-0000-0000-0000B39D0000}"/>
    <cellStyle name="Note 2 3 5 3 3 4" xfId="45755" xr:uid="{00000000-0005-0000-0000-0000B49D0000}"/>
    <cellStyle name="Note 2 3 5 3 3 5" xfId="45756" xr:uid="{00000000-0005-0000-0000-0000B59D0000}"/>
    <cellStyle name="Note 2 3 5 3 3 6" xfId="45757" xr:uid="{00000000-0005-0000-0000-0000B69D0000}"/>
    <cellStyle name="Note 2 3 5 3 3 7" xfId="45758" xr:uid="{00000000-0005-0000-0000-0000B79D0000}"/>
    <cellStyle name="Note 2 3 5 3 4" xfId="18348" xr:uid="{00000000-0005-0000-0000-0000B89D0000}"/>
    <cellStyle name="Note 2 3 5 3 4 2" xfId="18349" xr:uid="{00000000-0005-0000-0000-0000B99D0000}"/>
    <cellStyle name="Note 2 3 5 3 4 3" xfId="45759" xr:uid="{00000000-0005-0000-0000-0000BA9D0000}"/>
    <cellStyle name="Note 2 3 5 3 4 4" xfId="45760" xr:uid="{00000000-0005-0000-0000-0000BB9D0000}"/>
    <cellStyle name="Note 2 3 5 3 4 5" xfId="45761" xr:uid="{00000000-0005-0000-0000-0000BC9D0000}"/>
    <cellStyle name="Note 2 3 5 3 4 6" xfId="45762" xr:uid="{00000000-0005-0000-0000-0000BD9D0000}"/>
    <cellStyle name="Note 2 3 5 3 4 7" xfId="45763" xr:uid="{00000000-0005-0000-0000-0000BE9D0000}"/>
    <cellStyle name="Note 2 3 5 3 5" xfId="18350" xr:uid="{00000000-0005-0000-0000-0000BF9D0000}"/>
    <cellStyle name="Note 2 3 5 3 5 2" xfId="18351" xr:uid="{00000000-0005-0000-0000-0000C09D0000}"/>
    <cellStyle name="Note 2 3 5 3 5 3" xfId="45764" xr:uid="{00000000-0005-0000-0000-0000C19D0000}"/>
    <cellStyle name="Note 2 3 5 3 5 4" xfId="45765" xr:uid="{00000000-0005-0000-0000-0000C29D0000}"/>
    <cellStyle name="Note 2 3 5 3 5 5" xfId="45766" xr:uid="{00000000-0005-0000-0000-0000C39D0000}"/>
    <cellStyle name="Note 2 3 5 3 5 6" xfId="45767" xr:uid="{00000000-0005-0000-0000-0000C49D0000}"/>
    <cellStyle name="Note 2 3 5 3 5 7" xfId="45768" xr:uid="{00000000-0005-0000-0000-0000C59D0000}"/>
    <cellStyle name="Note 2 3 5 3 6" xfId="18352" xr:uid="{00000000-0005-0000-0000-0000C69D0000}"/>
    <cellStyle name="Note 2 3 5 3 6 2" xfId="18353" xr:uid="{00000000-0005-0000-0000-0000C79D0000}"/>
    <cellStyle name="Note 2 3 5 3 6 3" xfId="45769" xr:uid="{00000000-0005-0000-0000-0000C89D0000}"/>
    <cellStyle name="Note 2 3 5 3 6 4" xfId="45770" xr:uid="{00000000-0005-0000-0000-0000C99D0000}"/>
    <cellStyle name="Note 2 3 5 3 6 5" xfId="45771" xr:uid="{00000000-0005-0000-0000-0000CA9D0000}"/>
    <cellStyle name="Note 2 3 5 3 6 6" xfId="45772" xr:uid="{00000000-0005-0000-0000-0000CB9D0000}"/>
    <cellStyle name="Note 2 3 5 3 6 7" xfId="45773" xr:uid="{00000000-0005-0000-0000-0000CC9D0000}"/>
    <cellStyle name="Note 2 3 5 3 7" xfId="18354" xr:uid="{00000000-0005-0000-0000-0000CD9D0000}"/>
    <cellStyle name="Note 2 3 5 3 7 2" xfId="18355" xr:uid="{00000000-0005-0000-0000-0000CE9D0000}"/>
    <cellStyle name="Note 2 3 5 3 7 3" xfId="45774" xr:uid="{00000000-0005-0000-0000-0000CF9D0000}"/>
    <cellStyle name="Note 2 3 5 3 7 4" xfId="45775" xr:uid="{00000000-0005-0000-0000-0000D09D0000}"/>
    <cellStyle name="Note 2 3 5 3 7 5" xfId="45776" xr:uid="{00000000-0005-0000-0000-0000D19D0000}"/>
    <cellStyle name="Note 2 3 5 3 7 6" xfId="45777" xr:uid="{00000000-0005-0000-0000-0000D29D0000}"/>
    <cellStyle name="Note 2 3 5 3 7 7" xfId="45778" xr:uid="{00000000-0005-0000-0000-0000D39D0000}"/>
    <cellStyle name="Note 2 3 5 3 8" xfId="18356" xr:uid="{00000000-0005-0000-0000-0000D49D0000}"/>
    <cellStyle name="Note 2 3 5 3 8 2" xfId="18357" xr:uid="{00000000-0005-0000-0000-0000D59D0000}"/>
    <cellStyle name="Note 2 3 5 3 8 3" xfId="45779" xr:uid="{00000000-0005-0000-0000-0000D69D0000}"/>
    <cellStyle name="Note 2 3 5 3 8 4" xfId="45780" xr:uid="{00000000-0005-0000-0000-0000D79D0000}"/>
    <cellStyle name="Note 2 3 5 3 8 5" xfId="45781" xr:uid="{00000000-0005-0000-0000-0000D89D0000}"/>
    <cellStyle name="Note 2 3 5 3 8 6" xfId="45782" xr:uid="{00000000-0005-0000-0000-0000D99D0000}"/>
    <cellStyle name="Note 2 3 5 3 8 7" xfId="45783" xr:uid="{00000000-0005-0000-0000-0000DA9D0000}"/>
    <cellStyle name="Note 2 3 5 3 9" xfId="18358" xr:uid="{00000000-0005-0000-0000-0000DB9D0000}"/>
    <cellStyle name="Note 2 3 5 3 9 2" xfId="18359" xr:uid="{00000000-0005-0000-0000-0000DC9D0000}"/>
    <cellStyle name="Note 2 3 5 3 9 3" xfId="45784" xr:uid="{00000000-0005-0000-0000-0000DD9D0000}"/>
    <cellStyle name="Note 2 3 5 3 9 4" xfId="45785" xr:uid="{00000000-0005-0000-0000-0000DE9D0000}"/>
    <cellStyle name="Note 2 3 5 3 9 5" xfId="45786" xr:uid="{00000000-0005-0000-0000-0000DF9D0000}"/>
    <cellStyle name="Note 2 3 5 3 9 6" xfId="45787" xr:uid="{00000000-0005-0000-0000-0000E09D0000}"/>
    <cellStyle name="Note 2 3 5 3 9 7" xfId="45788" xr:uid="{00000000-0005-0000-0000-0000E19D0000}"/>
    <cellStyle name="Note 2 3 5 4" xfId="18360" xr:uid="{00000000-0005-0000-0000-0000E29D0000}"/>
    <cellStyle name="Note 2 3 5 4 10" xfId="18361" xr:uid="{00000000-0005-0000-0000-0000E39D0000}"/>
    <cellStyle name="Note 2 3 5 4 10 2" xfId="18362" xr:uid="{00000000-0005-0000-0000-0000E49D0000}"/>
    <cellStyle name="Note 2 3 5 4 10 3" xfId="45789" xr:uid="{00000000-0005-0000-0000-0000E59D0000}"/>
    <cellStyle name="Note 2 3 5 4 10 4" xfId="45790" xr:uid="{00000000-0005-0000-0000-0000E69D0000}"/>
    <cellStyle name="Note 2 3 5 4 10 5" xfId="45791" xr:uid="{00000000-0005-0000-0000-0000E79D0000}"/>
    <cellStyle name="Note 2 3 5 4 10 6" xfId="45792" xr:uid="{00000000-0005-0000-0000-0000E89D0000}"/>
    <cellStyle name="Note 2 3 5 4 10 7" xfId="45793" xr:uid="{00000000-0005-0000-0000-0000E99D0000}"/>
    <cellStyle name="Note 2 3 5 4 11" xfId="18363" xr:uid="{00000000-0005-0000-0000-0000EA9D0000}"/>
    <cellStyle name="Note 2 3 5 4 12" xfId="45794" xr:uid="{00000000-0005-0000-0000-0000EB9D0000}"/>
    <cellStyle name="Note 2 3 5 4 13" xfId="45795" xr:uid="{00000000-0005-0000-0000-0000EC9D0000}"/>
    <cellStyle name="Note 2 3 5 4 2" xfId="18364" xr:uid="{00000000-0005-0000-0000-0000ED9D0000}"/>
    <cellStyle name="Note 2 3 5 4 2 2" xfId="18365" xr:uid="{00000000-0005-0000-0000-0000EE9D0000}"/>
    <cellStyle name="Note 2 3 5 4 2 3" xfId="45796" xr:uid="{00000000-0005-0000-0000-0000EF9D0000}"/>
    <cellStyle name="Note 2 3 5 4 2 4" xfId="45797" xr:uid="{00000000-0005-0000-0000-0000F09D0000}"/>
    <cellStyle name="Note 2 3 5 4 2 5" xfId="45798" xr:uid="{00000000-0005-0000-0000-0000F19D0000}"/>
    <cellStyle name="Note 2 3 5 4 2 6" xfId="45799" xr:uid="{00000000-0005-0000-0000-0000F29D0000}"/>
    <cellStyle name="Note 2 3 5 4 2 7" xfId="45800" xr:uid="{00000000-0005-0000-0000-0000F39D0000}"/>
    <cellStyle name="Note 2 3 5 4 3" xfId="18366" xr:uid="{00000000-0005-0000-0000-0000F49D0000}"/>
    <cellStyle name="Note 2 3 5 4 3 2" xfId="18367" xr:uid="{00000000-0005-0000-0000-0000F59D0000}"/>
    <cellStyle name="Note 2 3 5 4 3 3" xfId="45801" xr:uid="{00000000-0005-0000-0000-0000F69D0000}"/>
    <cellStyle name="Note 2 3 5 4 3 4" xfId="45802" xr:uid="{00000000-0005-0000-0000-0000F79D0000}"/>
    <cellStyle name="Note 2 3 5 4 3 5" xfId="45803" xr:uid="{00000000-0005-0000-0000-0000F89D0000}"/>
    <cellStyle name="Note 2 3 5 4 3 6" xfId="45804" xr:uid="{00000000-0005-0000-0000-0000F99D0000}"/>
    <cellStyle name="Note 2 3 5 4 3 7" xfId="45805" xr:uid="{00000000-0005-0000-0000-0000FA9D0000}"/>
    <cellStyle name="Note 2 3 5 4 4" xfId="18368" xr:uid="{00000000-0005-0000-0000-0000FB9D0000}"/>
    <cellStyle name="Note 2 3 5 4 4 2" xfId="18369" xr:uid="{00000000-0005-0000-0000-0000FC9D0000}"/>
    <cellStyle name="Note 2 3 5 4 4 3" xfId="45806" xr:uid="{00000000-0005-0000-0000-0000FD9D0000}"/>
    <cellStyle name="Note 2 3 5 4 4 4" xfId="45807" xr:uid="{00000000-0005-0000-0000-0000FE9D0000}"/>
    <cellStyle name="Note 2 3 5 4 4 5" xfId="45808" xr:uid="{00000000-0005-0000-0000-0000FF9D0000}"/>
    <cellStyle name="Note 2 3 5 4 4 6" xfId="45809" xr:uid="{00000000-0005-0000-0000-0000009E0000}"/>
    <cellStyle name="Note 2 3 5 4 4 7" xfId="45810" xr:uid="{00000000-0005-0000-0000-0000019E0000}"/>
    <cellStyle name="Note 2 3 5 4 5" xfId="18370" xr:uid="{00000000-0005-0000-0000-0000029E0000}"/>
    <cellStyle name="Note 2 3 5 4 5 2" xfId="18371" xr:uid="{00000000-0005-0000-0000-0000039E0000}"/>
    <cellStyle name="Note 2 3 5 4 5 3" xfId="45811" xr:uid="{00000000-0005-0000-0000-0000049E0000}"/>
    <cellStyle name="Note 2 3 5 4 5 4" xfId="45812" xr:uid="{00000000-0005-0000-0000-0000059E0000}"/>
    <cellStyle name="Note 2 3 5 4 5 5" xfId="45813" xr:uid="{00000000-0005-0000-0000-0000069E0000}"/>
    <cellStyle name="Note 2 3 5 4 5 6" xfId="45814" xr:uid="{00000000-0005-0000-0000-0000079E0000}"/>
    <cellStyle name="Note 2 3 5 4 5 7" xfId="45815" xr:uid="{00000000-0005-0000-0000-0000089E0000}"/>
    <cellStyle name="Note 2 3 5 4 6" xfId="18372" xr:uid="{00000000-0005-0000-0000-0000099E0000}"/>
    <cellStyle name="Note 2 3 5 4 6 2" xfId="18373" xr:uid="{00000000-0005-0000-0000-00000A9E0000}"/>
    <cellStyle name="Note 2 3 5 4 6 3" xfId="45816" xr:uid="{00000000-0005-0000-0000-00000B9E0000}"/>
    <cellStyle name="Note 2 3 5 4 6 4" xfId="45817" xr:uid="{00000000-0005-0000-0000-00000C9E0000}"/>
    <cellStyle name="Note 2 3 5 4 6 5" xfId="45818" xr:uid="{00000000-0005-0000-0000-00000D9E0000}"/>
    <cellStyle name="Note 2 3 5 4 6 6" xfId="45819" xr:uid="{00000000-0005-0000-0000-00000E9E0000}"/>
    <cellStyle name="Note 2 3 5 4 6 7" xfId="45820" xr:uid="{00000000-0005-0000-0000-00000F9E0000}"/>
    <cellStyle name="Note 2 3 5 4 7" xfId="18374" xr:uid="{00000000-0005-0000-0000-0000109E0000}"/>
    <cellStyle name="Note 2 3 5 4 7 2" xfId="18375" xr:uid="{00000000-0005-0000-0000-0000119E0000}"/>
    <cellStyle name="Note 2 3 5 4 7 3" xfId="45821" xr:uid="{00000000-0005-0000-0000-0000129E0000}"/>
    <cellStyle name="Note 2 3 5 4 7 4" xfId="45822" xr:uid="{00000000-0005-0000-0000-0000139E0000}"/>
    <cellStyle name="Note 2 3 5 4 7 5" xfId="45823" xr:uid="{00000000-0005-0000-0000-0000149E0000}"/>
    <cellStyle name="Note 2 3 5 4 7 6" xfId="45824" xr:uid="{00000000-0005-0000-0000-0000159E0000}"/>
    <cellStyle name="Note 2 3 5 4 7 7" xfId="45825" xr:uid="{00000000-0005-0000-0000-0000169E0000}"/>
    <cellStyle name="Note 2 3 5 4 8" xfId="18376" xr:uid="{00000000-0005-0000-0000-0000179E0000}"/>
    <cellStyle name="Note 2 3 5 4 8 2" xfId="18377" xr:uid="{00000000-0005-0000-0000-0000189E0000}"/>
    <cellStyle name="Note 2 3 5 4 8 3" xfId="45826" xr:uid="{00000000-0005-0000-0000-0000199E0000}"/>
    <cellStyle name="Note 2 3 5 4 8 4" xfId="45827" xr:uid="{00000000-0005-0000-0000-00001A9E0000}"/>
    <cellStyle name="Note 2 3 5 4 8 5" xfId="45828" xr:uid="{00000000-0005-0000-0000-00001B9E0000}"/>
    <cellStyle name="Note 2 3 5 4 8 6" xfId="45829" xr:uid="{00000000-0005-0000-0000-00001C9E0000}"/>
    <cellStyle name="Note 2 3 5 4 8 7" xfId="45830" xr:uid="{00000000-0005-0000-0000-00001D9E0000}"/>
    <cellStyle name="Note 2 3 5 4 9" xfId="18378" xr:uid="{00000000-0005-0000-0000-00001E9E0000}"/>
    <cellStyle name="Note 2 3 5 4 9 2" xfId="18379" xr:uid="{00000000-0005-0000-0000-00001F9E0000}"/>
    <cellStyle name="Note 2 3 5 4 9 3" xfId="45831" xr:uid="{00000000-0005-0000-0000-0000209E0000}"/>
    <cellStyle name="Note 2 3 5 4 9 4" xfId="45832" xr:uid="{00000000-0005-0000-0000-0000219E0000}"/>
    <cellStyle name="Note 2 3 5 4 9 5" xfId="45833" xr:uid="{00000000-0005-0000-0000-0000229E0000}"/>
    <cellStyle name="Note 2 3 5 4 9 6" xfId="45834" xr:uid="{00000000-0005-0000-0000-0000239E0000}"/>
    <cellStyle name="Note 2 3 5 4 9 7" xfId="45835" xr:uid="{00000000-0005-0000-0000-0000249E0000}"/>
    <cellStyle name="Note 2 3 5 5" xfId="18380" xr:uid="{00000000-0005-0000-0000-0000259E0000}"/>
    <cellStyle name="Note 2 3 5 5 10" xfId="18381" xr:uid="{00000000-0005-0000-0000-0000269E0000}"/>
    <cellStyle name="Note 2 3 5 5 10 2" xfId="18382" xr:uid="{00000000-0005-0000-0000-0000279E0000}"/>
    <cellStyle name="Note 2 3 5 5 10 3" xfId="45836" xr:uid="{00000000-0005-0000-0000-0000289E0000}"/>
    <cellStyle name="Note 2 3 5 5 10 4" xfId="45837" xr:uid="{00000000-0005-0000-0000-0000299E0000}"/>
    <cellStyle name="Note 2 3 5 5 10 5" xfId="45838" xr:uid="{00000000-0005-0000-0000-00002A9E0000}"/>
    <cellStyle name="Note 2 3 5 5 10 6" xfId="45839" xr:uid="{00000000-0005-0000-0000-00002B9E0000}"/>
    <cellStyle name="Note 2 3 5 5 10 7" xfId="45840" xr:uid="{00000000-0005-0000-0000-00002C9E0000}"/>
    <cellStyle name="Note 2 3 5 5 11" xfId="45841" xr:uid="{00000000-0005-0000-0000-00002D9E0000}"/>
    <cellStyle name="Note 2 3 5 5 12" xfId="45842" xr:uid="{00000000-0005-0000-0000-00002E9E0000}"/>
    <cellStyle name="Note 2 3 5 5 13" xfId="45843" xr:uid="{00000000-0005-0000-0000-00002F9E0000}"/>
    <cellStyle name="Note 2 3 5 5 2" xfId="18383" xr:uid="{00000000-0005-0000-0000-0000309E0000}"/>
    <cellStyle name="Note 2 3 5 5 2 2" xfId="18384" xr:uid="{00000000-0005-0000-0000-0000319E0000}"/>
    <cellStyle name="Note 2 3 5 5 2 3" xfId="45844" xr:uid="{00000000-0005-0000-0000-0000329E0000}"/>
    <cellStyle name="Note 2 3 5 5 2 4" xfId="45845" xr:uid="{00000000-0005-0000-0000-0000339E0000}"/>
    <cellStyle name="Note 2 3 5 5 2 5" xfId="45846" xr:uid="{00000000-0005-0000-0000-0000349E0000}"/>
    <cellStyle name="Note 2 3 5 5 2 6" xfId="45847" xr:uid="{00000000-0005-0000-0000-0000359E0000}"/>
    <cellStyle name="Note 2 3 5 5 2 7" xfId="45848" xr:uid="{00000000-0005-0000-0000-0000369E0000}"/>
    <cellStyle name="Note 2 3 5 5 3" xfId="18385" xr:uid="{00000000-0005-0000-0000-0000379E0000}"/>
    <cellStyle name="Note 2 3 5 5 3 2" xfId="18386" xr:uid="{00000000-0005-0000-0000-0000389E0000}"/>
    <cellStyle name="Note 2 3 5 5 3 3" xfId="45849" xr:uid="{00000000-0005-0000-0000-0000399E0000}"/>
    <cellStyle name="Note 2 3 5 5 3 4" xfId="45850" xr:uid="{00000000-0005-0000-0000-00003A9E0000}"/>
    <cellStyle name="Note 2 3 5 5 3 5" xfId="45851" xr:uid="{00000000-0005-0000-0000-00003B9E0000}"/>
    <cellStyle name="Note 2 3 5 5 3 6" xfId="45852" xr:uid="{00000000-0005-0000-0000-00003C9E0000}"/>
    <cellStyle name="Note 2 3 5 5 3 7" xfId="45853" xr:uid="{00000000-0005-0000-0000-00003D9E0000}"/>
    <cellStyle name="Note 2 3 5 5 4" xfId="18387" xr:uid="{00000000-0005-0000-0000-00003E9E0000}"/>
    <cellStyle name="Note 2 3 5 5 4 2" xfId="18388" xr:uid="{00000000-0005-0000-0000-00003F9E0000}"/>
    <cellStyle name="Note 2 3 5 5 4 3" xfId="45854" xr:uid="{00000000-0005-0000-0000-0000409E0000}"/>
    <cellStyle name="Note 2 3 5 5 4 4" xfId="45855" xr:uid="{00000000-0005-0000-0000-0000419E0000}"/>
    <cellStyle name="Note 2 3 5 5 4 5" xfId="45856" xr:uid="{00000000-0005-0000-0000-0000429E0000}"/>
    <cellStyle name="Note 2 3 5 5 4 6" xfId="45857" xr:uid="{00000000-0005-0000-0000-0000439E0000}"/>
    <cellStyle name="Note 2 3 5 5 4 7" xfId="45858" xr:uid="{00000000-0005-0000-0000-0000449E0000}"/>
    <cellStyle name="Note 2 3 5 5 5" xfId="18389" xr:uid="{00000000-0005-0000-0000-0000459E0000}"/>
    <cellStyle name="Note 2 3 5 5 5 2" xfId="18390" xr:uid="{00000000-0005-0000-0000-0000469E0000}"/>
    <cellStyle name="Note 2 3 5 5 5 3" xfId="45859" xr:uid="{00000000-0005-0000-0000-0000479E0000}"/>
    <cellStyle name="Note 2 3 5 5 5 4" xfId="45860" xr:uid="{00000000-0005-0000-0000-0000489E0000}"/>
    <cellStyle name="Note 2 3 5 5 5 5" xfId="45861" xr:uid="{00000000-0005-0000-0000-0000499E0000}"/>
    <cellStyle name="Note 2 3 5 5 5 6" xfId="45862" xr:uid="{00000000-0005-0000-0000-00004A9E0000}"/>
    <cellStyle name="Note 2 3 5 5 5 7" xfId="45863" xr:uid="{00000000-0005-0000-0000-00004B9E0000}"/>
    <cellStyle name="Note 2 3 5 5 6" xfId="18391" xr:uid="{00000000-0005-0000-0000-00004C9E0000}"/>
    <cellStyle name="Note 2 3 5 5 6 2" xfId="18392" xr:uid="{00000000-0005-0000-0000-00004D9E0000}"/>
    <cellStyle name="Note 2 3 5 5 6 3" xfId="45864" xr:uid="{00000000-0005-0000-0000-00004E9E0000}"/>
    <cellStyle name="Note 2 3 5 5 6 4" xfId="45865" xr:uid="{00000000-0005-0000-0000-00004F9E0000}"/>
    <cellStyle name="Note 2 3 5 5 6 5" xfId="45866" xr:uid="{00000000-0005-0000-0000-0000509E0000}"/>
    <cellStyle name="Note 2 3 5 5 6 6" xfId="45867" xr:uid="{00000000-0005-0000-0000-0000519E0000}"/>
    <cellStyle name="Note 2 3 5 5 6 7" xfId="45868" xr:uid="{00000000-0005-0000-0000-0000529E0000}"/>
    <cellStyle name="Note 2 3 5 5 7" xfId="18393" xr:uid="{00000000-0005-0000-0000-0000539E0000}"/>
    <cellStyle name="Note 2 3 5 5 7 2" xfId="18394" xr:uid="{00000000-0005-0000-0000-0000549E0000}"/>
    <cellStyle name="Note 2 3 5 5 7 3" xfId="45869" xr:uid="{00000000-0005-0000-0000-0000559E0000}"/>
    <cellStyle name="Note 2 3 5 5 7 4" xfId="45870" xr:uid="{00000000-0005-0000-0000-0000569E0000}"/>
    <cellStyle name="Note 2 3 5 5 7 5" xfId="45871" xr:uid="{00000000-0005-0000-0000-0000579E0000}"/>
    <cellStyle name="Note 2 3 5 5 7 6" xfId="45872" xr:uid="{00000000-0005-0000-0000-0000589E0000}"/>
    <cellStyle name="Note 2 3 5 5 7 7" xfId="45873" xr:uid="{00000000-0005-0000-0000-0000599E0000}"/>
    <cellStyle name="Note 2 3 5 5 8" xfId="18395" xr:uid="{00000000-0005-0000-0000-00005A9E0000}"/>
    <cellStyle name="Note 2 3 5 5 8 2" xfId="18396" xr:uid="{00000000-0005-0000-0000-00005B9E0000}"/>
    <cellStyle name="Note 2 3 5 5 8 3" xfId="45874" xr:uid="{00000000-0005-0000-0000-00005C9E0000}"/>
    <cellStyle name="Note 2 3 5 5 8 4" xfId="45875" xr:uid="{00000000-0005-0000-0000-00005D9E0000}"/>
    <cellStyle name="Note 2 3 5 5 8 5" xfId="45876" xr:uid="{00000000-0005-0000-0000-00005E9E0000}"/>
    <cellStyle name="Note 2 3 5 5 8 6" xfId="45877" xr:uid="{00000000-0005-0000-0000-00005F9E0000}"/>
    <cellStyle name="Note 2 3 5 5 8 7" xfId="45878" xr:uid="{00000000-0005-0000-0000-0000609E0000}"/>
    <cellStyle name="Note 2 3 5 5 9" xfId="18397" xr:uid="{00000000-0005-0000-0000-0000619E0000}"/>
    <cellStyle name="Note 2 3 5 5 9 2" xfId="18398" xr:uid="{00000000-0005-0000-0000-0000629E0000}"/>
    <cellStyle name="Note 2 3 5 5 9 3" xfId="45879" xr:uid="{00000000-0005-0000-0000-0000639E0000}"/>
    <cellStyle name="Note 2 3 5 5 9 4" xfId="45880" xr:uid="{00000000-0005-0000-0000-0000649E0000}"/>
    <cellStyle name="Note 2 3 5 5 9 5" xfId="45881" xr:uid="{00000000-0005-0000-0000-0000659E0000}"/>
    <cellStyle name="Note 2 3 5 5 9 6" xfId="45882" xr:uid="{00000000-0005-0000-0000-0000669E0000}"/>
    <cellStyle name="Note 2 3 5 5 9 7" xfId="45883" xr:uid="{00000000-0005-0000-0000-0000679E0000}"/>
    <cellStyle name="Note 2 3 5 6" xfId="18399" xr:uid="{00000000-0005-0000-0000-0000689E0000}"/>
    <cellStyle name="Note 2 3 5 6 10" xfId="18400" xr:uid="{00000000-0005-0000-0000-0000699E0000}"/>
    <cellStyle name="Note 2 3 5 6 11" xfId="45884" xr:uid="{00000000-0005-0000-0000-00006A9E0000}"/>
    <cellStyle name="Note 2 3 5 6 12" xfId="45885" xr:uid="{00000000-0005-0000-0000-00006B9E0000}"/>
    <cellStyle name="Note 2 3 5 6 13" xfId="45886" xr:uid="{00000000-0005-0000-0000-00006C9E0000}"/>
    <cellStyle name="Note 2 3 5 6 14" xfId="45887" xr:uid="{00000000-0005-0000-0000-00006D9E0000}"/>
    <cellStyle name="Note 2 3 5 6 15" xfId="45888" xr:uid="{00000000-0005-0000-0000-00006E9E0000}"/>
    <cellStyle name="Note 2 3 5 6 2" xfId="18401" xr:uid="{00000000-0005-0000-0000-00006F9E0000}"/>
    <cellStyle name="Note 2 3 5 6 2 2" xfId="18402" xr:uid="{00000000-0005-0000-0000-0000709E0000}"/>
    <cellStyle name="Note 2 3 5 6 2 3" xfId="45889" xr:uid="{00000000-0005-0000-0000-0000719E0000}"/>
    <cellStyle name="Note 2 3 5 6 2 4" xfId="45890" xr:uid="{00000000-0005-0000-0000-0000729E0000}"/>
    <cellStyle name="Note 2 3 5 6 2 5" xfId="45891" xr:uid="{00000000-0005-0000-0000-0000739E0000}"/>
    <cellStyle name="Note 2 3 5 6 2 6" xfId="45892" xr:uid="{00000000-0005-0000-0000-0000749E0000}"/>
    <cellStyle name="Note 2 3 5 6 2 7" xfId="45893" xr:uid="{00000000-0005-0000-0000-0000759E0000}"/>
    <cellStyle name="Note 2 3 5 6 3" xfId="18403" xr:uid="{00000000-0005-0000-0000-0000769E0000}"/>
    <cellStyle name="Note 2 3 5 6 3 2" xfId="18404" xr:uid="{00000000-0005-0000-0000-0000779E0000}"/>
    <cellStyle name="Note 2 3 5 6 3 3" xfId="45894" xr:uid="{00000000-0005-0000-0000-0000789E0000}"/>
    <cellStyle name="Note 2 3 5 6 3 4" xfId="45895" xr:uid="{00000000-0005-0000-0000-0000799E0000}"/>
    <cellStyle name="Note 2 3 5 6 3 5" xfId="45896" xr:uid="{00000000-0005-0000-0000-00007A9E0000}"/>
    <cellStyle name="Note 2 3 5 6 3 6" xfId="45897" xr:uid="{00000000-0005-0000-0000-00007B9E0000}"/>
    <cellStyle name="Note 2 3 5 6 3 7" xfId="45898" xr:uid="{00000000-0005-0000-0000-00007C9E0000}"/>
    <cellStyle name="Note 2 3 5 6 4" xfId="18405" xr:uid="{00000000-0005-0000-0000-00007D9E0000}"/>
    <cellStyle name="Note 2 3 5 6 4 2" xfId="18406" xr:uid="{00000000-0005-0000-0000-00007E9E0000}"/>
    <cellStyle name="Note 2 3 5 6 4 3" xfId="45899" xr:uid="{00000000-0005-0000-0000-00007F9E0000}"/>
    <cellStyle name="Note 2 3 5 6 4 4" xfId="45900" xr:uid="{00000000-0005-0000-0000-0000809E0000}"/>
    <cellStyle name="Note 2 3 5 6 4 5" xfId="45901" xr:uid="{00000000-0005-0000-0000-0000819E0000}"/>
    <cellStyle name="Note 2 3 5 6 4 6" xfId="45902" xr:uid="{00000000-0005-0000-0000-0000829E0000}"/>
    <cellStyle name="Note 2 3 5 6 4 7" xfId="45903" xr:uid="{00000000-0005-0000-0000-0000839E0000}"/>
    <cellStyle name="Note 2 3 5 6 5" xfId="18407" xr:uid="{00000000-0005-0000-0000-0000849E0000}"/>
    <cellStyle name="Note 2 3 5 6 5 2" xfId="18408" xr:uid="{00000000-0005-0000-0000-0000859E0000}"/>
    <cellStyle name="Note 2 3 5 6 5 3" xfId="45904" xr:uid="{00000000-0005-0000-0000-0000869E0000}"/>
    <cellStyle name="Note 2 3 5 6 5 4" xfId="45905" xr:uid="{00000000-0005-0000-0000-0000879E0000}"/>
    <cellStyle name="Note 2 3 5 6 5 5" xfId="45906" xr:uid="{00000000-0005-0000-0000-0000889E0000}"/>
    <cellStyle name="Note 2 3 5 6 5 6" xfId="45907" xr:uid="{00000000-0005-0000-0000-0000899E0000}"/>
    <cellStyle name="Note 2 3 5 6 5 7" xfId="45908" xr:uid="{00000000-0005-0000-0000-00008A9E0000}"/>
    <cellStyle name="Note 2 3 5 6 6" xfId="18409" xr:uid="{00000000-0005-0000-0000-00008B9E0000}"/>
    <cellStyle name="Note 2 3 5 6 6 2" xfId="18410" xr:uid="{00000000-0005-0000-0000-00008C9E0000}"/>
    <cellStyle name="Note 2 3 5 6 6 3" xfId="45909" xr:uid="{00000000-0005-0000-0000-00008D9E0000}"/>
    <cellStyle name="Note 2 3 5 6 6 4" xfId="45910" xr:uid="{00000000-0005-0000-0000-00008E9E0000}"/>
    <cellStyle name="Note 2 3 5 6 6 5" xfId="45911" xr:uid="{00000000-0005-0000-0000-00008F9E0000}"/>
    <cellStyle name="Note 2 3 5 6 6 6" xfId="45912" xr:uid="{00000000-0005-0000-0000-0000909E0000}"/>
    <cellStyle name="Note 2 3 5 6 6 7" xfId="45913" xr:uid="{00000000-0005-0000-0000-0000919E0000}"/>
    <cellStyle name="Note 2 3 5 6 7" xfId="18411" xr:uid="{00000000-0005-0000-0000-0000929E0000}"/>
    <cellStyle name="Note 2 3 5 6 7 2" xfId="18412" xr:uid="{00000000-0005-0000-0000-0000939E0000}"/>
    <cellStyle name="Note 2 3 5 6 7 3" xfId="45914" xr:uid="{00000000-0005-0000-0000-0000949E0000}"/>
    <cellStyle name="Note 2 3 5 6 7 4" xfId="45915" xr:uid="{00000000-0005-0000-0000-0000959E0000}"/>
    <cellStyle name="Note 2 3 5 6 7 5" xfId="45916" xr:uid="{00000000-0005-0000-0000-0000969E0000}"/>
    <cellStyle name="Note 2 3 5 6 7 6" xfId="45917" xr:uid="{00000000-0005-0000-0000-0000979E0000}"/>
    <cellStyle name="Note 2 3 5 6 7 7" xfId="45918" xr:uid="{00000000-0005-0000-0000-0000989E0000}"/>
    <cellStyle name="Note 2 3 5 6 8" xfId="18413" xr:uid="{00000000-0005-0000-0000-0000999E0000}"/>
    <cellStyle name="Note 2 3 5 6 8 2" xfId="18414" xr:uid="{00000000-0005-0000-0000-00009A9E0000}"/>
    <cellStyle name="Note 2 3 5 6 8 3" xfId="45919" xr:uid="{00000000-0005-0000-0000-00009B9E0000}"/>
    <cellStyle name="Note 2 3 5 6 8 4" xfId="45920" xr:uid="{00000000-0005-0000-0000-00009C9E0000}"/>
    <cellStyle name="Note 2 3 5 6 8 5" xfId="45921" xr:uid="{00000000-0005-0000-0000-00009D9E0000}"/>
    <cellStyle name="Note 2 3 5 6 8 6" xfId="45922" xr:uid="{00000000-0005-0000-0000-00009E9E0000}"/>
    <cellStyle name="Note 2 3 5 6 8 7" xfId="45923" xr:uid="{00000000-0005-0000-0000-00009F9E0000}"/>
    <cellStyle name="Note 2 3 5 6 9" xfId="18415" xr:uid="{00000000-0005-0000-0000-0000A09E0000}"/>
    <cellStyle name="Note 2 3 5 6 9 2" xfId="18416" xr:uid="{00000000-0005-0000-0000-0000A19E0000}"/>
    <cellStyle name="Note 2 3 5 6 9 3" xfId="45924" xr:uid="{00000000-0005-0000-0000-0000A29E0000}"/>
    <cellStyle name="Note 2 3 5 6 9 4" xfId="45925" xr:uid="{00000000-0005-0000-0000-0000A39E0000}"/>
    <cellStyle name="Note 2 3 5 6 9 5" xfId="45926" xr:uid="{00000000-0005-0000-0000-0000A49E0000}"/>
    <cellStyle name="Note 2 3 5 6 9 6" xfId="45927" xr:uid="{00000000-0005-0000-0000-0000A59E0000}"/>
    <cellStyle name="Note 2 3 5 6 9 7" xfId="45928" xr:uid="{00000000-0005-0000-0000-0000A69E0000}"/>
    <cellStyle name="Note 2 3 5 7" xfId="45929" xr:uid="{00000000-0005-0000-0000-0000A79E0000}"/>
    <cellStyle name="Note 2 3 6" xfId="18417" xr:uid="{00000000-0005-0000-0000-0000A89E0000}"/>
    <cellStyle name="Note 2 3 6 2" xfId="18418" xr:uid="{00000000-0005-0000-0000-0000A99E0000}"/>
    <cellStyle name="Note 2 3 6 2 2" xfId="18419" xr:uid="{00000000-0005-0000-0000-0000AA9E0000}"/>
    <cellStyle name="Note 2 3 6 2 2 10" xfId="45930" xr:uid="{00000000-0005-0000-0000-0000AB9E0000}"/>
    <cellStyle name="Note 2 3 6 2 2 11" xfId="45931" xr:uid="{00000000-0005-0000-0000-0000AC9E0000}"/>
    <cellStyle name="Note 2 3 6 2 2 2" xfId="18420" xr:uid="{00000000-0005-0000-0000-0000AD9E0000}"/>
    <cellStyle name="Note 2 3 6 2 2 2 2" xfId="18421" xr:uid="{00000000-0005-0000-0000-0000AE9E0000}"/>
    <cellStyle name="Note 2 3 6 2 2 2 3" xfId="45932" xr:uid="{00000000-0005-0000-0000-0000AF9E0000}"/>
    <cellStyle name="Note 2 3 6 2 2 2 4" xfId="45933" xr:uid="{00000000-0005-0000-0000-0000B09E0000}"/>
    <cellStyle name="Note 2 3 6 2 2 2 5" xfId="45934" xr:uid="{00000000-0005-0000-0000-0000B19E0000}"/>
    <cellStyle name="Note 2 3 6 2 2 2 6" xfId="45935" xr:uid="{00000000-0005-0000-0000-0000B29E0000}"/>
    <cellStyle name="Note 2 3 6 2 2 2 7" xfId="45936" xr:uid="{00000000-0005-0000-0000-0000B39E0000}"/>
    <cellStyle name="Note 2 3 6 2 2 3" xfId="18422" xr:uid="{00000000-0005-0000-0000-0000B49E0000}"/>
    <cellStyle name="Note 2 3 6 2 2 3 2" xfId="18423" xr:uid="{00000000-0005-0000-0000-0000B59E0000}"/>
    <cellStyle name="Note 2 3 6 2 2 3 3" xfId="45937" xr:uid="{00000000-0005-0000-0000-0000B69E0000}"/>
    <cellStyle name="Note 2 3 6 2 2 3 4" xfId="45938" xr:uid="{00000000-0005-0000-0000-0000B79E0000}"/>
    <cellStyle name="Note 2 3 6 2 2 3 5" xfId="45939" xr:uid="{00000000-0005-0000-0000-0000B89E0000}"/>
    <cellStyle name="Note 2 3 6 2 2 3 6" xfId="45940" xr:uid="{00000000-0005-0000-0000-0000B99E0000}"/>
    <cellStyle name="Note 2 3 6 2 2 3 7" xfId="45941" xr:uid="{00000000-0005-0000-0000-0000BA9E0000}"/>
    <cellStyle name="Note 2 3 6 2 2 4" xfId="18424" xr:uid="{00000000-0005-0000-0000-0000BB9E0000}"/>
    <cellStyle name="Note 2 3 6 2 2 4 2" xfId="18425" xr:uid="{00000000-0005-0000-0000-0000BC9E0000}"/>
    <cellStyle name="Note 2 3 6 2 2 4 3" xfId="45942" xr:uid="{00000000-0005-0000-0000-0000BD9E0000}"/>
    <cellStyle name="Note 2 3 6 2 2 4 4" xfId="45943" xr:uid="{00000000-0005-0000-0000-0000BE9E0000}"/>
    <cellStyle name="Note 2 3 6 2 2 4 5" xfId="45944" xr:uid="{00000000-0005-0000-0000-0000BF9E0000}"/>
    <cellStyle name="Note 2 3 6 2 2 4 6" xfId="45945" xr:uid="{00000000-0005-0000-0000-0000C09E0000}"/>
    <cellStyle name="Note 2 3 6 2 2 4 7" xfId="45946" xr:uid="{00000000-0005-0000-0000-0000C19E0000}"/>
    <cellStyle name="Note 2 3 6 2 2 5" xfId="18426" xr:uid="{00000000-0005-0000-0000-0000C29E0000}"/>
    <cellStyle name="Note 2 3 6 2 2 5 2" xfId="18427" xr:uid="{00000000-0005-0000-0000-0000C39E0000}"/>
    <cellStyle name="Note 2 3 6 2 2 5 3" xfId="45947" xr:uid="{00000000-0005-0000-0000-0000C49E0000}"/>
    <cellStyle name="Note 2 3 6 2 2 5 4" xfId="45948" xr:uid="{00000000-0005-0000-0000-0000C59E0000}"/>
    <cellStyle name="Note 2 3 6 2 2 5 5" xfId="45949" xr:uid="{00000000-0005-0000-0000-0000C69E0000}"/>
    <cellStyle name="Note 2 3 6 2 2 5 6" xfId="45950" xr:uid="{00000000-0005-0000-0000-0000C79E0000}"/>
    <cellStyle name="Note 2 3 6 2 2 5 7" xfId="45951" xr:uid="{00000000-0005-0000-0000-0000C89E0000}"/>
    <cellStyle name="Note 2 3 6 2 2 6" xfId="18428" xr:uid="{00000000-0005-0000-0000-0000C99E0000}"/>
    <cellStyle name="Note 2 3 6 2 2 6 2" xfId="18429" xr:uid="{00000000-0005-0000-0000-0000CA9E0000}"/>
    <cellStyle name="Note 2 3 6 2 2 6 3" xfId="45952" xr:uid="{00000000-0005-0000-0000-0000CB9E0000}"/>
    <cellStyle name="Note 2 3 6 2 2 6 4" xfId="45953" xr:uid="{00000000-0005-0000-0000-0000CC9E0000}"/>
    <cellStyle name="Note 2 3 6 2 2 6 5" xfId="45954" xr:uid="{00000000-0005-0000-0000-0000CD9E0000}"/>
    <cellStyle name="Note 2 3 6 2 2 6 6" xfId="45955" xr:uid="{00000000-0005-0000-0000-0000CE9E0000}"/>
    <cellStyle name="Note 2 3 6 2 2 6 7" xfId="45956" xr:uid="{00000000-0005-0000-0000-0000CF9E0000}"/>
    <cellStyle name="Note 2 3 6 2 2 7" xfId="18430" xr:uid="{00000000-0005-0000-0000-0000D09E0000}"/>
    <cellStyle name="Note 2 3 6 2 2 7 2" xfId="18431" xr:uid="{00000000-0005-0000-0000-0000D19E0000}"/>
    <cellStyle name="Note 2 3 6 2 2 7 3" xfId="45957" xr:uid="{00000000-0005-0000-0000-0000D29E0000}"/>
    <cellStyle name="Note 2 3 6 2 2 7 4" xfId="45958" xr:uid="{00000000-0005-0000-0000-0000D39E0000}"/>
    <cellStyle name="Note 2 3 6 2 2 7 5" xfId="45959" xr:uid="{00000000-0005-0000-0000-0000D49E0000}"/>
    <cellStyle name="Note 2 3 6 2 2 7 6" xfId="45960" xr:uid="{00000000-0005-0000-0000-0000D59E0000}"/>
    <cellStyle name="Note 2 3 6 2 2 7 7" xfId="45961" xr:uid="{00000000-0005-0000-0000-0000D69E0000}"/>
    <cellStyle name="Note 2 3 6 2 2 8" xfId="18432" xr:uid="{00000000-0005-0000-0000-0000D79E0000}"/>
    <cellStyle name="Note 2 3 6 2 2 8 2" xfId="18433" xr:uid="{00000000-0005-0000-0000-0000D89E0000}"/>
    <cellStyle name="Note 2 3 6 2 2 8 3" xfId="45962" xr:uid="{00000000-0005-0000-0000-0000D99E0000}"/>
    <cellStyle name="Note 2 3 6 2 2 8 4" xfId="45963" xr:uid="{00000000-0005-0000-0000-0000DA9E0000}"/>
    <cellStyle name="Note 2 3 6 2 2 8 5" xfId="45964" xr:uid="{00000000-0005-0000-0000-0000DB9E0000}"/>
    <cellStyle name="Note 2 3 6 2 2 8 6" xfId="45965" xr:uid="{00000000-0005-0000-0000-0000DC9E0000}"/>
    <cellStyle name="Note 2 3 6 2 2 8 7" xfId="45966" xr:uid="{00000000-0005-0000-0000-0000DD9E0000}"/>
    <cellStyle name="Note 2 3 6 2 2 9" xfId="18434" xr:uid="{00000000-0005-0000-0000-0000DE9E0000}"/>
    <cellStyle name="Note 2 3 6 2 2 9 2" xfId="18435" xr:uid="{00000000-0005-0000-0000-0000DF9E0000}"/>
    <cellStyle name="Note 2 3 6 2 2 9 3" xfId="45967" xr:uid="{00000000-0005-0000-0000-0000E09E0000}"/>
    <cellStyle name="Note 2 3 6 2 2 9 4" xfId="45968" xr:uid="{00000000-0005-0000-0000-0000E19E0000}"/>
    <cellStyle name="Note 2 3 6 2 2 9 5" xfId="45969" xr:uid="{00000000-0005-0000-0000-0000E29E0000}"/>
    <cellStyle name="Note 2 3 6 2 2 9 6" xfId="45970" xr:uid="{00000000-0005-0000-0000-0000E39E0000}"/>
    <cellStyle name="Note 2 3 6 2 2 9 7" xfId="45971" xr:uid="{00000000-0005-0000-0000-0000E49E0000}"/>
    <cellStyle name="Note 2 3 6 2 3" xfId="18436" xr:uid="{00000000-0005-0000-0000-0000E59E0000}"/>
    <cellStyle name="Note 2 3 6 2 3 10" xfId="18437" xr:uid="{00000000-0005-0000-0000-0000E69E0000}"/>
    <cellStyle name="Note 2 3 6 2 3 11" xfId="45972" xr:uid="{00000000-0005-0000-0000-0000E79E0000}"/>
    <cellStyle name="Note 2 3 6 2 3 12" xfId="45973" xr:uid="{00000000-0005-0000-0000-0000E89E0000}"/>
    <cellStyle name="Note 2 3 6 2 3 13" xfId="45974" xr:uid="{00000000-0005-0000-0000-0000E99E0000}"/>
    <cellStyle name="Note 2 3 6 2 3 14" xfId="45975" xr:uid="{00000000-0005-0000-0000-0000EA9E0000}"/>
    <cellStyle name="Note 2 3 6 2 3 15" xfId="45976" xr:uid="{00000000-0005-0000-0000-0000EB9E0000}"/>
    <cellStyle name="Note 2 3 6 2 3 2" xfId="18438" xr:uid="{00000000-0005-0000-0000-0000EC9E0000}"/>
    <cellStyle name="Note 2 3 6 2 3 2 2" xfId="18439" xr:uid="{00000000-0005-0000-0000-0000ED9E0000}"/>
    <cellStyle name="Note 2 3 6 2 3 2 3" xfId="45977" xr:uid="{00000000-0005-0000-0000-0000EE9E0000}"/>
    <cellStyle name="Note 2 3 6 2 3 2 4" xfId="45978" xr:uid="{00000000-0005-0000-0000-0000EF9E0000}"/>
    <cellStyle name="Note 2 3 6 2 3 2 5" xfId="45979" xr:uid="{00000000-0005-0000-0000-0000F09E0000}"/>
    <cellStyle name="Note 2 3 6 2 3 2 6" xfId="45980" xr:uid="{00000000-0005-0000-0000-0000F19E0000}"/>
    <cellStyle name="Note 2 3 6 2 3 2 7" xfId="45981" xr:uid="{00000000-0005-0000-0000-0000F29E0000}"/>
    <cellStyle name="Note 2 3 6 2 3 3" xfId="18440" xr:uid="{00000000-0005-0000-0000-0000F39E0000}"/>
    <cellStyle name="Note 2 3 6 2 3 3 2" xfId="18441" xr:uid="{00000000-0005-0000-0000-0000F49E0000}"/>
    <cellStyle name="Note 2 3 6 2 3 3 3" xfId="45982" xr:uid="{00000000-0005-0000-0000-0000F59E0000}"/>
    <cellStyle name="Note 2 3 6 2 3 3 4" xfId="45983" xr:uid="{00000000-0005-0000-0000-0000F69E0000}"/>
    <cellStyle name="Note 2 3 6 2 3 3 5" xfId="45984" xr:uid="{00000000-0005-0000-0000-0000F79E0000}"/>
    <cellStyle name="Note 2 3 6 2 3 3 6" xfId="45985" xr:uid="{00000000-0005-0000-0000-0000F89E0000}"/>
    <cellStyle name="Note 2 3 6 2 3 3 7" xfId="45986" xr:uid="{00000000-0005-0000-0000-0000F99E0000}"/>
    <cellStyle name="Note 2 3 6 2 3 4" xfId="18442" xr:uid="{00000000-0005-0000-0000-0000FA9E0000}"/>
    <cellStyle name="Note 2 3 6 2 3 4 2" xfId="18443" xr:uid="{00000000-0005-0000-0000-0000FB9E0000}"/>
    <cellStyle name="Note 2 3 6 2 3 4 3" xfId="45987" xr:uid="{00000000-0005-0000-0000-0000FC9E0000}"/>
    <cellStyle name="Note 2 3 6 2 3 4 4" xfId="45988" xr:uid="{00000000-0005-0000-0000-0000FD9E0000}"/>
    <cellStyle name="Note 2 3 6 2 3 4 5" xfId="45989" xr:uid="{00000000-0005-0000-0000-0000FE9E0000}"/>
    <cellStyle name="Note 2 3 6 2 3 4 6" xfId="45990" xr:uid="{00000000-0005-0000-0000-0000FF9E0000}"/>
    <cellStyle name="Note 2 3 6 2 3 4 7" xfId="45991" xr:uid="{00000000-0005-0000-0000-0000009F0000}"/>
    <cellStyle name="Note 2 3 6 2 3 5" xfId="18444" xr:uid="{00000000-0005-0000-0000-0000019F0000}"/>
    <cellStyle name="Note 2 3 6 2 3 5 2" xfId="18445" xr:uid="{00000000-0005-0000-0000-0000029F0000}"/>
    <cellStyle name="Note 2 3 6 2 3 5 3" xfId="45992" xr:uid="{00000000-0005-0000-0000-0000039F0000}"/>
    <cellStyle name="Note 2 3 6 2 3 5 4" xfId="45993" xr:uid="{00000000-0005-0000-0000-0000049F0000}"/>
    <cellStyle name="Note 2 3 6 2 3 5 5" xfId="45994" xr:uid="{00000000-0005-0000-0000-0000059F0000}"/>
    <cellStyle name="Note 2 3 6 2 3 5 6" xfId="45995" xr:uid="{00000000-0005-0000-0000-0000069F0000}"/>
    <cellStyle name="Note 2 3 6 2 3 5 7" xfId="45996" xr:uid="{00000000-0005-0000-0000-0000079F0000}"/>
    <cellStyle name="Note 2 3 6 2 3 6" xfId="18446" xr:uid="{00000000-0005-0000-0000-0000089F0000}"/>
    <cellStyle name="Note 2 3 6 2 3 6 2" xfId="18447" xr:uid="{00000000-0005-0000-0000-0000099F0000}"/>
    <cellStyle name="Note 2 3 6 2 3 6 3" xfId="45997" xr:uid="{00000000-0005-0000-0000-00000A9F0000}"/>
    <cellStyle name="Note 2 3 6 2 3 6 4" xfId="45998" xr:uid="{00000000-0005-0000-0000-00000B9F0000}"/>
    <cellStyle name="Note 2 3 6 2 3 6 5" xfId="45999" xr:uid="{00000000-0005-0000-0000-00000C9F0000}"/>
    <cellStyle name="Note 2 3 6 2 3 6 6" xfId="46000" xr:uid="{00000000-0005-0000-0000-00000D9F0000}"/>
    <cellStyle name="Note 2 3 6 2 3 6 7" xfId="46001" xr:uid="{00000000-0005-0000-0000-00000E9F0000}"/>
    <cellStyle name="Note 2 3 6 2 3 7" xfId="18448" xr:uid="{00000000-0005-0000-0000-00000F9F0000}"/>
    <cellStyle name="Note 2 3 6 2 3 7 2" xfId="18449" xr:uid="{00000000-0005-0000-0000-0000109F0000}"/>
    <cellStyle name="Note 2 3 6 2 3 7 3" xfId="46002" xr:uid="{00000000-0005-0000-0000-0000119F0000}"/>
    <cellStyle name="Note 2 3 6 2 3 7 4" xfId="46003" xr:uid="{00000000-0005-0000-0000-0000129F0000}"/>
    <cellStyle name="Note 2 3 6 2 3 7 5" xfId="46004" xr:uid="{00000000-0005-0000-0000-0000139F0000}"/>
    <cellStyle name="Note 2 3 6 2 3 7 6" xfId="46005" xr:uid="{00000000-0005-0000-0000-0000149F0000}"/>
    <cellStyle name="Note 2 3 6 2 3 7 7" xfId="46006" xr:uid="{00000000-0005-0000-0000-0000159F0000}"/>
    <cellStyle name="Note 2 3 6 2 3 8" xfId="18450" xr:uid="{00000000-0005-0000-0000-0000169F0000}"/>
    <cellStyle name="Note 2 3 6 2 3 8 2" xfId="18451" xr:uid="{00000000-0005-0000-0000-0000179F0000}"/>
    <cellStyle name="Note 2 3 6 2 3 8 3" xfId="46007" xr:uid="{00000000-0005-0000-0000-0000189F0000}"/>
    <cellStyle name="Note 2 3 6 2 3 8 4" xfId="46008" xr:uid="{00000000-0005-0000-0000-0000199F0000}"/>
    <cellStyle name="Note 2 3 6 2 3 8 5" xfId="46009" xr:uid="{00000000-0005-0000-0000-00001A9F0000}"/>
    <cellStyle name="Note 2 3 6 2 3 8 6" xfId="46010" xr:uid="{00000000-0005-0000-0000-00001B9F0000}"/>
    <cellStyle name="Note 2 3 6 2 3 8 7" xfId="46011" xr:uid="{00000000-0005-0000-0000-00001C9F0000}"/>
    <cellStyle name="Note 2 3 6 2 3 9" xfId="18452" xr:uid="{00000000-0005-0000-0000-00001D9F0000}"/>
    <cellStyle name="Note 2 3 6 2 3 9 2" xfId="18453" xr:uid="{00000000-0005-0000-0000-00001E9F0000}"/>
    <cellStyle name="Note 2 3 6 2 3 9 3" xfId="46012" xr:uid="{00000000-0005-0000-0000-00001F9F0000}"/>
    <cellStyle name="Note 2 3 6 2 3 9 4" xfId="46013" xr:uid="{00000000-0005-0000-0000-0000209F0000}"/>
    <cellStyle name="Note 2 3 6 2 3 9 5" xfId="46014" xr:uid="{00000000-0005-0000-0000-0000219F0000}"/>
    <cellStyle name="Note 2 3 6 2 3 9 6" xfId="46015" xr:uid="{00000000-0005-0000-0000-0000229F0000}"/>
    <cellStyle name="Note 2 3 6 2 3 9 7" xfId="46016" xr:uid="{00000000-0005-0000-0000-0000239F0000}"/>
    <cellStyle name="Note 2 3 6 2 4" xfId="18454" xr:uid="{00000000-0005-0000-0000-0000249F0000}"/>
    <cellStyle name="Note 2 3 6 2 4 2" xfId="18455" xr:uid="{00000000-0005-0000-0000-0000259F0000}"/>
    <cellStyle name="Note 2 3 6 2 5" xfId="46017" xr:uid="{00000000-0005-0000-0000-0000269F0000}"/>
    <cellStyle name="Note 2 3 6 3" xfId="18456" xr:uid="{00000000-0005-0000-0000-0000279F0000}"/>
    <cellStyle name="Note 2 3 6 3 10" xfId="46018" xr:uid="{00000000-0005-0000-0000-0000289F0000}"/>
    <cellStyle name="Note 2 3 6 3 11" xfId="46019" xr:uid="{00000000-0005-0000-0000-0000299F0000}"/>
    <cellStyle name="Note 2 3 6 3 2" xfId="18457" xr:uid="{00000000-0005-0000-0000-00002A9F0000}"/>
    <cellStyle name="Note 2 3 6 3 2 2" xfId="18458" xr:uid="{00000000-0005-0000-0000-00002B9F0000}"/>
    <cellStyle name="Note 2 3 6 3 2 3" xfId="46020" xr:uid="{00000000-0005-0000-0000-00002C9F0000}"/>
    <cellStyle name="Note 2 3 6 3 2 4" xfId="46021" xr:uid="{00000000-0005-0000-0000-00002D9F0000}"/>
    <cellStyle name="Note 2 3 6 3 2 5" xfId="46022" xr:uid="{00000000-0005-0000-0000-00002E9F0000}"/>
    <cellStyle name="Note 2 3 6 3 2 6" xfId="46023" xr:uid="{00000000-0005-0000-0000-00002F9F0000}"/>
    <cellStyle name="Note 2 3 6 3 2 7" xfId="46024" xr:uid="{00000000-0005-0000-0000-0000309F0000}"/>
    <cellStyle name="Note 2 3 6 3 3" xfId="18459" xr:uid="{00000000-0005-0000-0000-0000319F0000}"/>
    <cellStyle name="Note 2 3 6 3 3 2" xfId="18460" xr:uid="{00000000-0005-0000-0000-0000329F0000}"/>
    <cellStyle name="Note 2 3 6 3 3 3" xfId="46025" xr:uid="{00000000-0005-0000-0000-0000339F0000}"/>
    <cellStyle name="Note 2 3 6 3 3 4" xfId="46026" xr:uid="{00000000-0005-0000-0000-0000349F0000}"/>
    <cellStyle name="Note 2 3 6 3 3 5" xfId="46027" xr:uid="{00000000-0005-0000-0000-0000359F0000}"/>
    <cellStyle name="Note 2 3 6 3 3 6" xfId="46028" xr:uid="{00000000-0005-0000-0000-0000369F0000}"/>
    <cellStyle name="Note 2 3 6 3 3 7" xfId="46029" xr:uid="{00000000-0005-0000-0000-0000379F0000}"/>
    <cellStyle name="Note 2 3 6 3 4" xfId="18461" xr:uid="{00000000-0005-0000-0000-0000389F0000}"/>
    <cellStyle name="Note 2 3 6 3 4 2" xfId="18462" xr:uid="{00000000-0005-0000-0000-0000399F0000}"/>
    <cellStyle name="Note 2 3 6 3 4 3" xfId="46030" xr:uid="{00000000-0005-0000-0000-00003A9F0000}"/>
    <cellStyle name="Note 2 3 6 3 4 4" xfId="46031" xr:uid="{00000000-0005-0000-0000-00003B9F0000}"/>
    <cellStyle name="Note 2 3 6 3 4 5" xfId="46032" xr:uid="{00000000-0005-0000-0000-00003C9F0000}"/>
    <cellStyle name="Note 2 3 6 3 4 6" xfId="46033" xr:uid="{00000000-0005-0000-0000-00003D9F0000}"/>
    <cellStyle name="Note 2 3 6 3 4 7" xfId="46034" xr:uid="{00000000-0005-0000-0000-00003E9F0000}"/>
    <cellStyle name="Note 2 3 6 3 5" xfId="18463" xr:uid="{00000000-0005-0000-0000-00003F9F0000}"/>
    <cellStyle name="Note 2 3 6 3 5 2" xfId="18464" xr:uid="{00000000-0005-0000-0000-0000409F0000}"/>
    <cellStyle name="Note 2 3 6 3 5 3" xfId="46035" xr:uid="{00000000-0005-0000-0000-0000419F0000}"/>
    <cellStyle name="Note 2 3 6 3 5 4" xfId="46036" xr:uid="{00000000-0005-0000-0000-0000429F0000}"/>
    <cellStyle name="Note 2 3 6 3 5 5" xfId="46037" xr:uid="{00000000-0005-0000-0000-0000439F0000}"/>
    <cellStyle name="Note 2 3 6 3 5 6" xfId="46038" xr:uid="{00000000-0005-0000-0000-0000449F0000}"/>
    <cellStyle name="Note 2 3 6 3 5 7" xfId="46039" xr:uid="{00000000-0005-0000-0000-0000459F0000}"/>
    <cellStyle name="Note 2 3 6 3 6" xfId="18465" xr:uid="{00000000-0005-0000-0000-0000469F0000}"/>
    <cellStyle name="Note 2 3 6 3 6 2" xfId="18466" xr:uid="{00000000-0005-0000-0000-0000479F0000}"/>
    <cellStyle name="Note 2 3 6 3 6 3" xfId="46040" xr:uid="{00000000-0005-0000-0000-0000489F0000}"/>
    <cellStyle name="Note 2 3 6 3 6 4" xfId="46041" xr:uid="{00000000-0005-0000-0000-0000499F0000}"/>
    <cellStyle name="Note 2 3 6 3 6 5" xfId="46042" xr:uid="{00000000-0005-0000-0000-00004A9F0000}"/>
    <cellStyle name="Note 2 3 6 3 6 6" xfId="46043" xr:uid="{00000000-0005-0000-0000-00004B9F0000}"/>
    <cellStyle name="Note 2 3 6 3 6 7" xfId="46044" xr:uid="{00000000-0005-0000-0000-00004C9F0000}"/>
    <cellStyle name="Note 2 3 6 3 7" xfId="18467" xr:uid="{00000000-0005-0000-0000-00004D9F0000}"/>
    <cellStyle name="Note 2 3 6 3 7 2" xfId="18468" xr:uid="{00000000-0005-0000-0000-00004E9F0000}"/>
    <cellStyle name="Note 2 3 6 3 7 3" xfId="46045" xr:uid="{00000000-0005-0000-0000-00004F9F0000}"/>
    <cellStyle name="Note 2 3 6 3 7 4" xfId="46046" xr:uid="{00000000-0005-0000-0000-0000509F0000}"/>
    <cellStyle name="Note 2 3 6 3 7 5" xfId="46047" xr:uid="{00000000-0005-0000-0000-0000519F0000}"/>
    <cellStyle name="Note 2 3 6 3 7 6" xfId="46048" xr:uid="{00000000-0005-0000-0000-0000529F0000}"/>
    <cellStyle name="Note 2 3 6 3 7 7" xfId="46049" xr:uid="{00000000-0005-0000-0000-0000539F0000}"/>
    <cellStyle name="Note 2 3 6 3 8" xfId="18469" xr:uid="{00000000-0005-0000-0000-0000549F0000}"/>
    <cellStyle name="Note 2 3 6 3 8 2" xfId="18470" xr:uid="{00000000-0005-0000-0000-0000559F0000}"/>
    <cellStyle name="Note 2 3 6 3 8 3" xfId="46050" xr:uid="{00000000-0005-0000-0000-0000569F0000}"/>
    <cellStyle name="Note 2 3 6 3 8 4" xfId="46051" xr:uid="{00000000-0005-0000-0000-0000579F0000}"/>
    <cellStyle name="Note 2 3 6 3 8 5" xfId="46052" xr:uid="{00000000-0005-0000-0000-0000589F0000}"/>
    <cellStyle name="Note 2 3 6 3 8 6" xfId="46053" xr:uid="{00000000-0005-0000-0000-0000599F0000}"/>
    <cellStyle name="Note 2 3 6 3 8 7" xfId="46054" xr:uid="{00000000-0005-0000-0000-00005A9F0000}"/>
    <cellStyle name="Note 2 3 6 3 9" xfId="18471" xr:uid="{00000000-0005-0000-0000-00005B9F0000}"/>
    <cellStyle name="Note 2 3 6 3 9 2" xfId="18472" xr:uid="{00000000-0005-0000-0000-00005C9F0000}"/>
    <cellStyle name="Note 2 3 6 3 9 3" xfId="46055" xr:uid="{00000000-0005-0000-0000-00005D9F0000}"/>
    <cellStyle name="Note 2 3 6 3 9 4" xfId="46056" xr:uid="{00000000-0005-0000-0000-00005E9F0000}"/>
    <cellStyle name="Note 2 3 6 3 9 5" xfId="46057" xr:uid="{00000000-0005-0000-0000-00005F9F0000}"/>
    <cellStyle name="Note 2 3 6 3 9 6" xfId="46058" xr:uid="{00000000-0005-0000-0000-0000609F0000}"/>
    <cellStyle name="Note 2 3 6 3 9 7" xfId="46059" xr:uid="{00000000-0005-0000-0000-0000619F0000}"/>
    <cellStyle name="Note 2 3 6 4" xfId="18473" xr:uid="{00000000-0005-0000-0000-0000629F0000}"/>
    <cellStyle name="Note 2 3 6 4 10" xfId="18474" xr:uid="{00000000-0005-0000-0000-0000639F0000}"/>
    <cellStyle name="Note 2 3 6 4 10 2" xfId="18475" xr:uid="{00000000-0005-0000-0000-0000649F0000}"/>
    <cellStyle name="Note 2 3 6 4 10 3" xfId="46060" xr:uid="{00000000-0005-0000-0000-0000659F0000}"/>
    <cellStyle name="Note 2 3 6 4 10 4" xfId="46061" xr:uid="{00000000-0005-0000-0000-0000669F0000}"/>
    <cellStyle name="Note 2 3 6 4 10 5" xfId="46062" xr:uid="{00000000-0005-0000-0000-0000679F0000}"/>
    <cellStyle name="Note 2 3 6 4 10 6" xfId="46063" xr:uid="{00000000-0005-0000-0000-0000689F0000}"/>
    <cellStyle name="Note 2 3 6 4 10 7" xfId="46064" xr:uid="{00000000-0005-0000-0000-0000699F0000}"/>
    <cellStyle name="Note 2 3 6 4 11" xfId="18476" xr:uid="{00000000-0005-0000-0000-00006A9F0000}"/>
    <cellStyle name="Note 2 3 6 4 12" xfId="46065" xr:uid="{00000000-0005-0000-0000-00006B9F0000}"/>
    <cellStyle name="Note 2 3 6 4 13" xfId="46066" xr:uid="{00000000-0005-0000-0000-00006C9F0000}"/>
    <cellStyle name="Note 2 3 6 4 2" xfId="18477" xr:uid="{00000000-0005-0000-0000-00006D9F0000}"/>
    <cellStyle name="Note 2 3 6 4 2 2" xfId="18478" xr:uid="{00000000-0005-0000-0000-00006E9F0000}"/>
    <cellStyle name="Note 2 3 6 4 2 3" xfId="46067" xr:uid="{00000000-0005-0000-0000-00006F9F0000}"/>
    <cellStyle name="Note 2 3 6 4 2 4" xfId="46068" xr:uid="{00000000-0005-0000-0000-0000709F0000}"/>
    <cellStyle name="Note 2 3 6 4 2 5" xfId="46069" xr:uid="{00000000-0005-0000-0000-0000719F0000}"/>
    <cellStyle name="Note 2 3 6 4 2 6" xfId="46070" xr:uid="{00000000-0005-0000-0000-0000729F0000}"/>
    <cellStyle name="Note 2 3 6 4 2 7" xfId="46071" xr:uid="{00000000-0005-0000-0000-0000739F0000}"/>
    <cellStyle name="Note 2 3 6 4 3" xfId="18479" xr:uid="{00000000-0005-0000-0000-0000749F0000}"/>
    <cellStyle name="Note 2 3 6 4 3 2" xfId="18480" xr:uid="{00000000-0005-0000-0000-0000759F0000}"/>
    <cellStyle name="Note 2 3 6 4 3 3" xfId="46072" xr:uid="{00000000-0005-0000-0000-0000769F0000}"/>
    <cellStyle name="Note 2 3 6 4 3 4" xfId="46073" xr:uid="{00000000-0005-0000-0000-0000779F0000}"/>
    <cellStyle name="Note 2 3 6 4 3 5" xfId="46074" xr:uid="{00000000-0005-0000-0000-0000789F0000}"/>
    <cellStyle name="Note 2 3 6 4 3 6" xfId="46075" xr:uid="{00000000-0005-0000-0000-0000799F0000}"/>
    <cellStyle name="Note 2 3 6 4 3 7" xfId="46076" xr:uid="{00000000-0005-0000-0000-00007A9F0000}"/>
    <cellStyle name="Note 2 3 6 4 4" xfId="18481" xr:uid="{00000000-0005-0000-0000-00007B9F0000}"/>
    <cellStyle name="Note 2 3 6 4 4 2" xfId="18482" xr:uid="{00000000-0005-0000-0000-00007C9F0000}"/>
    <cellStyle name="Note 2 3 6 4 4 3" xfId="46077" xr:uid="{00000000-0005-0000-0000-00007D9F0000}"/>
    <cellStyle name="Note 2 3 6 4 4 4" xfId="46078" xr:uid="{00000000-0005-0000-0000-00007E9F0000}"/>
    <cellStyle name="Note 2 3 6 4 4 5" xfId="46079" xr:uid="{00000000-0005-0000-0000-00007F9F0000}"/>
    <cellStyle name="Note 2 3 6 4 4 6" xfId="46080" xr:uid="{00000000-0005-0000-0000-0000809F0000}"/>
    <cellStyle name="Note 2 3 6 4 4 7" xfId="46081" xr:uid="{00000000-0005-0000-0000-0000819F0000}"/>
    <cellStyle name="Note 2 3 6 4 5" xfId="18483" xr:uid="{00000000-0005-0000-0000-0000829F0000}"/>
    <cellStyle name="Note 2 3 6 4 5 2" xfId="18484" xr:uid="{00000000-0005-0000-0000-0000839F0000}"/>
    <cellStyle name="Note 2 3 6 4 5 3" xfId="46082" xr:uid="{00000000-0005-0000-0000-0000849F0000}"/>
    <cellStyle name="Note 2 3 6 4 5 4" xfId="46083" xr:uid="{00000000-0005-0000-0000-0000859F0000}"/>
    <cellStyle name="Note 2 3 6 4 5 5" xfId="46084" xr:uid="{00000000-0005-0000-0000-0000869F0000}"/>
    <cellStyle name="Note 2 3 6 4 5 6" xfId="46085" xr:uid="{00000000-0005-0000-0000-0000879F0000}"/>
    <cellStyle name="Note 2 3 6 4 5 7" xfId="46086" xr:uid="{00000000-0005-0000-0000-0000889F0000}"/>
    <cellStyle name="Note 2 3 6 4 6" xfId="18485" xr:uid="{00000000-0005-0000-0000-0000899F0000}"/>
    <cellStyle name="Note 2 3 6 4 6 2" xfId="18486" xr:uid="{00000000-0005-0000-0000-00008A9F0000}"/>
    <cellStyle name="Note 2 3 6 4 6 3" xfId="46087" xr:uid="{00000000-0005-0000-0000-00008B9F0000}"/>
    <cellStyle name="Note 2 3 6 4 6 4" xfId="46088" xr:uid="{00000000-0005-0000-0000-00008C9F0000}"/>
    <cellStyle name="Note 2 3 6 4 6 5" xfId="46089" xr:uid="{00000000-0005-0000-0000-00008D9F0000}"/>
    <cellStyle name="Note 2 3 6 4 6 6" xfId="46090" xr:uid="{00000000-0005-0000-0000-00008E9F0000}"/>
    <cellStyle name="Note 2 3 6 4 6 7" xfId="46091" xr:uid="{00000000-0005-0000-0000-00008F9F0000}"/>
    <cellStyle name="Note 2 3 6 4 7" xfId="18487" xr:uid="{00000000-0005-0000-0000-0000909F0000}"/>
    <cellStyle name="Note 2 3 6 4 7 2" xfId="18488" xr:uid="{00000000-0005-0000-0000-0000919F0000}"/>
    <cellStyle name="Note 2 3 6 4 7 3" xfId="46092" xr:uid="{00000000-0005-0000-0000-0000929F0000}"/>
    <cellStyle name="Note 2 3 6 4 7 4" xfId="46093" xr:uid="{00000000-0005-0000-0000-0000939F0000}"/>
    <cellStyle name="Note 2 3 6 4 7 5" xfId="46094" xr:uid="{00000000-0005-0000-0000-0000949F0000}"/>
    <cellStyle name="Note 2 3 6 4 7 6" xfId="46095" xr:uid="{00000000-0005-0000-0000-0000959F0000}"/>
    <cellStyle name="Note 2 3 6 4 7 7" xfId="46096" xr:uid="{00000000-0005-0000-0000-0000969F0000}"/>
    <cellStyle name="Note 2 3 6 4 8" xfId="18489" xr:uid="{00000000-0005-0000-0000-0000979F0000}"/>
    <cellStyle name="Note 2 3 6 4 8 2" xfId="18490" xr:uid="{00000000-0005-0000-0000-0000989F0000}"/>
    <cellStyle name="Note 2 3 6 4 8 3" xfId="46097" xr:uid="{00000000-0005-0000-0000-0000999F0000}"/>
    <cellStyle name="Note 2 3 6 4 8 4" xfId="46098" xr:uid="{00000000-0005-0000-0000-00009A9F0000}"/>
    <cellStyle name="Note 2 3 6 4 8 5" xfId="46099" xr:uid="{00000000-0005-0000-0000-00009B9F0000}"/>
    <cellStyle name="Note 2 3 6 4 8 6" xfId="46100" xr:uid="{00000000-0005-0000-0000-00009C9F0000}"/>
    <cellStyle name="Note 2 3 6 4 8 7" xfId="46101" xr:uid="{00000000-0005-0000-0000-00009D9F0000}"/>
    <cellStyle name="Note 2 3 6 4 9" xfId="18491" xr:uid="{00000000-0005-0000-0000-00009E9F0000}"/>
    <cellStyle name="Note 2 3 6 4 9 2" xfId="18492" xr:uid="{00000000-0005-0000-0000-00009F9F0000}"/>
    <cellStyle name="Note 2 3 6 4 9 3" xfId="46102" xr:uid="{00000000-0005-0000-0000-0000A09F0000}"/>
    <cellStyle name="Note 2 3 6 4 9 4" xfId="46103" xr:uid="{00000000-0005-0000-0000-0000A19F0000}"/>
    <cellStyle name="Note 2 3 6 4 9 5" xfId="46104" xr:uid="{00000000-0005-0000-0000-0000A29F0000}"/>
    <cellStyle name="Note 2 3 6 4 9 6" xfId="46105" xr:uid="{00000000-0005-0000-0000-0000A39F0000}"/>
    <cellStyle name="Note 2 3 6 4 9 7" xfId="46106" xr:uid="{00000000-0005-0000-0000-0000A49F0000}"/>
    <cellStyle name="Note 2 3 6 5" xfId="18493" xr:uid="{00000000-0005-0000-0000-0000A59F0000}"/>
    <cellStyle name="Note 2 3 6 5 10" xfId="18494" xr:uid="{00000000-0005-0000-0000-0000A69F0000}"/>
    <cellStyle name="Note 2 3 6 5 10 2" xfId="18495" xr:uid="{00000000-0005-0000-0000-0000A79F0000}"/>
    <cellStyle name="Note 2 3 6 5 10 3" xfId="46107" xr:uid="{00000000-0005-0000-0000-0000A89F0000}"/>
    <cellStyle name="Note 2 3 6 5 10 4" xfId="46108" xr:uid="{00000000-0005-0000-0000-0000A99F0000}"/>
    <cellStyle name="Note 2 3 6 5 10 5" xfId="46109" xr:uid="{00000000-0005-0000-0000-0000AA9F0000}"/>
    <cellStyle name="Note 2 3 6 5 10 6" xfId="46110" xr:uid="{00000000-0005-0000-0000-0000AB9F0000}"/>
    <cellStyle name="Note 2 3 6 5 10 7" xfId="46111" xr:uid="{00000000-0005-0000-0000-0000AC9F0000}"/>
    <cellStyle name="Note 2 3 6 5 11" xfId="46112" xr:uid="{00000000-0005-0000-0000-0000AD9F0000}"/>
    <cellStyle name="Note 2 3 6 5 12" xfId="46113" xr:uid="{00000000-0005-0000-0000-0000AE9F0000}"/>
    <cellStyle name="Note 2 3 6 5 13" xfId="46114" xr:uid="{00000000-0005-0000-0000-0000AF9F0000}"/>
    <cellStyle name="Note 2 3 6 5 2" xfId="18496" xr:uid="{00000000-0005-0000-0000-0000B09F0000}"/>
    <cellStyle name="Note 2 3 6 5 2 2" xfId="18497" xr:uid="{00000000-0005-0000-0000-0000B19F0000}"/>
    <cellStyle name="Note 2 3 6 5 2 3" xfId="46115" xr:uid="{00000000-0005-0000-0000-0000B29F0000}"/>
    <cellStyle name="Note 2 3 6 5 2 4" xfId="46116" xr:uid="{00000000-0005-0000-0000-0000B39F0000}"/>
    <cellStyle name="Note 2 3 6 5 2 5" xfId="46117" xr:uid="{00000000-0005-0000-0000-0000B49F0000}"/>
    <cellStyle name="Note 2 3 6 5 2 6" xfId="46118" xr:uid="{00000000-0005-0000-0000-0000B59F0000}"/>
    <cellStyle name="Note 2 3 6 5 2 7" xfId="46119" xr:uid="{00000000-0005-0000-0000-0000B69F0000}"/>
    <cellStyle name="Note 2 3 6 5 3" xfId="18498" xr:uid="{00000000-0005-0000-0000-0000B79F0000}"/>
    <cellStyle name="Note 2 3 6 5 3 2" xfId="18499" xr:uid="{00000000-0005-0000-0000-0000B89F0000}"/>
    <cellStyle name="Note 2 3 6 5 3 3" xfId="46120" xr:uid="{00000000-0005-0000-0000-0000B99F0000}"/>
    <cellStyle name="Note 2 3 6 5 3 4" xfId="46121" xr:uid="{00000000-0005-0000-0000-0000BA9F0000}"/>
    <cellStyle name="Note 2 3 6 5 3 5" xfId="46122" xr:uid="{00000000-0005-0000-0000-0000BB9F0000}"/>
    <cellStyle name="Note 2 3 6 5 3 6" xfId="46123" xr:uid="{00000000-0005-0000-0000-0000BC9F0000}"/>
    <cellStyle name="Note 2 3 6 5 3 7" xfId="46124" xr:uid="{00000000-0005-0000-0000-0000BD9F0000}"/>
    <cellStyle name="Note 2 3 6 5 4" xfId="18500" xr:uid="{00000000-0005-0000-0000-0000BE9F0000}"/>
    <cellStyle name="Note 2 3 6 5 4 2" xfId="18501" xr:uid="{00000000-0005-0000-0000-0000BF9F0000}"/>
    <cellStyle name="Note 2 3 6 5 4 3" xfId="46125" xr:uid="{00000000-0005-0000-0000-0000C09F0000}"/>
    <cellStyle name="Note 2 3 6 5 4 4" xfId="46126" xr:uid="{00000000-0005-0000-0000-0000C19F0000}"/>
    <cellStyle name="Note 2 3 6 5 4 5" xfId="46127" xr:uid="{00000000-0005-0000-0000-0000C29F0000}"/>
    <cellStyle name="Note 2 3 6 5 4 6" xfId="46128" xr:uid="{00000000-0005-0000-0000-0000C39F0000}"/>
    <cellStyle name="Note 2 3 6 5 4 7" xfId="46129" xr:uid="{00000000-0005-0000-0000-0000C49F0000}"/>
    <cellStyle name="Note 2 3 6 5 5" xfId="18502" xr:uid="{00000000-0005-0000-0000-0000C59F0000}"/>
    <cellStyle name="Note 2 3 6 5 5 2" xfId="18503" xr:uid="{00000000-0005-0000-0000-0000C69F0000}"/>
    <cellStyle name="Note 2 3 6 5 5 3" xfId="46130" xr:uid="{00000000-0005-0000-0000-0000C79F0000}"/>
    <cellStyle name="Note 2 3 6 5 5 4" xfId="46131" xr:uid="{00000000-0005-0000-0000-0000C89F0000}"/>
    <cellStyle name="Note 2 3 6 5 5 5" xfId="46132" xr:uid="{00000000-0005-0000-0000-0000C99F0000}"/>
    <cellStyle name="Note 2 3 6 5 5 6" xfId="46133" xr:uid="{00000000-0005-0000-0000-0000CA9F0000}"/>
    <cellStyle name="Note 2 3 6 5 5 7" xfId="46134" xr:uid="{00000000-0005-0000-0000-0000CB9F0000}"/>
    <cellStyle name="Note 2 3 6 5 6" xfId="18504" xr:uid="{00000000-0005-0000-0000-0000CC9F0000}"/>
    <cellStyle name="Note 2 3 6 5 6 2" xfId="18505" xr:uid="{00000000-0005-0000-0000-0000CD9F0000}"/>
    <cellStyle name="Note 2 3 6 5 6 3" xfId="46135" xr:uid="{00000000-0005-0000-0000-0000CE9F0000}"/>
    <cellStyle name="Note 2 3 6 5 6 4" xfId="46136" xr:uid="{00000000-0005-0000-0000-0000CF9F0000}"/>
    <cellStyle name="Note 2 3 6 5 6 5" xfId="46137" xr:uid="{00000000-0005-0000-0000-0000D09F0000}"/>
    <cellStyle name="Note 2 3 6 5 6 6" xfId="46138" xr:uid="{00000000-0005-0000-0000-0000D19F0000}"/>
    <cellStyle name="Note 2 3 6 5 6 7" xfId="46139" xr:uid="{00000000-0005-0000-0000-0000D29F0000}"/>
    <cellStyle name="Note 2 3 6 5 7" xfId="18506" xr:uid="{00000000-0005-0000-0000-0000D39F0000}"/>
    <cellStyle name="Note 2 3 6 5 7 2" xfId="18507" xr:uid="{00000000-0005-0000-0000-0000D49F0000}"/>
    <cellStyle name="Note 2 3 6 5 7 3" xfId="46140" xr:uid="{00000000-0005-0000-0000-0000D59F0000}"/>
    <cellStyle name="Note 2 3 6 5 7 4" xfId="46141" xr:uid="{00000000-0005-0000-0000-0000D69F0000}"/>
    <cellStyle name="Note 2 3 6 5 7 5" xfId="46142" xr:uid="{00000000-0005-0000-0000-0000D79F0000}"/>
    <cellStyle name="Note 2 3 6 5 7 6" xfId="46143" xr:uid="{00000000-0005-0000-0000-0000D89F0000}"/>
    <cellStyle name="Note 2 3 6 5 7 7" xfId="46144" xr:uid="{00000000-0005-0000-0000-0000D99F0000}"/>
    <cellStyle name="Note 2 3 6 5 8" xfId="18508" xr:uid="{00000000-0005-0000-0000-0000DA9F0000}"/>
    <cellStyle name="Note 2 3 6 5 8 2" xfId="18509" xr:uid="{00000000-0005-0000-0000-0000DB9F0000}"/>
    <cellStyle name="Note 2 3 6 5 8 3" xfId="46145" xr:uid="{00000000-0005-0000-0000-0000DC9F0000}"/>
    <cellStyle name="Note 2 3 6 5 8 4" xfId="46146" xr:uid="{00000000-0005-0000-0000-0000DD9F0000}"/>
    <cellStyle name="Note 2 3 6 5 8 5" xfId="46147" xr:uid="{00000000-0005-0000-0000-0000DE9F0000}"/>
    <cellStyle name="Note 2 3 6 5 8 6" xfId="46148" xr:uid="{00000000-0005-0000-0000-0000DF9F0000}"/>
    <cellStyle name="Note 2 3 6 5 8 7" xfId="46149" xr:uid="{00000000-0005-0000-0000-0000E09F0000}"/>
    <cellStyle name="Note 2 3 6 5 9" xfId="18510" xr:uid="{00000000-0005-0000-0000-0000E19F0000}"/>
    <cellStyle name="Note 2 3 6 5 9 2" xfId="18511" xr:uid="{00000000-0005-0000-0000-0000E29F0000}"/>
    <cellStyle name="Note 2 3 6 5 9 3" xfId="46150" xr:uid="{00000000-0005-0000-0000-0000E39F0000}"/>
    <cellStyle name="Note 2 3 6 5 9 4" xfId="46151" xr:uid="{00000000-0005-0000-0000-0000E49F0000}"/>
    <cellStyle name="Note 2 3 6 5 9 5" xfId="46152" xr:uid="{00000000-0005-0000-0000-0000E59F0000}"/>
    <cellStyle name="Note 2 3 6 5 9 6" xfId="46153" xr:uid="{00000000-0005-0000-0000-0000E69F0000}"/>
    <cellStyle name="Note 2 3 6 5 9 7" xfId="46154" xr:uid="{00000000-0005-0000-0000-0000E79F0000}"/>
    <cellStyle name="Note 2 3 6 6" xfId="18512" xr:uid="{00000000-0005-0000-0000-0000E89F0000}"/>
    <cellStyle name="Note 2 3 6 6 10" xfId="18513" xr:uid="{00000000-0005-0000-0000-0000E99F0000}"/>
    <cellStyle name="Note 2 3 6 6 11" xfId="46155" xr:uid="{00000000-0005-0000-0000-0000EA9F0000}"/>
    <cellStyle name="Note 2 3 6 6 12" xfId="46156" xr:uid="{00000000-0005-0000-0000-0000EB9F0000}"/>
    <cellStyle name="Note 2 3 6 6 13" xfId="46157" xr:uid="{00000000-0005-0000-0000-0000EC9F0000}"/>
    <cellStyle name="Note 2 3 6 6 14" xfId="46158" xr:uid="{00000000-0005-0000-0000-0000ED9F0000}"/>
    <cellStyle name="Note 2 3 6 6 15" xfId="46159" xr:uid="{00000000-0005-0000-0000-0000EE9F0000}"/>
    <cellStyle name="Note 2 3 6 6 2" xfId="18514" xr:uid="{00000000-0005-0000-0000-0000EF9F0000}"/>
    <cellStyle name="Note 2 3 6 6 2 2" xfId="18515" xr:uid="{00000000-0005-0000-0000-0000F09F0000}"/>
    <cellStyle name="Note 2 3 6 6 2 3" xfId="46160" xr:uid="{00000000-0005-0000-0000-0000F19F0000}"/>
    <cellStyle name="Note 2 3 6 6 2 4" xfId="46161" xr:uid="{00000000-0005-0000-0000-0000F29F0000}"/>
    <cellStyle name="Note 2 3 6 6 2 5" xfId="46162" xr:uid="{00000000-0005-0000-0000-0000F39F0000}"/>
    <cellStyle name="Note 2 3 6 6 2 6" xfId="46163" xr:uid="{00000000-0005-0000-0000-0000F49F0000}"/>
    <cellStyle name="Note 2 3 6 6 2 7" xfId="46164" xr:uid="{00000000-0005-0000-0000-0000F59F0000}"/>
    <cellStyle name="Note 2 3 6 6 3" xfId="18516" xr:uid="{00000000-0005-0000-0000-0000F69F0000}"/>
    <cellStyle name="Note 2 3 6 6 3 2" xfId="18517" xr:uid="{00000000-0005-0000-0000-0000F79F0000}"/>
    <cellStyle name="Note 2 3 6 6 3 3" xfId="46165" xr:uid="{00000000-0005-0000-0000-0000F89F0000}"/>
    <cellStyle name="Note 2 3 6 6 3 4" xfId="46166" xr:uid="{00000000-0005-0000-0000-0000F99F0000}"/>
    <cellStyle name="Note 2 3 6 6 3 5" xfId="46167" xr:uid="{00000000-0005-0000-0000-0000FA9F0000}"/>
    <cellStyle name="Note 2 3 6 6 3 6" xfId="46168" xr:uid="{00000000-0005-0000-0000-0000FB9F0000}"/>
    <cellStyle name="Note 2 3 6 6 3 7" xfId="46169" xr:uid="{00000000-0005-0000-0000-0000FC9F0000}"/>
    <cellStyle name="Note 2 3 6 6 4" xfId="18518" xr:uid="{00000000-0005-0000-0000-0000FD9F0000}"/>
    <cellStyle name="Note 2 3 6 6 4 2" xfId="18519" xr:uid="{00000000-0005-0000-0000-0000FE9F0000}"/>
    <cellStyle name="Note 2 3 6 6 4 3" xfId="46170" xr:uid="{00000000-0005-0000-0000-0000FF9F0000}"/>
    <cellStyle name="Note 2 3 6 6 4 4" xfId="46171" xr:uid="{00000000-0005-0000-0000-000000A00000}"/>
    <cellStyle name="Note 2 3 6 6 4 5" xfId="46172" xr:uid="{00000000-0005-0000-0000-000001A00000}"/>
    <cellStyle name="Note 2 3 6 6 4 6" xfId="46173" xr:uid="{00000000-0005-0000-0000-000002A00000}"/>
    <cellStyle name="Note 2 3 6 6 4 7" xfId="46174" xr:uid="{00000000-0005-0000-0000-000003A00000}"/>
    <cellStyle name="Note 2 3 6 6 5" xfId="18520" xr:uid="{00000000-0005-0000-0000-000004A00000}"/>
    <cellStyle name="Note 2 3 6 6 5 2" xfId="18521" xr:uid="{00000000-0005-0000-0000-000005A00000}"/>
    <cellStyle name="Note 2 3 6 6 5 3" xfId="46175" xr:uid="{00000000-0005-0000-0000-000006A00000}"/>
    <cellStyle name="Note 2 3 6 6 5 4" xfId="46176" xr:uid="{00000000-0005-0000-0000-000007A00000}"/>
    <cellStyle name="Note 2 3 6 6 5 5" xfId="46177" xr:uid="{00000000-0005-0000-0000-000008A00000}"/>
    <cellStyle name="Note 2 3 6 6 5 6" xfId="46178" xr:uid="{00000000-0005-0000-0000-000009A00000}"/>
    <cellStyle name="Note 2 3 6 6 5 7" xfId="46179" xr:uid="{00000000-0005-0000-0000-00000AA00000}"/>
    <cellStyle name="Note 2 3 6 6 6" xfId="18522" xr:uid="{00000000-0005-0000-0000-00000BA00000}"/>
    <cellStyle name="Note 2 3 6 6 6 2" xfId="18523" xr:uid="{00000000-0005-0000-0000-00000CA00000}"/>
    <cellStyle name="Note 2 3 6 6 6 3" xfId="46180" xr:uid="{00000000-0005-0000-0000-00000DA00000}"/>
    <cellStyle name="Note 2 3 6 6 6 4" xfId="46181" xr:uid="{00000000-0005-0000-0000-00000EA00000}"/>
    <cellStyle name="Note 2 3 6 6 6 5" xfId="46182" xr:uid="{00000000-0005-0000-0000-00000FA00000}"/>
    <cellStyle name="Note 2 3 6 6 6 6" xfId="46183" xr:uid="{00000000-0005-0000-0000-000010A00000}"/>
    <cellStyle name="Note 2 3 6 6 6 7" xfId="46184" xr:uid="{00000000-0005-0000-0000-000011A00000}"/>
    <cellStyle name="Note 2 3 6 6 7" xfId="18524" xr:uid="{00000000-0005-0000-0000-000012A00000}"/>
    <cellStyle name="Note 2 3 6 6 7 2" xfId="18525" xr:uid="{00000000-0005-0000-0000-000013A00000}"/>
    <cellStyle name="Note 2 3 6 6 7 3" xfId="46185" xr:uid="{00000000-0005-0000-0000-000014A00000}"/>
    <cellStyle name="Note 2 3 6 6 7 4" xfId="46186" xr:uid="{00000000-0005-0000-0000-000015A00000}"/>
    <cellStyle name="Note 2 3 6 6 7 5" xfId="46187" xr:uid="{00000000-0005-0000-0000-000016A00000}"/>
    <cellStyle name="Note 2 3 6 6 7 6" xfId="46188" xr:uid="{00000000-0005-0000-0000-000017A00000}"/>
    <cellStyle name="Note 2 3 6 6 7 7" xfId="46189" xr:uid="{00000000-0005-0000-0000-000018A00000}"/>
    <cellStyle name="Note 2 3 6 6 8" xfId="18526" xr:uid="{00000000-0005-0000-0000-000019A00000}"/>
    <cellStyle name="Note 2 3 6 6 8 2" xfId="18527" xr:uid="{00000000-0005-0000-0000-00001AA00000}"/>
    <cellStyle name="Note 2 3 6 6 8 3" xfId="46190" xr:uid="{00000000-0005-0000-0000-00001BA00000}"/>
    <cellStyle name="Note 2 3 6 6 8 4" xfId="46191" xr:uid="{00000000-0005-0000-0000-00001CA00000}"/>
    <cellStyle name="Note 2 3 6 6 8 5" xfId="46192" xr:uid="{00000000-0005-0000-0000-00001DA00000}"/>
    <cellStyle name="Note 2 3 6 6 8 6" xfId="46193" xr:uid="{00000000-0005-0000-0000-00001EA00000}"/>
    <cellStyle name="Note 2 3 6 6 8 7" xfId="46194" xr:uid="{00000000-0005-0000-0000-00001FA00000}"/>
    <cellStyle name="Note 2 3 6 6 9" xfId="18528" xr:uid="{00000000-0005-0000-0000-000020A00000}"/>
    <cellStyle name="Note 2 3 6 6 9 2" xfId="18529" xr:uid="{00000000-0005-0000-0000-000021A00000}"/>
    <cellStyle name="Note 2 3 6 6 9 3" xfId="46195" xr:uid="{00000000-0005-0000-0000-000022A00000}"/>
    <cellStyle name="Note 2 3 6 6 9 4" xfId="46196" xr:uid="{00000000-0005-0000-0000-000023A00000}"/>
    <cellStyle name="Note 2 3 6 6 9 5" xfId="46197" xr:uid="{00000000-0005-0000-0000-000024A00000}"/>
    <cellStyle name="Note 2 3 6 6 9 6" xfId="46198" xr:uid="{00000000-0005-0000-0000-000025A00000}"/>
    <cellStyle name="Note 2 3 6 6 9 7" xfId="46199" xr:uid="{00000000-0005-0000-0000-000026A00000}"/>
    <cellStyle name="Note 2 3 6 7" xfId="46200" xr:uid="{00000000-0005-0000-0000-000027A00000}"/>
    <cellStyle name="Note 2 3 7" xfId="18530" xr:uid="{00000000-0005-0000-0000-000028A00000}"/>
    <cellStyle name="Note 2 3 7 2" xfId="18531" xr:uid="{00000000-0005-0000-0000-000029A00000}"/>
    <cellStyle name="Note 2 3 7 2 2" xfId="18532" xr:uid="{00000000-0005-0000-0000-00002AA00000}"/>
    <cellStyle name="Note 2 3 7 2 2 10" xfId="46201" xr:uid="{00000000-0005-0000-0000-00002BA00000}"/>
    <cellStyle name="Note 2 3 7 2 2 11" xfId="46202" xr:uid="{00000000-0005-0000-0000-00002CA00000}"/>
    <cellStyle name="Note 2 3 7 2 2 2" xfId="18533" xr:uid="{00000000-0005-0000-0000-00002DA00000}"/>
    <cellStyle name="Note 2 3 7 2 2 2 2" xfId="18534" xr:uid="{00000000-0005-0000-0000-00002EA00000}"/>
    <cellStyle name="Note 2 3 7 2 2 2 3" xfId="46203" xr:uid="{00000000-0005-0000-0000-00002FA00000}"/>
    <cellStyle name="Note 2 3 7 2 2 2 4" xfId="46204" xr:uid="{00000000-0005-0000-0000-000030A00000}"/>
    <cellStyle name="Note 2 3 7 2 2 2 5" xfId="46205" xr:uid="{00000000-0005-0000-0000-000031A00000}"/>
    <cellStyle name="Note 2 3 7 2 2 2 6" xfId="46206" xr:uid="{00000000-0005-0000-0000-000032A00000}"/>
    <cellStyle name="Note 2 3 7 2 2 2 7" xfId="46207" xr:uid="{00000000-0005-0000-0000-000033A00000}"/>
    <cellStyle name="Note 2 3 7 2 2 3" xfId="18535" xr:uid="{00000000-0005-0000-0000-000034A00000}"/>
    <cellStyle name="Note 2 3 7 2 2 3 2" xfId="18536" xr:uid="{00000000-0005-0000-0000-000035A00000}"/>
    <cellStyle name="Note 2 3 7 2 2 3 3" xfId="46208" xr:uid="{00000000-0005-0000-0000-000036A00000}"/>
    <cellStyle name="Note 2 3 7 2 2 3 4" xfId="46209" xr:uid="{00000000-0005-0000-0000-000037A00000}"/>
    <cellStyle name="Note 2 3 7 2 2 3 5" xfId="46210" xr:uid="{00000000-0005-0000-0000-000038A00000}"/>
    <cellStyle name="Note 2 3 7 2 2 3 6" xfId="46211" xr:uid="{00000000-0005-0000-0000-000039A00000}"/>
    <cellStyle name="Note 2 3 7 2 2 3 7" xfId="46212" xr:uid="{00000000-0005-0000-0000-00003AA00000}"/>
    <cellStyle name="Note 2 3 7 2 2 4" xfId="18537" xr:uid="{00000000-0005-0000-0000-00003BA00000}"/>
    <cellStyle name="Note 2 3 7 2 2 4 2" xfId="18538" xr:uid="{00000000-0005-0000-0000-00003CA00000}"/>
    <cellStyle name="Note 2 3 7 2 2 4 3" xfId="46213" xr:uid="{00000000-0005-0000-0000-00003DA00000}"/>
    <cellStyle name="Note 2 3 7 2 2 4 4" xfId="46214" xr:uid="{00000000-0005-0000-0000-00003EA00000}"/>
    <cellStyle name="Note 2 3 7 2 2 4 5" xfId="46215" xr:uid="{00000000-0005-0000-0000-00003FA00000}"/>
    <cellStyle name="Note 2 3 7 2 2 4 6" xfId="46216" xr:uid="{00000000-0005-0000-0000-000040A00000}"/>
    <cellStyle name="Note 2 3 7 2 2 4 7" xfId="46217" xr:uid="{00000000-0005-0000-0000-000041A00000}"/>
    <cellStyle name="Note 2 3 7 2 2 5" xfId="18539" xr:uid="{00000000-0005-0000-0000-000042A00000}"/>
    <cellStyle name="Note 2 3 7 2 2 5 2" xfId="18540" xr:uid="{00000000-0005-0000-0000-000043A00000}"/>
    <cellStyle name="Note 2 3 7 2 2 5 3" xfId="46218" xr:uid="{00000000-0005-0000-0000-000044A00000}"/>
    <cellStyle name="Note 2 3 7 2 2 5 4" xfId="46219" xr:uid="{00000000-0005-0000-0000-000045A00000}"/>
    <cellStyle name="Note 2 3 7 2 2 5 5" xfId="46220" xr:uid="{00000000-0005-0000-0000-000046A00000}"/>
    <cellStyle name="Note 2 3 7 2 2 5 6" xfId="46221" xr:uid="{00000000-0005-0000-0000-000047A00000}"/>
    <cellStyle name="Note 2 3 7 2 2 5 7" xfId="46222" xr:uid="{00000000-0005-0000-0000-000048A00000}"/>
    <cellStyle name="Note 2 3 7 2 2 6" xfId="18541" xr:uid="{00000000-0005-0000-0000-000049A00000}"/>
    <cellStyle name="Note 2 3 7 2 2 6 2" xfId="18542" xr:uid="{00000000-0005-0000-0000-00004AA00000}"/>
    <cellStyle name="Note 2 3 7 2 2 6 3" xfId="46223" xr:uid="{00000000-0005-0000-0000-00004BA00000}"/>
    <cellStyle name="Note 2 3 7 2 2 6 4" xfId="46224" xr:uid="{00000000-0005-0000-0000-00004CA00000}"/>
    <cellStyle name="Note 2 3 7 2 2 6 5" xfId="46225" xr:uid="{00000000-0005-0000-0000-00004DA00000}"/>
    <cellStyle name="Note 2 3 7 2 2 6 6" xfId="46226" xr:uid="{00000000-0005-0000-0000-00004EA00000}"/>
    <cellStyle name="Note 2 3 7 2 2 6 7" xfId="46227" xr:uid="{00000000-0005-0000-0000-00004FA00000}"/>
    <cellStyle name="Note 2 3 7 2 2 7" xfId="18543" xr:uid="{00000000-0005-0000-0000-000050A00000}"/>
    <cellStyle name="Note 2 3 7 2 2 7 2" xfId="18544" xr:uid="{00000000-0005-0000-0000-000051A00000}"/>
    <cellStyle name="Note 2 3 7 2 2 7 3" xfId="46228" xr:uid="{00000000-0005-0000-0000-000052A00000}"/>
    <cellStyle name="Note 2 3 7 2 2 7 4" xfId="46229" xr:uid="{00000000-0005-0000-0000-000053A00000}"/>
    <cellStyle name="Note 2 3 7 2 2 7 5" xfId="46230" xr:uid="{00000000-0005-0000-0000-000054A00000}"/>
    <cellStyle name="Note 2 3 7 2 2 7 6" xfId="46231" xr:uid="{00000000-0005-0000-0000-000055A00000}"/>
    <cellStyle name="Note 2 3 7 2 2 7 7" xfId="46232" xr:uid="{00000000-0005-0000-0000-000056A00000}"/>
    <cellStyle name="Note 2 3 7 2 2 8" xfId="18545" xr:uid="{00000000-0005-0000-0000-000057A00000}"/>
    <cellStyle name="Note 2 3 7 2 2 8 2" xfId="18546" xr:uid="{00000000-0005-0000-0000-000058A00000}"/>
    <cellStyle name="Note 2 3 7 2 2 8 3" xfId="46233" xr:uid="{00000000-0005-0000-0000-000059A00000}"/>
    <cellStyle name="Note 2 3 7 2 2 8 4" xfId="46234" xr:uid="{00000000-0005-0000-0000-00005AA00000}"/>
    <cellStyle name="Note 2 3 7 2 2 8 5" xfId="46235" xr:uid="{00000000-0005-0000-0000-00005BA00000}"/>
    <cellStyle name="Note 2 3 7 2 2 8 6" xfId="46236" xr:uid="{00000000-0005-0000-0000-00005CA00000}"/>
    <cellStyle name="Note 2 3 7 2 2 8 7" xfId="46237" xr:uid="{00000000-0005-0000-0000-00005DA00000}"/>
    <cellStyle name="Note 2 3 7 2 2 9" xfId="18547" xr:uid="{00000000-0005-0000-0000-00005EA00000}"/>
    <cellStyle name="Note 2 3 7 2 2 9 2" xfId="18548" xr:uid="{00000000-0005-0000-0000-00005FA00000}"/>
    <cellStyle name="Note 2 3 7 2 2 9 3" xfId="46238" xr:uid="{00000000-0005-0000-0000-000060A00000}"/>
    <cellStyle name="Note 2 3 7 2 2 9 4" xfId="46239" xr:uid="{00000000-0005-0000-0000-000061A00000}"/>
    <cellStyle name="Note 2 3 7 2 2 9 5" xfId="46240" xr:uid="{00000000-0005-0000-0000-000062A00000}"/>
    <cellStyle name="Note 2 3 7 2 2 9 6" xfId="46241" xr:uid="{00000000-0005-0000-0000-000063A00000}"/>
    <cellStyle name="Note 2 3 7 2 2 9 7" xfId="46242" xr:uid="{00000000-0005-0000-0000-000064A00000}"/>
    <cellStyle name="Note 2 3 7 2 3" xfId="18549" xr:uid="{00000000-0005-0000-0000-000065A00000}"/>
    <cellStyle name="Note 2 3 7 2 3 10" xfId="18550" xr:uid="{00000000-0005-0000-0000-000066A00000}"/>
    <cellStyle name="Note 2 3 7 2 3 11" xfId="46243" xr:uid="{00000000-0005-0000-0000-000067A00000}"/>
    <cellStyle name="Note 2 3 7 2 3 12" xfId="46244" xr:uid="{00000000-0005-0000-0000-000068A00000}"/>
    <cellStyle name="Note 2 3 7 2 3 13" xfId="46245" xr:uid="{00000000-0005-0000-0000-000069A00000}"/>
    <cellStyle name="Note 2 3 7 2 3 14" xfId="46246" xr:uid="{00000000-0005-0000-0000-00006AA00000}"/>
    <cellStyle name="Note 2 3 7 2 3 15" xfId="46247" xr:uid="{00000000-0005-0000-0000-00006BA00000}"/>
    <cellStyle name="Note 2 3 7 2 3 2" xfId="18551" xr:uid="{00000000-0005-0000-0000-00006CA00000}"/>
    <cellStyle name="Note 2 3 7 2 3 2 2" xfId="18552" xr:uid="{00000000-0005-0000-0000-00006DA00000}"/>
    <cellStyle name="Note 2 3 7 2 3 2 3" xfId="46248" xr:uid="{00000000-0005-0000-0000-00006EA00000}"/>
    <cellStyle name="Note 2 3 7 2 3 2 4" xfId="46249" xr:uid="{00000000-0005-0000-0000-00006FA00000}"/>
    <cellStyle name="Note 2 3 7 2 3 2 5" xfId="46250" xr:uid="{00000000-0005-0000-0000-000070A00000}"/>
    <cellStyle name="Note 2 3 7 2 3 2 6" xfId="46251" xr:uid="{00000000-0005-0000-0000-000071A00000}"/>
    <cellStyle name="Note 2 3 7 2 3 2 7" xfId="46252" xr:uid="{00000000-0005-0000-0000-000072A00000}"/>
    <cellStyle name="Note 2 3 7 2 3 3" xfId="18553" xr:uid="{00000000-0005-0000-0000-000073A00000}"/>
    <cellStyle name="Note 2 3 7 2 3 3 2" xfId="18554" xr:uid="{00000000-0005-0000-0000-000074A00000}"/>
    <cellStyle name="Note 2 3 7 2 3 3 3" xfId="46253" xr:uid="{00000000-0005-0000-0000-000075A00000}"/>
    <cellStyle name="Note 2 3 7 2 3 3 4" xfId="46254" xr:uid="{00000000-0005-0000-0000-000076A00000}"/>
    <cellStyle name="Note 2 3 7 2 3 3 5" xfId="46255" xr:uid="{00000000-0005-0000-0000-000077A00000}"/>
    <cellStyle name="Note 2 3 7 2 3 3 6" xfId="46256" xr:uid="{00000000-0005-0000-0000-000078A00000}"/>
    <cellStyle name="Note 2 3 7 2 3 3 7" xfId="46257" xr:uid="{00000000-0005-0000-0000-000079A00000}"/>
    <cellStyle name="Note 2 3 7 2 3 4" xfId="18555" xr:uid="{00000000-0005-0000-0000-00007AA00000}"/>
    <cellStyle name="Note 2 3 7 2 3 4 2" xfId="18556" xr:uid="{00000000-0005-0000-0000-00007BA00000}"/>
    <cellStyle name="Note 2 3 7 2 3 4 3" xfId="46258" xr:uid="{00000000-0005-0000-0000-00007CA00000}"/>
    <cellStyle name="Note 2 3 7 2 3 4 4" xfId="46259" xr:uid="{00000000-0005-0000-0000-00007DA00000}"/>
    <cellStyle name="Note 2 3 7 2 3 4 5" xfId="46260" xr:uid="{00000000-0005-0000-0000-00007EA00000}"/>
    <cellStyle name="Note 2 3 7 2 3 4 6" xfId="46261" xr:uid="{00000000-0005-0000-0000-00007FA00000}"/>
    <cellStyle name="Note 2 3 7 2 3 4 7" xfId="46262" xr:uid="{00000000-0005-0000-0000-000080A00000}"/>
    <cellStyle name="Note 2 3 7 2 3 5" xfId="18557" xr:uid="{00000000-0005-0000-0000-000081A00000}"/>
    <cellStyle name="Note 2 3 7 2 3 5 2" xfId="18558" xr:uid="{00000000-0005-0000-0000-000082A00000}"/>
    <cellStyle name="Note 2 3 7 2 3 5 3" xfId="46263" xr:uid="{00000000-0005-0000-0000-000083A00000}"/>
    <cellStyle name="Note 2 3 7 2 3 5 4" xfId="46264" xr:uid="{00000000-0005-0000-0000-000084A00000}"/>
    <cellStyle name="Note 2 3 7 2 3 5 5" xfId="46265" xr:uid="{00000000-0005-0000-0000-000085A00000}"/>
    <cellStyle name="Note 2 3 7 2 3 5 6" xfId="46266" xr:uid="{00000000-0005-0000-0000-000086A00000}"/>
    <cellStyle name="Note 2 3 7 2 3 5 7" xfId="46267" xr:uid="{00000000-0005-0000-0000-000087A00000}"/>
    <cellStyle name="Note 2 3 7 2 3 6" xfId="18559" xr:uid="{00000000-0005-0000-0000-000088A00000}"/>
    <cellStyle name="Note 2 3 7 2 3 6 2" xfId="18560" xr:uid="{00000000-0005-0000-0000-000089A00000}"/>
    <cellStyle name="Note 2 3 7 2 3 6 3" xfId="46268" xr:uid="{00000000-0005-0000-0000-00008AA00000}"/>
    <cellStyle name="Note 2 3 7 2 3 6 4" xfId="46269" xr:uid="{00000000-0005-0000-0000-00008BA00000}"/>
    <cellStyle name="Note 2 3 7 2 3 6 5" xfId="46270" xr:uid="{00000000-0005-0000-0000-00008CA00000}"/>
    <cellStyle name="Note 2 3 7 2 3 6 6" xfId="46271" xr:uid="{00000000-0005-0000-0000-00008DA00000}"/>
    <cellStyle name="Note 2 3 7 2 3 6 7" xfId="46272" xr:uid="{00000000-0005-0000-0000-00008EA00000}"/>
    <cellStyle name="Note 2 3 7 2 3 7" xfId="18561" xr:uid="{00000000-0005-0000-0000-00008FA00000}"/>
    <cellStyle name="Note 2 3 7 2 3 7 2" xfId="18562" xr:uid="{00000000-0005-0000-0000-000090A00000}"/>
    <cellStyle name="Note 2 3 7 2 3 7 3" xfId="46273" xr:uid="{00000000-0005-0000-0000-000091A00000}"/>
    <cellStyle name="Note 2 3 7 2 3 7 4" xfId="46274" xr:uid="{00000000-0005-0000-0000-000092A00000}"/>
    <cellStyle name="Note 2 3 7 2 3 7 5" xfId="46275" xr:uid="{00000000-0005-0000-0000-000093A00000}"/>
    <cellStyle name="Note 2 3 7 2 3 7 6" xfId="46276" xr:uid="{00000000-0005-0000-0000-000094A00000}"/>
    <cellStyle name="Note 2 3 7 2 3 7 7" xfId="46277" xr:uid="{00000000-0005-0000-0000-000095A00000}"/>
    <cellStyle name="Note 2 3 7 2 3 8" xfId="18563" xr:uid="{00000000-0005-0000-0000-000096A00000}"/>
    <cellStyle name="Note 2 3 7 2 3 8 2" xfId="18564" xr:uid="{00000000-0005-0000-0000-000097A00000}"/>
    <cellStyle name="Note 2 3 7 2 3 8 3" xfId="46278" xr:uid="{00000000-0005-0000-0000-000098A00000}"/>
    <cellStyle name="Note 2 3 7 2 3 8 4" xfId="46279" xr:uid="{00000000-0005-0000-0000-000099A00000}"/>
    <cellStyle name="Note 2 3 7 2 3 8 5" xfId="46280" xr:uid="{00000000-0005-0000-0000-00009AA00000}"/>
    <cellStyle name="Note 2 3 7 2 3 8 6" xfId="46281" xr:uid="{00000000-0005-0000-0000-00009BA00000}"/>
    <cellStyle name="Note 2 3 7 2 3 8 7" xfId="46282" xr:uid="{00000000-0005-0000-0000-00009CA00000}"/>
    <cellStyle name="Note 2 3 7 2 3 9" xfId="18565" xr:uid="{00000000-0005-0000-0000-00009DA00000}"/>
    <cellStyle name="Note 2 3 7 2 3 9 2" xfId="18566" xr:uid="{00000000-0005-0000-0000-00009EA00000}"/>
    <cellStyle name="Note 2 3 7 2 3 9 3" xfId="46283" xr:uid="{00000000-0005-0000-0000-00009FA00000}"/>
    <cellStyle name="Note 2 3 7 2 3 9 4" xfId="46284" xr:uid="{00000000-0005-0000-0000-0000A0A00000}"/>
    <cellStyle name="Note 2 3 7 2 3 9 5" xfId="46285" xr:uid="{00000000-0005-0000-0000-0000A1A00000}"/>
    <cellStyle name="Note 2 3 7 2 3 9 6" xfId="46286" xr:uid="{00000000-0005-0000-0000-0000A2A00000}"/>
    <cellStyle name="Note 2 3 7 2 3 9 7" xfId="46287" xr:uid="{00000000-0005-0000-0000-0000A3A00000}"/>
    <cellStyle name="Note 2 3 7 2 4" xfId="46288" xr:uid="{00000000-0005-0000-0000-0000A4A00000}"/>
    <cellStyle name="Note 2 3 7 2 5" xfId="46289" xr:uid="{00000000-0005-0000-0000-0000A5A00000}"/>
    <cellStyle name="Note 2 3 7 3" xfId="18567" xr:uid="{00000000-0005-0000-0000-0000A6A00000}"/>
    <cellStyle name="Note 2 3 7 3 10" xfId="46290" xr:uid="{00000000-0005-0000-0000-0000A7A00000}"/>
    <cellStyle name="Note 2 3 7 3 11" xfId="46291" xr:uid="{00000000-0005-0000-0000-0000A8A00000}"/>
    <cellStyle name="Note 2 3 7 3 2" xfId="18568" xr:uid="{00000000-0005-0000-0000-0000A9A00000}"/>
    <cellStyle name="Note 2 3 7 3 2 2" xfId="18569" xr:uid="{00000000-0005-0000-0000-0000AAA00000}"/>
    <cellStyle name="Note 2 3 7 3 2 3" xfId="46292" xr:uid="{00000000-0005-0000-0000-0000ABA00000}"/>
    <cellStyle name="Note 2 3 7 3 2 4" xfId="46293" xr:uid="{00000000-0005-0000-0000-0000ACA00000}"/>
    <cellStyle name="Note 2 3 7 3 2 5" xfId="46294" xr:uid="{00000000-0005-0000-0000-0000ADA00000}"/>
    <cellStyle name="Note 2 3 7 3 2 6" xfId="46295" xr:uid="{00000000-0005-0000-0000-0000AEA00000}"/>
    <cellStyle name="Note 2 3 7 3 2 7" xfId="46296" xr:uid="{00000000-0005-0000-0000-0000AFA00000}"/>
    <cellStyle name="Note 2 3 7 3 3" xfId="18570" xr:uid="{00000000-0005-0000-0000-0000B0A00000}"/>
    <cellStyle name="Note 2 3 7 3 3 2" xfId="18571" xr:uid="{00000000-0005-0000-0000-0000B1A00000}"/>
    <cellStyle name="Note 2 3 7 3 3 3" xfId="46297" xr:uid="{00000000-0005-0000-0000-0000B2A00000}"/>
    <cellStyle name="Note 2 3 7 3 3 4" xfId="46298" xr:uid="{00000000-0005-0000-0000-0000B3A00000}"/>
    <cellStyle name="Note 2 3 7 3 3 5" xfId="46299" xr:uid="{00000000-0005-0000-0000-0000B4A00000}"/>
    <cellStyle name="Note 2 3 7 3 3 6" xfId="46300" xr:uid="{00000000-0005-0000-0000-0000B5A00000}"/>
    <cellStyle name="Note 2 3 7 3 3 7" xfId="46301" xr:uid="{00000000-0005-0000-0000-0000B6A00000}"/>
    <cellStyle name="Note 2 3 7 3 4" xfId="18572" xr:uid="{00000000-0005-0000-0000-0000B7A00000}"/>
    <cellStyle name="Note 2 3 7 3 4 2" xfId="18573" xr:uid="{00000000-0005-0000-0000-0000B8A00000}"/>
    <cellStyle name="Note 2 3 7 3 4 3" xfId="46302" xr:uid="{00000000-0005-0000-0000-0000B9A00000}"/>
    <cellStyle name="Note 2 3 7 3 4 4" xfId="46303" xr:uid="{00000000-0005-0000-0000-0000BAA00000}"/>
    <cellStyle name="Note 2 3 7 3 4 5" xfId="46304" xr:uid="{00000000-0005-0000-0000-0000BBA00000}"/>
    <cellStyle name="Note 2 3 7 3 4 6" xfId="46305" xr:uid="{00000000-0005-0000-0000-0000BCA00000}"/>
    <cellStyle name="Note 2 3 7 3 4 7" xfId="46306" xr:uid="{00000000-0005-0000-0000-0000BDA00000}"/>
    <cellStyle name="Note 2 3 7 3 5" xfId="18574" xr:uid="{00000000-0005-0000-0000-0000BEA00000}"/>
    <cellStyle name="Note 2 3 7 3 5 2" xfId="18575" xr:uid="{00000000-0005-0000-0000-0000BFA00000}"/>
    <cellStyle name="Note 2 3 7 3 5 3" xfId="46307" xr:uid="{00000000-0005-0000-0000-0000C0A00000}"/>
    <cellStyle name="Note 2 3 7 3 5 4" xfId="46308" xr:uid="{00000000-0005-0000-0000-0000C1A00000}"/>
    <cellStyle name="Note 2 3 7 3 5 5" xfId="46309" xr:uid="{00000000-0005-0000-0000-0000C2A00000}"/>
    <cellStyle name="Note 2 3 7 3 5 6" xfId="46310" xr:uid="{00000000-0005-0000-0000-0000C3A00000}"/>
    <cellStyle name="Note 2 3 7 3 5 7" xfId="46311" xr:uid="{00000000-0005-0000-0000-0000C4A00000}"/>
    <cellStyle name="Note 2 3 7 3 6" xfId="18576" xr:uid="{00000000-0005-0000-0000-0000C5A00000}"/>
    <cellStyle name="Note 2 3 7 3 6 2" xfId="18577" xr:uid="{00000000-0005-0000-0000-0000C6A00000}"/>
    <cellStyle name="Note 2 3 7 3 6 3" xfId="46312" xr:uid="{00000000-0005-0000-0000-0000C7A00000}"/>
    <cellStyle name="Note 2 3 7 3 6 4" xfId="46313" xr:uid="{00000000-0005-0000-0000-0000C8A00000}"/>
    <cellStyle name="Note 2 3 7 3 6 5" xfId="46314" xr:uid="{00000000-0005-0000-0000-0000C9A00000}"/>
    <cellStyle name="Note 2 3 7 3 6 6" xfId="46315" xr:uid="{00000000-0005-0000-0000-0000CAA00000}"/>
    <cellStyle name="Note 2 3 7 3 6 7" xfId="46316" xr:uid="{00000000-0005-0000-0000-0000CBA00000}"/>
    <cellStyle name="Note 2 3 7 3 7" xfId="18578" xr:uid="{00000000-0005-0000-0000-0000CCA00000}"/>
    <cellStyle name="Note 2 3 7 3 7 2" xfId="18579" xr:uid="{00000000-0005-0000-0000-0000CDA00000}"/>
    <cellStyle name="Note 2 3 7 3 7 3" xfId="46317" xr:uid="{00000000-0005-0000-0000-0000CEA00000}"/>
    <cellStyle name="Note 2 3 7 3 7 4" xfId="46318" xr:uid="{00000000-0005-0000-0000-0000CFA00000}"/>
    <cellStyle name="Note 2 3 7 3 7 5" xfId="46319" xr:uid="{00000000-0005-0000-0000-0000D0A00000}"/>
    <cellStyle name="Note 2 3 7 3 7 6" xfId="46320" xr:uid="{00000000-0005-0000-0000-0000D1A00000}"/>
    <cellStyle name="Note 2 3 7 3 7 7" xfId="46321" xr:uid="{00000000-0005-0000-0000-0000D2A00000}"/>
    <cellStyle name="Note 2 3 7 3 8" xfId="18580" xr:uid="{00000000-0005-0000-0000-0000D3A00000}"/>
    <cellStyle name="Note 2 3 7 3 8 2" xfId="18581" xr:uid="{00000000-0005-0000-0000-0000D4A00000}"/>
    <cellStyle name="Note 2 3 7 3 8 3" xfId="46322" xr:uid="{00000000-0005-0000-0000-0000D5A00000}"/>
    <cellStyle name="Note 2 3 7 3 8 4" xfId="46323" xr:uid="{00000000-0005-0000-0000-0000D6A00000}"/>
    <cellStyle name="Note 2 3 7 3 8 5" xfId="46324" xr:uid="{00000000-0005-0000-0000-0000D7A00000}"/>
    <cellStyle name="Note 2 3 7 3 8 6" xfId="46325" xr:uid="{00000000-0005-0000-0000-0000D8A00000}"/>
    <cellStyle name="Note 2 3 7 3 8 7" xfId="46326" xr:uid="{00000000-0005-0000-0000-0000D9A00000}"/>
    <cellStyle name="Note 2 3 7 3 9" xfId="18582" xr:uid="{00000000-0005-0000-0000-0000DAA00000}"/>
    <cellStyle name="Note 2 3 7 3 9 2" xfId="18583" xr:uid="{00000000-0005-0000-0000-0000DBA00000}"/>
    <cellStyle name="Note 2 3 7 3 9 3" xfId="46327" xr:uid="{00000000-0005-0000-0000-0000DCA00000}"/>
    <cellStyle name="Note 2 3 7 3 9 4" xfId="46328" xr:uid="{00000000-0005-0000-0000-0000DDA00000}"/>
    <cellStyle name="Note 2 3 7 3 9 5" xfId="46329" xr:uid="{00000000-0005-0000-0000-0000DEA00000}"/>
    <cellStyle name="Note 2 3 7 3 9 6" xfId="46330" xr:uid="{00000000-0005-0000-0000-0000DFA00000}"/>
    <cellStyle name="Note 2 3 7 3 9 7" xfId="46331" xr:uid="{00000000-0005-0000-0000-0000E0A00000}"/>
    <cellStyle name="Note 2 3 7 4" xfId="18584" xr:uid="{00000000-0005-0000-0000-0000E1A00000}"/>
    <cellStyle name="Note 2 3 7 4 10" xfId="18585" xr:uid="{00000000-0005-0000-0000-0000E2A00000}"/>
    <cellStyle name="Note 2 3 7 4 10 2" xfId="18586" xr:uid="{00000000-0005-0000-0000-0000E3A00000}"/>
    <cellStyle name="Note 2 3 7 4 10 3" xfId="46332" xr:uid="{00000000-0005-0000-0000-0000E4A00000}"/>
    <cellStyle name="Note 2 3 7 4 10 4" xfId="46333" xr:uid="{00000000-0005-0000-0000-0000E5A00000}"/>
    <cellStyle name="Note 2 3 7 4 10 5" xfId="46334" xr:uid="{00000000-0005-0000-0000-0000E6A00000}"/>
    <cellStyle name="Note 2 3 7 4 10 6" xfId="46335" xr:uid="{00000000-0005-0000-0000-0000E7A00000}"/>
    <cellStyle name="Note 2 3 7 4 10 7" xfId="46336" xr:uid="{00000000-0005-0000-0000-0000E8A00000}"/>
    <cellStyle name="Note 2 3 7 4 11" xfId="18587" xr:uid="{00000000-0005-0000-0000-0000E9A00000}"/>
    <cellStyle name="Note 2 3 7 4 12" xfId="46337" xr:uid="{00000000-0005-0000-0000-0000EAA00000}"/>
    <cellStyle name="Note 2 3 7 4 13" xfId="46338" xr:uid="{00000000-0005-0000-0000-0000EBA00000}"/>
    <cellStyle name="Note 2 3 7 4 2" xfId="18588" xr:uid="{00000000-0005-0000-0000-0000ECA00000}"/>
    <cellStyle name="Note 2 3 7 4 2 2" xfId="18589" xr:uid="{00000000-0005-0000-0000-0000EDA00000}"/>
    <cellStyle name="Note 2 3 7 4 2 3" xfId="46339" xr:uid="{00000000-0005-0000-0000-0000EEA00000}"/>
    <cellStyle name="Note 2 3 7 4 2 4" xfId="46340" xr:uid="{00000000-0005-0000-0000-0000EFA00000}"/>
    <cellStyle name="Note 2 3 7 4 2 5" xfId="46341" xr:uid="{00000000-0005-0000-0000-0000F0A00000}"/>
    <cellStyle name="Note 2 3 7 4 2 6" xfId="46342" xr:uid="{00000000-0005-0000-0000-0000F1A00000}"/>
    <cellStyle name="Note 2 3 7 4 2 7" xfId="46343" xr:uid="{00000000-0005-0000-0000-0000F2A00000}"/>
    <cellStyle name="Note 2 3 7 4 3" xfId="18590" xr:uid="{00000000-0005-0000-0000-0000F3A00000}"/>
    <cellStyle name="Note 2 3 7 4 3 2" xfId="18591" xr:uid="{00000000-0005-0000-0000-0000F4A00000}"/>
    <cellStyle name="Note 2 3 7 4 3 3" xfId="46344" xr:uid="{00000000-0005-0000-0000-0000F5A00000}"/>
    <cellStyle name="Note 2 3 7 4 3 4" xfId="46345" xr:uid="{00000000-0005-0000-0000-0000F6A00000}"/>
    <cellStyle name="Note 2 3 7 4 3 5" xfId="46346" xr:uid="{00000000-0005-0000-0000-0000F7A00000}"/>
    <cellStyle name="Note 2 3 7 4 3 6" xfId="46347" xr:uid="{00000000-0005-0000-0000-0000F8A00000}"/>
    <cellStyle name="Note 2 3 7 4 3 7" xfId="46348" xr:uid="{00000000-0005-0000-0000-0000F9A00000}"/>
    <cellStyle name="Note 2 3 7 4 4" xfId="18592" xr:uid="{00000000-0005-0000-0000-0000FAA00000}"/>
    <cellStyle name="Note 2 3 7 4 4 2" xfId="18593" xr:uid="{00000000-0005-0000-0000-0000FBA00000}"/>
    <cellStyle name="Note 2 3 7 4 4 3" xfId="46349" xr:uid="{00000000-0005-0000-0000-0000FCA00000}"/>
    <cellStyle name="Note 2 3 7 4 4 4" xfId="46350" xr:uid="{00000000-0005-0000-0000-0000FDA00000}"/>
    <cellStyle name="Note 2 3 7 4 4 5" xfId="46351" xr:uid="{00000000-0005-0000-0000-0000FEA00000}"/>
    <cellStyle name="Note 2 3 7 4 4 6" xfId="46352" xr:uid="{00000000-0005-0000-0000-0000FFA00000}"/>
    <cellStyle name="Note 2 3 7 4 4 7" xfId="46353" xr:uid="{00000000-0005-0000-0000-000000A10000}"/>
    <cellStyle name="Note 2 3 7 4 5" xfId="18594" xr:uid="{00000000-0005-0000-0000-000001A10000}"/>
    <cellStyle name="Note 2 3 7 4 5 2" xfId="18595" xr:uid="{00000000-0005-0000-0000-000002A10000}"/>
    <cellStyle name="Note 2 3 7 4 5 3" xfId="46354" xr:uid="{00000000-0005-0000-0000-000003A10000}"/>
    <cellStyle name="Note 2 3 7 4 5 4" xfId="46355" xr:uid="{00000000-0005-0000-0000-000004A10000}"/>
    <cellStyle name="Note 2 3 7 4 5 5" xfId="46356" xr:uid="{00000000-0005-0000-0000-000005A10000}"/>
    <cellStyle name="Note 2 3 7 4 5 6" xfId="46357" xr:uid="{00000000-0005-0000-0000-000006A10000}"/>
    <cellStyle name="Note 2 3 7 4 5 7" xfId="46358" xr:uid="{00000000-0005-0000-0000-000007A10000}"/>
    <cellStyle name="Note 2 3 7 4 6" xfId="18596" xr:uid="{00000000-0005-0000-0000-000008A10000}"/>
    <cellStyle name="Note 2 3 7 4 6 2" xfId="18597" xr:uid="{00000000-0005-0000-0000-000009A10000}"/>
    <cellStyle name="Note 2 3 7 4 6 3" xfId="46359" xr:uid="{00000000-0005-0000-0000-00000AA10000}"/>
    <cellStyle name="Note 2 3 7 4 6 4" xfId="46360" xr:uid="{00000000-0005-0000-0000-00000BA10000}"/>
    <cellStyle name="Note 2 3 7 4 6 5" xfId="46361" xr:uid="{00000000-0005-0000-0000-00000CA10000}"/>
    <cellStyle name="Note 2 3 7 4 6 6" xfId="46362" xr:uid="{00000000-0005-0000-0000-00000DA10000}"/>
    <cellStyle name="Note 2 3 7 4 6 7" xfId="46363" xr:uid="{00000000-0005-0000-0000-00000EA10000}"/>
    <cellStyle name="Note 2 3 7 4 7" xfId="18598" xr:uid="{00000000-0005-0000-0000-00000FA10000}"/>
    <cellStyle name="Note 2 3 7 4 7 2" xfId="18599" xr:uid="{00000000-0005-0000-0000-000010A10000}"/>
    <cellStyle name="Note 2 3 7 4 7 3" xfId="46364" xr:uid="{00000000-0005-0000-0000-000011A10000}"/>
    <cellStyle name="Note 2 3 7 4 7 4" xfId="46365" xr:uid="{00000000-0005-0000-0000-000012A10000}"/>
    <cellStyle name="Note 2 3 7 4 7 5" xfId="46366" xr:uid="{00000000-0005-0000-0000-000013A10000}"/>
    <cellStyle name="Note 2 3 7 4 7 6" xfId="46367" xr:uid="{00000000-0005-0000-0000-000014A10000}"/>
    <cellStyle name="Note 2 3 7 4 7 7" xfId="46368" xr:uid="{00000000-0005-0000-0000-000015A10000}"/>
    <cellStyle name="Note 2 3 7 4 8" xfId="18600" xr:uid="{00000000-0005-0000-0000-000016A10000}"/>
    <cellStyle name="Note 2 3 7 4 8 2" xfId="18601" xr:uid="{00000000-0005-0000-0000-000017A10000}"/>
    <cellStyle name="Note 2 3 7 4 8 3" xfId="46369" xr:uid="{00000000-0005-0000-0000-000018A10000}"/>
    <cellStyle name="Note 2 3 7 4 8 4" xfId="46370" xr:uid="{00000000-0005-0000-0000-000019A10000}"/>
    <cellStyle name="Note 2 3 7 4 8 5" xfId="46371" xr:uid="{00000000-0005-0000-0000-00001AA10000}"/>
    <cellStyle name="Note 2 3 7 4 8 6" xfId="46372" xr:uid="{00000000-0005-0000-0000-00001BA10000}"/>
    <cellStyle name="Note 2 3 7 4 8 7" xfId="46373" xr:uid="{00000000-0005-0000-0000-00001CA10000}"/>
    <cellStyle name="Note 2 3 7 4 9" xfId="18602" xr:uid="{00000000-0005-0000-0000-00001DA10000}"/>
    <cellStyle name="Note 2 3 7 4 9 2" xfId="18603" xr:uid="{00000000-0005-0000-0000-00001EA10000}"/>
    <cellStyle name="Note 2 3 7 4 9 3" xfId="46374" xr:uid="{00000000-0005-0000-0000-00001FA10000}"/>
    <cellStyle name="Note 2 3 7 4 9 4" xfId="46375" xr:uid="{00000000-0005-0000-0000-000020A10000}"/>
    <cellStyle name="Note 2 3 7 4 9 5" xfId="46376" xr:uid="{00000000-0005-0000-0000-000021A10000}"/>
    <cellStyle name="Note 2 3 7 4 9 6" xfId="46377" xr:uid="{00000000-0005-0000-0000-000022A10000}"/>
    <cellStyle name="Note 2 3 7 4 9 7" xfId="46378" xr:uid="{00000000-0005-0000-0000-000023A10000}"/>
    <cellStyle name="Note 2 3 7 5" xfId="18604" xr:uid="{00000000-0005-0000-0000-000024A10000}"/>
    <cellStyle name="Note 2 3 7 5 10" xfId="18605" xr:uid="{00000000-0005-0000-0000-000025A10000}"/>
    <cellStyle name="Note 2 3 7 5 10 2" xfId="18606" xr:uid="{00000000-0005-0000-0000-000026A10000}"/>
    <cellStyle name="Note 2 3 7 5 10 3" xfId="46379" xr:uid="{00000000-0005-0000-0000-000027A10000}"/>
    <cellStyle name="Note 2 3 7 5 10 4" xfId="46380" xr:uid="{00000000-0005-0000-0000-000028A10000}"/>
    <cellStyle name="Note 2 3 7 5 10 5" xfId="46381" xr:uid="{00000000-0005-0000-0000-000029A10000}"/>
    <cellStyle name="Note 2 3 7 5 10 6" xfId="46382" xr:uid="{00000000-0005-0000-0000-00002AA10000}"/>
    <cellStyle name="Note 2 3 7 5 10 7" xfId="46383" xr:uid="{00000000-0005-0000-0000-00002BA10000}"/>
    <cellStyle name="Note 2 3 7 5 11" xfId="46384" xr:uid="{00000000-0005-0000-0000-00002CA10000}"/>
    <cellStyle name="Note 2 3 7 5 12" xfId="46385" xr:uid="{00000000-0005-0000-0000-00002DA10000}"/>
    <cellStyle name="Note 2 3 7 5 13" xfId="46386" xr:uid="{00000000-0005-0000-0000-00002EA10000}"/>
    <cellStyle name="Note 2 3 7 5 2" xfId="18607" xr:uid="{00000000-0005-0000-0000-00002FA10000}"/>
    <cellStyle name="Note 2 3 7 5 2 2" xfId="18608" xr:uid="{00000000-0005-0000-0000-000030A10000}"/>
    <cellStyle name="Note 2 3 7 5 2 3" xfId="46387" xr:uid="{00000000-0005-0000-0000-000031A10000}"/>
    <cellStyle name="Note 2 3 7 5 2 4" xfId="46388" xr:uid="{00000000-0005-0000-0000-000032A10000}"/>
    <cellStyle name="Note 2 3 7 5 2 5" xfId="46389" xr:uid="{00000000-0005-0000-0000-000033A10000}"/>
    <cellStyle name="Note 2 3 7 5 2 6" xfId="46390" xr:uid="{00000000-0005-0000-0000-000034A10000}"/>
    <cellStyle name="Note 2 3 7 5 2 7" xfId="46391" xr:uid="{00000000-0005-0000-0000-000035A10000}"/>
    <cellStyle name="Note 2 3 7 5 3" xfId="18609" xr:uid="{00000000-0005-0000-0000-000036A10000}"/>
    <cellStyle name="Note 2 3 7 5 3 2" xfId="18610" xr:uid="{00000000-0005-0000-0000-000037A10000}"/>
    <cellStyle name="Note 2 3 7 5 3 3" xfId="46392" xr:uid="{00000000-0005-0000-0000-000038A10000}"/>
    <cellStyle name="Note 2 3 7 5 3 4" xfId="46393" xr:uid="{00000000-0005-0000-0000-000039A10000}"/>
    <cellStyle name="Note 2 3 7 5 3 5" xfId="46394" xr:uid="{00000000-0005-0000-0000-00003AA10000}"/>
    <cellStyle name="Note 2 3 7 5 3 6" xfId="46395" xr:uid="{00000000-0005-0000-0000-00003BA10000}"/>
    <cellStyle name="Note 2 3 7 5 3 7" xfId="46396" xr:uid="{00000000-0005-0000-0000-00003CA10000}"/>
    <cellStyle name="Note 2 3 7 5 4" xfId="18611" xr:uid="{00000000-0005-0000-0000-00003DA10000}"/>
    <cellStyle name="Note 2 3 7 5 4 2" xfId="18612" xr:uid="{00000000-0005-0000-0000-00003EA10000}"/>
    <cellStyle name="Note 2 3 7 5 4 3" xfId="46397" xr:uid="{00000000-0005-0000-0000-00003FA10000}"/>
    <cellStyle name="Note 2 3 7 5 4 4" xfId="46398" xr:uid="{00000000-0005-0000-0000-000040A10000}"/>
    <cellStyle name="Note 2 3 7 5 4 5" xfId="46399" xr:uid="{00000000-0005-0000-0000-000041A10000}"/>
    <cellStyle name="Note 2 3 7 5 4 6" xfId="46400" xr:uid="{00000000-0005-0000-0000-000042A10000}"/>
    <cellStyle name="Note 2 3 7 5 4 7" xfId="46401" xr:uid="{00000000-0005-0000-0000-000043A10000}"/>
    <cellStyle name="Note 2 3 7 5 5" xfId="18613" xr:uid="{00000000-0005-0000-0000-000044A10000}"/>
    <cellStyle name="Note 2 3 7 5 5 2" xfId="18614" xr:uid="{00000000-0005-0000-0000-000045A10000}"/>
    <cellStyle name="Note 2 3 7 5 5 3" xfId="46402" xr:uid="{00000000-0005-0000-0000-000046A10000}"/>
    <cellStyle name="Note 2 3 7 5 5 4" xfId="46403" xr:uid="{00000000-0005-0000-0000-000047A10000}"/>
    <cellStyle name="Note 2 3 7 5 5 5" xfId="46404" xr:uid="{00000000-0005-0000-0000-000048A10000}"/>
    <cellStyle name="Note 2 3 7 5 5 6" xfId="46405" xr:uid="{00000000-0005-0000-0000-000049A10000}"/>
    <cellStyle name="Note 2 3 7 5 5 7" xfId="46406" xr:uid="{00000000-0005-0000-0000-00004AA10000}"/>
    <cellStyle name="Note 2 3 7 5 6" xfId="18615" xr:uid="{00000000-0005-0000-0000-00004BA10000}"/>
    <cellStyle name="Note 2 3 7 5 6 2" xfId="18616" xr:uid="{00000000-0005-0000-0000-00004CA10000}"/>
    <cellStyle name="Note 2 3 7 5 6 3" xfId="46407" xr:uid="{00000000-0005-0000-0000-00004DA10000}"/>
    <cellStyle name="Note 2 3 7 5 6 4" xfId="46408" xr:uid="{00000000-0005-0000-0000-00004EA10000}"/>
    <cellStyle name="Note 2 3 7 5 6 5" xfId="46409" xr:uid="{00000000-0005-0000-0000-00004FA10000}"/>
    <cellStyle name="Note 2 3 7 5 6 6" xfId="46410" xr:uid="{00000000-0005-0000-0000-000050A10000}"/>
    <cellStyle name="Note 2 3 7 5 6 7" xfId="46411" xr:uid="{00000000-0005-0000-0000-000051A10000}"/>
    <cellStyle name="Note 2 3 7 5 7" xfId="18617" xr:uid="{00000000-0005-0000-0000-000052A10000}"/>
    <cellStyle name="Note 2 3 7 5 7 2" xfId="18618" xr:uid="{00000000-0005-0000-0000-000053A10000}"/>
    <cellStyle name="Note 2 3 7 5 7 3" xfId="46412" xr:uid="{00000000-0005-0000-0000-000054A10000}"/>
    <cellStyle name="Note 2 3 7 5 7 4" xfId="46413" xr:uid="{00000000-0005-0000-0000-000055A10000}"/>
    <cellStyle name="Note 2 3 7 5 7 5" xfId="46414" xr:uid="{00000000-0005-0000-0000-000056A10000}"/>
    <cellStyle name="Note 2 3 7 5 7 6" xfId="46415" xr:uid="{00000000-0005-0000-0000-000057A10000}"/>
    <cellStyle name="Note 2 3 7 5 7 7" xfId="46416" xr:uid="{00000000-0005-0000-0000-000058A10000}"/>
    <cellStyle name="Note 2 3 7 5 8" xfId="18619" xr:uid="{00000000-0005-0000-0000-000059A10000}"/>
    <cellStyle name="Note 2 3 7 5 8 2" xfId="18620" xr:uid="{00000000-0005-0000-0000-00005AA10000}"/>
    <cellStyle name="Note 2 3 7 5 8 3" xfId="46417" xr:uid="{00000000-0005-0000-0000-00005BA10000}"/>
    <cellStyle name="Note 2 3 7 5 8 4" xfId="46418" xr:uid="{00000000-0005-0000-0000-00005CA10000}"/>
    <cellStyle name="Note 2 3 7 5 8 5" xfId="46419" xr:uid="{00000000-0005-0000-0000-00005DA10000}"/>
    <cellStyle name="Note 2 3 7 5 8 6" xfId="46420" xr:uid="{00000000-0005-0000-0000-00005EA10000}"/>
    <cellStyle name="Note 2 3 7 5 8 7" xfId="46421" xr:uid="{00000000-0005-0000-0000-00005FA10000}"/>
    <cellStyle name="Note 2 3 7 5 9" xfId="18621" xr:uid="{00000000-0005-0000-0000-000060A10000}"/>
    <cellStyle name="Note 2 3 7 5 9 2" xfId="18622" xr:uid="{00000000-0005-0000-0000-000061A10000}"/>
    <cellStyle name="Note 2 3 7 5 9 3" xfId="46422" xr:uid="{00000000-0005-0000-0000-000062A10000}"/>
    <cellStyle name="Note 2 3 7 5 9 4" xfId="46423" xr:uid="{00000000-0005-0000-0000-000063A10000}"/>
    <cellStyle name="Note 2 3 7 5 9 5" xfId="46424" xr:uid="{00000000-0005-0000-0000-000064A10000}"/>
    <cellStyle name="Note 2 3 7 5 9 6" xfId="46425" xr:uid="{00000000-0005-0000-0000-000065A10000}"/>
    <cellStyle name="Note 2 3 7 5 9 7" xfId="46426" xr:uid="{00000000-0005-0000-0000-000066A10000}"/>
    <cellStyle name="Note 2 3 7 6" xfId="18623" xr:uid="{00000000-0005-0000-0000-000067A10000}"/>
    <cellStyle name="Note 2 3 7 6 10" xfId="18624" xr:uid="{00000000-0005-0000-0000-000068A10000}"/>
    <cellStyle name="Note 2 3 7 6 11" xfId="46427" xr:uid="{00000000-0005-0000-0000-000069A10000}"/>
    <cellStyle name="Note 2 3 7 6 12" xfId="46428" xr:uid="{00000000-0005-0000-0000-00006AA10000}"/>
    <cellStyle name="Note 2 3 7 6 13" xfId="46429" xr:uid="{00000000-0005-0000-0000-00006BA10000}"/>
    <cellStyle name="Note 2 3 7 6 14" xfId="46430" xr:uid="{00000000-0005-0000-0000-00006CA10000}"/>
    <cellStyle name="Note 2 3 7 6 15" xfId="46431" xr:uid="{00000000-0005-0000-0000-00006DA10000}"/>
    <cellStyle name="Note 2 3 7 6 2" xfId="18625" xr:uid="{00000000-0005-0000-0000-00006EA10000}"/>
    <cellStyle name="Note 2 3 7 6 2 2" xfId="18626" xr:uid="{00000000-0005-0000-0000-00006FA10000}"/>
    <cellStyle name="Note 2 3 7 6 2 3" xfId="46432" xr:uid="{00000000-0005-0000-0000-000070A10000}"/>
    <cellStyle name="Note 2 3 7 6 2 4" xfId="46433" xr:uid="{00000000-0005-0000-0000-000071A10000}"/>
    <cellStyle name="Note 2 3 7 6 2 5" xfId="46434" xr:uid="{00000000-0005-0000-0000-000072A10000}"/>
    <cellStyle name="Note 2 3 7 6 2 6" xfId="46435" xr:uid="{00000000-0005-0000-0000-000073A10000}"/>
    <cellStyle name="Note 2 3 7 6 2 7" xfId="46436" xr:uid="{00000000-0005-0000-0000-000074A10000}"/>
    <cellStyle name="Note 2 3 7 6 3" xfId="18627" xr:uid="{00000000-0005-0000-0000-000075A10000}"/>
    <cellStyle name="Note 2 3 7 6 3 2" xfId="18628" xr:uid="{00000000-0005-0000-0000-000076A10000}"/>
    <cellStyle name="Note 2 3 7 6 3 3" xfId="46437" xr:uid="{00000000-0005-0000-0000-000077A10000}"/>
    <cellStyle name="Note 2 3 7 6 3 4" xfId="46438" xr:uid="{00000000-0005-0000-0000-000078A10000}"/>
    <cellStyle name="Note 2 3 7 6 3 5" xfId="46439" xr:uid="{00000000-0005-0000-0000-000079A10000}"/>
    <cellStyle name="Note 2 3 7 6 3 6" xfId="46440" xr:uid="{00000000-0005-0000-0000-00007AA10000}"/>
    <cellStyle name="Note 2 3 7 6 3 7" xfId="46441" xr:uid="{00000000-0005-0000-0000-00007BA10000}"/>
    <cellStyle name="Note 2 3 7 6 4" xfId="18629" xr:uid="{00000000-0005-0000-0000-00007CA10000}"/>
    <cellStyle name="Note 2 3 7 6 4 2" xfId="18630" xr:uid="{00000000-0005-0000-0000-00007DA10000}"/>
    <cellStyle name="Note 2 3 7 6 4 3" xfId="46442" xr:uid="{00000000-0005-0000-0000-00007EA10000}"/>
    <cellStyle name="Note 2 3 7 6 4 4" xfId="46443" xr:uid="{00000000-0005-0000-0000-00007FA10000}"/>
    <cellStyle name="Note 2 3 7 6 4 5" xfId="46444" xr:uid="{00000000-0005-0000-0000-000080A10000}"/>
    <cellStyle name="Note 2 3 7 6 4 6" xfId="46445" xr:uid="{00000000-0005-0000-0000-000081A10000}"/>
    <cellStyle name="Note 2 3 7 6 4 7" xfId="46446" xr:uid="{00000000-0005-0000-0000-000082A10000}"/>
    <cellStyle name="Note 2 3 7 6 5" xfId="18631" xr:uid="{00000000-0005-0000-0000-000083A10000}"/>
    <cellStyle name="Note 2 3 7 6 5 2" xfId="18632" xr:uid="{00000000-0005-0000-0000-000084A10000}"/>
    <cellStyle name="Note 2 3 7 6 5 3" xfId="46447" xr:uid="{00000000-0005-0000-0000-000085A10000}"/>
    <cellStyle name="Note 2 3 7 6 5 4" xfId="46448" xr:uid="{00000000-0005-0000-0000-000086A10000}"/>
    <cellStyle name="Note 2 3 7 6 5 5" xfId="46449" xr:uid="{00000000-0005-0000-0000-000087A10000}"/>
    <cellStyle name="Note 2 3 7 6 5 6" xfId="46450" xr:uid="{00000000-0005-0000-0000-000088A10000}"/>
    <cellStyle name="Note 2 3 7 6 5 7" xfId="46451" xr:uid="{00000000-0005-0000-0000-000089A10000}"/>
    <cellStyle name="Note 2 3 7 6 6" xfId="18633" xr:uid="{00000000-0005-0000-0000-00008AA10000}"/>
    <cellStyle name="Note 2 3 7 6 6 2" xfId="18634" xr:uid="{00000000-0005-0000-0000-00008BA10000}"/>
    <cellStyle name="Note 2 3 7 6 6 3" xfId="46452" xr:uid="{00000000-0005-0000-0000-00008CA10000}"/>
    <cellStyle name="Note 2 3 7 6 6 4" xfId="46453" xr:uid="{00000000-0005-0000-0000-00008DA10000}"/>
    <cellStyle name="Note 2 3 7 6 6 5" xfId="46454" xr:uid="{00000000-0005-0000-0000-00008EA10000}"/>
    <cellStyle name="Note 2 3 7 6 6 6" xfId="46455" xr:uid="{00000000-0005-0000-0000-00008FA10000}"/>
    <cellStyle name="Note 2 3 7 6 6 7" xfId="46456" xr:uid="{00000000-0005-0000-0000-000090A10000}"/>
    <cellStyle name="Note 2 3 7 6 7" xfId="18635" xr:uid="{00000000-0005-0000-0000-000091A10000}"/>
    <cellStyle name="Note 2 3 7 6 7 2" xfId="18636" xr:uid="{00000000-0005-0000-0000-000092A10000}"/>
    <cellStyle name="Note 2 3 7 6 7 3" xfId="46457" xr:uid="{00000000-0005-0000-0000-000093A10000}"/>
    <cellStyle name="Note 2 3 7 6 7 4" xfId="46458" xr:uid="{00000000-0005-0000-0000-000094A10000}"/>
    <cellStyle name="Note 2 3 7 6 7 5" xfId="46459" xr:uid="{00000000-0005-0000-0000-000095A10000}"/>
    <cellStyle name="Note 2 3 7 6 7 6" xfId="46460" xr:uid="{00000000-0005-0000-0000-000096A10000}"/>
    <cellStyle name="Note 2 3 7 6 7 7" xfId="46461" xr:uid="{00000000-0005-0000-0000-000097A10000}"/>
    <cellStyle name="Note 2 3 7 6 8" xfId="18637" xr:uid="{00000000-0005-0000-0000-000098A10000}"/>
    <cellStyle name="Note 2 3 7 6 8 2" xfId="18638" xr:uid="{00000000-0005-0000-0000-000099A10000}"/>
    <cellStyle name="Note 2 3 7 6 8 3" xfId="46462" xr:uid="{00000000-0005-0000-0000-00009AA10000}"/>
    <cellStyle name="Note 2 3 7 6 8 4" xfId="46463" xr:uid="{00000000-0005-0000-0000-00009BA10000}"/>
    <cellStyle name="Note 2 3 7 6 8 5" xfId="46464" xr:uid="{00000000-0005-0000-0000-00009CA10000}"/>
    <cellStyle name="Note 2 3 7 6 8 6" xfId="46465" xr:uid="{00000000-0005-0000-0000-00009DA10000}"/>
    <cellStyle name="Note 2 3 7 6 8 7" xfId="46466" xr:uid="{00000000-0005-0000-0000-00009EA10000}"/>
    <cellStyle name="Note 2 3 7 6 9" xfId="18639" xr:uid="{00000000-0005-0000-0000-00009FA10000}"/>
    <cellStyle name="Note 2 3 7 6 9 2" xfId="18640" xr:uid="{00000000-0005-0000-0000-0000A0A10000}"/>
    <cellStyle name="Note 2 3 7 6 9 3" xfId="46467" xr:uid="{00000000-0005-0000-0000-0000A1A10000}"/>
    <cellStyle name="Note 2 3 7 6 9 4" xfId="46468" xr:uid="{00000000-0005-0000-0000-0000A2A10000}"/>
    <cellStyle name="Note 2 3 7 6 9 5" xfId="46469" xr:uid="{00000000-0005-0000-0000-0000A3A10000}"/>
    <cellStyle name="Note 2 3 7 6 9 6" xfId="46470" xr:uid="{00000000-0005-0000-0000-0000A4A10000}"/>
    <cellStyle name="Note 2 3 7 6 9 7" xfId="46471" xr:uid="{00000000-0005-0000-0000-0000A5A10000}"/>
    <cellStyle name="Note 2 3 7 7" xfId="46472" xr:uid="{00000000-0005-0000-0000-0000A6A10000}"/>
    <cellStyle name="Note 2 3 8" xfId="18641" xr:uid="{00000000-0005-0000-0000-0000A7A10000}"/>
    <cellStyle name="Note 2 3 8 2" xfId="18642" xr:uid="{00000000-0005-0000-0000-0000A8A10000}"/>
    <cellStyle name="Note 2 3 8 2 10" xfId="46473" xr:uid="{00000000-0005-0000-0000-0000A9A10000}"/>
    <cellStyle name="Note 2 3 8 2 11" xfId="46474" xr:uid="{00000000-0005-0000-0000-0000AAA10000}"/>
    <cellStyle name="Note 2 3 8 2 2" xfId="18643" xr:uid="{00000000-0005-0000-0000-0000ABA10000}"/>
    <cellStyle name="Note 2 3 8 2 2 2" xfId="18644" xr:uid="{00000000-0005-0000-0000-0000ACA10000}"/>
    <cellStyle name="Note 2 3 8 2 2 3" xfId="46475" xr:uid="{00000000-0005-0000-0000-0000ADA10000}"/>
    <cellStyle name="Note 2 3 8 2 2 4" xfId="46476" xr:uid="{00000000-0005-0000-0000-0000AEA10000}"/>
    <cellStyle name="Note 2 3 8 2 2 5" xfId="46477" xr:uid="{00000000-0005-0000-0000-0000AFA10000}"/>
    <cellStyle name="Note 2 3 8 2 2 6" xfId="46478" xr:uid="{00000000-0005-0000-0000-0000B0A10000}"/>
    <cellStyle name="Note 2 3 8 2 2 7" xfId="46479" xr:uid="{00000000-0005-0000-0000-0000B1A10000}"/>
    <cellStyle name="Note 2 3 8 2 3" xfId="18645" xr:uid="{00000000-0005-0000-0000-0000B2A10000}"/>
    <cellStyle name="Note 2 3 8 2 3 2" xfId="18646" xr:uid="{00000000-0005-0000-0000-0000B3A10000}"/>
    <cellStyle name="Note 2 3 8 2 3 3" xfId="46480" xr:uid="{00000000-0005-0000-0000-0000B4A10000}"/>
    <cellStyle name="Note 2 3 8 2 3 4" xfId="46481" xr:uid="{00000000-0005-0000-0000-0000B5A10000}"/>
    <cellStyle name="Note 2 3 8 2 3 5" xfId="46482" xr:uid="{00000000-0005-0000-0000-0000B6A10000}"/>
    <cellStyle name="Note 2 3 8 2 3 6" xfId="46483" xr:uid="{00000000-0005-0000-0000-0000B7A10000}"/>
    <cellStyle name="Note 2 3 8 2 3 7" xfId="46484" xr:uid="{00000000-0005-0000-0000-0000B8A10000}"/>
    <cellStyle name="Note 2 3 8 2 4" xfId="18647" xr:uid="{00000000-0005-0000-0000-0000B9A10000}"/>
    <cellStyle name="Note 2 3 8 2 4 2" xfId="18648" xr:uid="{00000000-0005-0000-0000-0000BAA10000}"/>
    <cellStyle name="Note 2 3 8 2 4 3" xfId="46485" xr:uid="{00000000-0005-0000-0000-0000BBA10000}"/>
    <cellStyle name="Note 2 3 8 2 4 4" xfId="46486" xr:uid="{00000000-0005-0000-0000-0000BCA10000}"/>
    <cellStyle name="Note 2 3 8 2 4 5" xfId="46487" xr:uid="{00000000-0005-0000-0000-0000BDA10000}"/>
    <cellStyle name="Note 2 3 8 2 4 6" xfId="46488" xr:uid="{00000000-0005-0000-0000-0000BEA10000}"/>
    <cellStyle name="Note 2 3 8 2 4 7" xfId="46489" xr:uid="{00000000-0005-0000-0000-0000BFA10000}"/>
    <cellStyle name="Note 2 3 8 2 5" xfId="18649" xr:uid="{00000000-0005-0000-0000-0000C0A10000}"/>
    <cellStyle name="Note 2 3 8 2 5 2" xfId="18650" xr:uid="{00000000-0005-0000-0000-0000C1A10000}"/>
    <cellStyle name="Note 2 3 8 2 5 3" xfId="46490" xr:uid="{00000000-0005-0000-0000-0000C2A10000}"/>
    <cellStyle name="Note 2 3 8 2 5 4" xfId="46491" xr:uid="{00000000-0005-0000-0000-0000C3A10000}"/>
    <cellStyle name="Note 2 3 8 2 5 5" xfId="46492" xr:uid="{00000000-0005-0000-0000-0000C4A10000}"/>
    <cellStyle name="Note 2 3 8 2 5 6" xfId="46493" xr:uid="{00000000-0005-0000-0000-0000C5A10000}"/>
    <cellStyle name="Note 2 3 8 2 5 7" xfId="46494" xr:uid="{00000000-0005-0000-0000-0000C6A10000}"/>
    <cellStyle name="Note 2 3 8 2 6" xfId="18651" xr:uid="{00000000-0005-0000-0000-0000C7A10000}"/>
    <cellStyle name="Note 2 3 8 2 6 2" xfId="18652" xr:uid="{00000000-0005-0000-0000-0000C8A10000}"/>
    <cellStyle name="Note 2 3 8 2 6 3" xfId="46495" xr:uid="{00000000-0005-0000-0000-0000C9A10000}"/>
    <cellStyle name="Note 2 3 8 2 6 4" xfId="46496" xr:uid="{00000000-0005-0000-0000-0000CAA10000}"/>
    <cellStyle name="Note 2 3 8 2 6 5" xfId="46497" xr:uid="{00000000-0005-0000-0000-0000CBA10000}"/>
    <cellStyle name="Note 2 3 8 2 6 6" xfId="46498" xr:uid="{00000000-0005-0000-0000-0000CCA10000}"/>
    <cellStyle name="Note 2 3 8 2 6 7" xfId="46499" xr:uid="{00000000-0005-0000-0000-0000CDA10000}"/>
    <cellStyle name="Note 2 3 8 2 7" xfId="18653" xr:uid="{00000000-0005-0000-0000-0000CEA10000}"/>
    <cellStyle name="Note 2 3 8 2 7 2" xfId="18654" xr:uid="{00000000-0005-0000-0000-0000CFA10000}"/>
    <cellStyle name="Note 2 3 8 2 7 3" xfId="46500" xr:uid="{00000000-0005-0000-0000-0000D0A10000}"/>
    <cellStyle name="Note 2 3 8 2 7 4" xfId="46501" xr:uid="{00000000-0005-0000-0000-0000D1A10000}"/>
    <cellStyle name="Note 2 3 8 2 7 5" xfId="46502" xr:uid="{00000000-0005-0000-0000-0000D2A10000}"/>
    <cellStyle name="Note 2 3 8 2 7 6" xfId="46503" xr:uid="{00000000-0005-0000-0000-0000D3A10000}"/>
    <cellStyle name="Note 2 3 8 2 7 7" xfId="46504" xr:uid="{00000000-0005-0000-0000-0000D4A10000}"/>
    <cellStyle name="Note 2 3 8 2 8" xfId="18655" xr:uid="{00000000-0005-0000-0000-0000D5A10000}"/>
    <cellStyle name="Note 2 3 8 2 8 2" xfId="18656" xr:uid="{00000000-0005-0000-0000-0000D6A10000}"/>
    <cellStyle name="Note 2 3 8 2 8 3" xfId="46505" xr:uid="{00000000-0005-0000-0000-0000D7A10000}"/>
    <cellStyle name="Note 2 3 8 2 8 4" xfId="46506" xr:uid="{00000000-0005-0000-0000-0000D8A10000}"/>
    <cellStyle name="Note 2 3 8 2 8 5" xfId="46507" xr:uid="{00000000-0005-0000-0000-0000D9A10000}"/>
    <cellStyle name="Note 2 3 8 2 8 6" xfId="46508" xr:uid="{00000000-0005-0000-0000-0000DAA10000}"/>
    <cellStyle name="Note 2 3 8 2 8 7" xfId="46509" xr:uid="{00000000-0005-0000-0000-0000DBA10000}"/>
    <cellStyle name="Note 2 3 8 2 9" xfId="18657" xr:uid="{00000000-0005-0000-0000-0000DCA10000}"/>
    <cellStyle name="Note 2 3 8 2 9 2" xfId="18658" xr:uid="{00000000-0005-0000-0000-0000DDA10000}"/>
    <cellStyle name="Note 2 3 8 2 9 3" xfId="46510" xr:uid="{00000000-0005-0000-0000-0000DEA10000}"/>
    <cellStyle name="Note 2 3 8 2 9 4" xfId="46511" xr:uid="{00000000-0005-0000-0000-0000DFA10000}"/>
    <cellStyle name="Note 2 3 8 2 9 5" xfId="46512" xr:uid="{00000000-0005-0000-0000-0000E0A10000}"/>
    <cellStyle name="Note 2 3 8 2 9 6" xfId="46513" xr:uid="{00000000-0005-0000-0000-0000E1A10000}"/>
    <cellStyle name="Note 2 3 8 2 9 7" xfId="46514" xr:uid="{00000000-0005-0000-0000-0000E2A10000}"/>
    <cellStyle name="Note 2 3 8 3" xfId="18659" xr:uid="{00000000-0005-0000-0000-0000E3A10000}"/>
    <cellStyle name="Note 2 3 8 3 10" xfId="18660" xr:uid="{00000000-0005-0000-0000-0000E4A10000}"/>
    <cellStyle name="Note 2 3 8 3 11" xfId="46515" xr:uid="{00000000-0005-0000-0000-0000E5A10000}"/>
    <cellStyle name="Note 2 3 8 3 12" xfId="46516" xr:uid="{00000000-0005-0000-0000-0000E6A10000}"/>
    <cellStyle name="Note 2 3 8 3 13" xfId="46517" xr:uid="{00000000-0005-0000-0000-0000E7A10000}"/>
    <cellStyle name="Note 2 3 8 3 14" xfId="46518" xr:uid="{00000000-0005-0000-0000-0000E8A10000}"/>
    <cellStyle name="Note 2 3 8 3 15" xfId="46519" xr:uid="{00000000-0005-0000-0000-0000E9A10000}"/>
    <cellStyle name="Note 2 3 8 3 2" xfId="18661" xr:uid="{00000000-0005-0000-0000-0000EAA10000}"/>
    <cellStyle name="Note 2 3 8 3 2 2" xfId="18662" xr:uid="{00000000-0005-0000-0000-0000EBA10000}"/>
    <cellStyle name="Note 2 3 8 3 2 3" xfId="46520" xr:uid="{00000000-0005-0000-0000-0000ECA10000}"/>
    <cellStyle name="Note 2 3 8 3 2 4" xfId="46521" xr:uid="{00000000-0005-0000-0000-0000EDA10000}"/>
    <cellStyle name="Note 2 3 8 3 2 5" xfId="46522" xr:uid="{00000000-0005-0000-0000-0000EEA10000}"/>
    <cellStyle name="Note 2 3 8 3 2 6" xfId="46523" xr:uid="{00000000-0005-0000-0000-0000EFA10000}"/>
    <cellStyle name="Note 2 3 8 3 2 7" xfId="46524" xr:uid="{00000000-0005-0000-0000-0000F0A10000}"/>
    <cellStyle name="Note 2 3 8 3 3" xfId="18663" xr:uid="{00000000-0005-0000-0000-0000F1A10000}"/>
    <cellStyle name="Note 2 3 8 3 3 2" xfId="18664" xr:uid="{00000000-0005-0000-0000-0000F2A10000}"/>
    <cellStyle name="Note 2 3 8 3 3 3" xfId="46525" xr:uid="{00000000-0005-0000-0000-0000F3A10000}"/>
    <cellStyle name="Note 2 3 8 3 3 4" xfId="46526" xr:uid="{00000000-0005-0000-0000-0000F4A10000}"/>
    <cellStyle name="Note 2 3 8 3 3 5" xfId="46527" xr:uid="{00000000-0005-0000-0000-0000F5A10000}"/>
    <cellStyle name="Note 2 3 8 3 3 6" xfId="46528" xr:uid="{00000000-0005-0000-0000-0000F6A10000}"/>
    <cellStyle name="Note 2 3 8 3 3 7" xfId="46529" xr:uid="{00000000-0005-0000-0000-0000F7A10000}"/>
    <cellStyle name="Note 2 3 8 3 4" xfId="18665" xr:uid="{00000000-0005-0000-0000-0000F8A10000}"/>
    <cellStyle name="Note 2 3 8 3 4 2" xfId="18666" xr:uid="{00000000-0005-0000-0000-0000F9A10000}"/>
    <cellStyle name="Note 2 3 8 3 4 3" xfId="46530" xr:uid="{00000000-0005-0000-0000-0000FAA10000}"/>
    <cellStyle name="Note 2 3 8 3 4 4" xfId="46531" xr:uid="{00000000-0005-0000-0000-0000FBA10000}"/>
    <cellStyle name="Note 2 3 8 3 4 5" xfId="46532" xr:uid="{00000000-0005-0000-0000-0000FCA10000}"/>
    <cellStyle name="Note 2 3 8 3 4 6" xfId="46533" xr:uid="{00000000-0005-0000-0000-0000FDA10000}"/>
    <cellStyle name="Note 2 3 8 3 4 7" xfId="46534" xr:uid="{00000000-0005-0000-0000-0000FEA10000}"/>
    <cellStyle name="Note 2 3 8 3 5" xfId="18667" xr:uid="{00000000-0005-0000-0000-0000FFA10000}"/>
    <cellStyle name="Note 2 3 8 3 5 2" xfId="18668" xr:uid="{00000000-0005-0000-0000-000000A20000}"/>
    <cellStyle name="Note 2 3 8 3 5 3" xfId="46535" xr:uid="{00000000-0005-0000-0000-000001A20000}"/>
    <cellStyle name="Note 2 3 8 3 5 4" xfId="46536" xr:uid="{00000000-0005-0000-0000-000002A20000}"/>
    <cellStyle name="Note 2 3 8 3 5 5" xfId="46537" xr:uid="{00000000-0005-0000-0000-000003A20000}"/>
    <cellStyle name="Note 2 3 8 3 5 6" xfId="46538" xr:uid="{00000000-0005-0000-0000-000004A20000}"/>
    <cellStyle name="Note 2 3 8 3 5 7" xfId="46539" xr:uid="{00000000-0005-0000-0000-000005A20000}"/>
    <cellStyle name="Note 2 3 8 3 6" xfId="18669" xr:uid="{00000000-0005-0000-0000-000006A20000}"/>
    <cellStyle name="Note 2 3 8 3 6 2" xfId="18670" xr:uid="{00000000-0005-0000-0000-000007A20000}"/>
    <cellStyle name="Note 2 3 8 3 6 3" xfId="46540" xr:uid="{00000000-0005-0000-0000-000008A20000}"/>
    <cellStyle name="Note 2 3 8 3 6 4" xfId="46541" xr:uid="{00000000-0005-0000-0000-000009A20000}"/>
    <cellStyle name="Note 2 3 8 3 6 5" xfId="46542" xr:uid="{00000000-0005-0000-0000-00000AA20000}"/>
    <cellStyle name="Note 2 3 8 3 6 6" xfId="46543" xr:uid="{00000000-0005-0000-0000-00000BA20000}"/>
    <cellStyle name="Note 2 3 8 3 6 7" xfId="46544" xr:uid="{00000000-0005-0000-0000-00000CA20000}"/>
    <cellStyle name="Note 2 3 8 3 7" xfId="18671" xr:uid="{00000000-0005-0000-0000-00000DA20000}"/>
    <cellStyle name="Note 2 3 8 3 7 2" xfId="18672" xr:uid="{00000000-0005-0000-0000-00000EA20000}"/>
    <cellStyle name="Note 2 3 8 3 7 3" xfId="46545" xr:uid="{00000000-0005-0000-0000-00000FA20000}"/>
    <cellStyle name="Note 2 3 8 3 7 4" xfId="46546" xr:uid="{00000000-0005-0000-0000-000010A20000}"/>
    <cellStyle name="Note 2 3 8 3 7 5" xfId="46547" xr:uid="{00000000-0005-0000-0000-000011A20000}"/>
    <cellStyle name="Note 2 3 8 3 7 6" xfId="46548" xr:uid="{00000000-0005-0000-0000-000012A20000}"/>
    <cellStyle name="Note 2 3 8 3 7 7" xfId="46549" xr:uid="{00000000-0005-0000-0000-000013A20000}"/>
    <cellStyle name="Note 2 3 8 3 8" xfId="18673" xr:uid="{00000000-0005-0000-0000-000014A20000}"/>
    <cellStyle name="Note 2 3 8 3 8 2" xfId="18674" xr:uid="{00000000-0005-0000-0000-000015A20000}"/>
    <cellStyle name="Note 2 3 8 3 8 3" xfId="46550" xr:uid="{00000000-0005-0000-0000-000016A20000}"/>
    <cellStyle name="Note 2 3 8 3 8 4" xfId="46551" xr:uid="{00000000-0005-0000-0000-000017A20000}"/>
    <cellStyle name="Note 2 3 8 3 8 5" xfId="46552" xr:uid="{00000000-0005-0000-0000-000018A20000}"/>
    <cellStyle name="Note 2 3 8 3 8 6" xfId="46553" xr:uid="{00000000-0005-0000-0000-000019A20000}"/>
    <cellStyle name="Note 2 3 8 3 8 7" xfId="46554" xr:uid="{00000000-0005-0000-0000-00001AA20000}"/>
    <cellStyle name="Note 2 3 8 3 9" xfId="18675" xr:uid="{00000000-0005-0000-0000-00001BA20000}"/>
    <cellStyle name="Note 2 3 8 3 9 2" xfId="18676" xr:uid="{00000000-0005-0000-0000-00001CA20000}"/>
    <cellStyle name="Note 2 3 8 3 9 3" xfId="46555" xr:uid="{00000000-0005-0000-0000-00001DA20000}"/>
    <cellStyle name="Note 2 3 8 3 9 4" xfId="46556" xr:uid="{00000000-0005-0000-0000-00001EA20000}"/>
    <cellStyle name="Note 2 3 8 3 9 5" xfId="46557" xr:uid="{00000000-0005-0000-0000-00001FA20000}"/>
    <cellStyle name="Note 2 3 8 3 9 6" xfId="46558" xr:uid="{00000000-0005-0000-0000-000020A20000}"/>
    <cellStyle name="Note 2 3 8 3 9 7" xfId="46559" xr:uid="{00000000-0005-0000-0000-000021A20000}"/>
    <cellStyle name="Note 2 3 8 4" xfId="46560" xr:uid="{00000000-0005-0000-0000-000022A20000}"/>
    <cellStyle name="Note 2 3 8 5" xfId="46561" xr:uid="{00000000-0005-0000-0000-000023A20000}"/>
    <cellStyle name="Note 2 3 9" xfId="18677" xr:uid="{00000000-0005-0000-0000-000024A20000}"/>
    <cellStyle name="Note 2 3 9 10" xfId="46562" xr:uid="{00000000-0005-0000-0000-000025A20000}"/>
    <cellStyle name="Note 2 3 9 11" xfId="46563" xr:uid="{00000000-0005-0000-0000-000026A20000}"/>
    <cellStyle name="Note 2 3 9 2" xfId="18678" xr:uid="{00000000-0005-0000-0000-000027A20000}"/>
    <cellStyle name="Note 2 3 9 2 2" xfId="18679" xr:uid="{00000000-0005-0000-0000-000028A20000}"/>
    <cellStyle name="Note 2 3 9 2 3" xfId="46564" xr:uid="{00000000-0005-0000-0000-000029A20000}"/>
    <cellStyle name="Note 2 3 9 2 4" xfId="46565" xr:uid="{00000000-0005-0000-0000-00002AA20000}"/>
    <cellStyle name="Note 2 3 9 2 5" xfId="46566" xr:uid="{00000000-0005-0000-0000-00002BA20000}"/>
    <cellStyle name="Note 2 3 9 2 6" xfId="46567" xr:uid="{00000000-0005-0000-0000-00002CA20000}"/>
    <cellStyle name="Note 2 3 9 2 7" xfId="46568" xr:uid="{00000000-0005-0000-0000-00002DA20000}"/>
    <cellStyle name="Note 2 3 9 3" xfId="18680" xr:uid="{00000000-0005-0000-0000-00002EA20000}"/>
    <cellStyle name="Note 2 3 9 3 2" xfId="18681" xr:uid="{00000000-0005-0000-0000-00002FA20000}"/>
    <cellStyle name="Note 2 3 9 3 3" xfId="46569" xr:uid="{00000000-0005-0000-0000-000030A20000}"/>
    <cellStyle name="Note 2 3 9 3 4" xfId="46570" xr:uid="{00000000-0005-0000-0000-000031A20000}"/>
    <cellStyle name="Note 2 3 9 3 5" xfId="46571" xr:uid="{00000000-0005-0000-0000-000032A20000}"/>
    <cellStyle name="Note 2 3 9 3 6" xfId="46572" xr:uid="{00000000-0005-0000-0000-000033A20000}"/>
    <cellStyle name="Note 2 3 9 3 7" xfId="46573" xr:uid="{00000000-0005-0000-0000-000034A20000}"/>
    <cellStyle name="Note 2 3 9 4" xfId="18682" xr:uid="{00000000-0005-0000-0000-000035A20000}"/>
    <cellStyle name="Note 2 3 9 4 2" xfId="18683" xr:uid="{00000000-0005-0000-0000-000036A20000}"/>
    <cellStyle name="Note 2 3 9 4 3" xfId="46574" xr:uid="{00000000-0005-0000-0000-000037A20000}"/>
    <cellStyle name="Note 2 3 9 4 4" xfId="46575" xr:uid="{00000000-0005-0000-0000-000038A20000}"/>
    <cellStyle name="Note 2 3 9 4 5" xfId="46576" xr:uid="{00000000-0005-0000-0000-000039A20000}"/>
    <cellStyle name="Note 2 3 9 4 6" xfId="46577" xr:uid="{00000000-0005-0000-0000-00003AA20000}"/>
    <cellStyle name="Note 2 3 9 4 7" xfId="46578" xr:uid="{00000000-0005-0000-0000-00003BA20000}"/>
    <cellStyle name="Note 2 3 9 5" xfId="18684" xr:uid="{00000000-0005-0000-0000-00003CA20000}"/>
    <cellStyle name="Note 2 3 9 5 2" xfId="18685" xr:uid="{00000000-0005-0000-0000-00003DA20000}"/>
    <cellStyle name="Note 2 3 9 5 3" xfId="46579" xr:uid="{00000000-0005-0000-0000-00003EA20000}"/>
    <cellStyle name="Note 2 3 9 5 4" xfId="46580" xr:uid="{00000000-0005-0000-0000-00003FA20000}"/>
    <cellStyle name="Note 2 3 9 5 5" xfId="46581" xr:uid="{00000000-0005-0000-0000-000040A20000}"/>
    <cellStyle name="Note 2 3 9 5 6" xfId="46582" xr:uid="{00000000-0005-0000-0000-000041A20000}"/>
    <cellStyle name="Note 2 3 9 5 7" xfId="46583" xr:uid="{00000000-0005-0000-0000-000042A20000}"/>
    <cellStyle name="Note 2 3 9 6" xfId="18686" xr:uid="{00000000-0005-0000-0000-000043A20000}"/>
    <cellStyle name="Note 2 3 9 6 2" xfId="18687" xr:uid="{00000000-0005-0000-0000-000044A20000}"/>
    <cellStyle name="Note 2 3 9 6 3" xfId="46584" xr:uid="{00000000-0005-0000-0000-000045A20000}"/>
    <cellStyle name="Note 2 3 9 6 4" xfId="46585" xr:uid="{00000000-0005-0000-0000-000046A20000}"/>
    <cellStyle name="Note 2 3 9 6 5" xfId="46586" xr:uid="{00000000-0005-0000-0000-000047A20000}"/>
    <cellStyle name="Note 2 3 9 6 6" xfId="46587" xr:uid="{00000000-0005-0000-0000-000048A20000}"/>
    <cellStyle name="Note 2 3 9 6 7" xfId="46588" xr:uid="{00000000-0005-0000-0000-000049A20000}"/>
    <cellStyle name="Note 2 3 9 7" xfId="18688" xr:uid="{00000000-0005-0000-0000-00004AA20000}"/>
    <cellStyle name="Note 2 3 9 7 2" xfId="18689" xr:uid="{00000000-0005-0000-0000-00004BA20000}"/>
    <cellStyle name="Note 2 3 9 7 3" xfId="46589" xr:uid="{00000000-0005-0000-0000-00004CA20000}"/>
    <cellStyle name="Note 2 3 9 7 4" xfId="46590" xr:uid="{00000000-0005-0000-0000-00004DA20000}"/>
    <cellStyle name="Note 2 3 9 7 5" xfId="46591" xr:uid="{00000000-0005-0000-0000-00004EA20000}"/>
    <cellStyle name="Note 2 3 9 7 6" xfId="46592" xr:uid="{00000000-0005-0000-0000-00004FA20000}"/>
    <cellStyle name="Note 2 3 9 7 7" xfId="46593" xr:uid="{00000000-0005-0000-0000-000050A20000}"/>
    <cellStyle name="Note 2 3 9 8" xfId="18690" xr:uid="{00000000-0005-0000-0000-000051A20000}"/>
    <cellStyle name="Note 2 3 9 8 2" xfId="18691" xr:uid="{00000000-0005-0000-0000-000052A20000}"/>
    <cellStyle name="Note 2 3 9 8 3" xfId="46594" xr:uid="{00000000-0005-0000-0000-000053A20000}"/>
    <cellStyle name="Note 2 3 9 8 4" xfId="46595" xr:uid="{00000000-0005-0000-0000-000054A20000}"/>
    <cellStyle name="Note 2 3 9 8 5" xfId="46596" xr:uid="{00000000-0005-0000-0000-000055A20000}"/>
    <cellStyle name="Note 2 3 9 8 6" xfId="46597" xr:uid="{00000000-0005-0000-0000-000056A20000}"/>
    <cellStyle name="Note 2 3 9 8 7" xfId="46598" xr:uid="{00000000-0005-0000-0000-000057A20000}"/>
    <cellStyle name="Note 2 3 9 9" xfId="18692" xr:uid="{00000000-0005-0000-0000-000058A20000}"/>
    <cellStyle name="Note 2 3 9 9 2" xfId="18693" xr:uid="{00000000-0005-0000-0000-000059A20000}"/>
    <cellStyle name="Note 2 3 9 9 3" xfId="46599" xr:uid="{00000000-0005-0000-0000-00005AA20000}"/>
    <cellStyle name="Note 2 3 9 9 4" xfId="46600" xr:uid="{00000000-0005-0000-0000-00005BA20000}"/>
    <cellStyle name="Note 2 3 9 9 5" xfId="46601" xr:uid="{00000000-0005-0000-0000-00005CA20000}"/>
    <cellStyle name="Note 2 3 9 9 6" xfId="46602" xr:uid="{00000000-0005-0000-0000-00005DA20000}"/>
    <cellStyle name="Note 2 3 9 9 7" xfId="46603" xr:uid="{00000000-0005-0000-0000-00005EA20000}"/>
    <cellStyle name="Note 2 4" xfId="18694" xr:uid="{00000000-0005-0000-0000-00005FA20000}"/>
    <cellStyle name="Note 2 4 2" xfId="18695" xr:uid="{00000000-0005-0000-0000-000060A20000}"/>
    <cellStyle name="Note 2 4 2 2" xfId="18696" xr:uid="{00000000-0005-0000-0000-000061A20000}"/>
    <cellStyle name="Note 2 4 2 2 10" xfId="46604" xr:uid="{00000000-0005-0000-0000-000062A20000}"/>
    <cellStyle name="Note 2 4 2 2 11" xfId="46605" xr:uid="{00000000-0005-0000-0000-000063A20000}"/>
    <cellStyle name="Note 2 4 2 2 2" xfId="18697" xr:uid="{00000000-0005-0000-0000-000064A20000}"/>
    <cellStyle name="Note 2 4 2 2 2 2" xfId="18698" xr:uid="{00000000-0005-0000-0000-000065A20000}"/>
    <cellStyle name="Note 2 4 2 2 2 3" xfId="46606" xr:uid="{00000000-0005-0000-0000-000066A20000}"/>
    <cellStyle name="Note 2 4 2 2 2 4" xfId="46607" xr:uid="{00000000-0005-0000-0000-000067A20000}"/>
    <cellStyle name="Note 2 4 2 2 2 5" xfId="46608" xr:uid="{00000000-0005-0000-0000-000068A20000}"/>
    <cellStyle name="Note 2 4 2 2 2 6" xfId="46609" xr:uid="{00000000-0005-0000-0000-000069A20000}"/>
    <cellStyle name="Note 2 4 2 2 2 7" xfId="46610" xr:uid="{00000000-0005-0000-0000-00006AA20000}"/>
    <cellStyle name="Note 2 4 2 2 3" xfId="18699" xr:uid="{00000000-0005-0000-0000-00006BA20000}"/>
    <cellStyle name="Note 2 4 2 2 3 2" xfId="18700" xr:uid="{00000000-0005-0000-0000-00006CA20000}"/>
    <cellStyle name="Note 2 4 2 2 3 3" xfId="46611" xr:uid="{00000000-0005-0000-0000-00006DA20000}"/>
    <cellStyle name="Note 2 4 2 2 3 4" xfId="46612" xr:uid="{00000000-0005-0000-0000-00006EA20000}"/>
    <cellStyle name="Note 2 4 2 2 3 5" xfId="46613" xr:uid="{00000000-0005-0000-0000-00006FA20000}"/>
    <cellStyle name="Note 2 4 2 2 3 6" xfId="46614" xr:uid="{00000000-0005-0000-0000-000070A20000}"/>
    <cellStyle name="Note 2 4 2 2 3 7" xfId="46615" xr:uid="{00000000-0005-0000-0000-000071A20000}"/>
    <cellStyle name="Note 2 4 2 2 4" xfId="18701" xr:uid="{00000000-0005-0000-0000-000072A20000}"/>
    <cellStyle name="Note 2 4 2 2 4 2" xfId="18702" xr:uid="{00000000-0005-0000-0000-000073A20000}"/>
    <cellStyle name="Note 2 4 2 2 4 3" xfId="46616" xr:uid="{00000000-0005-0000-0000-000074A20000}"/>
    <cellStyle name="Note 2 4 2 2 4 4" xfId="46617" xr:uid="{00000000-0005-0000-0000-000075A20000}"/>
    <cellStyle name="Note 2 4 2 2 4 5" xfId="46618" xr:uid="{00000000-0005-0000-0000-000076A20000}"/>
    <cellStyle name="Note 2 4 2 2 4 6" xfId="46619" xr:uid="{00000000-0005-0000-0000-000077A20000}"/>
    <cellStyle name="Note 2 4 2 2 4 7" xfId="46620" xr:uid="{00000000-0005-0000-0000-000078A20000}"/>
    <cellStyle name="Note 2 4 2 2 5" xfId="18703" xr:uid="{00000000-0005-0000-0000-000079A20000}"/>
    <cellStyle name="Note 2 4 2 2 5 2" xfId="18704" xr:uid="{00000000-0005-0000-0000-00007AA20000}"/>
    <cellStyle name="Note 2 4 2 2 5 3" xfId="46621" xr:uid="{00000000-0005-0000-0000-00007BA20000}"/>
    <cellStyle name="Note 2 4 2 2 5 4" xfId="46622" xr:uid="{00000000-0005-0000-0000-00007CA20000}"/>
    <cellStyle name="Note 2 4 2 2 5 5" xfId="46623" xr:uid="{00000000-0005-0000-0000-00007DA20000}"/>
    <cellStyle name="Note 2 4 2 2 5 6" xfId="46624" xr:uid="{00000000-0005-0000-0000-00007EA20000}"/>
    <cellStyle name="Note 2 4 2 2 5 7" xfId="46625" xr:uid="{00000000-0005-0000-0000-00007FA20000}"/>
    <cellStyle name="Note 2 4 2 2 6" xfId="18705" xr:uid="{00000000-0005-0000-0000-000080A20000}"/>
    <cellStyle name="Note 2 4 2 2 6 2" xfId="18706" xr:uid="{00000000-0005-0000-0000-000081A20000}"/>
    <cellStyle name="Note 2 4 2 2 6 3" xfId="46626" xr:uid="{00000000-0005-0000-0000-000082A20000}"/>
    <cellStyle name="Note 2 4 2 2 6 4" xfId="46627" xr:uid="{00000000-0005-0000-0000-000083A20000}"/>
    <cellStyle name="Note 2 4 2 2 6 5" xfId="46628" xr:uid="{00000000-0005-0000-0000-000084A20000}"/>
    <cellStyle name="Note 2 4 2 2 6 6" xfId="46629" xr:uid="{00000000-0005-0000-0000-000085A20000}"/>
    <cellStyle name="Note 2 4 2 2 6 7" xfId="46630" xr:uid="{00000000-0005-0000-0000-000086A20000}"/>
    <cellStyle name="Note 2 4 2 2 7" xfId="18707" xr:uid="{00000000-0005-0000-0000-000087A20000}"/>
    <cellStyle name="Note 2 4 2 2 7 2" xfId="18708" xr:uid="{00000000-0005-0000-0000-000088A20000}"/>
    <cellStyle name="Note 2 4 2 2 7 3" xfId="46631" xr:uid="{00000000-0005-0000-0000-000089A20000}"/>
    <cellStyle name="Note 2 4 2 2 7 4" xfId="46632" xr:uid="{00000000-0005-0000-0000-00008AA20000}"/>
    <cellStyle name="Note 2 4 2 2 7 5" xfId="46633" xr:uid="{00000000-0005-0000-0000-00008BA20000}"/>
    <cellStyle name="Note 2 4 2 2 7 6" xfId="46634" xr:uid="{00000000-0005-0000-0000-00008CA20000}"/>
    <cellStyle name="Note 2 4 2 2 7 7" xfId="46635" xr:uid="{00000000-0005-0000-0000-00008DA20000}"/>
    <cellStyle name="Note 2 4 2 2 8" xfId="18709" xr:uid="{00000000-0005-0000-0000-00008EA20000}"/>
    <cellStyle name="Note 2 4 2 2 8 2" xfId="18710" xr:uid="{00000000-0005-0000-0000-00008FA20000}"/>
    <cellStyle name="Note 2 4 2 2 8 3" xfId="46636" xr:uid="{00000000-0005-0000-0000-000090A20000}"/>
    <cellStyle name="Note 2 4 2 2 8 4" xfId="46637" xr:uid="{00000000-0005-0000-0000-000091A20000}"/>
    <cellStyle name="Note 2 4 2 2 8 5" xfId="46638" xr:uid="{00000000-0005-0000-0000-000092A20000}"/>
    <cellStyle name="Note 2 4 2 2 8 6" xfId="46639" xr:uid="{00000000-0005-0000-0000-000093A20000}"/>
    <cellStyle name="Note 2 4 2 2 8 7" xfId="46640" xr:uid="{00000000-0005-0000-0000-000094A20000}"/>
    <cellStyle name="Note 2 4 2 2 9" xfId="18711" xr:uid="{00000000-0005-0000-0000-000095A20000}"/>
    <cellStyle name="Note 2 4 2 2 9 2" xfId="18712" xr:uid="{00000000-0005-0000-0000-000096A20000}"/>
    <cellStyle name="Note 2 4 2 2 9 3" xfId="46641" xr:uid="{00000000-0005-0000-0000-000097A20000}"/>
    <cellStyle name="Note 2 4 2 2 9 4" xfId="46642" xr:uid="{00000000-0005-0000-0000-000098A20000}"/>
    <cellStyle name="Note 2 4 2 2 9 5" xfId="46643" xr:uid="{00000000-0005-0000-0000-000099A20000}"/>
    <cellStyle name="Note 2 4 2 2 9 6" xfId="46644" xr:uid="{00000000-0005-0000-0000-00009AA20000}"/>
    <cellStyle name="Note 2 4 2 2 9 7" xfId="46645" xr:uid="{00000000-0005-0000-0000-00009BA20000}"/>
    <cellStyle name="Note 2 4 2 3" xfId="18713" xr:uid="{00000000-0005-0000-0000-00009CA20000}"/>
    <cellStyle name="Note 2 4 2 3 10" xfId="18714" xr:uid="{00000000-0005-0000-0000-00009DA20000}"/>
    <cellStyle name="Note 2 4 2 3 11" xfId="46646" xr:uid="{00000000-0005-0000-0000-00009EA20000}"/>
    <cellStyle name="Note 2 4 2 3 12" xfId="46647" xr:uid="{00000000-0005-0000-0000-00009FA20000}"/>
    <cellStyle name="Note 2 4 2 3 13" xfId="46648" xr:uid="{00000000-0005-0000-0000-0000A0A20000}"/>
    <cellStyle name="Note 2 4 2 3 14" xfId="46649" xr:uid="{00000000-0005-0000-0000-0000A1A20000}"/>
    <cellStyle name="Note 2 4 2 3 15" xfId="46650" xr:uid="{00000000-0005-0000-0000-0000A2A20000}"/>
    <cellStyle name="Note 2 4 2 3 2" xfId="18715" xr:uid="{00000000-0005-0000-0000-0000A3A20000}"/>
    <cellStyle name="Note 2 4 2 3 2 2" xfId="18716" xr:uid="{00000000-0005-0000-0000-0000A4A20000}"/>
    <cellStyle name="Note 2 4 2 3 2 3" xfId="46651" xr:uid="{00000000-0005-0000-0000-0000A5A20000}"/>
    <cellStyle name="Note 2 4 2 3 2 4" xfId="46652" xr:uid="{00000000-0005-0000-0000-0000A6A20000}"/>
    <cellStyle name="Note 2 4 2 3 2 5" xfId="46653" xr:uid="{00000000-0005-0000-0000-0000A7A20000}"/>
    <cellStyle name="Note 2 4 2 3 2 6" xfId="46654" xr:uid="{00000000-0005-0000-0000-0000A8A20000}"/>
    <cellStyle name="Note 2 4 2 3 2 7" xfId="46655" xr:uid="{00000000-0005-0000-0000-0000A9A20000}"/>
    <cellStyle name="Note 2 4 2 3 3" xfId="18717" xr:uid="{00000000-0005-0000-0000-0000AAA20000}"/>
    <cellStyle name="Note 2 4 2 3 3 2" xfId="18718" xr:uid="{00000000-0005-0000-0000-0000ABA20000}"/>
    <cellStyle name="Note 2 4 2 3 3 3" xfId="46656" xr:uid="{00000000-0005-0000-0000-0000ACA20000}"/>
    <cellStyle name="Note 2 4 2 3 3 4" xfId="46657" xr:uid="{00000000-0005-0000-0000-0000ADA20000}"/>
    <cellStyle name="Note 2 4 2 3 3 5" xfId="46658" xr:uid="{00000000-0005-0000-0000-0000AEA20000}"/>
    <cellStyle name="Note 2 4 2 3 3 6" xfId="46659" xr:uid="{00000000-0005-0000-0000-0000AFA20000}"/>
    <cellStyle name="Note 2 4 2 3 3 7" xfId="46660" xr:uid="{00000000-0005-0000-0000-0000B0A20000}"/>
    <cellStyle name="Note 2 4 2 3 4" xfId="18719" xr:uid="{00000000-0005-0000-0000-0000B1A20000}"/>
    <cellStyle name="Note 2 4 2 3 4 2" xfId="18720" xr:uid="{00000000-0005-0000-0000-0000B2A20000}"/>
    <cellStyle name="Note 2 4 2 3 4 3" xfId="46661" xr:uid="{00000000-0005-0000-0000-0000B3A20000}"/>
    <cellStyle name="Note 2 4 2 3 4 4" xfId="46662" xr:uid="{00000000-0005-0000-0000-0000B4A20000}"/>
    <cellStyle name="Note 2 4 2 3 4 5" xfId="46663" xr:uid="{00000000-0005-0000-0000-0000B5A20000}"/>
    <cellStyle name="Note 2 4 2 3 4 6" xfId="46664" xr:uid="{00000000-0005-0000-0000-0000B6A20000}"/>
    <cellStyle name="Note 2 4 2 3 4 7" xfId="46665" xr:uid="{00000000-0005-0000-0000-0000B7A20000}"/>
    <cellStyle name="Note 2 4 2 3 5" xfId="18721" xr:uid="{00000000-0005-0000-0000-0000B8A20000}"/>
    <cellStyle name="Note 2 4 2 3 5 2" xfId="18722" xr:uid="{00000000-0005-0000-0000-0000B9A20000}"/>
    <cellStyle name="Note 2 4 2 3 5 3" xfId="46666" xr:uid="{00000000-0005-0000-0000-0000BAA20000}"/>
    <cellStyle name="Note 2 4 2 3 5 4" xfId="46667" xr:uid="{00000000-0005-0000-0000-0000BBA20000}"/>
    <cellStyle name="Note 2 4 2 3 5 5" xfId="46668" xr:uid="{00000000-0005-0000-0000-0000BCA20000}"/>
    <cellStyle name="Note 2 4 2 3 5 6" xfId="46669" xr:uid="{00000000-0005-0000-0000-0000BDA20000}"/>
    <cellStyle name="Note 2 4 2 3 5 7" xfId="46670" xr:uid="{00000000-0005-0000-0000-0000BEA20000}"/>
    <cellStyle name="Note 2 4 2 3 6" xfId="18723" xr:uid="{00000000-0005-0000-0000-0000BFA20000}"/>
    <cellStyle name="Note 2 4 2 3 6 2" xfId="18724" xr:uid="{00000000-0005-0000-0000-0000C0A20000}"/>
    <cellStyle name="Note 2 4 2 3 6 3" xfId="46671" xr:uid="{00000000-0005-0000-0000-0000C1A20000}"/>
    <cellStyle name="Note 2 4 2 3 6 4" xfId="46672" xr:uid="{00000000-0005-0000-0000-0000C2A20000}"/>
    <cellStyle name="Note 2 4 2 3 6 5" xfId="46673" xr:uid="{00000000-0005-0000-0000-0000C3A20000}"/>
    <cellStyle name="Note 2 4 2 3 6 6" xfId="46674" xr:uid="{00000000-0005-0000-0000-0000C4A20000}"/>
    <cellStyle name="Note 2 4 2 3 6 7" xfId="46675" xr:uid="{00000000-0005-0000-0000-0000C5A20000}"/>
    <cellStyle name="Note 2 4 2 3 7" xfId="18725" xr:uid="{00000000-0005-0000-0000-0000C6A20000}"/>
    <cellStyle name="Note 2 4 2 3 7 2" xfId="18726" xr:uid="{00000000-0005-0000-0000-0000C7A20000}"/>
    <cellStyle name="Note 2 4 2 3 7 3" xfId="46676" xr:uid="{00000000-0005-0000-0000-0000C8A20000}"/>
    <cellStyle name="Note 2 4 2 3 7 4" xfId="46677" xr:uid="{00000000-0005-0000-0000-0000C9A20000}"/>
    <cellStyle name="Note 2 4 2 3 7 5" xfId="46678" xr:uid="{00000000-0005-0000-0000-0000CAA20000}"/>
    <cellStyle name="Note 2 4 2 3 7 6" xfId="46679" xr:uid="{00000000-0005-0000-0000-0000CBA20000}"/>
    <cellStyle name="Note 2 4 2 3 7 7" xfId="46680" xr:uid="{00000000-0005-0000-0000-0000CCA20000}"/>
    <cellStyle name="Note 2 4 2 3 8" xfId="18727" xr:uid="{00000000-0005-0000-0000-0000CDA20000}"/>
    <cellStyle name="Note 2 4 2 3 8 2" xfId="18728" xr:uid="{00000000-0005-0000-0000-0000CEA20000}"/>
    <cellStyle name="Note 2 4 2 3 8 3" xfId="46681" xr:uid="{00000000-0005-0000-0000-0000CFA20000}"/>
    <cellStyle name="Note 2 4 2 3 8 4" xfId="46682" xr:uid="{00000000-0005-0000-0000-0000D0A20000}"/>
    <cellStyle name="Note 2 4 2 3 8 5" xfId="46683" xr:uid="{00000000-0005-0000-0000-0000D1A20000}"/>
    <cellStyle name="Note 2 4 2 3 8 6" xfId="46684" xr:uid="{00000000-0005-0000-0000-0000D2A20000}"/>
    <cellStyle name="Note 2 4 2 3 8 7" xfId="46685" xr:uid="{00000000-0005-0000-0000-0000D3A20000}"/>
    <cellStyle name="Note 2 4 2 3 9" xfId="18729" xr:uid="{00000000-0005-0000-0000-0000D4A20000}"/>
    <cellStyle name="Note 2 4 2 3 9 2" xfId="18730" xr:uid="{00000000-0005-0000-0000-0000D5A20000}"/>
    <cellStyle name="Note 2 4 2 3 9 3" xfId="46686" xr:uid="{00000000-0005-0000-0000-0000D6A20000}"/>
    <cellStyle name="Note 2 4 2 3 9 4" xfId="46687" xr:uid="{00000000-0005-0000-0000-0000D7A20000}"/>
    <cellStyle name="Note 2 4 2 3 9 5" xfId="46688" xr:uid="{00000000-0005-0000-0000-0000D8A20000}"/>
    <cellStyle name="Note 2 4 2 3 9 6" xfId="46689" xr:uid="{00000000-0005-0000-0000-0000D9A20000}"/>
    <cellStyle name="Note 2 4 2 3 9 7" xfId="46690" xr:uid="{00000000-0005-0000-0000-0000DAA20000}"/>
    <cellStyle name="Note 2 4 2 4" xfId="18731" xr:uid="{00000000-0005-0000-0000-0000DBA20000}"/>
    <cellStyle name="Note 2 4 2 4 2" xfId="18732" xr:uid="{00000000-0005-0000-0000-0000DCA20000}"/>
    <cellStyle name="Note 2 4 2 5" xfId="46691" xr:uid="{00000000-0005-0000-0000-0000DDA20000}"/>
    <cellStyle name="Note 2 4 3" xfId="18733" xr:uid="{00000000-0005-0000-0000-0000DEA20000}"/>
    <cellStyle name="Note 2 4 3 10" xfId="46692" xr:uid="{00000000-0005-0000-0000-0000DFA20000}"/>
    <cellStyle name="Note 2 4 3 11" xfId="46693" xr:uid="{00000000-0005-0000-0000-0000E0A20000}"/>
    <cellStyle name="Note 2 4 3 2" xfId="18734" xr:uid="{00000000-0005-0000-0000-0000E1A20000}"/>
    <cellStyle name="Note 2 4 3 2 2" xfId="18735" xr:uid="{00000000-0005-0000-0000-0000E2A20000}"/>
    <cellStyle name="Note 2 4 3 2 3" xfId="46694" xr:uid="{00000000-0005-0000-0000-0000E3A20000}"/>
    <cellStyle name="Note 2 4 3 2 4" xfId="46695" xr:uid="{00000000-0005-0000-0000-0000E4A20000}"/>
    <cellStyle name="Note 2 4 3 2 5" xfId="46696" xr:uid="{00000000-0005-0000-0000-0000E5A20000}"/>
    <cellStyle name="Note 2 4 3 2 6" xfId="46697" xr:uid="{00000000-0005-0000-0000-0000E6A20000}"/>
    <cellStyle name="Note 2 4 3 2 7" xfId="46698" xr:uid="{00000000-0005-0000-0000-0000E7A20000}"/>
    <cellStyle name="Note 2 4 3 3" xfId="18736" xr:uid="{00000000-0005-0000-0000-0000E8A20000}"/>
    <cellStyle name="Note 2 4 3 3 2" xfId="18737" xr:uid="{00000000-0005-0000-0000-0000E9A20000}"/>
    <cellStyle name="Note 2 4 3 3 3" xfId="46699" xr:uid="{00000000-0005-0000-0000-0000EAA20000}"/>
    <cellStyle name="Note 2 4 3 3 4" xfId="46700" xr:uid="{00000000-0005-0000-0000-0000EBA20000}"/>
    <cellStyle name="Note 2 4 3 3 5" xfId="46701" xr:uid="{00000000-0005-0000-0000-0000ECA20000}"/>
    <cellStyle name="Note 2 4 3 3 6" xfId="46702" xr:uid="{00000000-0005-0000-0000-0000EDA20000}"/>
    <cellStyle name="Note 2 4 3 3 7" xfId="46703" xr:uid="{00000000-0005-0000-0000-0000EEA20000}"/>
    <cellStyle name="Note 2 4 3 4" xfId="18738" xr:uid="{00000000-0005-0000-0000-0000EFA20000}"/>
    <cellStyle name="Note 2 4 3 4 2" xfId="18739" xr:uid="{00000000-0005-0000-0000-0000F0A20000}"/>
    <cellStyle name="Note 2 4 3 4 3" xfId="46704" xr:uid="{00000000-0005-0000-0000-0000F1A20000}"/>
    <cellStyle name="Note 2 4 3 4 4" xfId="46705" xr:uid="{00000000-0005-0000-0000-0000F2A20000}"/>
    <cellStyle name="Note 2 4 3 4 5" xfId="46706" xr:uid="{00000000-0005-0000-0000-0000F3A20000}"/>
    <cellStyle name="Note 2 4 3 4 6" xfId="46707" xr:uid="{00000000-0005-0000-0000-0000F4A20000}"/>
    <cellStyle name="Note 2 4 3 4 7" xfId="46708" xr:uid="{00000000-0005-0000-0000-0000F5A20000}"/>
    <cellStyle name="Note 2 4 3 5" xfId="18740" xr:uid="{00000000-0005-0000-0000-0000F6A20000}"/>
    <cellStyle name="Note 2 4 3 5 2" xfId="18741" xr:uid="{00000000-0005-0000-0000-0000F7A20000}"/>
    <cellStyle name="Note 2 4 3 5 3" xfId="46709" xr:uid="{00000000-0005-0000-0000-0000F8A20000}"/>
    <cellStyle name="Note 2 4 3 5 4" xfId="46710" xr:uid="{00000000-0005-0000-0000-0000F9A20000}"/>
    <cellStyle name="Note 2 4 3 5 5" xfId="46711" xr:uid="{00000000-0005-0000-0000-0000FAA20000}"/>
    <cellStyle name="Note 2 4 3 5 6" xfId="46712" xr:uid="{00000000-0005-0000-0000-0000FBA20000}"/>
    <cellStyle name="Note 2 4 3 5 7" xfId="46713" xr:uid="{00000000-0005-0000-0000-0000FCA20000}"/>
    <cellStyle name="Note 2 4 3 6" xfId="18742" xr:uid="{00000000-0005-0000-0000-0000FDA20000}"/>
    <cellStyle name="Note 2 4 3 6 2" xfId="18743" xr:uid="{00000000-0005-0000-0000-0000FEA20000}"/>
    <cellStyle name="Note 2 4 3 6 3" xfId="46714" xr:uid="{00000000-0005-0000-0000-0000FFA20000}"/>
    <cellStyle name="Note 2 4 3 6 4" xfId="46715" xr:uid="{00000000-0005-0000-0000-000000A30000}"/>
    <cellStyle name="Note 2 4 3 6 5" xfId="46716" xr:uid="{00000000-0005-0000-0000-000001A30000}"/>
    <cellStyle name="Note 2 4 3 6 6" xfId="46717" xr:uid="{00000000-0005-0000-0000-000002A30000}"/>
    <cellStyle name="Note 2 4 3 6 7" xfId="46718" xr:uid="{00000000-0005-0000-0000-000003A30000}"/>
    <cellStyle name="Note 2 4 3 7" xfId="18744" xr:uid="{00000000-0005-0000-0000-000004A30000}"/>
    <cellStyle name="Note 2 4 3 7 2" xfId="18745" xr:uid="{00000000-0005-0000-0000-000005A30000}"/>
    <cellStyle name="Note 2 4 3 7 3" xfId="46719" xr:uid="{00000000-0005-0000-0000-000006A30000}"/>
    <cellStyle name="Note 2 4 3 7 4" xfId="46720" xr:uid="{00000000-0005-0000-0000-000007A30000}"/>
    <cellStyle name="Note 2 4 3 7 5" xfId="46721" xr:uid="{00000000-0005-0000-0000-000008A30000}"/>
    <cellStyle name="Note 2 4 3 7 6" xfId="46722" xr:uid="{00000000-0005-0000-0000-000009A30000}"/>
    <cellStyle name="Note 2 4 3 7 7" xfId="46723" xr:uid="{00000000-0005-0000-0000-00000AA30000}"/>
    <cellStyle name="Note 2 4 3 8" xfId="18746" xr:uid="{00000000-0005-0000-0000-00000BA30000}"/>
    <cellStyle name="Note 2 4 3 8 2" xfId="18747" xr:uid="{00000000-0005-0000-0000-00000CA30000}"/>
    <cellStyle name="Note 2 4 3 8 3" xfId="46724" xr:uid="{00000000-0005-0000-0000-00000DA30000}"/>
    <cellStyle name="Note 2 4 3 8 4" xfId="46725" xr:uid="{00000000-0005-0000-0000-00000EA30000}"/>
    <cellStyle name="Note 2 4 3 8 5" xfId="46726" xr:uid="{00000000-0005-0000-0000-00000FA30000}"/>
    <cellStyle name="Note 2 4 3 8 6" xfId="46727" xr:uid="{00000000-0005-0000-0000-000010A30000}"/>
    <cellStyle name="Note 2 4 3 8 7" xfId="46728" xr:uid="{00000000-0005-0000-0000-000011A30000}"/>
    <cellStyle name="Note 2 4 3 9" xfId="18748" xr:uid="{00000000-0005-0000-0000-000012A30000}"/>
    <cellStyle name="Note 2 4 3 9 2" xfId="18749" xr:uid="{00000000-0005-0000-0000-000013A30000}"/>
    <cellStyle name="Note 2 4 3 9 3" xfId="46729" xr:uid="{00000000-0005-0000-0000-000014A30000}"/>
    <cellStyle name="Note 2 4 3 9 4" xfId="46730" xr:uid="{00000000-0005-0000-0000-000015A30000}"/>
    <cellStyle name="Note 2 4 3 9 5" xfId="46731" xr:uid="{00000000-0005-0000-0000-000016A30000}"/>
    <cellStyle name="Note 2 4 3 9 6" xfId="46732" xr:uid="{00000000-0005-0000-0000-000017A30000}"/>
    <cellStyle name="Note 2 4 3 9 7" xfId="46733" xr:uid="{00000000-0005-0000-0000-000018A30000}"/>
    <cellStyle name="Note 2 4 4" xfId="18750" xr:uid="{00000000-0005-0000-0000-000019A30000}"/>
    <cellStyle name="Note 2 4 4 10" xfId="18751" xr:uid="{00000000-0005-0000-0000-00001AA30000}"/>
    <cellStyle name="Note 2 4 4 10 2" xfId="18752" xr:uid="{00000000-0005-0000-0000-00001BA30000}"/>
    <cellStyle name="Note 2 4 4 10 3" xfId="46734" xr:uid="{00000000-0005-0000-0000-00001CA30000}"/>
    <cellStyle name="Note 2 4 4 10 4" xfId="46735" xr:uid="{00000000-0005-0000-0000-00001DA30000}"/>
    <cellStyle name="Note 2 4 4 10 5" xfId="46736" xr:uid="{00000000-0005-0000-0000-00001EA30000}"/>
    <cellStyle name="Note 2 4 4 10 6" xfId="46737" xr:uid="{00000000-0005-0000-0000-00001FA30000}"/>
    <cellStyle name="Note 2 4 4 10 7" xfId="46738" xr:uid="{00000000-0005-0000-0000-000020A30000}"/>
    <cellStyle name="Note 2 4 4 11" xfId="18753" xr:uid="{00000000-0005-0000-0000-000021A30000}"/>
    <cellStyle name="Note 2 4 4 12" xfId="46739" xr:uid="{00000000-0005-0000-0000-000022A30000}"/>
    <cellStyle name="Note 2 4 4 13" xfId="46740" xr:uid="{00000000-0005-0000-0000-000023A30000}"/>
    <cellStyle name="Note 2 4 4 2" xfId="18754" xr:uid="{00000000-0005-0000-0000-000024A30000}"/>
    <cellStyle name="Note 2 4 4 2 2" xfId="18755" xr:uid="{00000000-0005-0000-0000-000025A30000}"/>
    <cellStyle name="Note 2 4 4 2 3" xfId="46741" xr:uid="{00000000-0005-0000-0000-000026A30000}"/>
    <cellStyle name="Note 2 4 4 2 4" xfId="46742" xr:uid="{00000000-0005-0000-0000-000027A30000}"/>
    <cellStyle name="Note 2 4 4 2 5" xfId="46743" xr:uid="{00000000-0005-0000-0000-000028A30000}"/>
    <cellStyle name="Note 2 4 4 2 6" xfId="46744" xr:uid="{00000000-0005-0000-0000-000029A30000}"/>
    <cellStyle name="Note 2 4 4 2 7" xfId="46745" xr:uid="{00000000-0005-0000-0000-00002AA30000}"/>
    <cellStyle name="Note 2 4 4 3" xfId="18756" xr:uid="{00000000-0005-0000-0000-00002BA30000}"/>
    <cellStyle name="Note 2 4 4 3 2" xfId="18757" xr:uid="{00000000-0005-0000-0000-00002CA30000}"/>
    <cellStyle name="Note 2 4 4 3 3" xfId="46746" xr:uid="{00000000-0005-0000-0000-00002DA30000}"/>
    <cellStyle name="Note 2 4 4 3 4" xfId="46747" xr:uid="{00000000-0005-0000-0000-00002EA30000}"/>
    <cellStyle name="Note 2 4 4 3 5" xfId="46748" xr:uid="{00000000-0005-0000-0000-00002FA30000}"/>
    <cellStyle name="Note 2 4 4 3 6" xfId="46749" xr:uid="{00000000-0005-0000-0000-000030A30000}"/>
    <cellStyle name="Note 2 4 4 3 7" xfId="46750" xr:uid="{00000000-0005-0000-0000-000031A30000}"/>
    <cellStyle name="Note 2 4 4 4" xfId="18758" xr:uid="{00000000-0005-0000-0000-000032A30000}"/>
    <cellStyle name="Note 2 4 4 4 2" xfId="18759" xr:uid="{00000000-0005-0000-0000-000033A30000}"/>
    <cellStyle name="Note 2 4 4 4 3" xfId="46751" xr:uid="{00000000-0005-0000-0000-000034A30000}"/>
    <cellStyle name="Note 2 4 4 4 4" xfId="46752" xr:uid="{00000000-0005-0000-0000-000035A30000}"/>
    <cellStyle name="Note 2 4 4 4 5" xfId="46753" xr:uid="{00000000-0005-0000-0000-000036A30000}"/>
    <cellStyle name="Note 2 4 4 4 6" xfId="46754" xr:uid="{00000000-0005-0000-0000-000037A30000}"/>
    <cellStyle name="Note 2 4 4 4 7" xfId="46755" xr:uid="{00000000-0005-0000-0000-000038A30000}"/>
    <cellStyle name="Note 2 4 4 5" xfId="18760" xr:uid="{00000000-0005-0000-0000-000039A30000}"/>
    <cellStyle name="Note 2 4 4 5 2" xfId="18761" xr:uid="{00000000-0005-0000-0000-00003AA30000}"/>
    <cellStyle name="Note 2 4 4 5 3" xfId="46756" xr:uid="{00000000-0005-0000-0000-00003BA30000}"/>
    <cellStyle name="Note 2 4 4 5 4" xfId="46757" xr:uid="{00000000-0005-0000-0000-00003CA30000}"/>
    <cellStyle name="Note 2 4 4 5 5" xfId="46758" xr:uid="{00000000-0005-0000-0000-00003DA30000}"/>
    <cellStyle name="Note 2 4 4 5 6" xfId="46759" xr:uid="{00000000-0005-0000-0000-00003EA30000}"/>
    <cellStyle name="Note 2 4 4 5 7" xfId="46760" xr:uid="{00000000-0005-0000-0000-00003FA30000}"/>
    <cellStyle name="Note 2 4 4 6" xfId="18762" xr:uid="{00000000-0005-0000-0000-000040A30000}"/>
    <cellStyle name="Note 2 4 4 6 2" xfId="18763" xr:uid="{00000000-0005-0000-0000-000041A30000}"/>
    <cellStyle name="Note 2 4 4 6 3" xfId="46761" xr:uid="{00000000-0005-0000-0000-000042A30000}"/>
    <cellStyle name="Note 2 4 4 6 4" xfId="46762" xr:uid="{00000000-0005-0000-0000-000043A30000}"/>
    <cellStyle name="Note 2 4 4 6 5" xfId="46763" xr:uid="{00000000-0005-0000-0000-000044A30000}"/>
    <cellStyle name="Note 2 4 4 6 6" xfId="46764" xr:uid="{00000000-0005-0000-0000-000045A30000}"/>
    <cellStyle name="Note 2 4 4 6 7" xfId="46765" xr:uid="{00000000-0005-0000-0000-000046A30000}"/>
    <cellStyle name="Note 2 4 4 7" xfId="18764" xr:uid="{00000000-0005-0000-0000-000047A30000}"/>
    <cellStyle name="Note 2 4 4 7 2" xfId="18765" xr:uid="{00000000-0005-0000-0000-000048A30000}"/>
    <cellStyle name="Note 2 4 4 7 3" xfId="46766" xr:uid="{00000000-0005-0000-0000-000049A30000}"/>
    <cellStyle name="Note 2 4 4 7 4" xfId="46767" xr:uid="{00000000-0005-0000-0000-00004AA30000}"/>
    <cellStyle name="Note 2 4 4 7 5" xfId="46768" xr:uid="{00000000-0005-0000-0000-00004BA30000}"/>
    <cellStyle name="Note 2 4 4 7 6" xfId="46769" xr:uid="{00000000-0005-0000-0000-00004CA30000}"/>
    <cellStyle name="Note 2 4 4 7 7" xfId="46770" xr:uid="{00000000-0005-0000-0000-00004DA30000}"/>
    <cellStyle name="Note 2 4 4 8" xfId="18766" xr:uid="{00000000-0005-0000-0000-00004EA30000}"/>
    <cellStyle name="Note 2 4 4 8 2" xfId="18767" xr:uid="{00000000-0005-0000-0000-00004FA30000}"/>
    <cellStyle name="Note 2 4 4 8 3" xfId="46771" xr:uid="{00000000-0005-0000-0000-000050A30000}"/>
    <cellStyle name="Note 2 4 4 8 4" xfId="46772" xr:uid="{00000000-0005-0000-0000-000051A30000}"/>
    <cellStyle name="Note 2 4 4 8 5" xfId="46773" xr:uid="{00000000-0005-0000-0000-000052A30000}"/>
    <cellStyle name="Note 2 4 4 8 6" xfId="46774" xr:uid="{00000000-0005-0000-0000-000053A30000}"/>
    <cellStyle name="Note 2 4 4 8 7" xfId="46775" xr:uid="{00000000-0005-0000-0000-000054A30000}"/>
    <cellStyle name="Note 2 4 4 9" xfId="18768" xr:uid="{00000000-0005-0000-0000-000055A30000}"/>
    <cellStyle name="Note 2 4 4 9 2" xfId="18769" xr:uid="{00000000-0005-0000-0000-000056A30000}"/>
    <cellStyle name="Note 2 4 4 9 3" xfId="46776" xr:uid="{00000000-0005-0000-0000-000057A30000}"/>
    <cellStyle name="Note 2 4 4 9 4" xfId="46777" xr:uid="{00000000-0005-0000-0000-000058A30000}"/>
    <cellStyle name="Note 2 4 4 9 5" xfId="46778" xr:uid="{00000000-0005-0000-0000-000059A30000}"/>
    <cellStyle name="Note 2 4 4 9 6" xfId="46779" xr:uid="{00000000-0005-0000-0000-00005AA30000}"/>
    <cellStyle name="Note 2 4 4 9 7" xfId="46780" xr:uid="{00000000-0005-0000-0000-00005BA30000}"/>
    <cellStyle name="Note 2 4 5" xfId="18770" xr:uid="{00000000-0005-0000-0000-00005CA30000}"/>
    <cellStyle name="Note 2 4 5 10" xfId="18771" xr:uid="{00000000-0005-0000-0000-00005DA30000}"/>
    <cellStyle name="Note 2 4 5 10 2" xfId="18772" xr:uid="{00000000-0005-0000-0000-00005EA30000}"/>
    <cellStyle name="Note 2 4 5 10 3" xfId="46781" xr:uid="{00000000-0005-0000-0000-00005FA30000}"/>
    <cellStyle name="Note 2 4 5 10 4" xfId="46782" xr:uid="{00000000-0005-0000-0000-000060A30000}"/>
    <cellStyle name="Note 2 4 5 10 5" xfId="46783" xr:uid="{00000000-0005-0000-0000-000061A30000}"/>
    <cellStyle name="Note 2 4 5 10 6" xfId="46784" xr:uid="{00000000-0005-0000-0000-000062A30000}"/>
    <cellStyle name="Note 2 4 5 10 7" xfId="46785" xr:uid="{00000000-0005-0000-0000-000063A30000}"/>
    <cellStyle name="Note 2 4 5 11" xfId="46786" xr:uid="{00000000-0005-0000-0000-000064A30000}"/>
    <cellStyle name="Note 2 4 5 12" xfId="46787" xr:uid="{00000000-0005-0000-0000-000065A30000}"/>
    <cellStyle name="Note 2 4 5 13" xfId="46788" xr:uid="{00000000-0005-0000-0000-000066A30000}"/>
    <cellStyle name="Note 2 4 5 2" xfId="18773" xr:uid="{00000000-0005-0000-0000-000067A30000}"/>
    <cellStyle name="Note 2 4 5 2 2" xfId="18774" xr:uid="{00000000-0005-0000-0000-000068A30000}"/>
    <cellStyle name="Note 2 4 5 2 3" xfId="46789" xr:uid="{00000000-0005-0000-0000-000069A30000}"/>
    <cellStyle name="Note 2 4 5 2 4" xfId="46790" xr:uid="{00000000-0005-0000-0000-00006AA30000}"/>
    <cellStyle name="Note 2 4 5 2 5" xfId="46791" xr:uid="{00000000-0005-0000-0000-00006BA30000}"/>
    <cellStyle name="Note 2 4 5 2 6" xfId="46792" xr:uid="{00000000-0005-0000-0000-00006CA30000}"/>
    <cellStyle name="Note 2 4 5 2 7" xfId="46793" xr:uid="{00000000-0005-0000-0000-00006DA30000}"/>
    <cellStyle name="Note 2 4 5 3" xfId="18775" xr:uid="{00000000-0005-0000-0000-00006EA30000}"/>
    <cellStyle name="Note 2 4 5 3 2" xfId="18776" xr:uid="{00000000-0005-0000-0000-00006FA30000}"/>
    <cellStyle name="Note 2 4 5 3 3" xfId="46794" xr:uid="{00000000-0005-0000-0000-000070A30000}"/>
    <cellStyle name="Note 2 4 5 3 4" xfId="46795" xr:uid="{00000000-0005-0000-0000-000071A30000}"/>
    <cellStyle name="Note 2 4 5 3 5" xfId="46796" xr:uid="{00000000-0005-0000-0000-000072A30000}"/>
    <cellStyle name="Note 2 4 5 3 6" xfId="46797" xr:uid="{00000000-0005-0000-0000-000073A30000}"/>
    <cellStyle name="Note 2 4 5 3 7" xfId="46798" xr:uid="{00000000-0005-0000-0000-000074A30000}"/>
    <cellStyle name="Note 2 4 5 4" xfId="18777" xr:uid="{00000000-0005-0000-0000-000075A30000}"/>
    <cellStyle name="Note 2 4 5 4 2" xfId="18778" xr:uid="{00000000-0005-0000-0000-000076A30000}"/>
    <cellStyle name="Note 2 4 5 4 3" xfId="46799" xr:uid="{00000000-0005-0000-0000-000077A30000}"/>
    <cellStyle name="Note 2 4 5 4 4" xfId="46800" xr:uid="{00000000-0005-0000-0000-000078A30000}"/>
    <cellStyle name="Note 2 4 5 4 5" xfId="46801" xr:uid="{00000000-0005-0000-0000-000079A30000}"/>
    <cellStyle name="Note 2 4 5 4 6" xfId="46802" xr:uid="{00000000-0005-0000-0000-00007AA30000}"/>
    <cellStyle name="Note 2 4 5 4 7" xfId="46803" xr:uid="{00000000-0005-0000-0000-00007BA30000}"/>
    <cellStyle name="Note 2 4 5 5" xfId="18779" xr:uid="{00000000-0005-0000-0000-00007CA30000}"/>
    <cellStyle name="Note 2 4 5 5 2" xfId="18780" xr:uid="{00000000-0005-0000-0000-00007DA30000}"/>
    <cellStyle name="Note 2 4 5 5 3" xfId="46804" xr:uid="{00000000-0005-0000-0000-00007EA30000}"/>
    <cellStyle name="Note 2 4 5 5 4" xfId="46805" xr:uid="{00000000-0005-0000-0000-00007FA30000}"/>
    <cellStyle name="Note 2 4 5 5 5" xfId="46806" xr:uid="{00000000-0005-0000-0000-000080A30000}"/>
    <cellStyle name="Note 2 4 5 5 6" xfId="46807" xr:uid="{00000000-0005-0000-0000-000081A30000}"/>
    <cellStyle name="Note 2 4 5 5 7" xfId="46808" xr:uid="{00000000-0005-0000-0000-000082A30000}"/>
    <cellStyle name="Note 2 4 5 6" xfId="18781" xr:uid="{00000000-0005-0000-0000-000083A30000}"/>
    <cellStyle name="Note 2 4 5 6 2" xfId="18782" xr:uid="{00000000-0005-0000-0000-000084A30000}"/>
    <cellStyle name="Note 2 4 5 6 3" xfId="46809" xr:uid="{00000000-0005-0000-0000-000085A30000}"/>
    <cellStyle name="Note 2 4 5 6 4" xfId="46810" xr:uid="{00000000-0005-0000-0000-000086A30000}"/>
    <cellStyle name="Note 2 4 5 6 5" xfId="46811" xr:uid="{00000000-0005-0000-0000-000087A30000}"/>
    <cellStyle name="Note 2 4 5 6 6" xfId="46812" xr:uid="{00000000-0005-0000-0000-000088A30000}"/>
    <cellStyle name="Note 2 4 5 6 7" xfId="46813" xr:uid="{00000000-0005-0000-0000-000089A30000}"/>
    <cellStyle name="Note 2 4 5 7" xfId="18783" xr:uid="{00000000-0005-0000-0000-00008AA30000}"/>
    <cellStyle name="Note 2 4 5 7 2" xfId="18784" xr:uid="{00000000-0005-0000-0000-00008BA30000}"/>
    <cellStyle name="Note 2 4 5 7 3" xfId="46814" xr:uid="{00000000-0005-0000-0000-00008CA30000}"/>
    <cellStyle name="Note 2 4 5 7 4" xfId="46815" xr:uid="{00000000-0005-0000-0000-00008DA30000}"/>
    <cellStyle name="Note 2 4 5 7 5" xfId="46816" xr:uid="{00000000-0005-0000-0000-00008EA30000}"/>
    <cellStyle name="Note 2 4 5 7 6" xfId="46817" xr:uid="{00000000-0005-0000-0000-00008FA30000}"/>
    <cellStyle name="Note 2 4 5 7 7" xfId="46818" xr:uid="{00000000-0005-0000-0000-000090A30000}"/>
    <cellStyle name="Note 2 4 5 8" xfId="18785" xr:uid="{00000000-0005-0000-0000-000091A30000}"/>
    <cellStyle name="Note 2 4 5 8 2" xfId="18786" xr:uid="{00000000-0005-0000-0000-000092A30000}"/>
    <cellStyle name="Note 2 4 5 8 3" xfId="46819" xr:uid="{00000000-0005-0000-0000-000093A30000}"/>
    <cellStyle name="Note 2 4 5 8 4" xfId="46820" xr:uid="{00000000-0005-0000-0000-000094A30000}"/>
    <cellStyle name="Note 2 4 5 8 5" xfId="46821" xr:uid="{00000000-0005-0000-0000-000095A30000}"/>
    <cellStyle name="Note 2 4 5 8 6" xfId="46822" xr:uid="{00000000-0005-0000-0000-000096A30000}"/>
    <cellStyle name="Note 2 4 5 8 7" xfId="46823" xr:uid="{00000000-0005-0000-0000-000097A30000}"/>
    <cellStyle name="Note 2 4 5 9" xfId="18787" xr:uid="{00000000-0005-0000-0000-000098A30000}"/>
    <cellStyle name="Note 2 4 5 9 2" xfId="18788" xr:uid="{00000000-0005-0000-0000-000099A30000}"/>
    <cellStyle name="Note 2 4 5 9 3" xfId="46824" xr:uid="{00000000-0005-0000-0000-00009AA30000}"/>
    <cellStyle name="Note 2 4 5 9 4" xfId="46825" xr:uid="{00000000-0005-0000-0000-00009BA30000}"/>
    <cellStyle name="Note 2 4 5 9 5" xfId="46826" xr:uid="{00000000-0005-0000-0000-00009CA30000}"/>
    <cellStyle name="Note 2 4 5 9 6" xfId="46827" xr:uid="{00000000-0005-0000-0000-00009DA30000}"/>
    <cellStyle name="Note 2 4 5 9 7" xfId="46828" xr:uid="{00000000-0005-0000-0000-00009EA30000}"/>
    <cellStyle name="Note 2 4 6" xfId="18789" xr:uid="{00000000-0005-0000-0000-00009FA30000}"/>
    <cellStyle name="Note 2 4 6 10" xfId="18790" xr:uid="{00000000-0005-0000-0000-0000A0A30000}"/>
    <cellStyle name="Note 2 4 6 11" xfId="46829" xr:uid="{00000000-0005-0000-0000-0000A1A30000}"/>
    <cellStyle name="Note 2 4 6 12" xfId="46830" xr:uid="{00000000-0005-0000-0000-0000A2A30000}"/>
    <cellStyle name="Note 2 4 6 13" xfId="46831" xr:uid="{00000000-0005-0000-0000-0000A3A30000}"/>
    <cellStyle name="Note 2 4 6 14" xfId="46832" xr:uid="{00000000-0005-0000-0000-0000A4A30000}"/>
    <cellStyle name="Note 2 4 6 15" xfId="46833" xr:uid="{00000000-0005-0000-0000-0000A5A30000}"/>
    <cellStyle name="Note 2 4 6 2" xfId="18791" xr:uid="{00000000-0005-0000-0000-0000A6A30000}"/>
    <cellStyle name="Note 2 4 6 2 2" xfId="18792" xr:uid="{00000000-0005-0000-0000-0000A7A30000}"/>
    <cellStyle name="Note 2 4 6 2 3" xfId="46834" xr:uid="{00000000-0005-0000-0000-0000A8A30000}"/>
    <cellStyle name="Note 2 4 6 2 4" xfId="46835" xr:uid="{00000000-0005-0000-0000-0000A9A30000}"/>
    <cellStyle name="Note 2 4 6 2 5" xfId="46836" xr:uid="{00000000-0005-0000-0000-0000AAA30000}"/>
    <cellStyle name="Note 2 4 6 2 6" xfId="46837" xr:uid="{00000000-0005-0000-0000-0000ABA30000}"/>
    <cellStyle name="Note 2 4 6 2 7" xfId="46838" xr:uid="{00000000-0005-0000-0000-0000ACA30000}"/>
    <cellStyle name="Note 2 4 6 3" xfId="18793" xr:uid="{00000000-0005-0000-0000-0000ADA30000}"/>
    <cellStyle name="Note 2 4 6 3 2" xfId="18794" xr:uid="{00000000-0005-0000-0000-0000AEA30000}"/>
    <cellStyle name="Note 2 4 6 3 3" xfId="46839" xr:uid="{00000000-0005-0000-0000-0000AFA30000}"/>
    <cellStyle name="Note 2 4 6 3 4" xfId="46840" xr:uid="{00000000-0005-0000-0000-0000B0A30000}"/>
    <cellStyle name="Note 2 4 6 3 5" xfId="46841" xr:uid="{00000000-0005-0000-0000-0000B1A30000}"/>
    <cellStyle name="Note 2 4 6 3 6" xfId="46842" xr:uid="{00000000-0005-0000-0000-0000B2A30000}"/>
    <cellStyle name="Note 2 4 6 3 7" xfId="46843" xr:uid="{00000000-0005-0000-0000-0000B3A30000}"/>
    <cellStyle name="Note 2 4 6 4" xfId="18795" xr:uid="{00000000-0005-0000-0000-0000B4A30000}"/>
    <cellStyle name="Note 2 4 6 4 2" xfId="18796" xr:uid="{00000000-0005-0000-0000-0000B5A30000}"/>
    <cellStyle name="Note 2 4 6 4 3" xfId="46844" xr:uid="{00000000-0005-0000-0000-0000B6A30000}"/>
    <cellStyle name="Note 2 4 6 4 4" xfId="46845" xr:uid="{00000000-0005-0000-0000-0000B7A30000}"/>
    <cellStyle name="Note 2 4 6 4 5" xfId="46846" xr:uid="{00000000-0005-0000-0000-0000B8A30000}"/>
    <cellStyle name="Note 2 4 6 4 6" xfId="46847" xr:uid="{00000000-0005-0000-0000-0000B9A30000}"/>
    <cellStyle name="Note 2 4 6 4 7" xfId="46848" xr:uid="{00000000-0005-0000-0000-0000BAA30000}"/>
    <cellStyle name="Note 2 4 6 5" xfId="18797" xr:uid="{00000000-0005-0000-0000-0000BBA30000}"/>
    <cellStyle name="Note 2 4 6 5 2" xfId="18798" xr:uid="{00000000-0005-0000-0000-0000BCA30000}"/>
    <cellStyle name="Note 2 4 6 5 3" xfId="46849" xr:uid="{00000000-0005-0000-0000-0000BDA30000}"/>
    <cellStyle name="Note 2 4 6 5 4" xfId="46850" xr:uid="{00000000-0005-0000-0000-0000BEA30000}"/>
    <cellStyle name="Note 2 4 6 5 5" xfId="46851" xr:uid="{00000000-0005-0000-0000-0000BFA30000}"/>
    <cellStyle name="Note 2 4 6 5 6" xfId="46852" xr:uid="{00000000-0005-0000-0000-0000C0A30000}"/>
    <cellStyle name="Note 2 4 6 5 7" xfId="46853" xr:uid="{00000000-0005-0000-0000-0000C1A30000}"/>
    <cellStyle name="Note 2 4 6 6" xfId="18799" xr:uid="{00000000-0005-0000-0000-0000C2A30000}"/>
    <cellStyle name="Note 2 4 6 6 2" xfId="18800" xr:uid="{00000000-0005-0000-0000-0000C3A30000}"/>
    <cellStyle name="Note 2 4 6 6 3" xfId="46854" xr:uid="{00000000-0005-0000-0000-0000C4A30000}"/>
    <cellStyle name="Note 2 4 6 6 4" xfId="46855" xr:uid="{00000000-0005-0000-0000-0000C5A30000}"/>
    <cellStyle name="Note 2 4 6 6 5" xfId="46856" xr:uid="{00000000-0005-0000-0000-0000C6A30000}"/>
    <cellStyle name="Note 2 4 6 6 6" xfId="46857" xr:uid="{00000000-0005-0000-0000-0000C7A30000}"/>
    <cellStyle name="Note 2 4 6 6 7" xfId="46858" xr:uid="{00000000-0005-0000-0000-0000C8A30000}"/>
    <cellStyle name="Note 2 4 6 7" xfId="18801" xr:uid="{00000000-0005-0000-0000-0000C9A30000}"/>
    <cellStyle name="Note 2 4 6 7 2" xfId="18802" xr:uid="{00000000-0005-0000-0000-0000CAA30000}"/>
    <cellStyle name="Note 2 4 6 7 3" xfId="46859" xr:uid="{00000000-0005-0000-0000-0000CBA30000}"/>
    <cellStyle name="Note 2 4 6 7 4" xfId="46860" xr:uid="{00000000-0005-0000-0000-0000CCA30000}"/>
    <cellStyle name="Note 2 4 6 7 5" xfId="46861" xr:uid="{00000000-0005-0000-0000-0000CDA30000}"/>
    <cellStyle name="Note 2 4 6 7 6" xfId="46862" xr:uid="{00000000-0005-0000-0000-0000CEA30000}"/>
    <cellStyle name="Note 2 4 6 7 7" xfId="46863" xr:uid="{00000000-0005-0000-0000-0000CFA30000}"/>
    <cellStyle name="Note 2 4 6 8" xfId="18803" xr:uid="{00000000-0005-0000-0000-0000D0A30000}"/>
    <cellStyle name="Note 2 4 6 8 2" xfId="18804" xr:uid="{00000000-0005-0000-0000-0000D1A30000}"/>
    <cellStyle name="Note 2 4 6 8 3" xfId="46864" xr:uid="{00000000-0005-0000-0000-0000D2A30000}"/>
    <cellStyle name="Note 2 4 6 8 4" xfId="46865" xr:uid="{00000000-0005-0000-0000-0000D3A30000}"/>
    <cellStyle name="Note 2 4 6 8 5" xfId="46866" xr:uid="{00000000-0005-0000-0000-0000D4A30000}"/>
    <cellStyle name="Note 2 4 6 8 6" xfId="46867" xr:uid="{00000000-0005-0000-0000-0000D5A30000}"/>
    <cellStyle name="Note 2 4 6 8 7" xfId="46868" xr:uid="{00000000-0005-0000-0000-0000D6A30000}"/>
    <cellStyle name="Note 2 4 6 9" xfId="18805" xr:uid="{00000000-0005-0000-0000-0000D7A30000}"/>
    <cellStyle name="Note 2 4 6 9 2" xfId="18806" xr:uid="{00000000-0005-0000-0000-0000D8A30000}"/>
    <cellStyle name="Note 2 4 6 9 3" xfId="46869" xr:uid="{00000000-0005-0000-0000-0000D9A30000}"/>
    <cellStyle name="Note 2 4 6 9 4" xfId="46870" xr:uid="{00000000-0005-0000-0000-0000DAA30000}"/>
    <cellStyle name="Note 2 4 6 9 5" xfId="46871" xr:uid="{00000000-0005-0000-0000-0000DBA30000}"/>
    <cellStyle name="Note 2 4 6 9 6" xfId="46872" xr:uid="{00000000-0005-0000-0000-0000DCA30000}"/>
    <cellStyle name="Note 2 4 6 9 7" xfId="46873" xr:uid="{00000000-0005-0000-0000-0000DDA30000}"/>
    <cellStyle name="Note 2 4 7" xfId="46874" xr:uid="{00000000-0005-0000-0000-0000DEA30000}"/>
    <cellStyle name="Note 2 5" xfId="18807" xr:uid="{00000000-0005-0000-0000-0000DFA30000}"/>
    <cellStyle name="Note 2 5 2" xfId="18808" xr:uid="{00000000-0005-0000-0000-0000E0A30000}"/>
    <cellStyle name="Note 2 5 2 10" xfId="46875" xr:uid="{00000000-0005-0000-0000-0000E1A30000}"/>
    <cellStyle name="Note 2 5 2 11" xfId="46876" xr:uid="{00000000-0005-0000-0000-0000E2A30000}"/>
    <cellStyle name="Note 2 5 2 2" xfId="18809" xr:uid="{00000000-0005-0000-0000-0000E3A30000}"/>
    <cellStyle name="Note 2 5 2 2 2" xfId="18810" xr:uid="{00000000-0005-0000-0000-0000E4A30000}"/>
    <cellStyle name="Note 2 5 2 2 3" xfId="46877" xr:uid="{00000000-0005-0000-0000-0000E5A30000}"/>
    <cellStyle name="Note 2 5 2 2 4" xfId="46878" xr:uid="{00000000-0005-0000-0000-0000E6A30000}"/>
    <cellStyle name="Note 2 5 2 2 5" xfId="46879" xr:uid="{00000000-0005-0000-0000-0000E7A30000}"/>
    <cellStyle name="Note 2 5 2 2 6" xfId="46880" xr:uid="{00000000-0005-0000-0000-0000E8A30000}"/>
    <cellStyle name="Note 2 5 2 2 7" xfId="46881" xr:uid="{00000000-0005-0000-0000-0000E9A30000}"/>
    <cellStyle name="Note 2 5 2 3" xfId="18811" xr:uid="{00000000-0005-0000-0000-0000EAA30000}"/>
    <cellStyle name="Note 2 5 2 3 2" xfId="18812" xr:uid="{00000000-0005-0000-0000-0000EBA30000}"/>
    <cellStyle name="Note 2 5 2 3 3" xfId="46882" xr:uid="{00000000-0005-0000-0000-0000ECA30000}"/>
    <cellStyle name="Note 2 5 2 3 4" xfId="46883" xr:uid="{00000000-0005-0000-0000-0000EDA30000}"/>
    <cellStyle name="Note 2 5 2 3 5" xfId="46884" xr:uid="{00000000-0005-0000-0000-0000EEA30000}"/>
    <cellStyle name="Note 2 5 2 3 6" xfId="46885" xr:uid="{00000000-0005-0000-0000-0000EFA30000}"/>
    <cellStyle name="Note 2 5 2 3 7" xfId="46886" xr:uid="{00000000-0005-0000-0000-0000F0A30000}"/>
    <cellStyle name="Note 2 5 2 4" xfId="18813" xr:uid="{00000000-0005-0000-0000-0000F1A30000}"/>
    <cellStyle name="Note 2 5 2 4 2" xfId="18814" xr:uid="{00000000-0005-0000-0000-0000F2A30000}"/>
    <cellStyle name="Note 2 5 2 4 3" xfId="46887" xr:uid="{00000000-0005-0000-0000-0000F3A30000}"/>
    <cellStyle name="Note 2 5 2 4 4" xfId="46888" xr:uid="{00000000-0005-0000-0000-0000F4A30000}"/>
    <cellStyle name="Note 2 5 2 4 5" xfId="46889" xr:uid="{00000000-0005-0000-0000-0000F5A30000}"/>
    <cellStyle name="Note 2 5 2 4 6" xfId="46890" xr:uid="{00000000-0005-0000-0000-0000F6A30000}"/>
    <cellStyle name="Note 2 5 2 4 7" xfId="46891" xr:uid="{00000000-0005-0000-0000-0000F7A30000}"/>
    <cellStyle name="Note 2 5 2 5" xfId="18815" xr:uid="{00000000-0005-0000-0000-0000F8A30000}"/>
    <cellStyle name="Note 2 5 2 5 2" xfId="18816" xr:uid="{00000000-0005-0000-0000-0000F9A30000}"/>
    <cellStyle name="Note 2 5 2 5 3" xfId="46892" xr:uid="{00000000-0005-0000-0000-0000FAA30000}"/>
    <cellStyle name="Note 2 5 2 5 4" xfId="46893" xr:uid="{00000000-0005-0000-0000-0000FBA30000}"/>
    <cellStyle name="Note 2 5 2 5 5" xfId="46894" xr:uid="{00000000-0005-0000-0000-0000FCA30000}"/>
    <cellStyle name="Note 2 5 2 5 6" xfId="46895" xr:uid="{00000000-0005-0000-0000-0000FDA30000}"/>
    <cellStyle name="Note 2 5 2 5 7" xfId="46896" xr:uid="{00000000-0005-0000-0000-0000FEA30000}"/>
    <cellStyle name="Note 2 5 2 6" xfId="18817" xr:uid="{00000000-0005-0000-0000-0000FFA30000}"/>
    <cellStyle name="Note 2 5 2 6 2" xfId="18818" xr:uid="{00000000-0005-0000-0000-000000A40000}"/>
    <cellStyle name="Note 2 5 2 6 3" xfId="46897" xr:uid="{00000000-0005-0000-0000-000001A40000}"/>
    <cellStyle name="Note 2 5 2 6 4" xfId="46898" xr:uid="{00000000-0005-0000-0000-000002A40000}"/>
    <cellStyle name="Note 2 5 2 6 5" xfId="46899" xr:uid="{00000000-0005-0000-0000-000003A40000}"/>
    <cellStyle name="Note 2 5 2 6 6" xfId="46900" xr:uid="{00000000-0005-0000-0000-000004A40000}"/>
    <cellStyle name="Note 2 5 2 6 7" xfId="46901" xr:uid="{00000000-0005-0000-0000-000005A40000}"/>
    <cellStyle name="Note 2 5 2 7" xfId="18819" xr:uid="{00000000-0005-0000-0000-000006A40000}"/>
    <cellStyle name="Note 2 5 2 7 2" xfId="18820" xr:uid="{00000000-0005-0000-0000-000007A40000}"/>
    <cellStyle name="Note 2 5 2 7 3" xfId="46902" xr:uid="{00000000-0005-0000-0000-000008A40000}"/>
    <cellStyle name="Note 2 5 2 7 4" xfId="46903" xr:uid="{00000000-0005-0000-0000-000009A40000}"/>
    <cellStyle name="Note 2 5 2 7 5" xfId="46904" xr:uid="{00000000-0005-0000-0000-00000AA40000}"/>
    <cellStyle name="Note 2 5 2 7 6" xfId="46905" xr:uid="{00000000-0005-0000-0000-00000BA40000}"/>
    <cellStyle name="Note 2 5 2 7 7" xfId="46906" xr:uid="{00000000-0005-0000-0000-00000CA40000}"/>
    <cellStyle name="Note 2 5 2 8" xfId="18821" xr:uid="{00000000-0005-0000-0000-00000DA40000}"/>
    <cellStyle name="Note 2 5 2 8 2" xfId="18822" xr:uid="{00000000-0005-0000-0000-00000EA40000}"/>
    <cellStyle name="Note 2 5 2 8 3" xfId="46907" xr:uid="{00000000-0005-0000-0000-00000FA40000}"/>
    <cellStyle name="Note 2 5 2 8 4" xfId="46908" xr:uid="{00000000-0005-0000-0000-000010A40000}"/>
    <cellStyle name="Note 2 5 2 8 5" xfId="46909" xr:uid="{00000000-0005-0000-0000-000011A40000}"/>
    <cellStyle name="Note 2 5 2 8 6" xfId="46910" xr:uid="{00000000-0005-0000-0000-000012A40000}"/>
    <cellStyle name="Note 2 5 2 8 7" xfId="46911" xr:uid="{00000000-0005-0000-0000-000013A40000}"/>
    <cellStyle name="Note 2 5 2 9" xfId="18823" xr:uid="{00000000-0005-0000-0000-000014A40000}"/>
    <cellStyle name="Note 2 5 2 9 2" xfId="18824" xr:uid="{00000000-0005-0000-0000-000015A40000}"/>
    <cellStyle name="Note 2 5 2 9 3" xfId="46912" xr:uid="{00000000-0005-0000-0000-000016A40000}"/>
    <cellStyle name="Note 2 5 2 9 4" xfId="46913" xr:uid="{00000000-0005-0000-0000-000017A40000}"/>
    <cellStyle name="Note 2 5 2 9 5" xfId="46914" xr:uid="{00000000-0005-0000-0000-000018A40000}"/>
    <cellStyle name="Note 2 5 2 9 6" xfId="46915" xr:uid="{00000000-0005-0000-0000-000019A40000}"/>
    <cellStyle name="Note 2 5 2 9 7" xfId="46916" xr:uid="{00000000-0005-0000-0000-00001AA40000}"/>
    <cellStyle name="Note 2 5 3" xfId="18825" xr:uid="{00000000-0005-0000-0000-00001BA40000}"/>
    <cellStyle name="Note 2 5 3 10" xfId="18826" xr:uid="{00000000-0005-0000-0000-00001CA40000}"/>
    <cellStyle name="Note 2 5 3 11" xfId="46917" xr:uid="{00000000-0005-0000-0000-00001DA40000}"/>
    <cellStyle name="Note 2 5 3 12" xfId="46918" xr:uid="{00000000-0005-0000-0000-00001EA40000}"/>
    <cellStyle name="Note 2 5 3 13" xfId="46919" xr:uid="{00000000-0005-0000-0000-00001FA40000}"/>
    <cellStyle name="Note 2 5 3 14" xfId="46920" xr:uid="{00000000-0005-0000-0000-000020A40000}"/>
    <cellStyle name="Note 2 5 3 15" xfId="46921" xr:uid="{00000000-0005-0000-0000-000021A40000}"/>
    <cellStyle name="Note 2 5 3 2" xfId="18827" xr:uid="{00000000-0005-0000-0000-000022A40000}"/>
    <cellStyle name="Note 2 5 3 2 2" xfId="18828" xr:uid="{00000000-0005-0000-0000-000023A40000}"/>
    <cellStyle name="Note 2 5 3 2 3" xfId="46922" xr:uid="{00000000-0005-0000-0000-000024A40000}"/>
    <cellStyle name="Note 2 5 3 2 4" xfId="46923" xr:uid="{00000000-0005-0000-0000-000025A40000}"/>
    <cellStyle name="Note 2 5 3 2 5" xfId="46924" xr:uid="{00000000-0005-0000-0000-000026A40000}"/>
    <cellStyle name="Note 2 5 3 2 6" xfId="46925" xr:uid="{00000000-0005-0000-0000-000027A40000}"/>
    <cellStyle name="Note 2 5 3 2 7" xfId="46926" xr:uid="{00000000-0005-0000-0000-000028A40000}"/>
    <cellStyle name="Note 2 5 3 3" xfId="18829" xr:uid="{00000000-0005-0000-0000-000029A40000}"/>
    <cellStyle name="Note 2 5 3 3 2" xfId="18830" xr:uid="{00000000-0005-0000-0000-00002AA40000}"/>
    <cellStyle name="Note 2 5 3 3 3" xfId="46927" xr:uid="{00000000-0005-0000-0000-00002BA40000}"/>
    <cellStyle name="Note 2 5 3 3 4" xfId="46928" xr:uid="{00000000-0005-0000-0000-00002CA40000}"/>
    <cellStyle name="Note 2 5 3 3 5" xfId="46929" xr:uid="{00000000-0005-0000-0000-00002DA40000}"/>
    <cellStyle name="Note 2 5 3 3 6" xfId="46930" xr:uid="{00000000-0005-0000-0000-00002EA40000}"/>
    <cellStyle name="Note 2 5 3 3 7" xfId="46931" xr:uid="{00000000-0005-0000-0000-00002FA40000}"/>
    <cellStyle name="Note 2 5 3 4" xfId="18831" xr:uid="{00000000-0005-0000-0000-000030A40000}"/>
    <cellStyle name="Note 2 5 3 4 2" xfId="18832" xr:uid="{00000000-0005-0000-0000-000031A40000}"/>
    <cellStyle name="Note 2 5 3 4 3" xfId="46932" xr:uid="{00000000-0005-0000-0000-000032A40000}"/>
    <cellStyle name="Note 2 5 3 4 4" xfId="46933" xr:uid="{00000000-0005-0000-0000-000033A40000}"/>
    <cellStyle name="Note 2 5 3 4 5" xfId="46934" xr:uid="{00000000-0005-0000-0000-000034A40000}"/>
    <cellStyle name="Note 2 5 3 4 6" xfId="46935" xr:uid="{00000000-0005-0000-0000-000035A40000}"/>
    <cellStyle name="Note 2 5 3 4 7" xfId="46936" xr:uid="{00000000-0005-0000-0000-000036A40000}"/>
    <cellStyle name="Note 2 5 3 5" xfId="18833" xr:uid="{00000000-0005-0000-0000-000037A40000}"/>
    <cellStyle name="Note 2 5 3 5 2" xfId="18834" xr:uid="{00000000-0005-0000-0000-000038A40000}"/>
    <cellStyle name="Note 2 5 3 5 3" xfId="46937" xr:uid="{00000000-0005-0000-0000-000039A40000}"/>
    <cellStyle name="Note 2 5 3 5 4" xfId="46938" xr:uid="{00000000-0005-0000-0000-00003AA40000}"/>
    <cellStyle name="Note 2 5 3 5 5" xfId="46939" xr:uid="{00000000-0005-0000-0000-00003BA40000}"/>
    <cellStyle name="Note 2 5 3 5 6" xfId="46940" xr:uid="{00000000-0005-0000-0000-00003CA40000}"/>
    <cellStyle name="Note 2 5 3 5 7" xfId="46941" xr:uid="{00000000-0005-0000-0000-00003DA40000}"/>
    <cellStyle name="Note 2 5 3 6" xfId="18835" xr:uid="{00000000-0005-0000-0000-00003EA40000}"/>
    <cellStyle name="Note 2 5 3 6 2" xfId="18836" xr:uid="{00000000-0005-0000-0000-00003FA40000}"/>
    <cellStyle name="Note 2 5 3 6 3" xfId="46942" xr:uid="{00000000-0005-0000-0000-000040A40000}"/>
    <cellStyle name="Note 2 5 3 6 4" xfId="46943" xr:uid="{00000000-0005-0000-0000-000041A40000}"/>
    <cellStyle name="Note 2 5 3 6 5" xfId="46944" xr:uid="{00000000-0005-0000-0000-000042A40000}"/>
    <cellStyle name="Note 2 5 3 6 6" xfId="46945" xr:uid="{00000000-0005-0000-0000-000043A40000}"/>
    <cellStyle name="Note 2 5 3 6 7" xfId="46946" xr:uid="{00000000-0005-0000-0000-000044A40000}"/>
    <cellStyle name="Note 2 5 3 7" xfId="18837" xr:uid="{00000000-0005-0000-0000-000045A40000}"/>
    <cellStyle name="Note 2 5 3 7 2" xfId="18838" xr:uid="{00000000-0005-0000-0000-000046A40000}"/>
    <cellStyle name="Note 2 5 3 7 3" xfId="46947" xr:uid="{00000000-0005-0000-0000-000047A40000}"/>
    <cellStyle name="Note 2 5 3 7 4" xfId="46948" xr:uid="{00000000-0005-0000-0000-000048A40000}"/>
    <cellStyle name="Note 2 5 3 7 5" xfId="46949" xr:uid="{00000000-0005-0000-0000-000049A40000}"/>
    <cellStyle name="Note 2 5 3 7 6" xfId="46950" xr:uid="{00000000-0005-0000-0000-00004AA40000}"/>
    <cellStyle name="Note 2 5 3 7 7" xfId="46951" xr:uid="{00000000-0005-0000-0000-00004BA40000}"/>
    <cellStyle name="Note 2 5 3 8" xfId="18839" xr:uid="{00000000-0005-0000-0000-00004CA40000}"/>
    <cellStyle name="Note 2 5 3 8 2" xfId="18840" xr:uid="{00000000-0005-0000-0000-00004DA40000}"/>
    <cellStyle name="Note 2 5 3 8 3" xfId="46952" xr:uid="{00000000-0005-0000-0000-00004EA40000}"/>
    <cellStyle name="Note 2 5 3 8 4" xfId="46953" xr:uid="{00000000-0005-0000-0000-00004FA40000}"/>
    <cellStyle name="Note 2 5 3 8 5" xfId="46954" xr:uid="{00000000-0005-0000-0000-000050A40000}"/>
    <cellStyle name="Note 2 5 3 8 6" xfId="46955" xr:uid="{00000000-0005-0000-0000-000051A40000}"/>
    <cellStyle name="Note 2 5 3 8 7" xfId="46956" xr:uid="{00000000-0005-0000-0000-000052A40000}"/>
    <cellStyle name="Note 2 5 3 9" xfId="18841" xr:uid="{00000000-0005-0000-0000-000053A40000}"/>
    <cellStyle name="Note 2 5 3 9 2" xfId="18842" xr:uid="{00000000-0005-0000-0000-000054A40000}"/>
    <cellStyle name="Note 2 5 3 9 3" xfId="46957" xr:uid="{00000000-0005-0000-0000-000055A40000}"/>
    <cellStyle name="Note 2 5 3 9 4" xfId="46958" xr:uid="{00000000-0005-0000-0000-000056A40000}"/>
    <cellStyle name="Note 2 5 3 9 5" xfId="46959" xr:uid="{00000000-0005-0000-0000-000057A40000}"/>
    <cellStyle name="Note 2 5 3 9 6" xfId="46960" xr:uid="{00000000-0005-0000-0000-000058A40000}"/>
    <cellStyle name="Note 2 5 3 9 7" xfId="46961" xr:uid="{00000000-0005-0000-0000-000059A40000}"/>
    <cellStyle name="Note 2 5 4" xfId="46962" xr:uid="{00000000-0005-0000-0000-00005AA40000}"/>
    <cellStyle name="Note 2 5 5" xfId="46963" xr:uid="{00000000-0005-0000-0000-00005BA40000}"/>
    <cellStyle name="Note 2 6" xfId="18843" xr:uid="{00000000-0005-0000-0000-00005CA40000}"/>
    <cellStyle name="Note 2 6 2" xfId="18844" xr:uid="{00000000-0005-0000-0000-00005DA40000}"/>
    <cellStyle name="Note 2 6 2 10" xfId="46964" xr:uid="{00000000-0005-0000-0000-00005EA40000}"/>
    <cellStyle name="Note 2 6 2 11" xfId="46965" xr:uid="{00000000-0005-0000-0000-00005FA40000}"/>
    <cellStyle name="Note 2 6 2 2" xfId="18845" xr:uid="{00000000-0005-0000-0000-000060A40000}"/>
    <cellStyle name="Note 2 6 2 2 2" xfId="18846" xr:uid="{00000000-0005-0000-0000-000061A40000}"/>
    <cellStyle name="Note 2 6 2 2 3" xfId="46966" xr:uid="{00000000-0005-0000-0000-000062A40000}"/>
    <cellStyle name="Note 2 6 2 2 4" xfId="46967" xr:uid="{00000000-0005-0000-0000-000063A40000}"/>
    <cellStyle name="Note 2 6 2 2 5" xfId="46968" xr:uid="{00000000-0005-0000-0000-000064A40000}"/>
    <cellStyle name="Note 2 6 2 2 6" xfId="46969" xr:uid="{00000000-0005-0000-0000-000065A40000}"/>
    <cellStyle name="Note 2 6 2 2 7" xfId="46970" xr:uid="{00000000-0005-0000-0000-000066A40000}"/>
    <cellStyle name="Note 2 6 2 3" xfId="18847" xr:uid="{00000000-0005-0000-0000-000067A40000}"/>
    <cellStyle name="Note 2 6 2 3 2" xfId="18848" xr:uid="{00000000-0005-0000-0000-000068A40000}"/>
    <cellStyle name="Note 2 6 2 3 3" xfId="46971" xr:uid="{00000000-0005-0000-0000-000069A40000}"/>
    <cellStyle name="Note 2 6 2 3 4" xfId="46972" xr:uid="{00000000-0005-0000-0000-00006AA40000}"/>
    <cellStyle name="Note 2 6 2 3 5" xfId="46973" xr:uid="{00000000-0005-0000-0000-00006BA40000}"/>
    <cellStyle name="Note 2 6 2 3 6" xfId="46974" xr:uid="{00000000-0005-0000-0000-00006CA40000}"/>
    <cellStyle name="Note 2 6 2 3 7" xfId="46975" xr:uid="{00000000-0005-0000-0000-00006DA40000}"/>
    <cellStyle name="Note 2 6 2 4" xfId="18849" xr:uid="{00000000-0005-0000-0000-00006EA40000}"/>
    <cellStyle name="Note 2 6 2 4 2" xfId="18850" xr:uid="{00000000-0005-0000-0000-00006FA40000}"/>
    <cellStyle name="Note 2 6 2 4 3" xfId="46976" xr:uid="{00000000-0005-0000-0000-000070A40000}"/>
    <cellStyle name="Note 2 6 2 4 4" xfId="46977" xr:uid="{00000000-0005-0000-0000-000071A40000}"/>
    <cellStyle name="Note 2 6 2 4 5" xfId="46978" xr:uid="{00000000-0005-0000-0000-000072A40000}"/>
    <cellStyle name="Note 2 6 2 4 6" xfId="46979" xr:uid="{00000000-0005-0000-0000-000073A40000}"/>
    <cellStyle name="Note 2 6 2 4 7" xfId="46980" xr:uid="{00000000-0005-0000-0000-000074A40000}"/>
    <cellStyle name="Note 2 6 2 5" xfId="18851" xr:uid="{00000000-0005-0000-0000-000075A40000}"/>
    <cellStyle name="Note 2 6 2 5 2" xfId="18852" xr:uid="{00000000-0005-0000-0000-000076A40000}"/>
    <cellStyle name="Note 2 6 2 5 3" xfId="46981" xr:uid="{00000000-0005-0000-0000-000077A40000}"/>
    <cellStyle name="Note 2 6 2 5 4" xfId="46982" xr:uid="{00000000-0005-0000-0000-000078A40000}"/>
    <cellStyle name="Note 2 6 2 5 5" xfId="46983" xr:uid="{00000000-0005-0000-0000-000079A40000}"/>
    <cellStyle name="Note 2 6 2 5 6" xfId="46984" xr:uid="{00000000-0005-0000-0000-00007AA40000}"/>
    <cellStyle name="Note 2 6 2 5 7" xfId="46985" xr:uid="{00000000-0005-0000-0000-00007BA40000}"/>
    <cellStyle name="Note 2 6 2 6" xfId="18853" xr:uid="{00000000-0005-0000-0000-00007CA40000}"/>
    <cellStyle name="Note 2 6 2 6 2" xfId="18854" xr:uid="{00000000-0005-0000-0000-00007DA40000}"/>
    <cellStyle name="Note 2 6 2 6 3" xfId="46986" xr:uid="{00000000-0005-0000-0000-00007EA40000}"/>
    <cellStyle name="Note 2 6 2 6 4" xfId="46987" xr:uid="{00000000-0005-0000-0000-00007FA40000}"/>
    <cellStyle name="Note 2 6 2 6 5" xfId="46988" xr:uid="{00000000-0005-0000-0000-000080A40000}"/>
    <cellStyle name="Note 2 6 2 6 6" xfId="46989" xr:uid="{00000000-0005-0000-0000-000081A40000}"/>
    <cellStyle name="Note 2 6 2 6 7" xfId="46990" xr:uid="{00000000-0005-0000-0000-000082A40000}"/>
    <cellStyle name="Note 2 6 2 7" xfId="18855" xr:uid="{00000000-0005-0000-0000-000083A40000}"/>
    <cellStyle name="Note 2 6 2 7 2" xfId="18856" xr:uid="{00000000-0005-0000-0000-000084A40000}"/>
    <cellStyle name="Note 2 6 2 7 3" xfId="46991" xr:uid="{00000000-0005-0000-0000-000085A40000}"/>
    <cellStyle name="Note 2 6 2 7 4" xfId="46992" xr:uid="{00000000-0005-0000-0000-000086A40000}"/>
    <cellStyle name="Note 2 6 2 7 5" xfId="46993" xr:uid="{00000000-0005-0000-0000-000087A40000}"/>
    <cellStyle name="Note 2 6 2 7 6" xfId="46994" xr:uid="{00000000-0005-0000-0000-000088A40000}"/>
    <cellStyle name="Note 2 6 2 7 7" xfId="46995" xr:uid="{00000000-0005-0000-0000-000089A40000}"/>
    <cellStyle name="Note 2 6 2 8" xfId="18857" xr:uid="{00000000-0005-0000-0000-00008AA40000}"/>
    <cellStyle name="Note 2 6 2 8 2" xfId="18858" xr:uid="{00000000-0005-0000-0000-00008BA40000}"/>
    <cellStyle name="Note 2 6 2 8 3" xfId="46996" xr:uid="{00000000-0005-0000-0000-00008CA40000}"/>
    <cellStyle name="Note 2 6 2 8 4" xfId="46997" xr:uid="{00000000-0005-0000-0000-00008DA40000}"/>
    <cellStyle name="Note 2 6 2 8 5" xfId="46998" xr:uid="{00000000-0005-0000-0000-00008EA40000}"/>
    <cellStyle name="Note 2 6 2 8 6" xfId="46999" xr:uid="{00000000-0005-0000-0000-00008FA40000}"/>
    <cellStyle name="Note 2 6 2 8 7" xfId="47000" xr:uid="{00000000-0005-0000-0000-000090A40000}"/>
    <cellStyle name="Note 2 6 2 9" xfId="18859" xr:uid="{00000000-0005-0000-0000-000091A40000}"/>
    <cellStyle name="Note 2 6 2 9 2" xfId="18860" xr:uid="{00000000-0005-0000-0000-000092A40000}"/>
    <cellStyle name="Note 2 6 2 9 3" xfId="47001" xr:uid="{00000000-0005-0000-0000-000093A40000}"/>
    <cellStyle name="Note 2 6 2 9 4" xfId="47002" xr:uid="{00000000-0005-0000-0000-000094A40000}"/>
    <cellStyle name="Note 2 6 2 9 5" xfId="47003" xr:uid="{00000000-0005-0000-0000-000095A40000}"/>
    <cellStyle name="Note 2 6 2 9 6" xfId="47004" xr:uid="{00000000-0005-0000-0000-000096A40000}"/>
    <cellStyle name="Note 2 6 2 9 7" xfId="47005" xr:uid="{00000000-0005-0000-0000-000097A40000}"/>
    <cellStyle name="Note 2 6 3" xfId="18861" xr:uid="{00000000-0005-0000-0000-000098A40000}"/>
    <cellStyle name="Note 2 6 3 10" xfId="18862" xr:uid="{00000000-0005-0000-0000-000099A40000}"/>
    <cellStyle name="Note 2 6 3 11" xfId="47006" xr:uid="{00000000-0005-0000-0000-00009AA40000}"/>
    <cellStyle name="Note 2 6 3 12" xfId="47007" xr:uid="{00000000-0005-0000-0000-00009BA40000}"/>
    <cellStyle name="Note 2 6 3 13" xfId="47008" xr:uid="{00000000-0005-0000-0000-00009CA40000}"/>
    <cellStyle name="Note 2 6 3 14" xfId="47009" xr:uid="{00000000-0005-0000-0000-00009DA40000}"/>
    <cellStyle name="Note 2 6 3 15" xfId="47010" xr:uid="{00000000-0005-0000-0000-00009EA40000}"/>
    <cellStyle name="Note 2 6 3 2" xfId="18863" xr:uid="{00000000-0005-0000-0000-00009FA40000}"/>
    <cellStyle name="Note 2 6 3 2 2" xfId="18864" xr:uid="{00000000-0005-0000-0000-0000A0A40000}"/>
    <cellStyle name="Note 2 6 3 2 3" xfId="47011" xr:uid="{00000000-0005-0000-0000-0000A1A40000}"/>
    <cellStyle name="Note 2 6 3 2 4" xfId="47012" xr:uid="{00000000-0005-0000-0000-0000A2A40000}"/>
    <cellStyle name="Note 2 6 3 2 5" xfId="47013" xr:uid="{00000000-0005-0000-0000-0000A3A40000}"/>
    <cellStyle name="Note 2 6 3 2 6" xfId="47014" xr:uid="{00000000-0005-0000-0000-0000A4A40000}"/>
    <cellStyle name="Note 2 6 3 2 7" xfId="47015" xr:uid="{00000000-0005-0000-0000-0000A5A40000}"/>
    <cellStyle name="Note 2 6 3 3" xfId="18865" xr:uid="{00000000-0005-0000-0000-0000A6A40000}"/>
    <cellStyle name="Note 2 6 3 3 2" xfId="18866" xr:uid="{00000000-0005-0000-0000-0000A7A40000}"/>
    <cellStyle name="Note 2 6 3 3 3" xfId="47016" xr:uid="{00000000-0005-0000-0000-0000A8A40000}"/>
    <cellStyle name="Note 2 6 3 3 4" xfId="47017" xr:uid="{00000000-0005-0000-0000-0000A9A40000}"/>
    <cellStyle name="Note 2 6 3 3 5" xfId="47018" xr:uid="{00000000-0005-0000-0000-0000AAA40000}"/>
    <cellStyle name="Note 2 6 3 3 6" xfId="47019" xr:uid="{00000000-0005-0000-0000-0000ABA40000}"/>
    <cellStyle name="Note 2 6 3 3 7" xfId="47020" xr:uid="{00000000-0005-0000-0000-0000ACA40000}"/>
    <cellStyle name="Note 2 6 3 4" xfId="18867" xr:uid="{00000000-0005-0000-0000-0000ADA40000}"/>
    <cellStyle name="Note 2 6 3 4 2" xfId="18868" xr:uid="{00000000-0005-0000-0000-0000AEA40000}"/>
    <cellStyle name="Note 2 6 3 4 3" xfId="47021" xr:uid="{00000000-0005-0000-0000-0000AFA40000}"/>
    <cellStyle name="Note 2 6 3 4 4" xfId="47022" xr:uid="{00000000-0005-0000-0000-0000B0A40000}"/>
    <cellStyle name="Note 2 6 3 4 5" xfId="47023" xr:uid="{00000000-0005-0000-0000-0000B1A40000}"/>
    <cellStyle name="Note 2 6 3 4 6" xfId="47024" xr:uid="{00000000-0005-0000-0000-0000B2A40000}"/>
    <cellStyle name="Note 2 6 3 4 7" xfId="47025" xr:uid="{00000000-0005-0000-0000-0000B3A40000}"/>
    <cellStyle name="Note 2 6 3 5" xfId="18869" xr:uid="{00000000-0005-0000-0000-0000B4A40000}"/>
    <cellStyle name="Note 2 6 3 5 2" xfId="18870" xr:uid="{00000000-0005-0000-0000-0000B5A40000}"/>
    <cellStyle name="Note 2 6 3 5 3" xfId="47026" xr:uid="{00000000-0005-0000-0000-0000B6A40000}"/>
    <cellStyle name="Note 2 6 3 5 4" xfId="47027" xr:uid="{00000000-0005-0000-0000-0000B7A40000}"/>
    <cellStyle name="Note 2 6 3 5 5" xfId="47028" xr:uid="{00000000-0005-0000-0000-0000B8A40000}"/>
    <cellStyle name="Note 2 6 3 5 6" xfId="47029" xr:uid="{00000000-0005-0000-0000-0000B9A40000}"/>
    <cellStyle name="Note 2 6 3 5 7" xfId="47030" xr:uid="{00000000-0005-0000-0000-0000BAA40000}"/>
    <cellStyle name="Note 2 6 3 6" xfId="18871" xr:uid="{00000000-0005-0000-0000-0000BBA40000}"/>
    <cellStyle name="Note 2 6 3 6 2" xfId="18872" xr:uid="{00000000-0005-0000-0000-0000BCA40000}"/>
    <cellStyle name="Note 2 6 3 6 3" xfId="47031" xr:uid="{00000000-0005-0000-0000-0000BDA40000}"/>
    <cellStyle name="Note 2 6 3 6 4" xfId="47032" xr:uid="{00000000-0005-0000-0000-0000BEA40000}"/>
    <cellStyle name="Note 2 6 3 6 5" xfId="47033" xr:uid="{00000000-0005-0000-0000-0000BFA40000}"/>
    <cellStyle name="Note 2 6 3 6 6" xfId="47034" xr:uid="{00000000-0005-0000-0000-0000C0A40000}"/>
    <cellStyle name="Note 2 6 3 6 7" xfId="47035" xr:uid="{00000000-0005-0000-0000-0000C1A40000}"/>
    <cellStyle name="Note 2 6 3 7" xfId="18873" xr:uid="{00000000-0005-0000-0000-0000C2A40000}"/>
    <cellStyle name="Note 2 6 3 7 2" xfId="18874" xr:uid="{00000000-0005-0000-0000-0000C3A40000}"/>
    <cellStyle name="Note 2 6 3 7 3" xfId="47036" xr:uid="{00000000-0005-0000-0000-0000C4A40000}"/>
    <cellStyle name="Note 2 6 3 7 4" xfId="47037" xr:uid="{00000000-0005-0000-0000-0000C5A40000}"/>
    <cellStyle name="Note 2 6 3 7 5" xfId="47038" xr:uid="{00000000-0005-0000-0000-0000C6A40000}"/>
    <cellStyle name="Note 2 6 3 7 6" xfId="47039" xr:uid="{00000000-0005-0000-0000-0000C7A40000}"/>
    <cellStyle name="Note 2 6 3 7 7" xfId="47040" xr:uid="{00000000-0005-0000-0000-0000C8A40000}"/>
    <cellStyle name="Note 2 6 3 8" xfId="18875" xr:uid="{00000000-0005-0000-0000-0000C9A40000}"/>
    <cellStyle name="Note 2 6 3 8 2" xfId="18876" xr:uid="{00000000-0005-0000-0000-0000CAA40000}"/>
    <cellStyle name="Note 2 6 3 8 3" xfId="47041" xr:uid="{00000000-0005-0000-0000-0000CBA40000}"/>
    <cellStyle name="Note 2 6 3 8 4" xfId="47042" xr:uid="{00000000-0005-0000-0000-0000CCA40000}"/>
    <cellStyle name="Note 2 6 3 8 5" xfId="47043" xr:uid="{00000000-0005-0000-0000-0000CDA40000}"/>
    <cellStyle name="Note 2 6 3 8 6" xfId="47044" xr:uid="{00000000-0005-0000-0000-0000CEA40000}"/>
    <cellStyle name="Note 2 6 3 8 7" xfId="47045" xr:uid="{00000000-0005-0000-0000-0000CFA40000}"/>
    <cellStyle name="Note 2 6 3 9" xfId="18877" xr:uid="{00000000-0005-0000-0000-0000D0A40000}"/>
    <cellStyle name="Note 2 6 3 9 2" xfId="18878" xr:uid="{00000000-0005-0000-0000-0000D1A40000}"/>
    <cellStyle name="Note 2 6 3 9 3" xfId="47046" xr:uid="{00000000-0005-0000-0000-0000D2A40000}"/>
    <cellStyle name="Note 2 6 3 9 4" xfId="47047" xr:uid="{00000000-0005-0000-0000-0000D3A40000}"/>
    <cellStyle name="Note 2 6 3 9 5" xfId="47048" xr:uid="{00000000-0005-0000-0000-0000D4A40000}"/>
    <cellStyle name="Note 2 6 3 9 6" xfId="47049" xr:uid="{00000000-0005-0000-0000-0000D5A40000}"/>
    <cellStyle name="Note 2 6 3 9 7" xfId="47050" xr:uid="{00000000-0005-0000-0000-0000D6A40000}"/>
    <cellStyle name="Note 2 6 4" xfId="47051" xr:uid="{00000000-0005-0000-0000-0000D7A40000}"/>
    <cellStyle name="Note 2 6 5" xfId="47052" xr:uid="{00000000-0005-0000-0000-0000D8A40000}"/>
    <cellStyle name="Note 2 7" xfId="18879" xr:uid="{00000000-0005-0000-0000-0000D9A40000}"/>
    <cellStyle name="Note 2 7 10" xfId="47053" xr:uid="{00000000-0005-0000-0000-0000DAA40000}"/>
    <cellStyle name="Note 2 7 11" xfId="47054" xr:uid="{00000000-0005-0000-0000-0000DBA40000}"/>
    <cellStyle name="Note 2 7 2" xfId="18880" xr:uid="{00000000-0005-0000-0000-0000DCA40000}"/>
    <cellStyle name="Note 2 7 2 2" xfId="18881" xr:uid="{00000000-0005-0000-0000-0000DDA40000}"/>
    <cellStyle name="Note 2 7 2 3" xfId="47055" xr:uid="{00000000-0005-0000-0000-0000DEA40000}"/>
    <cellStyle name="Note 2 7 2 4" xfId="47056" xr:uid="{00000000-0005-0000-0000-0000DFA40000}"/>
    <cellStyle name="Note 2 7 2 5" xfId="47057" xr:uid="{00000000-0005-0000-0000-0000E0A40000}"/>
    <cellStyle name="Note 2 7 2 6" xfId="47058" xr:uid="{00000000-0005-0000-0000-0000E1A40000}"/>
    <cellStyle name="Note 2 7 2 7" xfId="47059" xr:uid="{00000000-0005-0000-0000-0000E2A40000}"/>
    <cellStyle name="Note 2 7 3" xfId="18882" xr:uid="{00000000-0005-0000-0000-0000E3A40000}"/>
    <cellStyle name="Note 2 7 3 2" xfId="18883" xr:uid="{00000000-0005-0000-0000-0000E4A40000}"/>
    <cellStyle name="Note 2 7 3 3" xfId="47060" xr:uid="{00000000-0005-0000-0000-0000E5A40000}"/>
    <cellStyle name="Note 2 7 3 4" xfId="47061" xr:uid="{00000000-0005-0000-0000-0000E6A40000}"/>
    <cellStyle name="Note 2 7 3 5" xfId="47062" xr:uid="{00000000-0005-0000-0000-0000E7A40000}"/>
    <cellStyle name="Note 2 7 3 6" xfId="47063" xr:uid="{00000000-0005-0000-0000-0000E8A40000}"/>
    <cellStyle name="Note 2 7 3 7" xfId="47064" xr:uid="{00000000-0005-0000-0000-0000E9A40000}"/>
    <cellStyle name="Note 2 7 4" xfId="18884" xr:uid="{00000000-0005-0000-0000-0000EAA40000}"/>
    <cellStyle name="Note 2 7 4 2" xfId="18885" xr:uid="{00000000-0005-0000-0000-0000EBA40000}"/>
    <cellStyle name="Note 2 7 4 3" xfId="47065" xr:uid="{00000000-0005-0000-0000-0000ECA40000}"/>
    <cellStyle name="Note 2 7 4 4" xfId="47066" xr:uid="{00000000-0005-0000-0000-0000EDA40000}"/>
    <cellStyle name="Note 2 7 4 5" xfId="47067" xr:uid="{00000000-0005-0000-0000-0000EEA40000}"/>
    <cellStyle name="Note 2 7 4 6" xfId="47068" xr:uid="{00000000-0005-0000-0000-0000EFA40000}"/>
    <cellStyle name="Note 2 7 4 7" xfId="47069" xr:uid="{00000000-0005-0000-0000-0000F0A40000}"/>
    <cellStyle name="Note 2 7 5" xfId="18886" xr:uid="{00000000-0005-0000-0000-0000F1A40000}"/>
    <cellStyle name="Note 2 7 5 2" xfId="18887" xr:uid="{00000000-0005-0000-0000-0000F2A40000}"/>
    <cellStyle name="Note 2 7 5 3" xfId="47070" xr:uid="{00000000-0005-0000-0000-0000F3A40000}"/>
    <cellStyle name="Note 2 7 5 4" xfId="47071" xr:uid="{00000000-0005-0000-0000-0000F4A40000}"/>
    <cellStyle name="Note 2 7 5 5" xfId="47072" xr:uid="{00000000-0005-0000-0000-0000F5A40000}"/>
    <cellStyle name="Note 2 7 5 6" xfId="47073" xr:uid="{00000000-0005-0000-0000-0000F6A40000}"/>
    <cellStyle name="Note 2 7 5 7" xfId="47074" xr:uid="{00000000-0005-0000-0000-0000F7A40000}"/>
    <cellStyle name="Note 2 7 6" xfId="18888" xr:uid="{00000000-0005-0000-0000-0000F8A40000}"/>
    <cellStyle name="Note 2 7 6 2" xfId="18889" xr:uid="{00000000-0005-0000-0000-0000F9A40000}"/>
    <cellStyle name="Note 2 7 6 3" xfId="47075" xr:uid="{00000000-0005-0000-0000-0000FAA40000}"/>
    <cellStyle name="Note 2 7 6 4" xfId="47076" xr:uid="{00000000-0005-0000-0000-0000FBA40000}"/>
    <cellStyle name="Note 2 7 6 5" xfId="47077" xr:uid="{00000000-0005-0000-0000-0000FCA40000}"/>
    <cellStyle name="Note 2 7 6 6" xfId="47078" xr:uid="{00000000-0005-0000-0000-0000FDA40000}"/>
    <cellStyle name="Note 2 7 6 7" xfId="47079" xr:uid="{00000000-0005-0000-0000-0000FEA40000}"/>
    <cellStyle name="Note 2 7 7" xfId="18890" xr:uid="{00000000-0005-0000-0000-0000FFA40000}"/>
    <cellStyle name="Note 2 7 7 2" xfId="18891" xr:uid="{00000000-0005-0000-0000-000000A50000}"/>
    <cellStyle name="Note 2 7 7 3" xfId="47080" xr:uid="{00000000-0005-0000-0000-000001A50000}"/>
    <cellStyle name="Note 2 7 7 4" xfId="47081" xr:uid="{00000000-0005-0000-0000-000002A50000}"/>
    <cellStyle name="Note 2 7 7 5" xfId="47082" xr:uid="{00000000-0005-0000-0000-000003A50000}"/>
    <cellStyle name="Note 2 7 7 6" xfId="47083" xr:uid="{00000000-0005-0000-0000-000004A50000}"/>
    <cellStyle name="Note 2 7 7 7" xfId="47084" xr:uid="{00000000-0005-0000-0000-000005A50000}"/>
    <cellStyle name="Note 2 7 8" xfId="18892" xr:uid="{00000000-0005-0000-0000-000006A50000}"/>
    <cellStyle name="Note 2 7 8 2" xfId="18893" xr:uid="{00000000-0005-0000-0000-000007A50000}"/>
    <cellStyle name="Note 2 7 8 3" xfId="47085" xr:uid="{00000000-0005-0000-0000-000008A50000}"/>
    <cellStyle name="Note 2 7 8 4" xfId="47086" xr:uid="{00000000-0005-0000-0000-000009A50000}"/>
    <cellStyle name="Note 2 7 8 5" xfId="47087" xr:uid="{00000000-0005-0000-0000-00000AA50000}"/>
    <cellStyle name="Note 2 7 8 6" xfId="47088" xr:uid="{00000000-0005-0000-0000-00000BA50000}"/>
    <cellStyle name="Note 2 7 8 7" xfId="47089" xr:uid="{00000000-0005-0000-0000-00000CA50000}"/>
    <cellStyle name="Note 2 7 9" xfId="18894" xr:uid="{00000000-0005-0000-0000-00000DA50000}"/>
    <cellStyle name="Note 2 7 9 2" xfId="18895" xr:uid="{00000000-0005-0000-0000-00000EA50000}"/>
    <cellStyle name="Note 2 7 9 3" xfId="47090" xr:uid="{00000000-0005-0000-0000-00000FA50000}"/>
    <cellStyle name="Note 2 7 9 4" xfId="47091" xr:uid="{00000000-0005-0000-0000-000010A50000}"/>
    <cellStyle name="Note 2 7 9 5" xfId="47092" xr:uid="{00000000-0005-0000-0000-000011A50000}"/>
    <cellStyle name="Note 2 7 9 6" xfId="47093" xr:uid="{00000000-0005-0000-0000-000012A50000}"/>
    <cellStyle name="Note 2 7 9 7" xfId="47094" xr:uid="{00000000-0005-0000-0000-000013A50000}"/>
    <cellStyle name="Note 2 8" xfId="18896" xr:uid="{00000000-0005-0000-0000-000014A50000}"/>
    <cellStyle name="Note 2 8 10" xfId="18897" xr:uid="{00000000-0005-0000-0000-000015A50000}"/>
    <cellStyle name="Note 2 8 11" xfId="47095" xr:uid="{00000000-0005-0000-0000-000016A50000}"/>
    <cellStyle name="Note 2 8 12" xfId="47096" xr:uid="{00000000-0005-0000-0000-000017A50000}"/>
    <cellStyle name="Note 2 8 13" xfId="47097" xr:uid="{00000000-0005-0000-0000-000018A50000}"/>
    <cellStyle name="Note 2 8 14" xfId="47098" xr:uid="{00000000-0005-0000-0000-000019A50000}"/>
    <cellStyle name="Note 2 8 15" xfId="47099" xr:uid="{00000000-0005-0000-0000-00001AA50000}"/>
    <cellStyle name="Note 2 8 2" xfId="18898" xr:uid="{00000000-0005-0000-0000-00001BA50000}"/>
    <cellStyle name="Note 2 8 2 2" xfId="18899" xr:uid="{00000000-0005-0000-0000-00001CA50000}"/>
    <cellStyle name="Note 2 8 2 3" xfId="47100" xr:uid="{00000000-0005-0000-0000-00001DA50000}"/>
    <cellStyle name="Note 2 8 2 4" xfId="47101" xr:uid="{00000000-0005-0000-0000-00001EA50000}"/>
    <cellStyle name="Note 2 8 2 5" xfId="47102" xr:uid="{00000000-0005-0000-0000-00001FA50000}"/>
    <cellStyle name="Note 2 8 2 6" xfId="47103" xr:uid="{00000000-0005-0000-0000-000020A50000}"/>
    <cellStyle name="Note 2 8 2 7" xfId="47104" xr:uid="{00000000-0005-0000-0000-000021A50000}"/>
    <cellStyle name="Note 2 8 3" xfId="18900" xr:uid="{00000000-0005-0000-0000-000022A50000}"/>
    <cellStyle name="Note 2 8 3 2" xfId="18901" xr:uid="{00000000-0005-0000-0000-000023A50000}"/>
    <cellStyle name="Note 2 8 3 3" xfId="47105" xr:uid="{00000000-0005-0000-0000-000024A50000}"/>
    <cellStyle name="Note 2 8 3 4" xfId="47106" xr:uid="{00000000-0005-0000-0000-000025A50000}"/>
    <cellStyle name="Note 2 8 3 5" xfId="47107" xr:uid="{00000000-0005-0000-0000-000026A50000}"/>
    <cellStyle name="Note 2 8 3 6" xfId="47108" xr:uid="{00000000-0005-0000-0000-000027A50000}"/>
    <cellStyle name="Note 2 8 3 7" xfId="47109" xr:uid="{00000000-0005-0000-0000-000028A50000}"/>
    <cellStyle name="Note 2 8 4" xfId="18902" xr:uid="{00000000-0005-0000-0000-000029A50000}"/>
    <cellStyle name="Note 2 8 4 2" xfId="18903" xr:uid="{00000000-0005-0000-0000-00002AA50000}"/>
    <cellStyle name="Note 2 8 4 3" xfId="47110" xr:uid="{00000000-0005-0000-0000-00002BA50000}"/>
    <cellStyle name="Note 2 8 4 4" xfId="47111" xr:uid="{00000000-0005-0000-0000-00002CA50000}"/>
    <cellStyle name="Note 2 8 4 5" xfId="47112" xr:uid="{00000000-0005-0000-0000-00002DA50000}"/>
    <cellStyle name="Note 2 8 4 6" xfId="47113" xr:uid="{00000000-0005-0000-0000-00002EA50000}"/>
    <cellStyle name="Note 2 8 4 7" xfId="47114" xr:uid="{00000000-0005-0000-0000-00002FA50000}"/>
    <cellStyle name="Note 2 8 5" xfId="18904" xr:uid="{00000000-0005-0000-0000-000030A50000}"/>
    <cellStyle name="Note 2 8 5 2" xfId="18905" xr:uid="{00000000-0005-0000-0000-000031A50000}"/>
    <cellStyle name="Note 2 8 5 3" xfId="47115" xr:uid="{00000000-0005-0000-0000-000032A50000}"/>
    <cellStyle name="Note 2 8 5 4" xfId="47116" xr:uid="{00000000-0005-0000-0000-000033A50000}"/>
    <cellStyle name="Note 2 8 5 5" xfId="47117" xr:uid="{00000000-0005-0000-0000-000034A50000}"/>
    <cellStyle name="Note 2 8 5 6" xfId="47118" xr:uid="{00000000-0005-0000-0000-000035A50000}"/>
    <cellStyle name="Note 2 8 5 7" xfId="47119" xr:uid="{00000000-0005-0000-0000-000036A50000}"/>
    <cellStyle name="Note 2 8 6" xfId="18906" xr:uid="{00000000-0005-0000-0000-000037A50000}"/>
    <cellStyle name="Note 2 8 6 2" xfId="18907" xr:uid="{00000000-0005-0000-0000-000038A50000}"/>
    <cellStyle name="Note 2 8 6 3" xfId="47120" xr:uid="{00000000-0005-0000-0000-000039A50000}"/>
    <cellStyle name="Note 2 8 6 4" xfId="47121" xr:uid="{00000000-0005-0000-0000-00003AA50000}"/>
    <cellStyle name="Note 2 8 6 5" xfId="47122" xr:uid="{00000000-0005-0000-0000-00003BA50000}"/>
    <cellStyle name="Note 2 8 6 6" xfId="47123" xr:uid="{00000000-0005-0000-0000-00003CA50000}"/>
    <cellStyle name="Note 2 8 6 7" xfId="47124" xr:uid="{00000000-0005-0000-0000-00003DA50000}"/>
    <cellStyle name="Note 2 8 7" xfId="18908" xr:uid="{00000000-0005-0000-0000-00003EA50000}"/>
    <cellStyle name="Note 2 8 7 2" xfId="18909" xr:uid="{00000000-0005-0000-0000-00003FA50000}"/>
    <cellStyle name="Note 2 8 7 3" xfId="47125" xr:uid="{00000000-0005-0000-0000-000040A50000}"/>
    <cellStyle name="Note 2 8 7 4" xfId="47126" xr:uid="{00000000-0005-0000-0000-000041A50000}"/>
    <cellStyle name="Note 2 8 7 5" xfId="47127" xr:uid="{00000000-0005-0000-0000-000042A50000}"/>
    <cellStyle name="Note 2 8 7 6" xfId="47128" xr:uid="{00000000-0005-0000-0000-000043A50000}"/>
    <cellStyle name="Note 2 8 7 7" xfId="47129" xr:uid="{00000000-0005-0000-0000-000044A50000}"/>
    <cellStyle name="Note 2 8 8" xfId="18910" xr:uid="{00000000-0005-0000-0000-000045A50000}"/>
    <cellStyle name="Note 2 8 8 2" xfId="18911" xr:uid="{00000000-0005-0000-0000-000046A50000}"/>
    <cellStyle name="Note 2 8 8 3" xfId="47130" xr:uid="{00000000-0005-0000-0000-000047A50000}"/>
    <cellStyle name="Note 2 8 8 4" xfId="47131" xr:uid="{00000000-0005-0000-0000-000048A50000}"/>
    <cellStyle name="Note 2 8 8 5" xfId="47132" xr:uid="{00000000-0005-0000-0000-000049A50000}"/>
    <cellStyle name="Note 2 8 8 6" xfId="47133" xr:uid="{00000000-0005-0000-0000-00004AA50000}"/>
    <cellStyle name="Note 2 8 8 7" xfId="47134" xr:uid="{00000000-0005-0000-0000-00004BA50000}"/>
    <cellStyle name="Note 2 8 9" xfId="18912" xr:uid="{00000000-0005-0000-0000-00004CA50000}"/>
    <cellStyle name="Note 2 8 9 2" xfId="18913" xr:uid="{00000000-0005-0000-0000-00004DA50000}"/>
    <cellStyle name="Note 2 8 9 3" xfId="47135" xr:uid="{00000000-0005-0000-0000-00004EA50000}"/>
    <cellStyle name="Note 2 8 9 4" xfId="47136" xr:uid="{00000000-0005-0000-0000-00004FA50000}"/>
    <cellStyle name="Note 2 8 9 5" xfId="47137" xr:uid="{00000000-0005-0000-0000-000050A50000}"/>
    <cellStyle name="Note 2 8 9 6" xfId="47138" xr:uid="{00000000-0005-0000-0000-000051A50000}"/>
    <cellStyle name="Note 2 8 9 7" xfId="47139" xr:uid="{00000000-0005-0000-0000-000052A50000}"/>
    <cellStyle name="Note 2 9" xfId="18914" xr:uid="{00000000-0005-0000-0000-000053A50000}"/>
    <cellStyle name="Note 2 9 10" xfId="18915" xr:uid="{00000000-0005-0000-0000-000054A50000}"/>
    <cellStyle name="Note 2 9 10 2" xfId="18916" xr:uid="{00000000-0005-0000-0000-000055A50000}"/>
    <cellStyle name="Note 2 9 10 3" xfId="47140" xr:uid="{00000000-0005-0000-0000-000056A50000}"/>
    <cellStyle name="Note 2 9 10 4" xfId="47141" xr:uid="{00000000-0005-0000-0000-000057A50000}"/>
    <cellStyle name="Note 2 9 10 5" xfId="47142" xr:uid="{00000000-0005-0000-0000-000058A50000}"/>
    <cellStyle name="Note 2 9 10 6" xfId="47143" xr:uid="{00000000-0005-0000-0000-000059A50000}"/>
    <cellStyle name="Note 2 9 10 7" xfId="47144" xr:uid="{00000000-0005-0000-0000-00005AA50000}"/>
    <cellStyle name="Note 2 9 11" xfId="18917" xr:uid="{00000000-0005-0000-0000-00005BA50000}"/>
    <cellStyle name="Note 2 9 12" xfId="47145" xr:uid="{00000000-0005-0000-0000-00005CA50000}"/>
    <cellStyle name="Note 2 9 13" xfId="47146" xr:uid="{00000000-0005-0000-0000-00005DA50000}"/>
    <cellStyle name="Note 2 9 2" xfId="18918" xr:uid="{00000000-0005-0000-0000-00005EA50000}"/>
    <cellStyle name="Note 2 9 2 2" xfId="18919" xr:uid="{00000000-0005-0000-0000-00005FA50000}"/>
    <cellStyle name="Note 2 9 2 3" xfId="47147" xr:uid="{00000000-0005-0000-0000-000060A50000}"/>
    <cellStyle name="Note 2 9 2 4" xfId="47148" xr:uid="{00000000-0005-0000-0000-000061A50000}"/>
    <cellStyle name="Note 2 9 2 5" xfId="47149" xr:uid="{00000000-0005-0000-0000-000062A50000}"/>
    <cellStyle name="Note 2 9 2 6" xfId="47150" xr:uid="{00000000-0005-0000-0000-000063A50000}"/>
    <cellStyle name="Note 2 9 2 7" xfId="47151" xr:uid="{00000000-0005-0000-0000-000064A50000}"/>
    <cellStyle name="Note 2 9 3" xfId="18920" xr:uid="{00000000-0005-0000-0000-000065A50000}"/>
    <cellStyle name="Note 2 9 3 2" xfId="18921" xr:uid="{00000000-0005-0000-0000-000066A50000}"/>
    <cellStyle name="Note 2 9 3 3" xfId="47152" xr:uid="{00000000-0005-0000-0000-000067A50000}"/>
    <cellStyle name="Note 2 9 3 4" xfId="47153" xr:uid="{00000000-0005-0000-0000-000068A50000}"/>
    <cellStyle name="Note 2 9 3 5" xfId="47154" xr:uid="{00000000-0005-0000-0000-000069A50000}"/>
    <cellStyle name="Note 2 9 3 6" xfId="47155" xr:uid="{00000000-0005-0000-0000-00006AA50000}"/>
    <cellStyle name="Note 2 9 3 7" xfId="47156" xr:uid="{00000000-0005-0000-0000-00006BA50000}"/>
    <cellStyle name="Note 2 9 4" xfId="18922" xr:uid="{00000000-0005-0000-0000-00006CA50000}"/>
    <cellStyle name="Note 2 9 4 2" xfId="18923" xr:uid="{00000000-0005-0000-0000-00006DA50000}"/>
    <cellStyle name="Note 2 9 4 3" xfId="47157" xr:uid="{00000000-0005-0000-0000-00006EA50000}"/>
    <cellStyle name="Note 2 9 4 4" xfId="47158" xr:uid="{00000000-0005-0000-0000-00006FA50000}"/>
    <cellStyle name="Note 2 9 4 5" xfId="47159" xr:uid="{00000000-0005-0000-0000-000070A50000}"/>
    <cellStyle name="Note 2 9 4 6" xfId="47160" xr:uid="{00000000-0005-0000-0000-000071A50000}"/>
    <cellStyle name="Note 2 9 4 7" xfId="47161" xr:uid="{00000000-0005-0000-0000-000072A50000}"/>
    <cellStyle name="Note 2 9 5" xfId="18924" xr:uid="{00000000-0005-0000-0000-000073A50000}"/>
    <cellStyle name="Note 2 9 5 2" xfId="18925" xr:uid="{00000000-0005-0000-0000-000074A50000}"/>
    <cellStyle name="Note 2 9 5 3" xfId="47162" xr:uid="{00000000-0005-0000-0000-000075A50000}"/>
    <cellStyle name="Note 2 9 5 4" xfId="47163" xr:uid="{00000000-0005-0000-0000-000076A50000}"/>
    <cellStyle name="Note 2 9 5 5" xfId="47164" xr:uid="{00000000-0005-0000-0000-000077A50000}"/>
    <cellStyle name="Note 2 9 5 6" xfId="47165" xr:uid="{00000000-0005-0000-0000-000078A50000}"/>
    <cellStyle name="Note 2 9 5 7" xfId="47166" xr:uid="{00000000-0005-0000-0000-000079A50000}"/>
    <cellStyle name="Note 2 9 6" xfId="18926" xr:uid="{00000000-0005-0000-0000-00007AA50000}"/>
    <cellStyle name="Note 2 9 6 2" xfId="18927" xr:uid="{00000000-0005-0000-0000-00007BA50000}"/>
    <cellStyle name="Note 2 9 6 3" xfId="47167" xr:uid="{00000000-0005-0000-0000-00007CA50000}"/>
    <cellStyle name="Note 2 9 6 4" xfId="47168" xr:uid="{00000000-0005-0000-0000-00007DA50000}"/>
    <cellStyle name="Note 2 9 6 5" xfId="47169" xr:uid="{00000000-0005-0000-0000-00007EA50000}"/>
    <cellStyle name="Note 2 9 6 6" xfId="47170" xr:uid="{00000000-0005-0000-0000-00007FA50000}"/>
    <cellStyle name="Note 2 9 6 7" xfId="47171" xr:uid="{00000000-0005-0000-0000-000080A50000}"/>
    <cellStyle name="Note 2 9 7" xfId="18928" xr:uid="{00000000-0005-0000-0000-000081A50000}"/>
    <cellStyle name="Note 2 9 7 2" xfId="18929" xr:uid="{00000000-0005-0000-0000-000082A50000}"/>
    <cellStyle name="Note 2 9 7 3" xfId="47172" xr:uid="{00000000-0005-0000-0000-000083A50000}"/>
    <cellStyle name="Note 2 9 7 4" xfId="47173" xr:uid="{00000000-0005-0000-0000-000084A50000}"/>
    <cellStyle name="Note 2 9 7 5" xfId="47174" xr:uid="{00000000-0005-0000-0000-000085A50000}"/>
    <cellStyle name="Note 2 9 7 6" xfId="47175" xr:uid="{00000000-0005-0000-0000-000086A50000}"/>
    <cellStyle name="Note 2 9 7 7" xfId="47176" xr:uid="{00000000-0005-0000-0000-000087A50000}"/>
    <cellStyle name="Note 2 9 8" xfId="18930" xr:uid="{00000000-0005-0000-0000-000088A50000}"/>
    <cellStyle name="Note 2 9 8 2" xfId="18931" xr:uid="{00000000-0005-0000-0000-000089A50000}"/>
    <cellStyle name="Note 2 9 8 3" xfId="47177" xr:uid="{00000000-0005-0000-0000-00008AA50000}"/>
    <cellStyle name="Note 2 9 8 4" xfId="47178" xr:uid="{00000000-0005-0000-0000-00008BA50000}"/>
    <cellStyle name="Note 2 9 8 5" xfId="47179" xr:uid="{00000000-0005-0000-0000-00008CA50000}"/>
    <cellStyle name="Note 2 9 8 6" xfId="47180" xr:uid="{00000000-0005-0000-0000-00008DA50000}"/>
    <cellStyle name="Note 2 9 8 7" xfId="47181" xr:uid="{00000000-0005-0000-0000-00008EA50000}"/>
    <cellStyle name="Note 2 9 9" xfId="18932" xr:uid="{00000000-0005-0000-0000-00008FA50000}"/>
    <cellStyle name="Note 2 9 9 2" xfId="18933" xr:uid="{00000000-0005-0000-0000-000090A50000}"/>
    <cellStyle name="Note 2 9 9 3" xfId="47182" xr:uid="{00000000-0005-0000-0000-000091A50000}"/>
    <cellStyle name="Note 2 9 9 4" xfId="47183" xr:uid="{00000000-0005-0000-0000-000092A50000}"/>
    <cellStyle name="Note 2 9 9 5" xfId="47184" xr:uid="{00000000-0005-0000-0000-000093A50000}"/>
    <cellStyle name="Note 2 9 9 6" xfId="47185" xr:uid="{00000000-0005-0000-0000-000094A50000}"/>
    <cellStyle name="Note 2 9 9 7" xfId="47186" xr:uid="{00000000-0005-0000-0000-000095A50000}"/>
    <cellStyle name="Note 3" xfId="81" xr:uid="{00000000-0005-0000-0000-000096A50000}"/>
    <cellStyle name="Note 3 10" xfId="18934" xr:uid="{00000000-0005-0000-0000-000097A50000}"/>
    <cellStyle name="Note 3 10 2" xfId="18935" xr:uid="{00000000-0005-0000-0000-000098A50000}"/>
    <cellStyle name="Note 3 10 2 10" xfId="47187" xr:uid="{00000000-0005-0000-0000-000099A50000}"/>
    <cellStyle name="Note 3 10 2 11" xfId="47188" xr:uid="{00000000-0005-0000-0000-00009AA50000}"/>
    <cellStyle name="Note 3 10 2 2" xfId="18936" xr:uid="{00000000-0005-0000-0000-00009BA50000}"/>
    <cellStyle name="Note 3 10 2 2 2" xfId="18937" xr:uid="{00000000-0005-0000-0000-00009CA50000}"/>
    <cellStyle name="Note 3 10 2 2 3" xfId="47189" xr:uid="{00000000-0005-0000-0000-00009DA50000}"/>
    <cellStyle name="Note 3 10 2 2 4" xfId="47190" xr:uid="{00000000-0005-0000-0000-00009EA50000}"/>
    <cellStyle name="Note 3 10 2 2 5" xfId="47191" xr:uid="{00000000-0005-0000-0000-00009FA50000}"/>
    <cellStyle name="Note 3 10 2 2 6" xfId="47192" xr:uid="{00000000-0005-0000-0000-0000A0A50000}"/>
    <cellStyle name="Note 3 10 2 2 7" xfId="47193" xr:uid="{00000000-0005-0000-0000-0000A1A50000}"/>
    <cellStyle name="Note 3 10 2 3" xfId="18938" xr:uid="{00000000-0005-0000-0000-0000A2A50000}"/>
    <cellStyle name="Note 3 10 2 3 2" xfId="18939" xr:uid="{00000000-0005-0000-0000-0000A3A50000}"/>
    <cellStyle name="Note 3 10 2 3 3" xfId="47194" xr:uid="{00000000-0005-0000-0000-0000A4A50000}"/>
    <cellStyle name="Note 3 10 2 3 4" xfId="47195" xr:uid="{00000000-0005-0000-0000-0000A5A50000}"/>
    <cellStyle name="Note 3 10 2 3 5" xfId="47196" xr:uid="{00000000-0005-0000-0000-0000A6A50000}"/>
    <cellStyle name="Note 3 10 2 3 6" xfId="47197" xr:uid="{00000000-0005-0000-0000-0000A7A50000}"/>
    <cellStyle name="Note 3 10 2 3 7" xfId="47198" xr:uid="{00000000-0005-0000-0000-0000A8A50000}"/>
    <cellStyle name="Note 3 10 2 4" xfId="18940" xr:uid="{00000000-0005-0000-0000-0000A9A50000}"/>
    <cellStyle name="Note 3 10 2 4 2" xfId="18941" xr:uid="{00000000-0005-0000-0000-0000AAA50000}"/>
    <cellStyle name="Note 3 10 2 4 3" xfId="47199" xr:uid="{00000000-0005-0000-0000-0000ABA50000}"/>
    <cellStyle name="Note 3 10 2 4 4" xfId="47200" xr:uid="{00000000-0005-0000-0000-0000ACA50000}"/>
    <cellStyle name="Note 3 10 2 4 5" xfId="47201" xr:uid="{00000000-0005-0000-0000-0000ADA50000}"/>
    <cellStyle name="Note 3 10 2 4 6" xfId="47202" xr:uid="{00000000-0005-0000-0000-0000AEA50000}"/>
    <cellStyle name="Note 3 10 2 4 7" xfId="47203" xr:uid="{00000000-0005-0000-0000-0000AFA50000}"/>
    <cellStyle name="Note 3 10 2 5" xfId="18942" xr:uid="{00000000-0005-0000-0000-0000B0A50000}"/>
    <cellStyle name="Note 3 10 2 5 2" xfId="18943" xr:uid="{00000000-0005-0000-0000-0000B1A50000}"/>
    <cellStyle name="Note 3 10 2 5 3" xfId="47204" xr:uid="{00000000-0005-0000-0000-0000B2A50000}"/>
    <cellStyle name="Note 3 10 2 5 4" xfId="47205" xr:uid="{00000000-0005-0000-0000-0000B3A50000}"/>
    <cellStyle name="Note 3 10 2 5 5" xfId="47206" xr:uid="{00000000-0005-0000-0000-0000B4A50000}"/>
    <cellStyle name="Note 3 10 2 5 6" xfId="47207" xr:uid="{00000000-0005-0000-0000-0000B5A50000}"/>
    <cellStyle name="Note 3 10 2 5 7" xfId="47208" xr:uid="{00000000-0005-0000-0000-0000B6A50000}"/>
    <cellStyle name="Note 3 10 2 6" xfId="18944" xr:uid="{00000000-0005-0000-0000-0000B7A50000}"/>
    <cellStyle name="Note 3 10 2 6 2" xfId="18945" xr:uid="{00000000-0005-0000-0000-0000B8A50000}"/>
    <cellStyle name="Note 3 10 2 6 3" xfId="47209" xr:uid="{00000000-0005-0000-0000-0000B9A50000}"/>
    <cellStyle name="Note 3 10 2 6 4" xfId="47210" xr:uid="{00000000-0005-0000-0000-0000BAA50000}"/>
    <cellStyle name="Note 3 10 2 6 5" xfId="47211" xr:uid="{00000000-0005-0000-0000-0000BBA50000}"/>
    <cellStyle name="Note 3 10 2 6 6" xfId="47212" xr:uid="{00000000-0005-0000-0000-0000BCA50000}"/>
    <cellStyle name="Note 3 10 2 6 7" xfId="47213" xr:uid="{00000000-0005-0000-0000-0000BDA50000}"/>
    <cellStyle name="Note 3 10 2 7" xfId="18946" xr:uid="{00000000-0005-0000-0000-0000BEA50000}"/>
    <cellStyle name="Note 3 10 2 7 2" xfId="18947" xr:uid="{00000000-0005-0000-0000-0000BFA50000}"/>
    <cellStyle name="Note 3 10 2 7 3" xfId="47214" xr:uid="{00000000-0005-0000-0000-0000C0A50000}"/>
    <cellStyle name="Note 3 10 2 7 4" xfId="47215" xr:uid="{00000000-0005-0000-0000-0000C1A50000}"/>
    <cellStyle name="Note 3 10 2 7 5" xfId="47216" xr:uid="{00000000-0005-0000-0000-0000C2A50000}"/>
    <cellStyle name="Note 3 10 2 7 6" xfId="47217" xr:uid="{00000000-0005-0000-0000-0000C3A50000}"/>
    <cellStyle name="Note 3 10 2 7 7" xfId="47218" xr:uid="{00000000-0005-0000-0000-0000C4A50000}"/>
    <cellStyle name="Note 3 10 2 8" xfId="18948" xr:uid="{00000000-0005-0000-0000-0000C5A50000}"/>
    <cellStyle name="Note 3 10 2 8 2" xfId="18949" xr:uid="{00000000-0005-0000-0000-0000C6A50000}"/>
    <cellStyle name="Note 3 10 2 8 3" xfId="47219" xr:uid="{00000000-0005-0000-0000-0000C7A50000}"/>
    <cellStyle name="Note 3 10 2 8 4" xfId="47220" xr:uid="{00000000-0005-0000-0000-0000C8A50000}"/>
    <cellStyle name="Note 3 10 2 8 5" xfId="47221" xr:uid="{00000000-0005-0000-0000-0000C9A50000}"/>
    <cellStyle name="Note 3 10 2 8 6" xfId="47222" xr:uid="{00000000-0005-0000-0000-0000CAA50000}"/>
    <cellStyle name="Note 3 10 2 8 7" xfId="47223" xr:uid="{00000000-0005-0000-0000-0000CBA50000}"/>
    <cellStyle name="Note 3 10 2 9" xfId="18950" xr:uid="{00000000-0005-0000-0000-0000CCA50000}"/>
    <cellStyle name="Note 3 10 2 9 2" xfId="18951" xr:uid="{00000000-0005-0000-0000-0000CDA50000}"/>
    <cellStyle name="Note 3 10 2 9 3" xfId="47224" xr:uid="{00000000-0005-0000-0000-0000CEA50000}"/>
    <cellStyle name="Note 3 10 2 9 4" xfId="47225" xr:uid="{00000000-0005-0000-0000-0000CFA50000}"/>
    <cellStyle name="Note 3 10 2 9 5" xfId="47226" xr:uid="{00000000-0005-0000-0000-0000D0A50000}"/>
    <cellStyle name="Note 3 10 2 9 6" xfId="47227" xr:uid="{00000000-0005-0000-0000-0000D1A50000}"/>
    <cellStyle name="Note 3 10 2 9 7" xfId="47228" xr:uid="{00000000-0005-0000-0000-0000D2A50000}"/>
    <cellStyle name="Note 3 10 3" xfId="18952" xr:uid="{00000000-0005-0000-0000-0000D3A50000}"/>
    <cellStyle name="Note 3 10 3 10" xfId="18953" xr:uid="{00000000-0005-0000-0000-0000D4A50000}"/>
    <cellStyle name="Note 3 10 3 11" xfId="47229" xr:uid="{00000000-0005-0000-0000-0000D5A50000}"/>
    <cellStyle name="Note 3 10 3 12" xfId="47230" xr:uid="{00000000-0005-0000-0000-0000D6A50000}"/>
    <cellStyle name="Note 3 10 3 13" xfId="47231" xr:uid="{00000000-0005-0000-0000-0000D7A50000}"/>
    <cellStyle name="Note 3 10 3 14" xfId="47232" xr:uid="{00000000-0005-0000-0000-0000D8A50000}"/>
    <cellStyle name="Note 3 10 3 15" xfId="47233" xr:uid="{00000000-0005-0000-0000-0000D9A50000}"/>
    <cellStyle name="Note 3 10 3 2" xfId="18954" xr:uid="{00000000-0005-0000-0000-0000DAA50000}"/>
    <cellStyle name="Note 3 10 3 2 2" xfId="18955" xr:uid="{00000000-0005-0000-0000-0000DBA50000}"/>
    <cellStyle name="Note 3 10 3 2 3" xfId="47234" xr:uid="{00000000-0005-0000-0000-0000DCA50000}"/>
    <cellStyle name="Note 3 10 3 2 4" xfId="47235" xr:uid="{00000000-0005-0000-0000-0000DDA50000}"/>
    <cellStyle name="Note 3 10 3 2 5" xfId="47236" xr:uid="{00000000-0005-0000-0000-0000DEA50000}"/>
    <cellStyle name="Note 3 10 3 2 6" xfId="47237" xr:uid="{00000000-0005-0000-0000-0000DFA50000}"/>
    <cellStyle name="Note 3 10 3 2 7" xfId="47238" xr:uid="{00000000-0005-0000-0000-0000E0A50000}"/>
    <cellStyle name="Note 3 10 3 3" xfId="18956" xr:uid="{00000000-0005-0000-0000-0000E1A50000}"/>
    <cellStyle name="Note 3 10 3 3 2" xfId="18957" xr:uid="{00000000-0005-0000-0000-0000E2A50000}"/>
    <cellStyle name="Note 3 10 3 3 3" xfId="47239" xr:uid="{00000000-0005-0000-0000-0000E3A50000}"/>
    <cellStyle name="Note 3 10 3 3 4" xfId="47240" xr:uid="{00000000-0005-0000-0000-0000E4A50000}"/>
    <cellStyle name="Note 3 10 3 3 5" xfId="47241" xr:uid="{00000000-0005-0000-0000-0000E5A50000}"/>
    <cellStyle name="Note 3 10 3 3 6" xfId="47242" xr:uid="{00000000-0005-0000-0000-0000E6A50000}"/>
    <cellStyle name="Note 3 10 3 3 7" xfId="47243" xr:uid="{00000000-0005-0000-0000-0000E7A50000}"/>
    <cellStyle name="Note 3 10 3 4" xfId="18958" xr:uid="{00000000-0005-0000-0000-0000E8A50000}"/>
    <cellStyle name="Note 3 10 3 4 2" xfId="18959" xr:uid="{00000000-0005-0000-0000-0000E9A50000}"/>
    <cellStyle name="Note 3 10 3 4 3" xfId="47244" xr:uid="{00000000-0005-0000-0000-0000EAA50000}"/>
    <cellStyle name="Note 3 10 3 4 4" xfId="47245" xr:uid="{00000000-0005-0000-0000-0000EBA50000}"/>
    <cellStyle name="Note 3 10 3 4 5" xfId="47246" xr:uid="{00000000-0005-0000-0000-0000ECA50000}"/>
    <cellStyle name="Note 3 10 3 4 6" xfId="47247" xr:uid="{00000000-0005-0000-0000-0000EDA50000}"/>
    <cellStyle name="Note 3 10 3 4 7" xfId="47248" xr:uid="{00000000-0005-0000-0000-0000EEA50000}"/>
    <cellStyle name="Note 3 10 3 5" xfId="18960" xr:uid="{00000000-0005-0000-0000-0000EFA50000}"/>
    <cellStyle name="Note 3 10 3 5 2" xfId="18961" xr:uid="{00000000-0005-0000-0000-0000F0A50000}"/>
    <cellStyle name="Note 3 10 3 5 3" xfId="47249" xr:uid="{00000000-0005-0000-0000-0000F1A50000}"/>
    <cellStyle name="Note 3 10 3 5 4" xfId="47250" xr:uid="{00000000-0005-0000-0000-0000F2A50000}"/>
    <cellStyle name="Note 3 10 3 5 5" xfId="47251" xr:uid="{00000000-0005-0000-0000-0000F3A50000}"/>
    <cellStyle name="Note 3 10 3 5 6" xfId="47252" xr:uid="{00000000-0005-0000-0000-0000F4A50000}"/>
    <cellStyle name="Note 3 10 3 5 7" xfId="47253" xr:uid="{00000000-0005-0000-0000-0000F5A50000}"/>
    <cellStyle name="Note 3 10 3 6" xfId="18962" xr:uid="{00000000-0005-0000-0000-0000F6A50000}"/>
    <cellStyle name="Note 3 10 3 6 2" xfId="18963" xr:uid="{00000000-0005-0000-0000-0000F7A50000}"/>
    <cellStyle name="Note 3 10 3 6 3" xfId="47254" xr:uid="{00000000-0005-0000-0000-0000F8A50000}"/>
    <cellStyle name="Note 3 10 3 6 4" xfId="47255" xr:uid="{00000000-0005-0000-0000-0000F9A50000}"/>
    <cellStyle name="Note 3 10 3 6 5" xfId="47256" xr:uid="{00000000-0005-0000-0000-0000FAA50000}"/>
    <cellStyle name="Note 3 10 3 6 6" xfId="47257" xr:uid="{00000000-0005-0000-0000-0000FBA50000}"/>
    <cellStyle name="Note 3 10 3 6 7" xfId="47258" xr:uid="{00000000-0005-0000-0000-0000FCA50000}"/>
    <cellStyle name="Note 3 10 3 7" xfId="18964" xr:uid="{00000000-0005-0000-0000-0000FDA50000}"/>
    <cellStyle name="Note 3 10 3 7 2" xfId="18965" xr:uid="{00000000-0005-0000-0000-0000FEA50000}"/>
    <cellStyle name="Note 3 10 3 7 3" xfId="47259" xr:uid="{00000000-0005-0000-0000-0000FFA50000}"/>
    <cellStyle name="Note 3 10 3 7 4" xfId="47260" xr:uid="{00000000-0005-0000-0000-000000A60000}"/>
    <cellStyle name="Note 3 10 3 7 5" xfId="47261" xr:uid="{00000000-0005-0000-0000-000001A60000}"/>
    <cellStyle name="Note 3 10 3 7 6" xfId="47262" xr:uid="{00000000-0005-0000-0000-000002A60000}"/>
    <cellStyle name="Note 3 10 3 7 7" xfId="47263" xr:uid="{00000000-0005-0000-0000-000003A60000}"/>
    <cellStyle name="Note 3 10 3 8" xfId="18966" xr:uid="{00000000-0005-0000-0000-000004A60000}"/>
    <cellStyle name="Note 3 10 3 8 2" xfId="18967" xr:uid="{00000000-0005-0000-0000-000005A60000}"/>
    <cellStyle name="Note 3 10 3 8 3" xfId="47264" xr:uid="{00000000-0005-0000-0000-000006A60000}"/>
    <cellStyle name="Note 3 10 3 8 4" xfId="47265" xr:uid="{00000000-0005-0000-0000-000007A60000}"/>
    <cellStyle name="Note 3 10 3 8 5" xfId="47266" xr:uid="{00000000-0005-0000-0000-000008A60000}"/>
    <cellStyle name="Note 3 10 3 8 6" xfId="47267" xr:uid="{00000000-0005-0000-0000-000009A60000}"/>
    <cellStyle name="Note 3 10 3 8 7" xfId="47268" xr:uid="{00000000-0005-0000-0000-00000AA60000}"/>
    <cellStyle name="Note 3 10 3 9" xfId="18968" xr:uid="{00000000-0005-0000-0000-00000BA60000}"/>
    <cellStyle name="Note 3 10 3 9 2" xfId="18969" xr:uid="{00000000-0005-0000-0000-00000CA60000}"/>
    <cellStyle name="Note 3 10 3 9 3" xfId="47269" xr:uid="{00000000-0005-0000-0000-00000DA60000}"/>
    <cellStyle name="Note 3 10 3 9 4" xfId="47270" xr:uid="{00000000-0005-0000-0000-00000EA60000}"/>
    <cellStyle name="Note 3 10 3 9 5" xfId="47271" xr:uid="{00000000-0005-0000-0000-00000FA60000}"/>
    <cellStyle name="Note 3 10 3 9 6" xfId="47272" xr:uid="{00000000-0005-0000-0000-000010A60000}"/>
    <cellStyle name="Note 3 10 3 9 7" xfId="47273" xr:uid="{00000000-0005-0000-0000-000011A60000}"/>
    <cellStyle name="Note 3 10 4" xfId="47274" xr:uid="{00000000-0005-0000-0000-000012A60000}"/>
    <cellStyle name="Note 3 10 5" xfId="47275" xr:uid="{00000000-0005-0000-0000-000013A60000}"/>
    <cellStyle name="Note 3 11" xfId="18970" xr:uid="{00000000-0005-0000-0000-000014A60000}"/>
    <cellStyle name="Note 3 11 2" xfId="18971" xr:uid="{00000000-0005-0000-0000-000015A60000}"/>
    <cellStyle name="Note 3 11 2 10" xfId="47276" xr:uid="{00000000-0005-0000-0000-000016A60000}"/>
    <cellStyle name="Note 3 11 2 11" xfId="47277" xr:uid="{00000000-0005-0000-0000-000017A60000}"/>
    <cellStyle name="Note 3 11 2 2" xfId="18972" xr:uid="{00000000-0005-0000-0000-000018A60000}"/>
    <cellStyle name="Note 3 11 2 2 2" xfId="18973" xr:uid="{00000000-0005-0000-0000-000019A60000}"/>
    <cellStyle name="Note 3 11 2 2 3" xfId="47278" xr:uid="{00000000-0005-0000-0000-00001AA60000}"/>
    <cellStyle name="Note 3 11 2 2 4" xfId="47279" xr:uid="{00000000-0005-0000-0000-00001BA60000}"/>
    <cellStyle name="Note 3 11 2 2 5" xfId="47280" xr:uid="{00000000-0005-0000-0000-00001CA60000}"/>
    <cellStyle name="Note 3 11 2 2 6" xfId="47281" xr:uid="{00000000-0005-0000-0000-00001DA60000}"/>
    <cellStyle name="Note 3 11 2 2 7" xfId="47282" xr:uid="{00000000-0005-0000-0000-00001EA60000}"/>
    <cellStyle name="Note 3 11 2 3" xfId="18974" xr:uid="{00000000-0005-0000-0000-00001FA60000}"/>
    <cellStyle name="Note 3 11 2 3 2" xfId="18975" xr:uid="{00000000-0005-0000-0000-000020A60000}"/>
    <cellStyle name="Note 3 11 2 3 3" xfId="47283" xr:uid="{00000000-0005-0000-0000-000021A60000}"/>
    <cellStyle name="Note 3 11 2 3 4" xfId="47284" xr:uid="{00000000-0005-0000-0000-000022A60000}"/>
    <cellStyle name="Note 3 11 2 3 5" xfId="47285" xr:uid="{00000000-0005-0000-0000-000023A60000}"/>
    <cellStyle name="Note 3 11 2 3 6" xfId="47286" xr:uid="{00000000-0005-0000-0000-000024A60000}"/>
    <cellStyle name="Note 3 11 2 3 7" xfId="47287" xr:uid="{00000000-0005-0000-0000-000025A60000}"/>
    <cellStyle name="Note 3 11 2 4" xfId="18976" xr:uid="{00000000-0005-0000-0000-000026A60000}"/>
    <cellStyle name="Note 3 11 2 4 2" xfId="18977" xr:uid="{00000000-0005-0000-0000-000027A60000}"/>
    <cellStyle name="Note 3 11 2 4 3" xfId="47288" xr:uid="{00000000-0005-0000-0000-000028A60000}"/>
    <cellStyle name="Note 3 11 2 4 4" xfId="47289" xr:uid="{00000000-0005-0000-0000-000029A60000}"/>
    <cellStyle name="Note 3 11 2 4 5" xfId="47290" xr:uid="{00000000-0005-0000-0000-00002AA60000}"/>
    <cellStyle name="Note 3 11 2 4 6" xfId="47291" xr:uid="{00000000-0005-0000-0000-00002BA60000}"/>
    <cellStyle name="Note 3 11 2 4 7" xfId="47292" xr:uid="{00000000-0005-0000-0000-00002CA60000}"/>
    <cellStyle name="Note 3 11 2 5" xfId="18978" xr:uid="{00000000-0005-0000-0000-00002DA60000}"/>
    <cellStyle name="Note 3 11 2 5 2" xfId="18979" xr:uid="{00000000-0005-0000-0000-00002EA60000}"/>
    <cellStyle name="Note 3 11 2 5 3" xfId="47293" xr:uid="{00000000-0005-0000-0000-00002FA60000}"/>
    <cellStyle name="Note 3 11 2 5 4" xfId="47294" xr:uid="{00000000-0005-0000-0000-000030A60000}"/>
    <cellStyle name="Note 3 11 2 5 5" xfId="47295" xr:uid="{00000000-0005-0000-0000-000031A60000}"/>
    <cellStyle name="Note 3 11 2 5 6" xfId="47296" xr:uid="{00000000-0005-0000-0000-000032A60000}"/>
    <cellStyle name="Note 3 11 2 5 7" xfId="47297" xr:uid="{00000000-0005-0000-0000-000033A60000}"/>
    <cellStyle name="Note 3 11 2 6" xfId="18980" xr:uid="{00000000-0005-0000-0000-000034A60000}"/>
    <cellStyle name="Note 3 11 2 6 2" xfId="18981" xr:uid="{00000000-0005-0000-0000-000035A60000}"/>
    <cellStyle name="Note 3 11 2 6 3" xfId="47298" xr:uid="{00000000-0005-0000-0000-000036A60000}"/>
    <cellStyle name="Note 3 11 2 6 4" xfId="47299" xr:uid="{00000000-0005-0000-0000-000037A60000}"/>
    <cellStyle name="Note 3 11 2 6 5" xfId="47300" xr:uid="{00000000-0005-0000-0000-000038A60000}"/>
    <cellStyle name="Note 3 11 2 6 6" xfId="47301" xr:uid="{00000000-0005-0000-0000-000039A60000}"/>
    <cellStyle name="Note 3 11 2 6 7" xfId="47302" xr:uid="{00000000-0005-0000-0000-00003AA60000}"/>
    <cellStyle name="Note 3 11 2 7" xfId="18982" xr:uid="{00000000-0005-0000-0000-00003BA60000}"/>
    <cellStyle name="Note 3 11 2 7 2" xfId="18983" xr:uid="{00000000-0005-0000-0000-00003CA60000}"/>
    <cellStyle name="Note 3 11 2 7 3" xfId="47303" xr:uid="{00000000-0005-0000-0000-00003DA60000}"/>
    <cellStyle name="Note 3 11 2 7 4" xfId="47304" xr:uid="{00000000-0005-0000-0000-00003EA60000}"/>
    <cellStyle name="Note 3 11 2 7 5" xfId="47305" xr:uid="{00000000-0005-0000-0000-00003FA60000}"/>
    <cellStyle name="Note 3 11 2 7 6" xfId="47306" xr:uid="{00000000-0005-0000-0000-000040A60000}"/>
    <cellStyle name="Note 3 11 2 7 7" xfId="47307" xr:uid="{00000000-0005-0000-0000-000041A60000}"/>
    <cellStyle name="Note 3 11 2 8" xfId="18984" xr:uid="{00000000-0005-0000-0000-000042A60000}"/>
    <cellStyle name="Note 3 11 2 8 2" xfId="18985" xr:uid="{00000000-0005-0000-0000-000043A60000}"/>
    <cellStyle name="Note 3 11 2 8 3" xfId="47308" xr:uid="{00000000-0005-0000-0000-000044A60000}"/>
    <cellStyle name="Note 3 11 2 8 4" xfId="47309" xr:uid="{00000000-0005-0000-0000-000045A60000}"/>
    <cellStyle name="Note 3 11 2 8 5" xfId="47310" xr:uid="{00000000-0005-0000-0000-000046A60000}"/>
    <cellStyle name="Note 3 11 2 8 6" xfId="47311" xr:uid="{00000000-0005-0000-0000-000047A60000}"/>
    <cellStyle name="Note 3 11 2 8 7" xfId="47312" xr:uid="{00000000-0005-0000-0000-000048A60000}"/>
    <cellStyle name="Note 3 11 2 9" xfId="18986" xr:uid="{00000000-0005-0000-0000-000049A60000}"/>
    <cellStyle name="Note 3 11 2 9 2" xfId="18987" xr:uid="{00000000-0005-0000-0000-00004AA60000}"/>
    <cellStyle name="Note 3 11 2 9 3" xfId="47313" xr:uid="{00000000-0005-0000-0000-00004BA60000}"/>
    <cellStyle name="Note 3 11 2 9 4" xfId="47314" xr:uid="{00000000-0005-0000-0000-00004CA60000}"/>
    <cellStyle name="Note 3 11 2 9 5" xfId="47315" xr:uid="{00000000-0005-0000-0000-00004DA60000}"/>
    <cellStyle name="Note 3 11 2 9 6" xfId="47316" xr:uid="{00000000-0005-0000-0000-00004EA60000}"/>
    <cellStyle name="Note 3 11 2 9 7" xfId="47317" xr:uid="{00000000-0005-0000-0000-00004FA60000}"/>
    <cellStyle name="Note 3 11 3" xfId="18988" xr:uid="{00000000-0005-0000-0000-000050A60000}"/>
    <cellStyle name="Note 3 11 3 10" xfId="18989" xr:uid="{00000000-0005-0000-0000-000051A60000}"/>
    <cellStyle name="Note 3 11 3 11" xfId="47318" xr:uid="{00000000-0005-0000-0000-000052A60000}"/>
    <cellStyle name="Note 3 11 3 12" xfId="47319" xr:uid="{00000000-0005-0000-0000-000053A60000}"/>
    <cellStyle name="Note 3 11 3 13" xfId="47320" xr:uid="{00000000-0005-0000-0000-000054A60000}"/>
    <cellStyle name="Note 3 11 3 14" xfId="47321" xr:uid="{00000000-0005-0000-0000-000055A60000}"/>
    <cellStyle name="Note 3 11 3 15" xfId="47322" xr:uid="{00000000-0005-0000-0000-000056A60000}"/>
    <cellStyle name="Note 3 11 3 2" xfId="18990" xr:uid="{00000000-0005-0000-0000-000057A60000}"/>
    <cellStyle name="Note 3 11 3 2 2" xfId="18991" xr:uid="{00000000-0005-0000-0000-000058A60000}"/>
    <cellStyle name="Note 3 11 3 2 3" xfId="47323" xr:uid="{00000000-0005-0000-0000-000059A60000}"/>
    <cellStyle name="Note 3 11 3 2 4" xfId="47324" xr:uid="{00000000-0005-0000-0000-00005AA60000}"/>
    <cellStyle name="Note 3 11 3 2 5" xfId="47325" xr:uid="{00000000-0005-0000-0000-00005BA60000}"/>
    <cellStyle name="Note 3 11 3 2 6" xfId="47326" xr:uid="{00000000-0005-0000-0000-00005CA60000}"/>
    <cellStyle name="Note 3 11 3 2 7" xfId="47327" xr:uid="{00000000-0005-0000-0000-00005DA60000}"/>
    <cellStyle name="Note 3 11 3 3" xfId="18992" xr:uid="{00000000-0005-0000-0000-00005EA60000}"/>
    <cellStyle name="Note 3 11 3 3 2" xfId="18993" xr:uid="{00000000-0005-0000-0000-00005FA60000}"/>
    <cellStyle name="Note 3 11 3 3 3" xfId="47328" xr:uid="{00000000-0005-0000-0000-000060A60000}"/>
    <cellStyle name="Note 3 11 3 3 4" xfId="47329" xr:uid="{00000000-0005-0000-0000-000061A60000}"/>
    <cellStyle name="Note 3 11 3 3 5" xfId="47330" xr:uid="{00000000-0005-0000-0000-000062A60000}"/>
    <cellStyle name="Note 3 11 3 3 6" xfId="47331" xr:uid="{00000000-0005-0000-0000-000063A60000}"/>
    <cellStyle name="Note 3 11 3 3 7" xfId="47332" xr:uid="{00000000-0005-0000-0000-000064A60000}"/>
    <cellStyle name="Note 3 11 3 4" xfId="18994" xr:uid="{00000000-0005-0000-0000-000065A60000}"/>
    <cellStyle name="Note 3 11 3 4 2" xfId="18995" xr:uid="{00000000-0005-0000-0000-000066A60000}"/>
    <cellStyle name="Note 3 11 3 4 3" xfId="47333" xr:uid="{00000000-0005-0000-0000-000067A60000}"/>
    <cellStyle name="Note 3 11 3 4 4" xfId="47334" xr:uid="{00000000-0005-0000-0000-000068A60000}"/>
    <cellStyle name="Note 3 11 3 4 5" xfId="47335" xr:uid="{00000000-0005-0000-0000-000069A60000}"/>
    <cellStyle name="Note 3 11 3 4 6" xfId="47336" xr:uid="{00000000-0005-0000-0000-00006AA60000}"/>
    <cellStyle name="Note 3 11 3 4 7" xfId="47337" xr:uid="{00000000-0005-0000-0000-00006BA60000}"/>
    <cellStyle name="Note 3 11 3 5" xfId="18996" xr:uid="{00000000-0005-0000-0000-00006CA60000}"/>
    <cellStyle name="Note 3 11 3 5 2" xfId="18997" xr:uid="{00000000-0005-0000-0000-00006DA60000}"/>
    <cellStyle name="Note 3 11 3 5 3" xfId="47338" xr:uid="{00000000-0005-0000-0000-00006EA60000}"/>
    <cellStyle name="Note 3 11 3 5 4" xfId="47339" xr:uid="{00000000-0005-0000-0000-00006FA60000}"/>
    <cellStyle name="Note 3 11 3 5 5" xfId="47340" xr:uid="{00000000-0005-0000-0000-000070A60000}"/>
    <cellStyle name="Note 3 11 3 5 6" xfId="47341" xr:uid="{00000000-0005-0000-0000-000071A60000}"/>
    <cellStyle name="Note 3 11 3 5 7" xfId="47342" xr:uid="{00000000-0005-0000-0000-000072A60000}"/>
    <cellStyle name="Note 3 11 3 6" xfId="18998" xr:uid="{00000000-0005-0000-0000-000073A60000}"/>
    <cellStyle name="Note 3 11 3 6 2" xfId="18999" xr:uid="{00000000-0005-0000-0000-000074A60000}"/>
    <cellStyle name="Note 3 11 3 6 3" xfId="47343" xr:uid="{00000000-0005-0000-0000-000075A60000}"/>
    <cellStyle name="Note 3 11 3 6 4" xfId="47344" xr:uid="{00000000-0005-0000-0000-000076A60000}"/>
    <cellStyle name="Note 3 11 3 6 5" xfId="47345" xr:uid="{00000000-0005-0000-0000-000077A60000}"/>
    <cellStyle name="Note 3 11 3 6 6" xfId="47346" xr:uid="{00000000-0005-0000-0000-000078A60000}"/>
    <cellStyle name="Note 3 11 3 6 7" xfId="47347" xr:uid="{00000000-0005-0000-0000-000079A60000}"/>
    <cellStyle name="Note 3 11 3 7" xfId="19000" xr:uid="{00000000-0005-0000-0000-00007AA60000}"/>
    <cellStyle name="Note 3 11 3 7 2" xfId="19001" xr:uid="{00000000-0005-0000-0000-00007BA60000}"/>
    <cellStyle name="Note 3 11 3 7 3" xfId="47348" xr:uid="{00000000-0005-0000-0000-00007CA60000}"/>
    <cellStyle name="Note 3 11 3 7 4" xfId="47349" xr:uid="{00000000-0005-0000-0000-00007DA60000}"/>
    <cellStyle name="Note 3 11 3 7 5" xfId="47350" xr:uid="{00000000-0005-0000-0000-00007EA60000}"/>
    <cellStyle name="Note 3 11 3 7 6" xfId="47351" xr:uid="{00000000-0005-0000-0000-00007FA60000}"/>
    <cellStyle name="Note 3 11 3 7 7" xfId="47352" xr:uid="{00000000-0005-0000-0000-000080A60000}"/>
    <cellStyle name="Note 3 11 3 8" xfId="19002" xr:uid="{00000000-0005-0000-0000-000081A60000}"/>
    <cellStyle name="Note 3 11 3 8 2" xfId="19003" xr:uid="{00000000-0005-0000-0000-000082A60000}"/>
    <cellStyle name="Note 3 11 3 8 3" xfId="47353" xr:uid="{00000000-0005-0000-0000-000083A60000}"/>
    <cellStyle name="Note 3 11 3 8 4" xfId="47354" xr:uid="{00000000-0005-0000-0000-000084A60000}"/>
    <cellStyle name="Note 3 11 3 8 5" xfId="47355" xr:uid="{00000000-0005-0000-0000-000085A60000}"/>
    <cellStyle name="Note 3 11 3 8 6" xfId="47356" xr:uid="{00000000-0005-0000-0000-000086A60000}"/>
    <cellStyle name="Note 3 11 3 8 7" xfId="47357" xr:uid="{00000000-0005-0000-0000-000087A60000}"/>
    <cellStyle name="Note 3 11 3 9" xfId="19004" xr:uid="{00000000-0005-0000-0000-000088A60000}"/>
    <cellStyle name="Note 3 11 3 9 2" xfId="19005" xr:uid="{00000000-0005-0000-0000-000089A60000}"/>
    <cellStyle name="Note 3 11 3 9 3" xfId="47358" xr:uid="{00000000-0005-0000-0000-00008AA60000}"/>
    <cellStyle name="Note 3 11 3 9 4" xfId="47359" xr:uid="{00000000-0005-0000-0000-00008BA60000}"/>
    <cellStyle name="Note 3 11 3 9 5" xfId="47360" xr:uid="{00000000-0005-0000-0000-00008CA60000}"/>
    <cellStyle name="Note 3 11 3 9 6" xfId="47361" xr:uid="{00000000-0005-0000-0000-00008DA60000}"/>
    <cellStyle name="Note 3 11 3 9 7" xfId="47362" xr:uid="{00000000-0005-0000-0000-00008EA60000}"/>
    <cellStyle name="Note 3 11 4" xfId="47363" xr:uid="{00000000-0005-0000-0000-00008FA60000}"/>
    <cellStyle name="Note 3 11 5" xfId="47364" xr:uid="{00000000-0005-0000-0000-000090A60000}"/>
    <cellStyle name="Note 3 12" xfId="19006" xr:uid="{00000000-0005-0000-0000-000091A60000}"/>
    <cellStyle name="Note 3 12 10" xfId="47365" xr:uid="{00000000-0005-0000-0000-000092A60000}"/>
    <cellStyle name="Note 3 12 11" xfId="47366" xr:uid="{00000000-0005-0000-0000-000093A60000}"/>
    <cellStyle name="Note 3 12 2" xfId="19007" xr:uid="{00000000-0005-0000-0000-000094A60000}"/>
    <cellStyle name="Note 3 12 2 2" xfId="19008" xr:uid="{00000000-0005-0000-0000-000095A60000}"/>
    <cellStyle name="Note 3 12 2 3" xfId="47367" xr:uid="{00000000-0005-0000-0000-000096A60000}"/>
    <cellStyle name="Note 3 12 2 4" xfId="47368" xr:uid="{00000000-0005-0000-0000-000097A60000}"/>
    <cellStyle name="Note 3 12 2 5" xfId="47369" xr:uid="{00000000-0005-0000-0000-000098A60000}"/>
    <cellStyle name="Note 3 12 2 6" xfId="47370" xr:uid="{00000000-0005-0000-0000-000099A60000}"/>
    <cellStyle name="Note 3 12 2 7" xfId="47371" xr:uid="{00000000-0005-0000-0000-00009AA60000}"/>
    <cellStyle name="Note 3 12 3" xfId="19009" xr:uid="{00000000-0005-0000-0000-00009BA60000}"/>
    <cellStyle name="Note 3 12 3 2" xfId="19010" xr:uid="{00000000-0005-0000-0000-00009CA60000}"/>
    <cellStyle name="Note 3 12 3 3" xfId="47372" xr:uid="{00000000-0005-0000-0000-00009DA60000}"/>
    <cellStyle name="Note 3 12 3 4" xfId="47373" xr:uid="{00000000-0005-0000-0000-00009EA60000}"/>
    <cellStyle name="Note 3 12 3 5" xfId="47374" xr:uid="{00000000-0005-0000-0000-00009FA60000}"/>
    <cellStyle name="Note 3 12 3 6" xfId="47375" xr:uid="{00000000-0005-0000-0000-0000A0A60000}"/>
    <cellStyle name="Note 3 12 3 7" xfId="47376" xr:uid="{00000000-0005-0000-0000-0000A1A60000}"/>
    <cellStyle name="Note 3 12 4" xfId="19011" xr:uid="{00000000-0005-0000-0000-0000A2A60000}"/>
    <cellStyle name="Note 3 12 4 2" xfId="19012" xr:uid="{00000000-0005-0000-0000-0000A3A60000}"/>
    <cellStyle name="Note 3 12 4 3" xfId="47377" xr:uid="{00000000-0005-0000-0000-0000A4A60000}"/>
    <cellStyle name="Note 3 12 4 4" xfId="47378" xr:uid="{00000000-0005-0000-0000-0000A5A60000}"/>
    <cellStyle name="Note 3 12 4 5" xfId="47379" xr:uid="{00000000-0005-0000-0000-0000A6A60000}"/>
    <cellStyle name="Note 3 12 4 6" xfId="47380" xr:uid="{00000000-0005-0000-0000-0000A7A60000}"/>
    <cellStyle name="Note 3 12 4 7" xfId="47381" xr:uid="{00000000-0005-0000-0000-0000A8A60000}"/>
    <cellStyle name="Note 3 12 5" xfId="19013" xr:uid="{00000000-0005-0000-0000-0000A9A60000}"/>
    <cellStyle name="Note 3 12 5 2" xfId="19014" xr:uid="{00000000-0005-0000-0000-0000AAA60000}"/>
    <cellStyle name="Note 3 12 5 3" xfId="47382" xr:uid="{00000000-0005-0000-0000-0000ABA60000}"/>
    <cellStyle name="Note 3 12 5 4" xfId="47383" xr:uid="{00000000-0005-0000-0000-0000ACA60000}"/>
    <cellStyle name="Note 3 12 5 5" xfId="47384" xr:uid="{00000000-0005-0000-0000-0000ADA60000}"/>
    <cellStyle name="Note 3 12 5 6" xfId="47385" xr:uid="{00000000-0005-0000-0000-0000AEA60000}"/>
    <cellStyle name="Note 3 12 5 7" xfId="47386" xr:uid="{00000000-0005-0000-0000-0000AFA60000}"/>
    <cellStyle name="Note 3 12 6" xfId="19015" xr:uid="{00000000-0005-0000-0000-0000B0A60000}"/>
    <cellStyle name="Note 3 12 6 2" xfId="19016" xr:uid="{00000000-0005-0000-0000-0000B1A60000}"/>
    <cellStyle name="Note 3 12 6 3" xfId="47387" xr:uid="{00000000-0005-0000-0000-0000B2A60000}"/>
    <cellStyle name="Note 3 12 6 4" xfId="47388" xr:uid="{00000000-0005-0000-0000-0000B3A60000}"/>
    <cellStyle name="Note 3 12 6 5" xfId="47389" xr:uid="{00000000-0005-0000-0000-0000B4A60000}"/>
    <cellStyle name="Note 3 12 6 6" xfId="47390" xr:uid="{00000000-0005-0000-0000-0000B5A60000}"/>
    <cellStyle name="Note 3 12 6 7" xfId="47391" xr:uid="{00000000-0005-0000-0000-0000B6A60000}"/>
    <cellStyle name="Note 3 12 7" xfId="19017" xr:uid="{00000000-0005-0000-0000-0000B7A60000}"/>
    <cellStyle name="Note 3 12 7 2" xfId="19018" xr:uid="{00000000-0005-0000-0000-0000B8A60000}"/>
    <cellStyle name="Note 3 12 7 3" xfId="47392" xr:uid="{00000000-0005-0000-0000-0000B9A60000}"/>
    <cellStyle name="Note 3 12 7 4" xfId="47393" xr:uid="{00000000-0005-0000-0000-0000BAA60000}"/>
    <cellStyle name="Note 3 12 7 5" xfId="47394" xr:uid="{00000000-0005-0000-0000-0000BBA60000}"/>
    <cellStyle name="Note 3 12 7 6" xfId="47395" xr:uid="{00000000-0005-0000-0000-0000BCA60000}"/>
    <cellStyle name="Note 3 12 7 7" xfId="47396" xr:uid="{00000000-0005-0000-0000-0000BDA60000}"/>
    <cellStyle name="Note 3 12 8" xfId="19019" xr:uid="{00000000-0005-0000-0000-0000BEA60000}"/>
    <cellStyle name="Note 3 12 8 2" xfId="19020" xr:uid="{00000000-0005-0000-0000-0000BFA60000}"/>
    <cellStyle name="Note 3 12 8 3" xfId="47397" xr:uid="{00000000-0005-0000-0000-0000C0A60000}"/>
    <cellStyle name="Note 3 12 8 4" xfId="47398" xr:uid="{00000000-0005-0000-0000-0000C1A60000}"/>
    <cellStyle name="Note 3 12 8 5" xfId="47399" xr:uid="{00000000-0005-0000-0000-0000C2A60000}"/>
    <cellStyle name="Note 3 12 8 6" xfId="47400" xr:uid="{00000000-0005-0000-0000-0000C3A60000}"/>
    <cellStyle name="Note 3 12 8 7" xfId="47401" xr:uid="{00000000-0005-0000-0000-0000C4A60000}"/>
    <cellStyle name="Note 3 12 9" xfId="19021" xr:uid="{00000000-0005-0000-0000-0000C5A60000}"/>
    <cellStyle name="Note 3 12 9 2" xfId="19022" xr:uid="{00000000-0005-0000-0000-0000C6A60000}"/>
    <cellStyle name="Note 3 12 9 3" xfId="47402" xr:uid="{00000000-0005-0000-0000-0000C7A60000}"/>
    <cellStyle name="Note 3 12 9 4" xfId="47403" xr:uid="{00000000-0005-0000-0000-0000C8A60000}"/>
    <cellStyle name="Note 3 12 9 5" xfId="47404" xr:uid="{00000000-0005-0000-0000-0000C9A60000}"/>
    <cellStyle name="Note 3 12 9 6" xfId="47405" xr:uid="{00000000-0005-0000-0000-0000CAA60000}"/>
    <cellStyle name="Note 3 12 9 7" xfId="47406" xr:uid="{00000000-0005-0000-0000-0000CBA60000}"/>
    <cellStyle name="Note 3 13" xfId="19023" xr:uid="{00000000-0005-0000-0000-0000CCA60000}"/>
    <cellStyle name="Note 3 13 10" xfId="19024" xr:uid="{00000000-0005-0000-0000-0000CDA60000}"/>
    <cellStyle name="Note 3 13 11" xfId="47407" xr:uid="{00000000-0005-0000-0000-0000CEA60000}"/>
    <cellStyle name="Note 3 13 12" xfId="47408" xr:uid="{00000000-0005-0000-0000-0000CFA60000}"/>
    <cellStyle name="Note 3 13 13" xfId="47409" xr:uid="{00000000-0005-0000-0000-0000D0A60000}"/>
    <cellStyle name="Note 3 13 14" xfId="47410" xr:uid="{00000000-0005-0000-0000-0000D1A60000}"/>
    <cellStyle name="Note 3 13 15" xfId="47411" xr:uid="{00000000-0005-0000-0000-0000D2A60000}"/>
    <cellStyle name="Note 3 13 2" xfId="19025" xr:uid="{00000000-0005-0000-0000-0000D3A60000}"/>
    <cellStyle name="Note 3 13 2 2" xfId="19026" xr:uid="{00000000-0005-0000-0000-0000D4A60000}"/>
    <cellStyle name="Note 3 13 2 3" xfId="47412" xr:uid="{00000000-0005-0000-0000-0000D5A60000}"/>
    <cellStyle name="Note 3 13 2 4" xfId="47413" xr:uid="{00000000-0005-0000-0000-0000D6A60000}"/>
    <cellStyle name="Note 3 13 2 5" xfId="47414" xr:uid="{00000000-0005-0000-0000-0000D7A60000}"/>
    <cellStyle name="Note 3 13 2 6" xfId="47415" xr:uid="{00000000-0005-0000-0000-0000D8A60000}"/>
    <cellStyle name="Note 3 13 2 7" xfId="47416" xr:uid="{00000000-0005-0000-0000-0000D9A60000}"/>
    <cellStyle name="Note 3 13 3" xfId="19027" xr:uid="{00000000-0005-0000-0000-0000DAA60000}"/>
    <cellStyle name="Note 3 13 3 2" xfId="19028" xr:uid="{00000000-0005-0000-0000-0000DBA60000}"/>
    <cellStyle name="Note 3 13 3 3" xfId="47417" xr:uid="{00000000-0005-0000-0000-0000DCA60000}"/>
    <cellStyle name="Note 3 13 3 4" xfId="47418" xr:uid="{00000000-0005-0000-0000-0000DDA60000}"/>
    <cellStyle name="Note 3 13 3 5" xfId="47419" xr:uid="{00000000-0005-0000-0000-0000DEA60000}"/>
    <cellStyle name="Note 3 13 3 6" xfId="47420" xr:uid="{00000000-0005-0000-0000-0000DFA60000}"/>
    <cellStyle name="Note 3 13 3 7" xfId="47421" xr:uid="{00000000-0005-0000-0000-0000E0A60000}"/>
    <cellStyle name="Note 3 13 4" xfId="19029" xr:uid="{00000000-0005-0000-0000-0000E1A60000}"/>
    <cellStyle name="Note 3 13 4 2" xfId="19030" xr:uid="{00000000-0005-0000-0000-0000E2A60000}"/>
    <cellStyle name="Note 3 13 4 3" xfId="47422" xr:uid="{00000000-0005-0000-0000-0000E3A60000}"/>
    <cellStyle name="Note 3 13 4 4" xfId="47423" xr:uid="{00000000-0005-0000-0000-0000E4A60000}"/>
    <cellStyle name="Note 3 13 4 5" xfId="47424" xr:uid="{00000000-0005-0000-0000-0000E5A60000}"/>
    <cellStyle name="Note 3 13 4 6" xfId="47425" xr:uid="{00000000-0005-0000-0000-0000E6A60000}"/>
    <cellStyle name="Note 3 13 4 7" xfId="47426" xr:uid="{00000000-0005-0000-0000-0000E7A60000}"/>
    <cellStyle name="Note 3 13 5" xfId="19031" xr:uid="{00000000-0005-0000-0000-0000E8A60000}"/>
    <cellStyle name="Note 3 13 5 2" xfId="19032" xr:uid="{00000000-0005-0000-0000-0000E9A60000}"/>
    <cellStyle name="Note 3 13 5 3" xfId="47427" xr:uid="{00000000-0005-0000-0000-0000EAA60000}"/>
    <cellStyle name="Note 3 13 5 4" xfId="47428" xr:uid="{00000000-0005-0000-0000-0000EBA60000}"/>
    <cellStyle name="Note 3 13 5 5" xfId="47429" xr:uid="{00000000-0005-0000-0000-0000ECA60000}"/>
    <cellStyle name="Note 3 13 5 6" xfId="47430" xr:uid="{00000000-0005-0000-0000-0000EDA60000}"/>
    <cellStyle name="Note 3 13 5 7" xfId="47431" xr:uid="{00000000-0005-0000-0000-0000EEA60000}"/>
    <cellStyle name="Note 3 13 6" xfId="19033" xr:uid="{00000000-0005-0000-0000-0000EFA60000}"/>
    <cellStyle name="Note 3 13 6 2" xfId="19034" xr:uid="{00000000-0005-0000-0000-0000F0A60000}"/>
    <cellStyle name="Note 3 13 6 3" xfId="47432" xr:uid="{00000000-0005-0000-0000-0000F1A60000}"/>
    <cellStyle name="Note 3 13 6 4" xfId="47433" xr:uid="{00000000-0005-0000-0000-0000F2A60000}"/>
    <cellStyle name="Note 3 13 6 5" xfId="47434" xr:uid="{00000000-0005-0000-0000-0000F3A60000}"/>
    <cellStyle name="Note 3 13 6 6" xfId="47435" xr:uid="{00000000-0005-0000-0000-0000F4A60000}"/>
    <cellStyle name="Note 3 13 6 7" xfId="47436" xr:uid="{00000000-0005-0000-0000-0000F5A60000}"/>
    <cellStyle name="Note 3 13 7" xfId="19035" xr:uid="{00000000-0005-0000-0000-0000F6A60000}"/>
    <cellStyle name="Note 3 13 7 2" xfId="19036" xr:uid="{00000000-0005-0000-0000-0000F7A60000}"/>
    <cellStyle name="Note 3 13 7 3" xfId="47437" xr:uid="{00000000-0005-0000-0000-0000F8A60000}"/>
    <cellStyle name="Note 3 13 7 4" xfId="47438" xr:uid="{00000000-0005-0000-0000-0000F9A60000}"/>
    <cellStyle name="Note 3 13 7 5" xfId="47439" xr:uid="{00000000-0005-0000-0000-0000FAA60000}"/>
    <cellStyle name="Note 3 13 7 6" xfId="47440" xr:uid="{00000000-0005-0000-0000-0000FBA60000}"/>
    <cellStyle name="Note 3 13 7 7" xfId="47441" xr:uid="{00000000-0005-0000-0000-0000FCA60000}"/>
    <cellStyle name="Note 3 13 8" xfId="19037" xr:uid="{00000000-0005-0000-0000-0000FDA60000}"/>
    <cellStyle name="Note 3 13 8 2" xfId="19038" xr:uid="{00000000-0005-0000-0000-0000FEA60000}"/>
    <cellStyle name="Note 3 13 8 3" xfId="47442" xr:uid="{00000000-0005-0000-0000-0000FFA60000}"/>
    <cellStyle name="Note 3 13 8 4" xfId="47443" xr:uid="{00000000-0005-0000-0000-000000A70000}"/>
    <cellStyle name="Note 3 13 8 5" xfId="47444" xr:uid="{00000000-0005-0000-0000-000001A70000}"/>
    <cellStyle name="Note 3 13 8 6" xfId="47445" xr:uid="{00000000-0005-0000-0000-000002A70000}"/>
    <cellStyle name="Note 3 13 8 7" xfId="47446" xr:uid="{00000000-0005-0000-0000-000003A70000}"/>
    <cellStyle name="Note 3 13 9" xfId="19039" xr:uid="{00000000-0005-0000-0000-000004A70000}"/>
    <cellStyle name="Note 3 13 9 2" xfId="19040" xr:uid="{00000000-0005-0000-0000-000005A70000}"/>
    <cellStyle name="Note 3 13 9 3" xfId="47447" xr:uid="{00000000-0005-0000-0000-000006A70000}"/>
    <cellStyle name="Note 3 13 9 4" xfId="47448" xr:uid="{00000000-0005-0000-0000-000007A70000}"/>
    <cellStyle name="Note 3 13 9 5" xfId="47449" xr:uid="{00000000-0005-0000-0000-000008A70000}"/>
    <cellStyle name="Note 3 13 9 6" xfId="47450" xr:uid="{00000000-0005-0000-0000-000009A70000}"/>
    <cellStyle name="Note 3 13 9 7" xfId="47451" xr:uid="{00000000-0005-0000-0000-00000AA70000}"/>
    <cellStyle name="Note 3 14" xfId="19041" xr:uid="{00000000-0005-0000-0000-00000BA70000}"/>
    <cellStyle name="Note 3 14 10" xfId="19042" xr:uid="{00000000-0005-0000-0000-00000CA70000}"/>
    <cellStyle name="Note 3 14 10 2" xfId="19043" xr:uid="{00000000-0005-0000-0000-00000DA70000}"/>
    <cellStyle name="Note 3 14 10 3" xfId="47452" xr:uid="{00000000-0005-0000-0000-00000EA70000}"/>
    <cellStyle name="Note 3 14 10 4" xfId="47453" xr:uid="{00000000-0005-0000-0000-00000FA70000}"/>
    <cellStyle name="Note 3 14 10 5" xfId="47454" xr:uid="{00000000-0005-0000-0000-000010A70000}"/>
    <cellStyle name="Note 3 14 10 6" xfId="47455" xr:uid="{00000000-0005-0000-0000-000011A70000}"/>
    <cellStyle name="Note 3 14 10 7" xfId="47456" xr:uid="{00000000-0005-0000-0000-000012A70000}"/>
    <cellStyle name="Note 3 14 11" xfId="19044" xr:uid="{00000000-0005-0000-0000-000013A70000}"/>
    <cellStyle name="Note 3 14 12" xfId="47457" xr:uid="{00000000-0005-0000-0000-000014A70000}"/>
    <cellStyle name="Note 3 14 13" xfId="47458" xr:uid="{00000000-0005-0000-0000-000015A70000}"/>
    <cellStyle name="Note 3 14 2" xfId="19045" xr:uid="{00000000-0005-0000-0000-000016A70000}"/>
    <cellStyle name="Note 3 14 2 2" xfId="19046" xr:uid="{00000000-0005-0000-0000-000017A70000}"/>
    <cellStyle name="Note 3 14 2 3" xfId="47459" xr:uid="{00000000-0005-0000-0000-000018A70000}"/>
    <cellStyle name="Note 3 14 2 4" xfId="47460" xr:uid="{00000000-0005-0000-0000-000019A70000}"/>
    <cellStyle name="Note 3 14 2 5" xfId="47461" xr:uid="{00000000-0005-0000-0000-00001AA70000}"/>
    <cellStyle name="Note 3 14 2 6" xfId="47462" xr:uid="{00000000-0005-0000-0000-00001BA70000}"/>
    <cellStyle name="Note 3 14 2 7" xfId="47463" xr:uid="{00000000-0005-0000-0000-00001CA70000}"/>
    <cellStyle name="Note 3 14 3" xfId="19047" xr:uid="{00000000-0005-0000-0000-00001DA70000}"/>
    <cellStyle name="Note 3 14 3 2" xfId="19048" xr:uid="{00000000-0005-0000-0000-00001EA70000}"/>
    <cellStyle name="Note 3 14 3 3" xfId="47464" xr:uid="{00000000-0005-0000-0000-00001FA70000}"/>
    <cellStyle name="Note 3 14 3 4" xfId="47465" xr:uid="{00000000-0005-0000-0000-000020A70000}"/>
    <cellStyle name="Note 3 14 3 5" xfId="47466" xr:uid="{00000000-0005-0000-0000-000021A70000}"/>
    <cellStyle name="Note 3 14 3 6" xfId="47467" xr:uid="{00000000-0005-0000-0000-000022A70000}"/>
    <cellStyle name="Note 3 14 3 7" xfId="47468" xr:uid="{00000000-0005-0000-0000-000023A70000}"/>
    <cellStyle name="Note 3 14 4" xfId="19049" xr:uid="{00000000-0005-0000-0000-000024A70000}"/>
    <cellStyle name="Note 3 14 4 2" xfId="19050" xr:uid="{00000000-0005-0000-0000-000025A70000}"/>
    <cellStyle name="Note 3 14 4 3" xfId="47469" xr:uid="{00000000-0005-0000-0000-000026A70000}"/>
    <cellStyle name="Note 3 14 4 4" xfId="47470" xr:uid="{00000000-0005-0000-0000-000027A70000}"/>
    <cellStyle name="Note 3 14 4 5" xfId="47471" xr:uid="{00000000-0005-0000-0000-000028A70000}"/>
    <cellStyle name="Note 3 14 4 6" xfId="47472" xr:uid="{00000000-0005-0000-0000-000029A70000}"/>
    <cellStyle name="Note 3 14 4 7" xfId="47473" xr:uid="{00000000-0005-0000-0000-00002AA70000}"/>
    <cellStyle name="Note 3 14 5" xfId="19051" xr:uid="{00000000-0005-0000-0000-00002BA70000}"/>
    <cellStyle name="Note 3 14 5 2" xfId="19052" xr:uid="{00000000-0005-0000-0000-00002CA70000}"/>
    <cellStyle name="Note 3 14 5 3" xfId="47474" xr:uid="{00000000-0005-0000-0000-00002DA70000}"/>
    <cellStyle name="Note 3 14 5 4" xfId="47475" xr:uid="{00000000-0005-0000-0000-00002EA70000}"/>
    <cellStyle name="Note 3 14 5 5" xfId="47476" xr:uid="{00000000-0005-0000-0000-00002FA70000}"/>
    <cellStyle name="Note 3 14 5 6" xfId="47477" xr:uid="{00000000-0005-0000-0000-000030A70000}"/>
    <cellStyle name="Note 3 14 5 7" xfId="47478" xr:uid="{00000000-0005-0000-0000-000031A70000}"/>
    <cellStyle name="Note 3 14 6" xfId="19053" xr:uid="{00000000-0005-0000-0000-000032A70000}"/>
    <cellStyle name="Note 3 14 6 2" xfId="19054" xr:uid="{00000000-0005-0000-0000-000033A70000}"/>
    <cellStyle name="Note 3 14 6 3" xfId="47479" xr:uid="{00000000-0005-0000-0000-000034A70000}"/>
    <cellStyle name="Note 3 14 6 4" xfId="47480" xr:uid="{00000000-0005-0000-0000-000035A70000}"/>
    <cellStyle name="Note 3 14 6 5" xfId="47481" xr:uid="{00000000-0005-0000-0000-000036A70000}"/>
    <cellStyle name="Note 3 14 6 6" xfId="47482" xr:uid="{00000000-0005-0000-0000-000037A70000}"/>
    <cellStyle name="Note 3 14 6 7" xfId="47483" xr:uid="{00000000-0005-0000-0000-000038A70000}"/>
    <cellStyle name="Note 3 14 7" xfId="19055" xr:uid="{00000000-0005-0000-0000-000039A70000}"/>
    <cellStyle name="Note 3 14 7 2" xfId="19056" xr:uid="{00000000-0005-0000-0000-00003AA70000}"/>
    <cellStyle name="Note 3 14 7 3" xfId="47484" xr:uid="{00000000-0005-0000-0000-00003BA70000}"/>
    <cellStyle name="Note 3 14 7 4" xfId="47485" xr:uid="{00000000-0005-0000-0000-00003CA70000}"/>
    <cellStyle name="Note 3 14 7 5" xfId="47486" xr:uid="{00000000-0005-0000-0000-00003DA70000}"/>
    <cellStyle name="Note 3 14 7 6" xfId="47487" xr:uid="{00000000-0005-0000-0000-00003EA70000}"/>
    <cellStyle name="Note 3 14 7 7" xfId="47488" xr:uid="{00000000-0005-0000-0000-00003FA70000}"/>
    <cellStyle name="Note 3 14 8" xfId="19057" xr:uid="{00000000-0005-0000-0000-000040A70000}"/>
    <cellStyle name="Note 3 14 8 2" xfId="19058" xr:uid="{00000000-0005-0000-0000-000041A70000}"/>
    <cellStyle name="Note 3 14 8 3" xfId="47489" xr:uid="{00000000-0005-0000-0000-000042A70000}"/>
    <cellStyle name="Note 3 14 8 4" xfId="47490" xr:uid="{00000000-0005-0000-0000-000043A70000}"/>
    <cellStyle name="Note 3 14 8 5" xfId="47491" xr:uid="{00000000-0005-0000-0000-000044A70000}"/>
    <cellStyle name="Note 3 14 8 6" xfId="47492" xr:uid="{00000000-0005-0000-0000-000045A70000}"/>
    <cellStyle name="Note 3 14 8 7" xfId="47493" xr:uid="{00000000-0005-0000-0000-000046A70000}"/>
    <cellStyle name="Note 3 14 9" xfId="19059" xr:uid="{00000000-0005-0000-0000-000047A70000}"/>
    <cellStyle name="Note 3 14 9 2" xfId="19060" xr:uid="{00000000-0005-0000-0000-000048A70000}"/>
    <cellStyle name="Note 3 14 9 3" xfId="47494" xr:uid="{00000000-0005-0000-0000-000049A70000}"/>
    <cellStyle name="Note 3 14 9 4" xfId="47495" xr:uid="{00000000-0005-0000-0000-00004AA70000}"/>
    <cellStyle name="Note 3 14 9 5" xfId="47496" xr:uid="{00000000-0005-0000-0000-00004BA70000}"/>
    <cellStyle name="Note 3 14 9 6" xfId="47497" xr:uid="{00000000-0005-0000-0000-00004CA70000}"/>
    <cellStyle name="Note 3 14 9 7" xfId="47498" xr:uid="{00000000-0005-0000-0000-00004DA70000}"/>
    <cellStyle name="Note 3 15" xfId="19061" xr:uid="{00000000-0005-0000-0000-00004EA70000}"/>
    <cellStyle name="Note 3 15 10" xfId="19062" xr:uid="{00000000-0005-0000-0000-00004FA70000}"/>
    <cellStyle name="Note 3 15 10 2" xfId="19063" xr:uid="{00000000-0005-0000-0000-000050A70000}"/>
    <cellStyle name="Note 3 15 10 3" xfId="47499" xr:uid="{00000000-0005-0000-0000-000051A70000}"/>
    <cellStyle name="Note 3 15 10 4" xfId="47500" xr:uid="{00000000-0005-0000-0000-000052A70000}"/>
    <cellStyle name="Note 3 15 10 5" xfId="47501" xr:uid="{00000000-0005-0000-0000-000053A70000}"/>
    <cellStyle name="Note 3 15 10 6" xfId="47502" xr:uid="{00000000-0005-0000-0000-000054A70000}"/>
    <cellStyle name="Note 3 15 10 7" xfId="47503" xr:uid="{00000000-0005-0000-0000-000055A70000}"/>
    <cellStyle name="Note 3 15 11" xfId="47504" xr:uid="{00000000-0005-0000-0000-000056A70000}"/>
    <cellStyle name="Note 3 15 12" xfId="47505" xr:uid="{00000000-0005-0000-0000-000057A70000}"/>
    <cellStyle name="Note 3 15 13" xfId="47506" xr:uid="{00000000-0005-0000-0000-000058A70000}"/>
    <cellStyle name="Note 3 15 2" xfId="19064" xr:uid="{00000000-0005-0000-0000-000059A70000}"/>
    <cellStyle name="Note 3 15 2 2" xfId="19065" xr:uid="{00000000-0005-0000-0000-00005AA70000}"/>
    <cellStyle name="Note 3 15 2 3" xfId="47507" xr:uid="{00000000-0005-0000-0000-00005BA70000}"/>
    <cellStyle name="Note 3 15 2 4" xfId="47508" xr:uid="{00000000-0005-0000-0000-00005CA70000}"/>
    <cellStyle name="Note 3 15 2 5" xfId="47509" xr:uid="{00000000-0005-0000-0000-00005DA70000}"/>
    <cellStyle name="Note 3 15 2 6" xfId="47510" xr:uid="{00000000-0005-0000-0000-00005EA70000}"/>
    <cellStyle name="Note 3 15 2 7" xfId="47511" xr:uid="{00000000-0005-0000-0000-00005FA70000}"/>
    <cellStyle name="Note 3 15 3" xfId="19066" xr:uid="{00000000-0005-0000-0000-000060A70000}"/>
    <cellStyle name="Note 3 15 3 2" xfId="19067" xr:uid="{00000000-0005-0000-0000-000061A70000}"/>
    <cellStyle name="Note 3 15 3 3" xfId="47512" xr:uid="{00000000-0005-0000-0000-000062A70000}"/>
    <cellStyle name="Note 3 15 3 4" xfId="47513" xr:uid="{00000000-0005-0000-0000-000063A70000}"/>
    <cellStyle name="Note 3 15 3 5" xfId="47514" xr:uid="{00000000-0005-0000-0000-000064A70000}"/>
    <cellStyle name="Note 3 15 3 6" xfId="47515" xr:uid="{00000000-0005-0000-0000-000065A70000}"/>
    <cellStyle name="Note 3 15 3 7" xfId="47516" xr:uid="{00000000-0005-0000-0000-000066A70000}"/>
    <cellStyle name="Note 3 15 4" xfId="19068" xr:uid="{00000000-0005-0000-0000-000067A70000}"/>
    <cellStyle name="Note 3 15 4 2" xfId="19069" xr:uid="{00000000-0005-0000-0000-000068A70000}"/>
    <cellStyle name="Note 3 15 4 3" xfId="47517" xr:uid="{00000000-0005-0000-0000-000069A70000}"/>
    <cellStyle name="Note 3 15 4 4" xfId="47518" xr:uid="{00000000-0005-0000-0000-00006AA70000}"/>
    <cellStyle name="Note 3 15 4 5" xfId="47519" xr:uid="{00000000-0005-0000-0000-00006BA70000}"/>
    <cellStyle name="Note 3 15 4 6" xfId="47520" xr:uid="{00000000-0005-0000-0000-00006CA70000}"/>
    <cellStyle name="Note 3 15 4 7" xfId="47521" xr:uid="{00000000-0005-0000-0000-00006DA70000}"/>
    <cellStyle name="Note 3 15 5" xfId="19070" xr:uid="{00000000-0005-0000-0000-00006EA70000}"/>
    <cellStyle name="Note 3 15 5 2" xfId="19071" xr:uid="{00000000-0005-0000-0000-00006FA70000}"/>
    <cellStyle name="Note 3 15 5 3" xfId="47522" xr:uid="{00000000-0005-0000-0000-000070A70000}"/>
    <cellStyle name="Note 3 15 5 4" xfId="47523" xr:uid="{00000000-0005-0000-0000-000071A70000}"/>
    <cellStyle name="Note 3 15 5 5" xfId="47524" xr:uid="{00000000-0005-0000-0000-000072A70000}"/>
    <cellStyle name="Note 3 15 5 6" xfId="47525" xr:uid="{00000000-0005-0000-0000-000073A70000}"/>
    <cellStyle name="Note 3 15 5 7" xfId="47526" xr:uid="{00000000-0005-0000-0000-000074A70000}"/>
    <cellStyle name="Note 3 15 6" xfId="19072" xr:uid="{00000000-0005-0000-0000-000075A70000}"/>
    <cellStyle name="Note 3 15 6 2" xfId="19073" xr:uid="{00000000-0005-0000-0000-000076A70000}"/>
    <cellStyle name="Note 3 15 6 3" xfId="47527" xr:uid="{00000000-0005-0000-0000-000077A70000}"/>
    <cellStyle name="Note 3 15 6 4" xfId="47528" xr:uid="{00000000-0005-0000-0000-000078A70000}"/>
    <cellStyle name="Note 3 15 6 5" xfId="47529" xr:uid="{00000000-0005-0000-0000-000079A70000}"/>
    <cellStyle name="Note 3 15 6 6" xfId="47530" xr:uid="{00000000-0005-0000-0000-00007AA70000}"/>
    <cellStyle name="Note 3 15 6 7" xfId="47531" xr:uid="{00000000-0005-0000-0000-00007BA70000}"/>
    <cellStyle name="Note 3 15 7" xfId="19074" xr:uid="{00000000-0005-0000-0000-00007CA70000}"/>
    <cellStyle name="Note 3 15 7 2" xfId="19075" xr:uid="{00000000-0005-0000-0000-00007DA70000}"/>
    <cellStyle name="Note 3 15 7 3" xfId="47532" xr:uid="{00000000-0005-0000-0000-00007EA70000}"/>
    <cellStyle name="Note 3 15 7 4" xfId="47533" xr:uid="{00000000-0005-0000-0000-00007FA70000}"/>
    <cellStyle name="Note 3 15 7 5" xfId="47534" xr:uid="{00000000-0005-0000-0000-000080A70000}"/>
    <cellStyle name="Note 3 15 7 6" xfId="47535" xr:uid="{00000000-0005-0000-0000-000081A70000}"/>
    <cellStyle name="Note 3 15 7 7" xfId="47536" xr:uid="{00000000-0005-0000-0000-000082A70000}"/>
    <cellStyle name="Note 3 15 8" xfId="19076" xr:uid="{00000000-0005-0000-0000-000083A70000}"/>
    <cellStyle name="Note 3 15 8 2" xfId="19077" xr:uid="{00000000-0005-0000-0000-000084A70000}"/>
    <cellStyle name="Note 3 15 8 3" xfId="47537" xr:uid="{00000000-0005-0000-0000-000085A70000}"/>
    <cellStyle name="Note 3 15 8 4" xfId="47538" xr:uid="{00000000-0005-0000-0000-000086A70000}"/>
    <cellStyle name="Note 3 15 8 5" xfId="47539" xr:uid="{00000000-0005-0000-0000-000087A70000}"/>
    <cellStyle name="Note 3 15 8 6" xfId="47540" xr:uid="{00000000-0005-0000-0000-000088A70000}"/>
    <cellStyle name="Note 3 15 8 7" xfId="47541" xr:uid="{00000000-0005-0000-0000-000089A70000}"/>
    <cellStyle name="Note 3 15 9" xfId="19078" xr:uid="{00000000-0005-0000-0000-00008AA70000}"/>
    <cellStyle name="Note 3 15 9 2" xfId="19079" xr:uid="{00000000-0005-0000-0000-00008BA70000}"/>
    <cellStyle name="Note 3 15 9 3" xfId="47542" xr:uid="{00000000-0005-0000-0000-00008CA70000}"/>
    <cellStyle name="Note 3 15 9 4" xfId="47543" xr:uid="{00000000-0005-0000-0000-00008DA70000}"/>
    <cellStyle name="Note 3 15 9 5" xfId="47544" xr:uid="{00000000-0005-0000-0000-00008EA70000}"/>
    <cellStyle name="Note 3 15 9 6" xfId="47545" xr:uid="{00000000-0005-0000-0000-00008FA70000}"/>
    <cellStyle name="Note 3 15 9 7" xfId="47546" xr:uid="{00000000-0005-0000-0000-000090A70000}"/>
    <cellStyle name="Note 3 16" xfId="19080" xr:uid="{00000000-0005-0000-0000-000091A70000}"/>
    <cellStyle name="Note 3 16 10" xfId="19081" xr:uid="{00000000-0005-0000-0000-000092A70000}"/>
    <cellStyle name="Note 3 16 11" xfId="47547" xr:uid="{00000000-0005-0000-0000-000093A70000}"/>
    <cellStyle name="Note 3 16 12" xfId="47548" xr:uid="{00000000-0005-0000-0000-000094A70000}"/>
    <cellStyle name="Note 3 16 13" xfId="47549" xr:uid="{00000000-0005-0000-0000-000095A70000}"/>
    <cellStyle name="Note 3 16 14" xfId="47550" xr:uid="{00000000-0005-0000-0000-000096A70000}"/>
    <cellStyle name="Note 3 16 15" xfId="47551" xr:uid="{00000000-0005-0000-0000-000097A70000}"/>
    <cellStyle name="Note 3 16 2" xfId="19082" xr:uid="{00000000-0005-0000-0000-000098A70000}"/>
    <cellStyle name="Note 3 16 2 2" xfId="19083" xr:uid="{00000000-0005-0000-0000-000099A70000}"/>
    <cellStyle name="Note 3 16 2 3" xfId="47552" xr:uid="{00000000-0005-0000-0000-00009AA70000}"/>
    <cellStyle name="Note 3 16 2 4" xfId="47553" xr:uid="{00000000-0005-0000-0000-00009BA70000}"/>
    <cellStyle name="Note 3 16 2 5" xfId="47554" xr:uid="{00000000-0005-0000-0000-00009CA70000}"/>
    <cellStyle name="Note 3 16 2 6" xfId="47555" xr:uid="{00000000-0005-0000-0000-00009DA70000}"/>
    <cellStyle name="Note 3 16 2 7" xfId="47556" xr:uid="{00000000-0005-0000-0000-00009EA70000}"/>
    <cellStyle name="Note 3 16 3" xfId="19084" xr:uid="{00000000-0005-0000-0000-00009FA70000}"/>
    <cellStyle name="Note 3 16 3 2" xfId="19085" xr:uid="{00000000-0005-0000-0000-0000A0A70000}"/>
    <cellStyle name="Note 3 16 3 3" xfId="47557" xr:uid="{00000000-0005-0000-0000-0000A1A70000}"/>
    <cellStyle name="Note 3 16 3 4" xfId="47558" xr:uid="{00000000-0005-0000-0000-0000A2A70000}"/>
    <cellStyle name="Note 3 16 3 5" xfId="47559" xr:uid="{00000000-0005-0000-0000-0000A3A70000}"/>
    <cellStyle name="Note 3 16 3 6" xfId="47560" xr:uid="{00000000-0005-0000-0000-0000A4A70000}"/>
    <cellStyle name="Note 3 16 3 7" xfId="47561" xr:uid="{00000000-0005-0000-0000-0000A5A70000}"/>
    <cellStyle name="Note 3 16 4" xfId="19086" xr:uid="{00000000-0005-0000-0000-0000A6A70000}"/>
    <cellStyle name="Note 3 16 4 2" xfId="19087" xr:uid="{00000000-0005-0000-0000-0000A7A70000}"/>
    <cellStyle name="Note 3 16 4 3" xfId="47562" xr:uid="{00000000-0005-0000-0000-0000A8A70000}"/>
    <cellStyle name="Note 3 16 4 4" xfId="47563" xr:uid="{00000000-0005-0000-0000-0000A9A70000}"/>
    <cellStyle name="Note 3 16 4 5" xfId="47564" xr:uid="{00000000-0005-0000-0000-0000AAA70000}"/>
    <cellStyle name="Note 3 16 4 6" xfId="47565" xr:uid="{00000000-0005-0000-0000-0000ABA70000}"/>
    <cellStyle name="Note 3 16 4 7" xfId="47566" xr:uid="{00000000-0005-0000-0000-0000ACA70000}"/>
    <cellStyle name="Note 3 16 5" xfId="19088" xr:uid="{00000000-0005-0000-0000-0000ADA70000}"/>
    <cellStyle name="Note 3 16 5 2" xfId="19089" xr:uid="{00000000-0005-0000-0000-0000AEA70000}"/>
    <cellStyle name="Note 3 16 5 3" xfId="47567" xr:uid="{00000000-0005-0000-0000-0000AFA70000}"/>
    <cellStyle name="Note 3 16 5 4" xfId="47568" xr:uid="{00000000-0005-0000-0000-0000B0A70000}"/>
    <cellStyle name="Note 3 16 5 5" xfId="47569" xr:uid="{00000000-0005-0000-0000-0000B1A70000}"/>
    <cellStyle name="Note 3 16 5 6" xfId="47570" xr:uid="{00000000-0005-0000-0000-0000B2A70000}"/>
    <cellStyle name="Note 3 16 5 7" xfId="47571" xr:uid="{00000000-0005-0000-0000-0000B3A70000}"/>
    <cellStyle name="Note 3 16 6" xfId="19090" xr:uid="{00000000-0005-0000-0000-0000B4A70000}"/>
    <cellStyle name="Note 3 16 6 2" xfId="19091" xr:uid="{00000000-0005-0000-0000-0000B5A70000}"/>
    <cellStyle name="Note 3 16 6 3" xfId="47572" xr:uid="{00000000-0005-0000-0000-0000B6A70000}"/>
    <cellStyle name="Note 3 16 6 4" xfId="47573" xr:uid="{00000000-0005-0000-0000-0000B7A70000}"/>
    <cellStyle name="Note 3 16 6 5" xfId="47574" xr:uid="{00000000-0005-0000-0000-0000B8A70000}"/>
    <cellStyle name="Note 3 16 6 6" xfId="47575" xr:uid="{00000000-0005-0000-0000-0000B9A70000}"/>
    <cellStyle name="Note 3 16 6 7" xfId="47576" xr:uid="{00000000-0005-0000-0000-0000BAA70000}"/>
    <cellStyle name="Note 3 16 7" xfId="19092" xr:uid="{00000000-0005-0000-0000-0000BBA70000}"/>
    <cellStyle name="Note 3 16 7 2" xfId="19093" xr:uid="{00000000-0005-0000-0000-0000BCA70000}"/>
    <cellStyle name="Note 3 16 7 3" xfId="47577" xr:uid="{00000000-0005-0000-0000-0000BDA70000}"/>
    <cellStyle name="Note 3 16 7 4" xfId="47578" xr:uid="{00000000-0005-0000-0000-0000BEA70000}"/>
    <cellStyle name="Note 3 16 7 5" xfId="47579" xr:uid="{00000000-0005-0000-0000-0000BFA70000}"/>
    <cellStyle name="Note 3 16 7 6" xfId="47580" xr:uid="{00000000-0005-0000-0000-0000C0A70000}"/>
    <cellStyle name="Note 3 16 7 7" xfId="47581" xr:uid="{00000000-0005-0000-0000-0000C1A70000}"/>
    <cellStyle name="Note 3 16 8" xfId="19094" xr:uid="{00000000-0005-0000-0000-0000C2A70000}"/>
    <cellStyle name="Note 3 16 8 2" xfId="19095" xr:uid="{00000000-0005-0000-0000-0000C3A70000}"/>
    <cellStyle name="Note 3 16 8 3" xfId="47582" xr:uid="{00000000-0005-0000-0000-0000C4A70000}"/>
    <cellStyle name="Note 3 16 8 4" xfId="47583" xr:uid="{00000000-0005-0000-0000-0000C5A70000}"/>
    <cellStyle name="Note 3 16 8 5" xfId="47584" xr:uid="{00000000-0005-0000-0000-0000C6A70000}"/>
    <cellStyle name="Note 3 16 8 6" xfId="47585" xr:uid="{00000000-0005-0000-0000-0000C7A70000}"/>
    <cellStyle name="Note 3 16 8 7" xfId="47586" xr:uid="{00000000-0005-0000-0000-0000C8A70000}"/>
    <cellStyle name="Note 3 16 9" xfId="19096" xr:uid="{00000000-0005-0000-0000-0000C9A70000}"/>
    <cellStyle name="Note 3 16 9 2" xfId="19097" xr:uid="{00000000-0005-0000-0000-0000CAA70000}"/>
    <cellStyle name="Note 3 16 9 3" xfId="47587" xr:uid="{00000000-0005-0000-0000-0000CBA70000}"/>
    <cellStyle name="Note 3 16 9 4" xfId="47588" xr:uid="{00000000-0005-0000-0000-0000CCA70000}"/>
    <cellStyle name="Note 3 16 9 5" xfId="47589" xr:uid="{00000000-0005-0000-0000-0000CDA70000}"/>
    <cellStyle name="Note 3 16 9 6" xfId="47590" xr:uid="{00000000-0005-0000-0000-0000CEA70000}"/>
    <cellStyle name="Note 3 16 9 7" xfId="47591" xr:uid="{00000000-0005-0000-0000-0000CFA70000}"/>
    <cellStyle name="Note 3 17" xfId="47592" xr:uid="{00000000-0005-0000-0000-0000D0A70000}"/>
    <cellStyle name="Note 3 2" xfId="19098" xr:uid="{00000000-0005-0000-0000-0000D1A70000}"/>
    <cellStyle name="Note 3 2 10" xfId="19099" xr:uid="{00000000-0005-0000-0000-0000D2A70000}"/>
    <cellStyle name="Note 3 2 10 10" xfId="19100" xr:uid="{00000000-0005-0000-0000-0000D3A70000}"/>
    <cellStyle name="Note 3 2 10 10 2" xfId="19101" xr:uid="{00000000-0005-0000-0000-0000D4A70000}"/>
    <cellStyle name="Note 3 2 10 10 3" xfId="47593" xr:uid="{00000000-0005-0000-0000-0000D5A70000}"/>
    <cellStyle name="Note 3 2 10 10 4" xfId="47594" xr:uid="{00000000-0005-0000-0000-0000D6A70000}"/>
    <cellStyle name="Note 3 2 10 10 5" xfId="47595" xr:uid="{00000000-0005-0000-0000-0000D7A70000}"/>
    <cellStyle name="Note 3 2 10 10 6" xfId="47596" xr:uid="{00000000-0005-0000-0000-0000D8A70000}"/>
    <cellStyle name="Note 3 2 10 10 7" xfId="47597" xr:uid="{00000000-0005-0000-0000-0000D9A70000}"/>
    <cellStyle name="Note 3 2 10 11" xfId="19102" xr:uid="{00000000-0005-0000-0000-0000DAA70000}"/>
    <cellStyle name="Note 3 2 10 12" xfId="47598" xr:uid="{00000000-0005-0000-0000-0000DBA70000}"/>
    <cellStyle name="Note 3 2 10 13" xfId="47599" xr:uid="{00000000-0005-0000-0000-0000DCA70000}"/>
    <cellStyle name="Note 3 2 10 2" xfId="19103" xr:uid="{00000000-0005-0000-0000-0000DDA70000}"/>
    <cellStyle name="Note 3 2 10 2 2" xfId="19104" xr:uid="{00000000-0005-0000-0000-0000DEA70000}"/>
    <cellStyle name="Note 3 2 10 2 3" xfId="47600" xr:uid="{00000000-0005-0000-0000-0000DFA70000}"/>
    <cellStyle name="Note 3 2 10 2 4" xfId="47601" xr:uid="{00000000-0005-0000-0000-0000E0A70000}"/>
    <cellStyle name="Note 3 2 10 2 5" xfId="47602" xr:uid="{00000000-0005-0000-0000-0000E1A70000}"/>
    <cellStyle name="Note 3 2 10 2 6" xfId="47603" xr:uid="{00000000-0005-0000-0000-0000E2A70000}"/>
    <cellStyle name="Note 3 2 10 2 7" xfId="47604" xr:uid="{00000000-0005-0000-0000-0000E3A70000}"/>
    <cellStyle name="Note 3 2 10 3" xfId="19105" xr:uid="{00000000-0005-0000-0000-0000E4A70000}"/>
    <cellStyle name="Note 3 2 10 3 2" xfId="19106" xr:uid="{00000000-0005-0000-0000-0000E5A70000}"/>
    <cellStyle name="Note 3 2 10 3 3" xfId="47605" xr:uid="{00000000-0005-0000-0000-0000E6A70000}"/>
    <cellStyle name="Note 3 2 10 3 4" xfId="47606" xr:uid="{00000000-0005-0000-0000-0000E7A70000}"/>
    <cellStyle name="Note 3 2 10 3 5" xfId="47607" xr:uid="{00000000-0005-0000-0000-0000E8A70000}"/>
    <cellStyle name="Note 3 2 10 3 6" xfId="47608" xr:uid="{00000000-0005-0000-0000-0000E9A70000}"/>
    <cellStyle name="Note 3 2 10 3 7" xfId="47609" xr:uid="{00000000-0005-0000-0000-0000EAA70000}"/>
    <cellStyle name="Note 3 2 10 4" xfId="19107" xr:uid="{00000000-0005-0000-0000-0000EBA70000}"/>
    <cellStyle name="Note 3 2 10 4 2" xfId="19108" xr:uid="{00000000-0005-0000-0000-0000ECA70000}"/>
    <cellStyle name="Note 3 2 10 4 3" xfId="47610" xr:uid="{00000000-0005-0000-0000-0000EDA70000}"/>
    <cellStyle name="Note 3 2 10 4 4" xfId="47611" xr:uid="{00000000-0005-0000-0000-0000EEA70000}"/>
    <cellStyle name="Note 3 2 10 4 5" xfId="47612" xr:uid="{00000000-0005-0000-0000-0000EFA70000}"/>
    <cellStyle name="Note 3 2 10 4 6" xfId="47613" xr:uid="{00000000-0005-0000-0000-0000F0A70000}"/>
    <cellStyle name="Note 3 2 10 4 7" xfId="47614" xr:uid="{00000000-0005-0000-0000-0000F1A70000}"/>
    <cellStyle name="Note 3 2 10 5" xfId="19109" xr:uid="{00000000-0005-0000-0000-0000F2A70000}"/>
    <cellStyle name="Note 3 2 10 5 2" xfId="19110" xr:uid="{00000000-0005-0000-0000-0000F3A70000}"/>
    <cellStyle name="Note 3 2 10 5 3" xfId="47615" xr:uid="{00000000-0005-0000-0000-0000F4A70000}"/>
    <cellStyle name="Note 3 2 10 5 4" xfId="47616" xr:uid="{00000000-0005-0000-0000-0000F5A70000}"/>
    <cellStyle name="Note 3 2 10 5 5" xfId="47617" xr:uid="{00000000-0005-0000-0000-0000F6A70000}"/>
    <cellStyle name="Note 3 2 10 5 6" xfId="47618" xr:uid="{00000000-0005-0000-0000-0000F7A70000}"/>
    <cellStyle name="Note 3 2 10 5 7" xfId="47619" xr:uid="{00000000-0005-0000-0000-0000F8A70000}"/>
    <cellStyle name="Note 3 2 10 6" xfId="19111" xr:uid="{00000000-0005-0000-0000-0000F9A70000}"/>
    <cellStyle name="Note 3 2 10 6 2" xfId="19112" xr:uid="{00000000-0005-0000-0000-0000FAA70000}"/>
    <cellStyle name="Note 3 2 10 6 3" xfId="47620" xr:uid="{00000000-0005-0000-0000-0000FBA70000}"/>
    <cellStyle name="Note 3 2 10 6 4" xfId="47621" xr:uid="{00000000-0005-0000-0000-0000FCA70000}"/>
    <cellStyle name="Note 3 2 10 6 5" xfId="47622" xr:uid="{00000000-0005-0000-0000-0000FDA70000}"/>
    <cellStyle name="Note 3 2 10 6 6" xfId="47623" xr:uid="{00000000-0005-0000-0000-0000FEA70000}"/>
    <cellStyle name="Note 3 2 10 6 7" xfId="47624" xr:uid="{00000000-0005-0000-0000-0000FFA70000}"/>
    <cellStyle name="Note 3 2 10 7" xfId="19113" xr:uid="{00000000-0005-0000-0000-000000A80000}"/>
    <cellStyle name="Note 3 2 10 7 2" xfId="19114" xr:uid="{00000000-0005-0000-0000-000001A80000}"/>
    <cellStyle name="Note 3 2 10 7 3" xfId="47625" xr:uid="{00000000-0005-0000-0000-000002A80000}"/>
    <cellStyle name="Note 3 2 10 7 4" xfId="47626" xr:uid="{00000000-0005-0000-0000-000003A80000}"/>
    <cellStyle name="Note 3 2 10 7 5" xfId="47627" xr:uid="{00000000-0005-0000-0000-000004A80000}"/>
    <cellStyle name="Note 3 2 10 7 6" xfId="47628" xr:uid="{00000000-0005-0000-0000-000005A80000}"/>
    <cellStyle name="Note 3 2 10 7 7" xfId="47629" xr:uid="{00000000-0005-0000-0000-000006A80000}"/>
    <cellStyle name="Note 3 2 10 8" xfId="19115" xr:uid="{00000000-0005-0000-0000-000007A80000}"/>
    <cellStyle name="Note 3 2 10 8 2" xfId="19116" xr:uid="{00000000-0005-0000-0000-000008A80000}"/>
    <cellStyle name="Note 3 2 10 8 3" xfId="47630" xr:uid="{00000000-0005-0000-0000-000009A80000}"/>
    <cellStyle name="Note 3 2 10 8 4" xfId="47631" xr:uid="{00000000-0005-0000-0000-00000AA80000}"/>
    <cellStyle name="Note 3 2 10 8 5" xfId="47632" xr:uid="{00000000-0005-0000-0000-00000BA80000}"/>
    <cellStyle name="Note 3 2 10 8 6" xfId="47633" xr:uid="{00000000-0005-0000-0000-00000CA80000}"/>
    <cellStyle name="Note 3 2 10 8 7" xfId="47634" xr:uid="{00000000-0005-0000-0000-00000DA80000}"/>
    <cellStyle name="Note 3 2 10 9" xfId="19117" xr:uid="{00000000-0005-0000-0000-00000EA80000}"/>
    <cellStyle name="Note 3 2 10 9 2" xfId="19118" xr:uid="{00000000-0005-0000-0000-00000FA80000}"/>
    <cellStyle name="Note 3 2 10 9 3" xfId="47635" xr:uid="{00000000-0005-0000-0000-000010A80000}"/>
    <cellStyle name="Note 3 2 10 9 4" xfId="47636" xr:uid="{00000000-0005-0000-0000-000011A80000}"/>
    <cellStyle name="Note 3 2 10 9 5" xfId="47637" xr:uid="{00000000-0005-0000-0000-000012A80000}"/>
    <cellStyle name="Note 3 2 10 9 6" xfId="47638" xr:uid="{00000000-0005-0000-0000-000013A80000}"/>
    <cellStyle name="Note 3 2 10 9 7" xfId="47639" xr:uid="{00000000-0005-0000-0000-000014A80000}"/>
    <cellStyle name="Note 3 2 11" xfId="19119" xr:uid="{00000000-0005-0000-0000-000015A80000}"/>
    <cellStyle name="Note 3 2 11 10" xfId="19120" xr:uid="{00000000-0005-0000-0000-000016A80000}"/>
    <cellStyle name="Note 3 2 11 10 2" xfId="19121" xr:uid="{00000000-0005-0000-0000-000017A80000}"/>
    <cellStyle name="Note 3 2 11 10 3" xfId="47640" xr:uid="{00000000-0005-0000-0000-000018A80000}"/>
    <cellStyle name="Note 3 2 11 10 4" xfId="47641" xr:uid="{00000000-0005-0000-0000-000019A80000}"/>
    <cellStyle name="Note 3 2 11 10 5" xfId="47642" xr:uid="{00000000-0005-0000-0000-00001AA80000}"/>
    <cellStyle name="Note 3 2 11 10 6" xfId="47643" xr:uid="{00000000-0005-0000-0000-00001BA80000}"/>
    <cellStyle name="Note 3 2 11 10 7" xfId="47644" xr:uid="{00000000-0005-0000-0000-00001CA80000}"/>
    <cellStyle name="Note 3 2 11 11" xfId="47645" xr:uid="{00000000-0005-0000-0000-00001DA80000}"/>
    <cellStyle name="Note 3 2 11 12" xfId="47646" xr:uid="{00000000-0005-0000-0000-00001EA80000}"/>
    <cellStyle name="Note 3 2 11 13" xfId="47647" xr:uid="{00000000-0005-0000-0000-00001FA80000}"/>
    <cellStyle name="Note 3 2 11 2" xfId="19122" xr:uid="{00000000-0005-0000-0000-000020A80000}"/>
    <cellStyle name="Note 3 2 11 2 2" xfId="19123" xr:uid="{00000000-0005-0000-0000-000021A80000}"/>
    <cellStyle name="Note 3 2 11 2 3" xfId="47648" xr:uid="{00000000-0005-0000-0000-000022A80000}"/>
    <cellStyle name="Note 3 2 11 2 4" xfId="47649" xr:uid="{00000000-0005-0000-0000-000023A80000}"/>
    <cellStyle name="Note 3 2 11 2 5" xfId="47650" xr:uid="{00000000-0005-0000-0000-000024A80000}"/>
    <cellStyle name="Note 3 2 11 2 6" xfId="47651" xr:uid="{00000000-0005-0000-0000-000025A80000}"/>
    <cellStyle name="Note 3 2 11 2 7" xfId="47652" xr:uid="{00000000-0005-0000-0000-000026A80000}"/>
    <cellStyle name="Note 3 2 11 3" xfId="19124" xr:uid="{00000000-0005-0000-0000-000027A80000}"/>
    <cellStyle name="Note 3 2 11 3 2" xfId="19125" xr:uid="{00000000-0005-0000-0000-000028A80000}"/>
    <cellStyle name="Note 3 2 11 3 3" xfId="47653" xr:uid="{00000000-0005-0000-0000-000029A80000}"/>
    <cellStyle name="Note 3 2 11 3 4" xfId="47654" xr:uid="{00000000-0005-0000-0000-00002AA80000}"/>
    <cellStyle name="Note 3 2 11 3 5" xfId="47655" xr:uid="{00000000-0005-0000-0000-00002BA80000}"/>
    <cellStyle name="Note 3 2 11 3 6" xfId="47656" xr:uid="{00000000-0005-0000-0000-00002CA80000}"/>
    <cellStyle name="Note 3 2 11 3 7" xfId="47657" xr:uid="{00000000-0005-0000-0000-00002DA80000}"/>
    <cellStyle name="Note 3 2 11 4" xfId="19126" xr:uid="{00000000-0005-0000-0000-00002EA80000}"/>
    <cellStyle name="Note 3 2 11 4 2" xfId="19127" xr:uid="{00000000-0005-0000-0000-00002FA80000}"/>
    <cellStyle name="Note 3 2 11 4 3" xfId="47658" xr:uid="{00000000-0005-0000-0000-000030A80000}"/>
    <cellStyle name="Note 3 2 11 4 4" xfId="47659" xr:uid="{00000000-0005-0000-0000-000031A80000}"/>
    <cellStyle name="Note 3 2 11 4 5" xfId="47660" xr:uid="{00000000-0005-0000-0000-000032A80000}"/>
    <cellStyle name="Note 3 2 11 4 6" xfId="47661" xr:uid="{00000000-0005-0000-0000-000033A80000}"/>
    <cellStyle name="Note 3 2 11 4 7" xfId="47662" xr:uid="{00000000-0005-0000-0000-000034A80000}"/>
    <cellStyle name="Note 3 2 11 5" xfId="19128" xr:uid="{00000000-0005-0000-0000-000035A80000}"/>
    <cellStyle name="Note 3 2 11 5 2" xfId="19129" xr:uid="{00000000-0005-0000-0000-000036A80000}"/>
    <cellStyle name="Note 3 2 11 5 3" xfId="47663" xr:uid="{00000000-0005-0000-0000-000037A80000}"/>
    <cellStyle name="Note 3 2 11 5 4" xfId="47664" xr:uid="{00000000-0005-0000-0000-000038A80000}"/>
    <cellStyle name="Note 3 2 11 5 5" xfId="47665" xr:uid="{00000000-0005-0000-0000-000039A80000}"/>
    <cellStyle name="Note 3 2 11 5 6" xfId="47666" xr:uid="{00000000-0005-0000-0000-00003AA80000}"/>
    <cellStyle name="Note 3 2 11 5 7" xfId="47667" xr:uid="{00000000-0005-0000-0000-00003BA80000}"/>
    <cellStyle name="Note 3 2 11 6" xfId="19130" xr:uid="{00000000-0005-0000-0000-00003CA80000}"/>
    <cellStyle name="Note 3 2 11 6 2" xfId="19131" xr:uid="{00000000-0005-0000-0000-00003DA80000}"/>
    <cellStyle name="Note 3 2 11 6 3" xfId="47668" xr:uid="{00000000-0005-0000-0000-00003EA80000}"/>
    <cellStyle name="Note 3 2 11 6 4" xfId="47669" xr:uid="{00000000-0005-0000-0000-00003FA80000}"/>
    <cellStyle name="Note 3 2 11 6 5" xfId="47670" xr:uid="{00000000-0005-0000-0000-000040A80000}"/>
    <cellStyle name="Note 3 2 11 6 6" xfId="47671" xr:uid="{00000000-0005-0000-0000-000041A80000}"/>
    <cellStyle name="Note 3 2 11 6 7" xfId="47672" xr:uid="{00000000-0005-0000-0000-000042A80000}"/>
    <cellStyle name="Note 3 2 11 7" xfId="19132" xr:uid="{00000000-0005-0000-0000-000043A80000}"/>
    <cellStyle name="Note 3 2 11 7 2" xfId="19133" xr:uid="{00000000-0005-0000-0000-000044A80000}"/>
    <cellStyle name="Note 3 2 11 7 3" xfId="47673" xr:uid="{00000000-0005-0000-0000-000045A80000}"/>
    <cellStyle name="Note 3 2 11 7 4" xfId="47674" xr:uid="{00000000-0005-0000-0000-000046A80000}"/>
    <cellStyle name="Note 3 2 11 7 5" xfId="47675" xr:uid="{00000000-0005-0000-0000-000047A80000}"/>
    <cellStyle name="Note 3 2 11 7 6" xfId="47676" xr:uid="{00000000-0005-0000-0000-000048A80000}"/>
    <cellStyle name="Note 3 2 11 7 7" xfId="47677" xr:uid="{00000000-0005-0000-0000-000049A80000}"/>
    <cellStyle name="Note 3 2 11 8" xfId="19134" xr:uid="{00000000-0005-0000-0000-00004AA80000}"/>
    <cellStyle name="Note 3 2 11 8 2" xfId="19135" xr:uid="{00000000-0005-0000-0000-00004BA80000}"/>
    <cellStyle name="Note 3 2 11 8 3" xfId="47678" xr:uid="{00000000-0005-0000-0000-00004CA80000}"/>
    <cellStyle name="Note 3 2 11 8 4" xfId="47679" xr:uid="{00000000-0005-0000-0000-00004DA80000}"/>
    <cellStyle name="Note 3 2 11 8 5" xfId="47680" xr:uid="{00000000-0005-0000-0000-00004EA80000}"/>
    <cellStyle name="Note 3 2 11 8 6" xfId="47681" xr:uid="{00000000-0005-0000-0000-00004FA80000}"/>
    <cellStyle name="Note 3 2 11 8 7" xfId="47682" xr:uid="{00000000-0005-0000-0000-000050A80000}"/>
    <cellStyle name="Note 3 2 11 9" xfId="19136" xr:uid="{00000000-0005-0000-0000-000051A80000}"/>
    <cellStyle name="Note 3 2 11 9 2" xfId="19137" xr:uid="{00000000-0005-0000-0000-000052A80000}"/>
    <cellStyle name="Note 3 2 11 9 3" xfId="47683" xr:uid="{00000000-0005-0000-0000-000053A80000}"/>
    <cellStyle name="Note 3 2 11 9 4" xfId="47684" xr:uid="{00000000-0005-0000-0000-000054A80000}"/>
    <cellStyle name="Note 3 2 11 9 5" xfId="47685" xr:uid="{00000000-0005-0000-0000-000055A80000}"/>
    <cellStyle name="Note 3 2 11 9 6" xfId="47686" xr:uid="{00000000-0005-0000-0000-000056A80000}"/>
    <cellStyle name="Note 3 2 11 9 7" xfId="47687" xr:uid="{00000000-0005-0000-0000-000057A80000}"/>
    <cellStyle name="Note 3 2 12" xfId="19138" xr:uid="{00000000-0005-0000-0000-000058A80000}"/>
    <cellStyle name="Note 3 2 12 10" xfId="19139" xr:uid="{00000000-0005-0000-0000-000059A80000}"/>
    <cellStyle name="Note 3 2 12 11" xfId="47688" xr:uid="{00000000-0005-0000-0000-00005AA80000}"/>
    <cellStyle name="Note 3 2 12 12" xfId="47689" xr:uid="{00000000-0005-0000-0000-00005BA80000}"/>
    <cellStyle name="Note 3 2 12 13" xfId="47690" xr:uid="{00000000-0005-0000-0000-00005CA80000}"/>
    <cellStyle name="Note 3 2 12 14" xfId="47691" xr:uid="{00000000-0005-0000-0000-00005DA80000}"/>
    <cellStyle name="Note 3 2 12 15" xfId="47692" xr:uid="{00000000-0005-0000-0000-00005EA80000}"/>
    <cellStyle name="Note 3 2 12 2" xfId="19140" xr:uid="{00000000-0005-0000-0000-00005FA80000}"/>
    <cellStyle name="Note 3 2 12 2 2" xfId="19141" xr:uid="{00000000-0005-0000-0000-000060A80000}"/>
    <cellStyle name="Note 3 2 12 2 3" xfId="47693" xr:uid="{00000000-0005-0000-0000-000061A80000}"/>
    <cellStyle name="Note 3 2 12 2 4" xfId="47694" xr:uid="{00000000-0005-0000-0000-000062A80000}"/>
    <cellStyle name="Note 3 2 12 2 5" xfId="47695" xr:uid="{00000000-0005-0000-0000-000063A80000}"/>
    <cellStyle name="Note 3 2 12 2 6" xfId="47696" xr:uid="{00000000-0005-0000-0000-000064A80000}"/>
    <cellStyle name="Note 3 2 12 2 7" xfId="47697" xr:uid="{00000000-0005-0000-0000-000065A80000}"/>
    <cellStyle name="Note 3 2 12 3" xfId="19142" xr:uid="{00000000-0005-0000-0000-000066A80000}"/>
    <cellStyle name="Note 3 2 12 3 2" xfId="19143" xr:uid="{00000000-0005-0000-0000-000067A80000}"/>
    <cellStyle name="Note 3 2 12 3 3" xfId="47698" xr:uid="{00000000-0005-0000-0000-000068A80000}"/>
    <cellStyle name="Note 3 2 12 3 4" xfId="47699" xr:uid="{00000000-0005-0000-0000-000069A80000}"/>
    <cellStyle name="Note 3 2 12 3 5" xfId="47700" xr:uid="{00000000-0005-0000-0000-00006AA80000}"/>
    <cellStyle name="Note 3 2 12 3 6" xfId="47701" xr:uid="{00000000-0005-0000-0000-00006BA80000}"/>
    <cellStyle name="Note 3 2 12 3 7" xfId="47702" xr:uid="{00000000-0005-0000-0000-00006CA80000}"/>
    <cellStyle name="Note 3 2 12 4" xfId="19144" xr:uid="{00000000-0005-0000-0000-00006DA80000}"/>
    <cellStyle name="Note 3 2 12 4 2" xfId="19145" xr:uid="{00000000-0005-0000-0000-00006EA80000}"/>
    <cellStyle name="Note 3 2 12 4 3" xfId="47703" xr:uid="{00000000-0005-0000-0000-00006FA80000}"/>
    <cellStyle name="Note 3 2 12 4 4" xfId="47704" xr:uid="{00000000-0005-0000-0000-000070A80000}"/>
    <cellStyle name="Note 3 2 12 4 5" xfId="47705" xr:uid="{00000000-0005-0000-0000-000071A80000}"/>
    <cellStyle name="Note 3 2 12 4 6" xfId="47706" xr:uid="{00000000-0005-0000-0000-000072A80000}"/>
    <cellStyle name="Note 3 2 12 4 7" xfId="47707" xr:uid="{00000000-0005-0000-0000-000073A80000}"/>
    <cellStyle name="Note 3 2 12 5" xfId="19146" xr:uid="{00000000-0005-0000-0000-000074A80000}"/>
    <cellStyle name="Note 3 2 12 5 2" xfId="19147" xr:uid="{00000000-0005-0000-0000-000075A80000}"/>
    <cellStyle name="Note 3 2 12 5 3" xfId="47708" xr:uid="{00000000-0005-0000-0000-000076A80000}"/>
    <cellStyle name="Note 3 2 12 5 4" xfId="47709" xr:uid="{00000000-0005-0000-0000-000077A80000}"/>
    <cellStyle name="Note 3 2 12 5 5" xfId="47710" xr:uid="{00000000-0005-0000-0000-000078A80000}"/>
    <cellStyle name="Note 3 2 12 5 6" xfId="47711" xr:uid="{00000000-0005-0000-0000-000079A80000}"/>
    <cellStyle name="Note 3 2 12 5 7" xfId="47712" xr:uid="{00000000-0005-0000-0000-00007AA80000}"/>
    <cellStyle name="Note 3 2 12 6" xfId="19148" xr:uid="{00000000-0005-0000-0000-00007BA80000}"/>
    <cellStyle name="Note 3 2 12 6 2" xfId="19149" xr:uid="{00000000-0005-0000-0000-00007CA80000}"/>
    <cellStyle name="Note 3 2 12 6 3" xfId="47713" xr:uid="{00000000-0005-0000-0000-00007DA80000}"/>
    <cellStyle name="Note 3 2 12 6 4" xfId="47714" xr:uid="{00000000-0005-0000-0000-00007EA80000}"/>
    <cellStyle name="Note 3 2 12 6 5" xfId="47715" xr:uid="{00000000-0005-0000-0000-00007FA80000}"/>
    <cellStyle name="Note 3 2 12 6 6" xfId="47716" xr:uid="{00000000-0005-0000-0000-000080A80000}"/>
    <cellStyle name="Note 3 2 12 6 7" xfId="47717" xr:uid="{00000000-0005-0000-0000-000081A80000}"/>
    <cellStyle name="Note 3 2 12 7" xfId="19150" xr:uid="{00000000-0005-0000-0000-000082A80000}"/>
    <cellStyle name="Note 3 2 12 7 2" xfId="19151" xr:uid="{00000000-0005-0000-0000-000083A80000}"/>
    <cellStyle name="Note 3 2 12 7 3" xfId="47718" xr:uid="{00000000-0005-0000-0000-000084A80000}"/>
    <cellStyle name="Note 3 2 12 7 4" xfId="47719" xr:uid="{00000000-0005-0000-0000-000085A80000}"/>
    <cellStyle name="Note 3 2 12 7 5" xfId="47720" xr:uid="{00000000-0005-0000-0000-000086A80000}"/>
    <cellStyle name="Note 3 2 12 7 6" xfId="47721" xr:uid="{00000000-0005-0000-0000-000087A80000}"/>
    <cellStyle name="Note 3 2 12 7 7" xfId="47722" xr:uid="{00000000-0005-0000-0000-000088A80000}"/>
    <cellStyle name="Note 3 2 12 8" xfId="19152" xr:uid="{00000000-0005-0000-0000-000089A80000}"/>
    <cellStyle name="Note 3 2 12 8 2" xfId="19153" xr:uid="{00000000-0005-0000-0000-00008AA80000}"/>
    <cellStyle name="Note 3 2 12 8 3" xfId="47723" xr:uid="{00000000-0005-0000-0000-00008BA80000}"/>
    <cellStyle name="Note 3 2 12 8 4" xfId="47724" xr:uid="{00000000-0005-0000-0000-00008CA80000}"/>
    <cellStyle name="Note 3 2 12 8 5" xfId="47725" xr:uid="{00000000-0005-0000-0000-00008DA80000}"/>
    <cellStyle name="Note 3 2 12 8 6" xfId="47726" xr:uid="{00000000-0005-0000-0000-00008EA80000}"/>
    <cellStyle name="Note 3 2 12 8 7" xfId="47727" xr:uid="{00000000-0005-0000-0000-00008FA80000}"/>
    <cellStyle name="Note 3 2 12 9" xfId="19154" xr:uid="{00000000-0005-0000-0000-000090A80000}"/>
    <cellStyle name="Note 3 2 12 9 2" xfId="19155" xr:uid="{00000000-0005-0000-0000-000091A80000}"/>
    <cellStyle name="Note 3 2 12 9 3" xfId="47728" xr:uid="{00000000-0005-0000-0000-000092A80000}"/>
    <cellStyle name="Note 3 2 12 9 4" xfId="47729" xr:uid="{00000000-0005-0000-0000-000093A80000}"/>
    <cellStyle name="Note 3 2 12 9 5" xfId="47730" xr:uid="{00000000-0005-0000-0000-000094A80000}"/>
    <cellStyle name="Note 3 2 12 9 6" xfId="47731" xr:uid="{00000000-0005-0000-0000-000095A80000}"/>
    <cellStyle name="Note 3 2 12 9 7" xfId="47732" xr:uid="{00000000-0005-0000-0000-000096A80000}"/>
    <cellStyle name="Note 3 2 13" xfId="47733" xr:uid="{00000000-0005-0000-0000-000097A80000}"/>
    <cellStyle name="Note 3 2 2" xfId="19156" xr:uid="{00000000-0005-0000-0000-000098A80000}"/>
    <cellStyle name="Note 3 2 2 2" xfId="19157" xr:uid="{00000000-0005-0000-0000-000099A80000}"/>
    <cellStyle name="Note 3 2 2 2 2" xfId="19158" xr:uid="{00000000-0005-0000-0000-00009AA80000}"/>
    <cellStyle name="Note 3 2 2 2 2 10" xfId="47734" xr:uid="{00000000-0005-0000-0000-00009BA80000}"/>
    <cellStyle name="Note 3 2 2 2 2 11" xfId="47735" xr:uid="{00000000-0005-0000-0000-00009CA80000}"/>
    <cellStyle name="Note 3 2 2 2 2 2" xfId="19159" xr:uid="{00000000-0005-0000-0000-00009DA80000}"/>
    <cellStyle name="Note 3 2 2 2 2 2 2" xfId="19160" xr:uid="{00000000-0005-0000-0000-00009EA80000}"/>
    <cellStyle name="Note 3 2 2 2 2 2 3" xfId="47736" xr:uid="{00000000-0005-0000-0000-00009FA80000}"/>
    <cellStyle name="Note 3 2 2 2 2 2 4" xfId="47737" xr:uid="{00000000-0005-0000-0000-0000A0A80000}"/>
    <cellStyle name="Note 3 2 2 2 2 2 5" xfId="47738" xr:uid="{00000000-0005-0000-0000-0000A1A80000}"/>
    <cellStyle name="Note 3 2 2 2 2 2 6" xfId="47739" xr:uid="{00000000-0005-0000-0000-0000A2A80000}"/>
    <cellStyle name="Note 3 2 2 2 2 2 7" xfId="47740" xr:uid="{00000000-0005-0000-0000-0000A3A80000}"/>
    <cellStyle name="Note 3 2 2 2 2 3" xfId="19161" xr:uid="{00000000-0005-0000-0000-0000A4A80000}"/>
    <cellStyle name="Note 3 2 2 2 2 3 2" xfId="19162" xr:uid="{00000000-0005-0000-0000-0000A5A80000}"/>
    <cellStyle name="Note 3 2 2 2 2 3 3" xfId="47741" xr:uid="{00000000-0005-0000-0000-0000A6A80000}"/>
    <cellStyle name="Note 3 2 2 2 2 3 4" xfId="47742" xr:uid="{00000000-0005-0000-0000-0000A7A80000}"/>
    <cellStyle name="Note 3 2 2 2 2 3 5" xfId="47743" xr:uid="{00000000-0005-0000-0000-0000A8A80000}"/>
    <cellStyle name="Note 3 2 2 2 2 3 6" xfId="47744" xr:uid="{00000000-0005-0000-0000-0000A9A80000}"/>
    <cellStyle name="Note 3 2 2 2 2 3 7" xfId="47745" xr:uid="{00000000-0005-0000-0000-0000AAA80000}"/>
    <cellStyle name="Note 3 2 2 2 2 4" xfId="19163" xr:uid="{00000000-0005-0000-0000-0000ABA80000}"/>
    <cellStyle name="Note 3 2 2 2 2 4 2" xfId="19164" xr:uid="{00000000-0005-0000-0000-0000ACA80000}"/>
    <cellStyle name="Note 3 2 2 2 2 4 3" xfId="47746" xr:uid="{00000000-0005-0000-0000-0000ADA80000}"/>
    <cellStyle name="Note 3 2 2 2 2 4 4" xfId="47747" xr:uid="{00000000-0005-0000-0000-0000AEA80000}"/>
    <cellStyle name="Note 3 2 2 2 2 4 5" xfId="47748" xr:uid="{00000000-0005-0000-0000-0000AFA80000}"/>
    <cellStyle name="Note 3 2 2 2 2 4 6" xfId="47749" xr:uid="{00000000-0005-0000-0000-0000B0A80000}"/>
    <cellStyle name="Note 3 2 2 2 2 4 7" xfId="47750" xr:uid="{00000000-0005-0000-0000-0000B1A80000}"/>
    <cellStyle name="Note 3 2 2 2 2 5" xfId="19165" xr:uid="{00000000-0005-0000-0000-0000B2A80000}"/>
    <cellStyle name="Note 3 2 2 2 2 5 2" xfId="19166" xr:uid="{00000000-0005-0000-0000-0000B3A80000}"/>
    <cellStyle name="Note 3 2 2 2 2 5 3" xfId="47751" xr:uid="{00000000-0005-0000-0000-0000B4A80000}"/>
    <cellStyle name="Note 3 2 2 2 2 5 4" xfId="47752" xr:uid="{00000000-0005-0000-0000-0000B5A80000}"/>
    <cellStyle name="Note 3 2 2 2 2 5 5" xfId="47753" xr:uid="{00000000-0005-0000-0000-0000B6A80000}"/>
    <cellStyle name="Note 3 2 2 2 2 5 6" xfId="47754" xr:uid="{00000000-0005-0000-0000-0000B7A80000}"/>
    <cellStyle name="Note 3 2 2 2 2 5 7" xfId="47755" xr:uid="{00000000-0005-0000-0000-0000B8A80000}"/>
    <cellStyle name="Note 3 2 2 2 2 6" xfId="19167" xr:uid="{00000000-0005-0000-0000-0000B9A80000}"/>
    <cellStyle name="Note 3 2 2 2 2 6 2" xfId="19168" xr:uid="{00000000-0005-0000-0000-0000BAA80000}"/>
    <cellStyle name="Note 3 2 2 2 2 6 3" xfId="47756" xr:uid="{00000000-0005-0000-0000-0000BBA80000}"/>
    <cellStyle name="Note 3 2 2 2 2 6 4" xfId="47757" xr:uid="{00000000-0005-0000-0000-0000BCA80000}"/>
    <cellStyle name="Note 3 2 2 2 2 6 5" xfId="47758" xr:uid="{00000000-0005-0000-0000-0000BDA80000}"/>
    <cellStyle name="Note 3 2 2 2 2 6 6" xfId="47759" xr:uid="{00000000-0005-0000-0000-0000BEA80000}"/>
    <cellStyle name="Note 3 2 2 2 2 6 7" xfId="47760" xr:uid="{00000000-0005-0000-0000-0000BFA80000}"/>
    <cellStyle name="Note 3 2 2 2 2 7" xfId="19169" xr:uid="{00000000-0005-0000-0000-0000C0A80000}"/>
    <cellStyle name="Note 3 2 2 2 2 7 2" xfId="19170" xr:uid="{00000000-0005-0000-0000-0000C1A80000}"/>
    <cellStyle name="Note 3 2 2 2 2 7 3" xfId="47761" xr:uid="{00000000-0005-0000-0000-0000C2A80000}"/>
    <cellStyle name="Note 3 2 2 2 2 7 4" xfId="47762" xr:uid="{00000000-0005-0000-0000-0000C3A80000}"/>
    <cellStyle name="Note 3 2 2 2 2 7 5" xfId="47763" xr:uid="{00000000-0005-0000-0000-0000C4A80000}"/>
    <cellStyle name="Note 3 2 2 2 2 7 6" xfId="47764" xr:uid="{00000000-0005-0000-0000-0000C5A80000}"/>
    <cellStyle name="Note 3 2 2 2 2 7 7" xfId="47765" xr:uid="{00000000-0005-0000-0000-0000C6A80000}"/>
    <cellStyle name="Note 3 2 2 2 2 8" xfId="19171" xr:uid="{00000000-0005-0000-0000-0000C7A80000}"/>
    <cellStyle name="Note 3 2 2 2 2 8 2" xfId="19172" xr:uid="{00000000-0005-0000-0000-0000C8A80000}"/>
    <cellStyle name="Note 3 2 2 2 2 8 3" xfId="47766" xr:uid="{00000000-0005-0000-0000-0000C9A80000}"/>
    <cellStyle name="Note 3 2 2 2 2 8 4" xfId="47767" xr:uid="{00000000-0005-0000-0000-0000CAA80000}"/>
    <cellStyle name="Note 3 2 2 2 2 8 5" xfId="47768" xr:uid="{00000000-0005-0000-0000-0000CBA80000}"/>
    <cellStyle name="Note 3 2 2 2 2 8 6" xfId="47769" xr:uid="{00000000-0005-0000-0000-0000CCA80000}"/>
    <cellStyle name="Note 3 2 2 2 2 8 7" xfId="47770" xr:uid="{00000000-0005-0000-0000-0000CDA80000}"/>
    <cellStyle name="Note 3 2 2 2 2 9" xfId="19173" xr:uid="{00000000-0005-0000-0000-0000CEA80000}"/>
    <cellStyle name="Note 3 2 2 2 2 9 2" xfId="19174" xr:uid="{00000000-0005-0000-0000-0000CFA80000}"/>
    <cellStyle name="Note 3 2 2 2 2 9 3" xfId="47771" xr:uid="{00000000-0005-0000-0000-0000D0A80000}"/>
    <cellStyle name="Note 3 2 2 2 2 9 4" xfId="47772" xr:uid="{00000000-0005-0000-0000-0000D1A80000}"/>
    <cellStyle name="Note 3 2 2 2 2 9 5" xfId="47773" xr:uid="{00000000-0005-0000-0000-0000D2A80000}"/>
    <cellStyle name="Note 3 2 2 2 2 9 6" xfId="47774" xr:uid="{00000000-0005-0000-0000-0000D3A80000}"/>
    <cellStyle name="Note 3 2 2 2 2 9 7" xfId="47775" xr:uid="{00000000-0005-0000-0000-0000D4A80000}"/>
    <cellStyle name="Note 3 2 2 2 3" xfId="19175" xr:uid="{00000000-0005-0000-0000-0000D5A80000}"/>
    <cellStyle name="Note 3 2 2 2 3 10" xfId="19176" xr:uid="{00000000-0005-0000-0000-0000D6A80000}"/>
    <cellStyle name="Note 3 2 2 2 3 11" xfId="47776" xr:uid="{00000000-0005-0000-0000-0000D7A80000}"/>
    <cellStyle name="Note 3 2 2 2 3 12" xfId="47777" xr:uid="{00000000-0005-0000-0000-0000D8A80000}"/>
    <cellStyle name="Note 3 2 2 2 3 13" xfId="47778" xr:uid="{00000000-0005-0000-0000-0000D9A80000}"/>
    <cellStyle name="Note 3 2 2 2 3 14" xfId="47779" xr:uid="{00000000-0005-0000-0000-0000DAA80000}"/>
    <cellStyle name="Note 3 2 2 2 3 15" xfId="47780" xr:uid="{00000000-0005-0000-0000-0000DBA80000}"/>
    <cellStyle name="Note 3 2 2 2 3 2" xfId="19177" xr:uid="{00000000-0005-0000-0000-0000DCA80000}"/>
    <cellStyle name="Note 3 2 2 2 3 2 2" xfId="19178" xr:uid="{00000000-0005-0000-0000-0000DDA80000}"/>
    <cellStyle name="Note 3 2 2 2 3 2 3" xfId="47781" xr:uid="{00000000-0005-0000-0000-0000DEA80000}"/>
    <cellStyle name="Note 3 2 2 2 3 2 4" xfId="47782" xr:uid="{00000000-0005-0000-0000-0000DFA80000}"/>
    <cellStyle name="Note 3 2 2 2 3 2 5" xfId="47783" xr:uid="{00000000-0005-0000-0000-0000E0A80000}"/>
    <cellStyle name="Note 3 2 2 2 3 2 6" xfId="47784" xr:uid="{00000000-0005-0000-0000-0000E1A80000}"/>
    <cellStyle name="Note 3 2 2 2 3 2 7" xfId="47785" xr:uid="{00000000-0005-0000-0000-0000E2A80000}"/>
    <cellStyle name="Note 3 2 2 2 3 3" xfId="19179" xr:uid="{00000000-0005-0000-0000-0000E3A80000}"/>
    <cellStyle name="Note 3 2 2 2 3 3 2" xfId="19180" xr:uid="{00000000-0005-0000-0000-0000E4A80000}"/>
    <cellStyle name="Note 3 2 2 2 3 3 3" xfId="47786" xr:uid="{00000000-0005-0000-0000-0000E5A80000}"/>
    <cellStyle name="Note 3 2 2 2 3 3 4" xfId="47787" xr:uid="{00000000-0005-0000-0000-0000E6A80000}"/>
    <cellStyle name="Note 3 2 2 2 3 3 5" xfId="47788" xr:uid="{00000000-0005-0000-0000-0000E7A80000}"/>
    <cellStyle name="Note 3 2 2 2 3 3 6" xfId="47789" xr:uid="{00000000-0005-0000-0000-0000E8A80000}"/>
    <cellStyle name="Note 3 2 2 2 3 3 7" xfId="47790" xr:uid="{00000000-0005-0000-0000-0000E9A80000}"/>
    <cellStyle name="Note 3 2 2 2 3 4" xfId="19181" xr:uid="{00000000-0005-0000-0000-0000EAA80000}"/>
    <cellStyle name="Note 3 2 2 2 3 4 2" xfId="19182" xr:uid="{00000000-0005-0000-0000-0000EBA80000}"/>
    <cellStyle name="Note 3 2 2 2 3 4 3" xfId="47791" xr:uid="{00000000-0005-0000-0000-0000ECA80000}"/>
    <cellStyle name="Note 3 2 2 2 3 4 4" xfId="47792" xr:uid="{00000000-0005-0000-0000-0000EDA80000}"/>
    <cellStyle name="Note 3 2 2 2 3 4 5" xfId="47793" xr:uid="{00000000-0005-0000-0000-0000EEA80000}"/>
    <cellStyle name="Note 3 2 2 2 3 4 6" xfId="47794" xr:uid="{00000000-0005-0000-0000-0000EFA80000}"/>
    <cellStyle name="Note 3 2 2 2 3 4 7" xfId="47795" xr:uid="{00000000-0005-0000-0000-0000F0A80000}"/>
    <cellStyle name="Note 3 2 2 2 3 5" xfId="19183" xr:uid="{00000000-0005-0000-0000-0000F1A80000}"/>
    <cellStyle name="Note 3 2 2 2 3 5 2" xfId="19184" xr:uid="{00000000-0005-0000-0000-0000F2A80000}"/>
    <cellStyle name="Note 3 2 2 2 3 5 3" xfId="47796" xr:uid="{00000000-0005-0000-0000-0000F3A80000}"/>
    <cellStyle name="Note 3 2 2 2 3 5 4" xfId="47797" xr:uid="{00000000-0005-0000-0000-0000F4A80000}"/>
    <cellStyle name="Note 3 2 2 2 3 5 5" xfId="47798" xr:uid="{00000000-0005-0000-0000-0000F5A80000}"/>
    <cellStyle name="Note 3 2 2 2 3 5 6" xfId="47799" xr:uid="{00000000-0005-0000-0000-0000F6A80000}"/>
    <cellStyle name="Note 3 2 2 2 3 5 7" xfId="47800" xr:uid="{00000000-0005-0000-0000-0000F7A80000}"/>
    <cellStyle name="Note 3 2 2 2 3 6" xfId="19185" xr:uid="{00000000-0005-0000-0000-0000F8A80000}"/>
    <cellStyle name="Note 3 2 2 2 3 6 2" xfId="19186" xr:uid="{00000000-0005-0000-0000-0000F9A80000}"/>
    <cellStyle name="Note 3 2 2 2 3 6 3" xfId="47801" xr:uid="{00000000-0005-0000-0000-0000FAA80000}"/>
    <cellStyle name="Note 3 2 2 2 3 6 4" xfId="47802" xr:uid="{00000000-0005-0000-0000-0000FBA80000}"/>
    <cellStyle name="Note 3 2 2 2 3 6 5" xfId="47803" xr:uid="{00000000-0005-0000-0000-0000FCA80000}"/>
    <cellStyle name="Note 3 2 2 2 3 6 6" xfId="47804" xr:uid="{00000000-0005-0000-0000-0000FDA80000}"/>
    <cellStyle name="Note 3 2 2 2 3 6 7" xfId="47805" xr:uid="{00000000-0005-0000-0000-0000FEA80000}"/>
    <cellStyle name="Note 3 2 2 2 3 7" xfId="19187" xr:uid="{00000000-0005-0000-0000-0000FFA80000}"/>
    <cellStyle name="Note 3 2 2 2 3 7 2" xfId="19188" xr:uid="{00000000-0005-0000-0000-000000A90000}"/>
    <cellStyle name="Note 3 2 2 2 3 7 3" xfId="47806" xr:uid="{00000000-0005-0000-0000-000001A90000}"/>
    <cellStyle name="Note 3 2 2 2 3 7 4" xfId="47807" xr:uid="{00000000-0005-0000-0000-000002A90000}"/>
    <cellStyle name="Note 3 2 2 2 3 7 5" xfId="47808" xr:uid="{00000000-0005-0000-0000-000003A90000}"/>
    <cellStyle name="Note 3 2 2 2 3 7 6" xfId="47809" xr:uid="{00000000-0005-0000-0000-000004A90000}"/>
    <cellStyle name="Note 3 2 2 2 3 7 7" xfId="47810" xr:uid="{00000000-0005-0000-0000-000005A90000}"/>
    <cellStyle name="Note 3 2 2 2 3 8" xfId="19189" xr:uid="{00000000-0005-0000-0000-000006A90000}"/>
    <cellStyle name="Note 3 2 2 2 3 8 2" xfId="19190" xr:uid="{00000000-0005-0000-0000-000007A90000}"/>
    <cellStyle name="Note 3 2 2 2 3 8 3" xfId="47811" xr:uid="{00000000-0005-0000-0000-000008A90000}"/>
    <cellStyle name="Note 3 2 2 2 3 8 4" xfId="47812" xr:uid="{00000000-0005-0000-0000-000009A90000}"/>
    <cellStyle name="Note 3 2 2 2 3 8 5" xfId="47813" xr:uid="{00000000-0005-0000-0000-00000AA90000}"/>
    <cellStyle name="Note 3 2 2 2 3 8 6" xfId="47814" xr:uid="{00000000-0005-0000-0000-00000BA90000}"/>
    <cellStyle name="Note 3 2 2 2 3 8 7" xfId="47815" xr:uid="{00000000-0005-0000-0000-00000CA90000}"/>
    <cellStyle name="Note 3 2 2 2 3 9" xfId="19191" xr:uid="{00000000-0005-0000-0000-00000DA90000}"/>
    <cellStyle name="Note 3 2 2 2 3 9 2" xfId="19192" xr:uid="{00000000-0005-0000-0000-00000EA90000}"/>
    <cellStyle name="Note 3 2 2 2 3 9 3" xfId="47816" xr:uid="{00000000-0005-0000-0000-00000FA90000}"/>
    <cellStyle name="Note 3 2 2 2 3 9 4" xfId="47817" xr:uid="{00000000-0005-0000-0000-000010A90000}"/>
    <cellStyle name="Note 3 2 2 2 3 9 5" xfId="47818" xr:uid="{00000000-0005-0000-0000-000011A90000}"/>
    <cellStyle name="Note 3 2 2 2 3 9 6" xfId="47819" xr:uid="{00000000-0005-0000-0000-000012A90000}"/>
    <cellStyle name="Note 3 2 2 2 3 9 7" xfId="47820" xr:uid="{00000000-0005-0000-0000-000013A90000}"/>
    <cellStyle name="Note 3 2 2 2 4" xfId="19193" xr:uid="{00000000-0005-0000-0000-000014A90000}"/>
    <cellStyle name="Note 3 2 2 2 4 2" xfId="19194" xr:uid="{00000000-0005-0000-0000-000015A90000}"/>
    <cellStyle name="Note 3 2 2 2 5" xfId="47821" xr:uid="{00000000-0005-0000-0000-000016A90000}"/>
    <cellStyle name="Note 3 2 2 3" xfId="19195" xr:uid="{00000000-0005-0000-0000-000017A90000}"/>
    <cellStyle name="Note 3 2 2 3 10" xfId="47822" xr:uid="{00000000-0005-0000-0000-000018A90000}"/>
    <cellStyle name="Note 3 2 2 3 11" xfId="47823" xr:uid="{00000000-0005-0000-0000-000019A90000}"/>
    <cellStyle name="Note 3 2 2 3 2" xfId="19196" xr:uid="{00000000-0005-0000-0000-00001AA90000}"/>
    <cellStyle name="Note 3 2 2 3 2 2" xfId="19197" xr:uid="{00000000-0005-0000-0000-00001BA90000}"/>
    <cellStyle name="Note 3 2 2 3 2 3" xfId="47824" xr:uid="{00000000-0005-0000-0000-00001CA90000}"/>
    <cellStyle name="Note 3 2 2 3 2 4" xfId="47825" xr:uid="{00000000-0005-0000-0000-00001DA90000}"/>
    <cellStyle name="Note 3 2 2 3 2 5" xfId="47826" xr:uid="{00000000-0005-0000-0000-00001EA90000}"/>
    <cellStyle name="Note 3 2 2 3 2 6" xfId="47827" xr:uid="{00000000-0005-0000-0000-00001FA90000}"/>
    <cellStyle name="Note 3 2 2 3 2 7" xfId="47828" xr:uid="{00000000-0005-0000-0000-000020A90000}"/>
    <cellStyle name="Note 3 2 2 3 3" xfId="19198" xr:uid="{00000000-0005-0000-0000-000021A90000}"/>
    <cellStyle name="Note 3 2 2 3 3 2" xfId="19199" xr:uid="{00000000-0005-0000-0000-000022A90000}"/>
    <cellStyle name="Note 3 2 2 3 3 3" xfId="47829" xr:uid="{00000000-0005-0000-0000-000023A90000}"/>
    <cellStyle name="Note 3 2 2 3 3 4" xfId="47830" xr:uid="{00000000-0005-0000-0000-000024A90000}"/>
    <cellStyle name="Note 3 2 2 3 3 5" xfId="47831" xr:uid="{00000000-0005-0000-0000-000025A90000}"/>
    <cellStyle name="Note 3 2 2 3 3 6" xfId="47832" xr:uid="{00000000-0005-0000-0000-000026A90000}"/>
    <cellStyle name="Note 3 2 2 3 3 7" xfId="47833" xr:uid="{00000000-0005-0000-0000-000027A90000}"/>
    <cellStyle name="Note 3 2 2 3 4" xfId="19200" xr:uid="{00000000-0005-0000-0000-000028A90000}"/>
    <cellStyle name="Note 3 2 2 3 4 2" xfId="19201" xr:uid="{00000000-0005-0000-0000-000029A90000}"/>
    <cellStyle name="Note 3 2 2 3 4 3" xfId="47834" xr:uid="{00000000-0005-0000-0000-00002AA90000}"/>
    <cellStyle name="Note 3 2 2 3 4 4" xfId="47835" xr:uid="{00000000-0005-0000-0000-00002BA90000}"/>
    <cellStyle name="Note 3 2 2 3 4 5" xfId="47836" xr:uid="{00000000-0005-0000-0000-00002CA90000}"/>
    <cellStyle name="Note 3 2 2 3 4 6" xfId="47837" xr:uid="{00000000-0005-0000-0000-00002DA90000}"/>
    <cellStyle name="Note 3 2 2 3 4 7" xfId="47838" xr:uid="{00000000-0005-0000-0000-00002EA90000}"/>
    <cellStyle name="Note 3 2 2 3 5" xfId="19202" xr:uid="{00000000-0005-0000-0000-00002FA90000}"/>
    <cellStyle name="Note 3 2 2 3 5 2" xfId="19203" xr:uid="{00000000-0005-0000-0000-000030A90000}"/>
    <cellStyle name="Note 3 2 2 3 5 3" xfId="47839" xr:uid="{00000000-0005-0000-0000-000031A90000}"/>
    <cellStyle name="Note 3 2 2 3 5 4" xfId="47840" xr:uid="{00000000-0005-0000-0000-000032A90000}"/>
    <cellStyle name="Note 3 2 2 3 5 5" xfId="47841" xr:uid="{00000000-0005-0000-0000-000033A90000}"/>
    <cellStyle name="Note 3 2 2 3 5 6" xfId="47842" xr:uid="{00000000-0005-0000-0000-000034A90000}"/>
    <cellStyle name="Note 3 2 2 3 5 7" xfId="47843" xr:uid="{00000000-0005-0000-0000-000035A90000}"/>
    <cellStyle name="Note 3 2 2 3 6" xfId="19204" xr:uid="{00000000-0005-0000-0000-000036A90000}"/>
    <cellStyle name="Note 3 2 2 3 6 2" xfId="19205" xr:uid="{00000000-0005-0000-0000-000037A90000}"/>
    <cellStyle name="Note 3 2 2 3 6 3" xfId="47844" xr:uid="{00000000-0005-0000-0000-000038A90000}"/>
    <cellStyle name="Note 3 2 2 3 6 4" xfId="47845" xr:uid="{00000000-0005-0000-0000-000039A90000}"/>
    <cellStyle name="Note 3 2 2 3 6 5" xfId="47846" xr:uid="{00000000-0005-0000-0000-00003AA90000}"/>
    <cellStyle name="Note 3 2 2 3 6 6" xfId="47847" xr:uid="{00000000-0005-0000-0000-00003BA90000}"/>
    <cellStyle name="Note 3 2 2 3 6 7" xfId="47848" xr:uid="{00000000-0005-0000-0000-00003CA90000}"/>
    <cellStyle name="Note 3 2 2 3 7" xfId="19206" xr:uid="{00000000-0005-0000-0000-00003DA90000}"/>
    <cellStyle name="Note 3 2 2 3 7 2" xfId="19207" xr:uid="{00000000-0005-0000-0000-00003EA90000}"/>
    <cellStyle name="Note 3 2 2 3 7 3" xfId="47849" xr:uid="{00000000-0005-0000-0000-00003FA90000}"/>
    <cellStyle name="Note 3 2 2 3 7 4" xfId="47850" xr:uid="{00000000-0005-0000-0000-000040A90000}"/>
    <cellStyle name="Note 3 2 2 3 7 5" xfId="47851" xr:uid="{00000000-0005-0000-0000-000041A90000}"/>
    <cellStyle name="Note 3 2 2 3 7 6" xfId="47852" xr:uid="{00000000-0005-0000-0000-000042A90000}"/>
    <cellStyle name="Note 3 2 2 3 7 7" xfId="47853" xr:uid="{00000000-0005-0000-0000-000043A90000}"/>
    <cellStyle name="Note 3 2 2 3 8" xfId="19208" xr:uid="{00000000-0005-0000-0000-000044A90000}"/>
    <cellStyle name="Note 3 2 2 3 8 2" xfId="19209" xr:uid="{00000000-0005-0000-0000-000045A90000}"/>
    <cellStyle name="Note 3 2 2 3 8 3" xfId="47854" xr:uid="{00000000-0005-0000-0000-000046A90000}"/>
    <cellStyle name="Note 3 2 2 3 8 4" xfId="47855" xr:uid="{00000000-0005-0000-0000-000047A90000}"/>
    <cellStyle name="Note 3 2 2 3 8 5" xfId="47856" xr:uid="{00000000-0005-0000-0000-000048A90000}"/>
    <cellStyle name="Note 3 2 2 3 8 6" xfId="47857" xr:uid="{00000000-0005-0000-0000-000049A90000}"/>
    <cellStyle name="Note 3 2 2 3 8 7" xfId="47858" xr:uid="{00000000-0005-0000-0000-00004AA90000}"/>
    <cellStyle name="Note 3 2 2 3 9" xfId="19210" xr:uid="{00000000-0005-0000-0000-00004BA90000}"/>
    <cellStyle name="Note 3 2 2 3 9 2" xfId="19211" xr:uid="{00000000-0005-0000-0000-00004CA90000}"/>
    <cellStyle name="Note 3 2 2 3 9 3" xfId="47859" xr:uid="{00000000-0005-0000-0000-00004DA90000}"/>
    <cellStyle name="Note 3 2 2 3 9 4" xfId="47860" xr:uid="{00000000-0005-0000-0000-00004EA90000}"/>
    <cellStyle name="Note 3 2 2 3 9 5" xfId="47861" xr:uid="{00000000-0005-0000-0000-00004FA90000}"/>
    <cellStyle name="Note 3 2 2 3 9 6" xfId="47862" xr:uid="{00000000-0005-0000-0000-000050A90000}"/>
    <cellStyle name="Note 3 2 2 3 9 7" xfId="47863" xr:uid="{00000000-0005-0000-0000-000051A90000}"/>
    <cellStyle name="Note 3 2 2 4" xfId="19212" xr:uid="{00000000-0005-0000-0000-000052A90000}"/>
    <cellStyle name="Note 3 2 2 4 10" xfId="19213" xr:uid="{00000000-0005-0000-0000-000053A90000}"/>
    <cellStyle name="Note 3 2 2 4 10 2" xfId="19214" xr:uid="{00000000-0005-0000-0000-000054A90000}"/>
    <cellStyle name="Note 3 2 2 4 10 3" xfId="47864" xr:uid="{00000000-0005-0000-0000-000055A90000}"/>
    <cellStyle name="Note 3 2 2 4 10 4" xfId="47865" xr:uid="{00000000-0005-0000-0000-000056A90000}"/>
    <cellStyle name="Note 3 2 2 4 10 5" xfId="47866" xr:uid="{00000000-0005-0000-0000-000057A90000}"/>
    <cellStyle name="Note 3 2 2 4 10 6" xfId="47867" xr:uid="{00000000-0005-0000-0000-000058A90000}"/>
    <cellStyle name="Note 3 2 2 4 10 7" xfId="47868" xr:uid="{00000000-0005-0000-0000-000059A90000}"/>
    <cellStyle name="Note 3 2 2 4 11" xfId="19215" xr:uid="{00000000-0005-0000-0000-00005AA90000}"/>
    <cellStyle name="Note 3 2 2 4 12" xfId="47869" xr:uid="{00000000-0005-0000-0000-00005BA90000}"/>
    <cellStyle name="Note 3 2 2 4 13" xfId="47870" xr:uid="{00000000-0005-0000-0000-00005CA90000}"/>
    <cellStyle name="Note 3 2 2 4 2" xfId="19216" xr:uid="{00000000-0005-0000-0000-00005DA90000}"/>
    <cellStyle name="Note 3 2 2 4 2 2" xfId="19217" xr:uid="{00000000-0005-0000-0000-00005EA90000}"/>
    <cellStyle name="Note 3 2 2 4 2 3" xfId="47871" xr:uid="{00000000-0005-0000-0000-00005FA90000}"/>
    <cellStyle name="Note 3 2 2 4 2 4" xfId="47872" xr:uid="{00000000-0005-0000-0000-000060A90000}"/>
    <cellStyle name="Note 3 2 2 4 2 5" xfId="47873" xr:uid="{00000000-0005-0000-0000-000061A90000}"/>
    <cellStyle name="Note 3 2 2 4 2 6" xfId="47874" xr:uid="{00000000-0005-0000-0000-000062A90000}"/>
    <cellStyle name="Note 3 2 2 4 2 7" xfId="47875" xr:uid="{00000000-0005-0000-0000-000063A90000}"/>
    <cellStyle name="Note 3 2 2 4 3" xfId="19218" xr:uid="{00000000-0005-0000-0000-000064A90000}"/>
    <cellStyle name="Note 3 2 2 4 3 2" xfId="19219" xr:uid="{00000000-0005-0000-0000-000065A90000}"/>
    <cellStyle name="Note 3 2 2 4 3 3" xfId="47876" xr:uid="{00000000-0005-0000-0000-000066A90000}"/>
    <cellStyle name="Note 3 2 2 4 3 4" xfId="47877" xr:uid="{00000000-0005-0000-0000-000067A90000}"/>
    <cellStyle name="Note 3 2 2 4 3 5" xfId="47878" xr:uid="{00000000-0005-0000-0000-000068A90000}"/>
    <cellStyle name="Note 3 2 2 4 3 6" xfId="47879" xr:uid="{00000000-0005-0000-0000-000069A90000}"/>
    <cellStyle name="Note 3 2 2 4 3 7" xfId="47880" xr:uid="{00000000-0005-0000-0000-00006AA90000}"/>
    <cellStyle name="Note 3 2 2 4 4" xfId="19220" xr:uid="{00000000-0005-0000-0000-00006BA90000}"/>
    <cellStyle name="Note 3 2 2 4 4 2" xfId="19221" xr:uid="{00000000-0005-0000-0000-00006CA90000}"/>
    <cellStyle name="Note 3 2 2 4 4 3" xfId="47881" xr:uid="{00000000-0005-0000-0000-00006DA90000}"/>
    <cellStyle name="Note 3 2 2 4 4 4" xfId="47882" xr:uid="{00000000-0005-0000-0000-00006EA90000}"/>
    <cellStyle name="Note 3 2 2 4 4 5" xfId="47883" xr:uid="{00000000-0005-0000-0000-00006FA90000}"/>
    <cellStyle name="Note 3 2 2 4 4 6" xfId="47884" xr:uid="{00000000-0005-0000-0000-000070A90000}"/>
    <cellStyle name="Note 3 2 2 4 4 7" xfId="47885" xr:uid="{00000000-0005-0000-0000-000071A90000}"/>
    <cellStyle name="Note 3 2 2 4 5" xfId="19222" xr:uid="{00000000-0005-0000-0000-000072A90000}"/>
    <cellStyle name="Note 3 2 2 4 5 2" xfId="19223" xr:uid="{00000000-0005-0000-0000-000073A90000}"/>
    <cellStyle name="Note 3 2 2 4 5 3" xfId="47886" xr:uid="{00000000-0005-0000-0000-000074A90000}"/>
    <cellStyle name="Note 3 2 2 4 5 4" xfId="47887" xr:uid="{00000000-0005-0000-0000-000075A90000}"/>
    <cellStyle name="Note 3 2 2 4 5 5" xfId="47888" xr:uid="{00000000-0005-0000-0000-000076A90000}"/>
    <cellStyle name="Note 3 2 2 4 5 6" xfId="47889" xr:uid="{00000000-0005-0000-0000-000077A90000}"/>
    <cellStyle name="Note 3 2 2 4 5 7" xfId="47890" xr:uid="{00000000-0005-0000-0000-000078A90000}"/>
    <cellStyle name="Note 3 2 2 4 6" xfId="19224" xr:uid="{00000000-0005-0000-0000-000079A90000}"/>
    <cellStyle name="Note 3 2 2 4 6 2" xfId="19225" xr:uid="{00000000-0005-0000-0000-00007AA90000}"/>
    <cellStyle name="Note 3 2 2 4 6 3" xfId="47891" xr:uid="{00000000-0005-0000-0000-00007BA90000}"/>
    <cellStyle name="Note 3 2 2 4 6 4" xfId="47892" xr:uid="{00000000-0005-0000-0000-00007CA90000}"/>
    <cellStyle name="Note 3 2 2 4 6 5" xfId="47893" xr:uid="{00000000-0005-0000-0000-00007DA90000}"/>
    <cellStyle name="Note 3 2 2 4 6 6" xfId="47894" xr:uid="{00000000-0005-0000-0000-00007EA90000}"/>
    <cellStyle name="Note 3 2 2 4 6 7" xfId="47895" xr:uid="{00000000-0005-0000-0000-00007FA90000}"/>
    <cellStyle name="Note 3 2 2 4 7" xfId="19226" xr:uid="{00000000-0005-0000-0000-000080A90000}"/>
    <cellStyle name="Note 3 2 2 4 7 2" xfId="19227" xr:uid="{00000000-0005-0000-0000-000081A90000}"/>
    <cellStyle name="Note 3 2 2 4 7 3" xfId="47896" xr:uid="{00000000-0005-0000-0000-000082A90000}"/>
    <cellStyle name="Note 3 2 2 4 7 4" xfId="47897" xr:uid="{00000000-0005-0000-0000-000083A90000}"/>
    <cellStyle name="Note 3 2 2 4 7 5" xfId="47898" xr:uid="{00000000-0005-0000-0000-000084A90000}"/>
    <cellStyle name="Note 3 2 2 4 7 6" xfId="47899" xr:uid="{00000000-0005-0000-0000-000085A90000}"/>
    <cellStyle name="Note 3 2 2 4 7 7" xfId="47900" xr:uid="{00000000-0005-0000-0000-000086A90000}"/>
    <cellStyle name="Note 3 2 2 4 8" xfId="19228" xr:uid="{00000000-0005-0000-0000-000087A90000}"/>
    <cellStyle name="Note 3 2 2 4 8 2" xfId="19229" xr:uid="{00000000-0005-0000-0000-000088A90000}"/>
    <cellStyle name="Note 3 2 2 4 8 3" xfId="47901" xr:uid="{00000000-0005-0000-0000-000089A90000}"/>
    <cellStyle name="Note 3 2 2 4 8 4" xfId="47902" xr:uid="{00000000-0005-0000-0000-00008AA90000}"/>
    <cellStyle name="Note 3 2 2 4 8 5" xfId="47903" xr:uid="{00000000-0005-0000-0000-00008BA90000}"/>
    <cellStyle name="Note 3 2 2 4 8 6" xfId="47904" xr:uid="{00000000-0005-0000-0000-00008CA90000}"/>
    <cellStyle name="Note 3 2 2 4 8 7" xfId="47905" xr:uid="{00000000-0005-0000-0000-00008DA90000}"/>
    <cellStyle name="Note 3 2 2 4 9" xfId="19230" xr:uid="{00000000-0005-0000-0000-00008EA90000}"/>
    <cellStyle name="Note 3 2 2 4 9 2" xfId="19231" xr:uid="{00000000-0005-0000-0000-00008FA90000}"/>
    <cellStyle name="Note 3 2 2 4 9 3" xfId="47906" xr:uid="{00000000-0005-0000-0000-000090A90000}"/>
    <cellStyle name="Note 3 2 2 4 9 4" xfId="47907" xr:uid="{00000000-0005-0000-0000-000091A90000}"/>
    <cellStyle name="Note 3 2 2 4 9 5" xfId="47908" xr:uid="{00000000-0005-0000-0000-000092A90000}"/>
    <cellStyle name="Note 3 2 2 4 9 6" xfId="47909" xr:uid="{00000000-0005-0000-0000-000093A90000}"/>
    <cellStyle name="Note 3 2 2 4 9 7" xfId="47910" xr:uid="{00000000-0005-0000-0000-000094A90000}"/>
    <cellStyle name="Note 3 2 2 5" xfId="19232" xr:uid="{00000000-0005-0000-0000-000095A90000}"/>
    <cellStyle name="Note 3 2 2 5 10" xfId="19233" xr:uid="{00000000-0005-0000-0000-000096A90000}"/>
    <cellStyle name="Note 3 2 2 5 10 2" xfId="19234" xr:uid="{00000000-0005-0000-0000-000097A90000}"/>
    <cellStyle name="Note 3 2 2 5 10 3" xfId="47911" xr:uid="{00000000-0005-0000-0000-000098A90000}"/>
    <cellStyle name="Note 3 2 2 5 10 4" xfId="47912" xr:uid="{00000000-0005-0000-0000-000099A90000}"/>
    <cellStyle name="Note 3 2 2 5 10 5" xfId="47913" xr:uid="{00000000-0005-0000-0000-00009AA90000}"/>
    <cellStyle name="Note 3 2 2 5 10 6" xfId="47914" xr:uid="{00000000-0005-0000-0000-00009BA90000}"/>
    <cellStyle name="Note 3 2 2 5 10 7" xfId="47915" xr:uid="{00000000-0005-0000-0000-00009CA90000}"/>
    <cellStyle name="Note 3 2 2 5 11" xfId="47916" xr:uid="{00000000-0005-0000-0000-00009DA90000}"/>
    <cellStyle name="Note 3 2 2 5 12" xfId="47917" xr:uid="{00000000-0005-0000-0000-00009EA90000}"/>
    <cellStyle name="Note 3 2 2 5 13" xfId="47918" xr:uid="{00000000-0005-0000-0000-00009FA90000}"/>
    <cellStyle name="Note 3 2 2 5 2" xfId="19235" xr:uid="{00000000-0005-0000-0000-0000A0A90000}"/>
    <cellStyle name="Note 3 2 2 5 2 2" xfId="19236" xr:uid="{00000000-0005-0000-0000-0000A1A90000}"/>
    <cellStyle name="Note 3 2 2 5 2 3" xfId="47919" xr:uid="{00000000-0005-0000-0000-0000A2A90000}"/>
    <cellStyle name="Note 3 2 2 5 2 4" xfId="47920" xr:uid="{00000000-0005-0000-0000-0000A3A90000}"/>
    <cellStyle name="Note 3 2 2 5 2 5" xfId="47921" xr:uid="{00000000-0005-0000-0000-0000A4A90000}"/>
    <cellStyle name="Note 3 2 2 5 2 6" xfId="47922" xr:uid="{00000000-0005-0000-0000-0000A5A90000}"/>
    <cellStyle name="Note 3 2 2 5 2 7" xfId="47923" xr:uid="{00000000-0005-0000-0000-0000A6A90000}"/>
    <cellStyle name="Note 3 2 2 5 3" xfId="19237" xr:uid="{00000000-0005-0000-0000-0000A7A90000}"/>
    <cellStyle name="Note 3 2 2 5 3 2" xfId="19238" xr:uid="{00000000-0005-0000-0000-0000A8A90000}"/>
    <cellStyle name="Note 3 2 2 5 3 3" xfId="47924" xr:uid="{00000000-0005-0000-0000-0000A9A90000}"/>
    <cellStyle name="Note 3 2 2 5 3 4" xfId="47925" xr:uid="{00000000-0005-0000-0000-0000AAA90000}"/>
    <cellStyle name="Note 3 2 2 5 3 5" xfId="47926" xr:uid="{00000000-0005-0000-0000-0000ABA90000}"/>
    <cellStyle name="Note 3 2 2 5 3 6" xfId="47927" xr:uid="{00000000-0005-0000-0000-0000ACA90000}"/>
    <cellStyle name="Note 3 2 2 5 3 7" xfId="47928" xr:uid="{00000000-0005-0000-0000-0000ADA90000}"/>
    <cellStyle name="Note 3 2 2 5 4" xfId="19239" xr:uid="{00000000-0005-0000-0000-0000AEA90000}"/>
    <cellStyle name="Note 3 2 2 5 4 2" xfId="19240" xr:uid="{00000000-0005-0000-0000-0000AFA90000}"/>
    <cellStyle name="Note 3 2 2 5 4 3" xfId="47929" xr:uid="{00000000-0005-0000-0000-0000B0A90000}"/>
    <cellStyle name="Note 3 2 2 5 4 4" xfId="47930" xr:uid="{00000000-0005-0000-0000-0000B1A90000}"/>
    <cellStyle name="Note 3 2 2 5 4 5" xfId="47931" xr:uid="{00000000-0005-0000-0000-0000B2A90000}"/>
    <cellStyle name="Note 3 2 2 5 4 6" xfId="47932" xr:uid="{00000000-0005-0000-0000-0000B3A90000}"/>
    <cellStyle name="Note 3 2 2 5 4 7" xfId="47933" xr:uid="{00000000-0005-0000-0000-0000B4A90000}"/>
    <cellStyle name="Note 3 2 2 5 5" xfId="19241" xr:uid="{00000000-0005-0000-0000-0000B5A90000}"/>
    <cellStyle name="Note 3 2 2 5 5 2" xfId="19242" xr:uid="{00000000-0005-0000-0000-0000B6A90000}"/>
    <cellStyle name="Note 3 2 2 5 5 3" xfId="47934" xr:uid="{00000000-0005-0000-0000-0000B7A90000}"/>
    <cellStyle name="Note 3 2 2 5 5 4" xfId="47935" xr:uid="{00000000-0005-0000-0000-0000B8A90000}"/>
    <cellStyle name="Note 3 2 2 5 5 5" xfId="47936" xr:uid="{00000000-0005-0000-0000-0000B9A90000}"/>
    <cellStyle name="Note 3 2 2 5 5 6" xfId="47937" xr:uid="{00000000-0005-0000-0000-0000BAA90000}"/>
    <cellStyle name="Note 3 2 2 5 5 7" xfId="47938" xr:uid="{00000000-0005-0000-0000-0000BBA90000}"/>
    <cellStyle name="Note 3 2 2 5 6" xfId="19243" xr:uid="{00000000-0005-0000-0000-0000BCA90000}"/>
    <cellStyle name="Note 3 2 2 5 6 2" xfId="19244" xr:uid="{00000000-0005-0000-0000-0000BDA90000}"/>
    <cellStyle name="Note 3 2 2 5 6 3" xfId="47939" xr:uid="{00000000-0005-0000-0000-0000BEA90000}"/>
    <cellStyle name="Note 3 2 2 5 6 4" xfId="47940" xr:uid="{00000000-0005-0000-0000-0000BFA90000}"/>
    <cellStyle name="Note 3 2 2 5 6 5" xfId="47941" xr:uid="{00000000-0005-0000-0000-0000C0A90000}"/>
    <cellStyle name="Note 3 2 2 5 6 6" xfId="47942" xr:uid="{00000000-0005-0000-0000-0000C1A90000}"/>
    <cellStyle name="Note 3 2 2 5 6 7" xfId="47943" xr:uid="{00000000-0005-0000-0000-0000C2A90000}"/>
    <cellStyle name="Note 3 2 2 5 7" xfId="19245" xr:uid="{00000000-0005-0000-0000-0000C3A90000}"/>
    <cellStyle name="Note 3 2 2 5 7 2" xfId="19246" xr:uid="{00000000-0005-0000-0000-0000C4A90000}"/>
    <cellStyle name="Note 3 2 2 5 7 3" xfId="47944" xr:uid="{00000000-0005-0000-0000-0000C5A90000}"/>
    <cellStyle name="Note 3 2 2 5 7 4" xfId="47945" xr:uid="{00000000-0005-0000-0000-0000C6A90000}"/>
    <cellStyle name="Note 3 2 2 5 7 5" xfId="47946" xr:uid="{00000000-0005-0000-0000-0000C7A90000}"/>
    <cellStyle name="Note 3 2 2 5 7 6" xfId="47947" xr:uid="{00000000-0005-0000-0000-0000C8A90000}"/>
    <cellStyle name="Note 3 2 2 5 7 7" xfId="47948" xr:uid="{00000000-0005-0000-0000-0000C9A90000}"/>
    <cellStyle name="Note 3 2 2 5 8" xfId="19247" xr:uid="{00000000-0005-0000-0000-0000CAA90000}"/>
    <cellStyle name="Note 3 2 2 5 8 2" xfId="19248" xr:uid="{00000000-0005-0000-0000-0000CBA90000}"/>
    <cellStyle name="Note 3 2 2 5 8 3" xfId="47949" xr:uid="{00000000-0005-0000-0000-0000CCA90000}"/>
    <cellStyle name="Note 3 2 2 5 8 4" xfId="47950" xr:uid="{00000000-0005-0000-0000-0000CDA90000}"/>
    <cellStyle name="Note 3 2 2 5 8 5" xfId="47951" xr:uid="{00000000-0005-0000-0000-0000CEA90000}"/>
    <cellStyle name="Note 3 2 2 5 8 6" xfId="47952" xr:uid="{00000000-0005-0000-0000-0000CFA90000}"/>
    <cellStyle name="Note 3 2 2 5 8 7" xfId="47953" xr:uid="{00000000-0005-0000-0000-0000D0A90000}"/>
    <cellStyle name="Note 3 2 2 5 9" xfId="19249" xr:uid="{00000000-0005-0000-0000-0000D1A90000}"/>
    <cellStyle name="Note 3 2 2 5 9 2" xfId="19250" xr:uid="{00000000-0005-0000-0000-0000D2A90000}"/>
    <cellStyle name="Note 3 2 2 5 9 3" xfId="47954" xr:uid="{00000000-0005-0000-0000-0000D3A90000}"/>
    <cellStyle name="Note 3 2 2 5 9 4" xfId="47955" xr:uid="{00000000-0005-0000-0000-0000D4A90000}"/>
    <cellStyle name="Note 3 2 2 5 9 5" xfId="47956" xr:uid="{00000000-0005-0000-0000-0000D5A90000}"/>
    <cellStyle name="Note 3 2 2 5 9 6" xfId="47957" xr:uid="{00000000-0005-0000-0000-0000D6A90000}"/>
    <cellStyle name="Note 3 2 2 5 9 7" xfId="47958" xr:uid="{00000000-0005-0000-0000-0000D7A90000}"/>
    <cellStyle name="Note 3 2 2 6" xfId="19251" xr:uid="{00000000-0005-0000-0000-0000D8A90000}"/>
    <cellStyle name="Note 3 2 2 6 10" xfId="19252" xr:uid="{00000000-0005-0000-0000-0000D9A90000}"/>
    <cellStyle name="Note 3 2 2 6 11" xfId="47959" xr:uid="{00000000-0005-0000-0000-0000DAA90000}"/>
    <cellStyle name="Note 3 2 2 6 12" xfId="47960" xr:uid="{00000000-0005-0000-0000-0000DBA90000}"/>
    <cellStyle name="Note 3 2 2 6 13" xfId="47961" xr:uid="{00000000-0005-0000-0000-0000DCA90000}"/>
    <cellStyle name="Note 3 2 2 6 14" xfId="47962" xr:uid="{00000000-0005-0000-0000-0000DDA90000}"/>
    <cellStyle name="Note 3 2 2 6 15" xfId="47963" xr:uid="{00000000-0005-0000-0000-0000DEA90000}"/>
    <cellStyle name="Note 3 2 2 6 2" xfId="19253" xr:uid="{00000000-0005-0000-0000-0000DFA90000}"/>
    <cellStyle name="Note 3 2 2 6 2 2" xfId="19254" xr:uid="{00000000-0005-0000-0000-0000E0A90000}"/>
    <cellStyle name="Note 3 2 2 6 2 3" xfId="47964" xr:uid="{00000000-0005-0000-0000-0000E1A90000}"/>
    <cellStyle name="Note 3 2 2 6 2 4" xfId="47965" xr:uid="{00000000-0005-0000-0000-0000E2A90000}"/>
    <cellStyle name="Note 3 2 2 6 2 5" xfId="47966" xr:uid="{00000000-0005-0000-0000-0000E3A90000}"/>
    <cellStyle name="Note 3 2 2 6 2 6" xfId="47967" xr:uid="{00000000-0005-0000-0000-0000E4A90000}"/>
    <cellStyle name="Note 3 2 2 6 2 7" xfId="47968" xr:uid="{00000000-0005-0000-0000-0000E5A90000}"/>
    <cellStyle name="Note 3 2 2 6 3" xfId="19255" xr:uid="{00000000-0005-0000-0000-0000E6A90000}"/>
    <cellStyle name="Note 3 2 2 6 3 2" xfId="19256" xr:uid="{00000000-0005-0000-0000-0000E7A90000}"/>
    <cellStyle name="Note 3 2 2 6 3 3" xfId="47969" xr:uid="{00000000-0005-0000-0000-0000E8A90000}"/>
    <cellStyle name="Note 3 2 2 6 3 4" xfId="47970" xr:uid="{00000000-0005-0000-0000-0000E9A90000}"/>
    <cellStyle name="Note 3 2 2 6 3 5" xfId="47971" xr:uid="{00000000-0005-0000-0000-0000EAA90000}"/>
    <cellStyle name="Note 3 2 2 6 3 6" xfId="47972" xr:uid="{00000000-0005-0000-0000-0000EBA90000}"/>
    <cellStyle name="Note 3 2 2 6 3 7" xfId="47973" xr:uid="{00000000-0005-0000-0000-0000ECA90000}"/>
    <cellStyle name="Note 3 2 2 6 4" xfId="19257" xr:uid="{00000000-0005-0000-0000-0000EDA90000}"/>
    <cellStyle name="Note 3 2 2 6 4 2" xfId="19258" xr:uid="{00000000-0005-0000-0000-0000EEA90000}"/>
    <cellStyle name="Note 3 2 2 6 4 3" xfId="47974" xr:uid="{00000000-0005-0000-0000-0000EFA90000}"/>
    <cellStyle name="Note 3 2 2 6 4 4" xfId="47975" xr:uid="{00000000-0005-0000-0000-0000F0A90000}"/>
    <cellStyle name="Note 3 2 2 6 4 5" xfId="47976" xr:uid="{00000000-0005-0000-0000-0000F1A90000}"/>
    <cellStyle name="Note 3 2 2 6 4 6" xfId="47977" xr:uid="{00000000-0005-0000-0000-0000F2A90000}"/>
    <cellStyle name="Note 3 2 2 6 4 7" xfId="47978" xr:uid="{00000000-0005-0000-0000-0000F3A90000}"/>
    <cellStyle name="Note 3 2 2 6 5" xfId="19259" xr:uid="{00000000-0005-0000-0000-0000F4A90000}"/>
    <cellStyle name="Note 3 2 2 6 5 2" xfId="19260" xr:uid="{00000000-0005-0000-0000-0000F5A90000}"/>
    <cellStyle name="Note 3 2 2 6 5 3" xfId="47979" xr:uid="{00000000-0005-0000-0000-0000F6A90000}"/>
    <cellStyle name="Note 3 2 2 6 5 4" xfId="47980" xr:uid="{00000000-0005-0000-0000-0000F7A90000}"/>
    <cellStyle name="Note 3 2 2 6 5 5" xfId="47981" xr:uid="{00000000-0005-0000-0000-0000F8A90000}"/>
    <cellStyle name="Note 3 2 2 6 5 6" xfId="47982" xr:uid="{00000000-0005-0000-0000-0000F9A90000}"/>
    <cellStyle name="Note 3 2 2 6 5 7" xfId="47983" xr:uid="{00000000-0005-0000-0000-0000FAA90000}"/>
    <cellStyle name="Note 3 2 2 6 6" xfId="19261" xr:uid="{00000000-0005-0000-0000-0000FBA90000}"/>
    <cellStyle name="Note 3 2 2 6 6 2" xfId="19262" xr:uid="{00000000-0005-0000-0000-0000FCA90000}"/>
    <cellStyle name="Note 3 2 2 6 6 3" xfId="47984" xr:uid="{00000000-0005-0000-0000-0000FDA90000}"/>
    <cellStyle name="Note 3 2 2 6 6 4" xfId="47985" xr:uid="{00000000-0005-0000-0000-0000FEA90000}"/>
    <cellStyle name="Note 3 2 2 6 6 5" xfId="47986" xr:uid="{00000000-0005-0000-0000-0000FFA90000}"/>
    <cellStyle name="Note 3 2 2 6 6 6" xfId="47987" xr:uid="{00000000-0005-0000-0000-000000AA0000}"/>
    <cellStyle name="Note 3 2 2 6 6 7" xfId="47988" xr:uid="{00000000-0005-0000-0000-000001AA0000}"/>
    <cellStyle name="Note 3 2 2 6 7" xfId="19263" xr:uid="{00000000-0005-0000-0000-000002AA0000}"/>
    <cellStyle name="Note 3 2 2 6 7 2" xfId="19264" xr:uid="{00000000-0005-0000-0000-000003AA0000}"/>
    <cellStyle name="Note 3 2 2 6 7 3" xfId="47989" xr:uid="{00000000-0005-0000-0000-000004AA0000}"/>
    <cellStyle name="Note 3 2 2 6 7 4" xfId="47990" xr:uid="{00000000-0005-0000-0000-000005AA0000}"/>
    <cellStyle name="Note 3 2 2 6 7 5" xfId="47991" xr:uid="{00000000-0005-0000-0000-000006AA0000}"/>
    <cellStyle name="Note 3 2 2 6 7 6" xfId="47992" xr:uid="{00000000-0005-0000-0000-000007AA0000}"/>
    <cellStyle name="Note 3 2 2 6 7 7" xfId="47993" xr:uid="{00000000-0005-0000-0000-000008AA0000}"/>
    <cellStyle name="Note 3 2 2 6 8" xfId="19265" xr:uid="{00000000-0005-0000-0000-000009AA0000}"/>
    <cellStyle name="Note 3 2 2 6 8 2" xfId="19266" xr:uid="{00000000-0005-0000-0000-00000AAA0000}"/>
    <cellStyle name="Note 3 2 2 6 8 3" xfId="47994" xr:uid="{00000000-0005-0000-0000-00000BAA0000}"/>
    <cellStyle name="Note 3 2 2 6 8 4" xfId="47995" xr:uid="{00000000-0005-0000-0000-00000CAA0000}"/>
    <cellStyle name="Note 3 2 2 6 8 5" xfId="47996" xr:uid="{00000000-0005-0000-0000-00000DAA0000}"/>
    <cellStyle name="Note 3 2 2 6 8 6" xfId="47997" xr:uid="{00000000-0005-0000-0000-00000EAA0000}"/>
    <cellStyle name="Note 3 2 2 6 8 7" xfId="47998" xr:uid="{00000000-0005-0000-0000-00000FAA0000}"/>
    <cellStyle name="Note 3 2 2 6 9" xfId="19267" xr:uid="{00000000-0005-0000-0000-000010AA0000}"/>
    <cellStyle name="Note 3 2 2 6 9 2" xfId="19268" xr:uid="{00000000-0005-0000-0000-000011AA0000}"/>
    <cellStyle name="Note 3 2 2 6 9 3" xfId="47999" xr:uid="{00000000-0005-0000-0000-000012AA0000}"/>
    <cellStyle name="Note 3 2 2 6 9 4" xfId="48000" xr:uid="{00000000-0005-0000-0000-000013AA0000}"/>
    <cellStyle name="Note 3 2 2 6 9 5" xfId="48001" xr:uid="{00000000-0005-0000-0000-000014AA0000}"/>
    <cellStyle name="Note 3 2 2 6 9 6" xfId="48002" xr:uid="{00000000-0005-0000-0000-000015AA0000}"/>
    <cellStyle name="Note 3 2 2 6 9 7" xfId="48003" xr:uid="{00000000-0005-0000-0000-000016AA0000}"/>
    <cellStyle name="Note 3 2 2 7" xfId="48004" xr:uid="{00000000-0005-0000-0000-000017AA0000}"/>
    <cellStyle name="Note 3 2 3" xfId="19269" xr:uid="{00000000-0005-0000-0000-000018AA0000}"/>
    <cellStyle name="Note 3 2 3 2" xfId="19270" xr:uid="{00000000-0005-0000-0000-000019AA0000}"/>
    <cellStyle name="Note 3 2 3 2 2" xfId="19271" xr:uid="{00000000-0005-0000-0000-00001AAA0000}"/>
    <cellStyle name="Note 3 2 3 2 2 10" xfId="48005" xr:uid="{00000000-0005-0000-0000-00001BAA0000}"/>
    <cellStyle name="Note 3 2 3 2 2 11" xfId="48006" xr:uid="{00000000-0005-0000-0000-00001CAA0000}"/>
    <cellStyle name="Note 3 2 3 2 2 2" xfId="19272" xr:uid="{00000000-0005-0000-0000-00001DAA0000}"/>
    <cellStyle name="Note 3 2 3 2 2 2 2" xfId="19273" xr:uid="{00000000-0005-0000-0000-00001EAA0000}"/>
    <cellStyle name="Note 3 2 3 2 2 2 3" xfId="48007" xr:uid="{00000000-0005-0000-0000-00001FAA0000}"/>
    <cellStyle name="Note 3 2 3 2 2 2 4" xfId="48008" xr:uid="{00000000-0005-0000-0000-000020AA0000}"/>
    <cellStyle name="Note 3 2 3 2 2 2 5" xfId="48009" xr:uid="{00000000-0005-0000-0000-000021AA0000}"/>
    <cellStyle name="Note 3 2 3 2 2 2 6" xfId="48010" xr:uid="{00000000-0005-0000-0000-000022AA0000}"/>
    <cellStyle name="Note 3 2 3 2 2 2 7" xfId="48011" xr:uid="{00000000-0005-0000-0000-000023AA0000}"/>
    <cellStyle name="Note 3 2 3 2 2 3" xfId="19274" xr:uid="{00000000-0005-0000-0000-000024AA0000}"/>
    <cellStyle name="Note 3 2 3 2 2 3 2" xfId="19275" xr:uid="{00000000-0005-0000-0000-000025AA0000}"/>
    <cellStyle name="Note 3 2 3 2 2 3 3" xfId="48012" xr:uid="{00000000-0005-0000-0000-000026AA0000}"/>
    <cellStyle name="Note 3 2 3 2 2 3 4" xfId="48013" xr:uid="{00000000-0005-0000-0000-000027AA0000}"/>
    <cellStyle name="Note 3 2 3 2 2 3 5" xfId="48014" xr:uid="{00000000-0005-0000-0000-000028AA0000}"/>
    <cellStyle name="Note 3 2 3 2 2 3 6" xfId="48015" xr:uid="{00000000-0005-0000-0000-000029AA0000}"/>
    <cellStyle name="Note 3 2 3 2 2 3 7" xfId="48016" xr:uid="{00000000-0005-0000-0000-00002AAA0000}"/>
    <cellStyle name="Note 3 2 3 2 2 4" xfId="19276" xr:uid="{00000000-0005-0000-0000-00002BAA0000}"/>
    <cellStyle name="Note 3 2 3 2 2 4 2" xfId="19277" xr:uid="{00000000-0005-0000-0000-00002CAA0000}"/>
    <cellStyle name="Note 3 2 3 2 2 4 3" xfId="48017" xr:uid="{00000000-0005-0000-0000-00002DAA0000}"/>
    <cellStyle name="Note 3 2 3 2 2 4 4" xfId="48018" xr:uid="{00000000-0005-0000-0000-00002EAA0000}"/>
    <cellStyle name="Note 3 2 3 2 2 4 5" xfId="48019" xr:uid="{00000000-0005-0000-0000-00002FAA0000}"/>
    <cellStyle name="Note 3 2 3 2 2 4 6" xfId="48020" xr:uid="{00000000-0005-0000-0000-000030AA0000}"/>
    <cellStyle name="Note 3 2 3 2 2 4 7" xfId="48021" xr:uid="{00000000-0005-0000-0000-000031AA0000}"/>
    <cellStyle name="Note 3 2 3 2 2 5" xfId="19278" xr:uid="{00000000-0005-0000-0000-000032AA0000}"/>
    <cellStyle name="Note 3 2 3 2 2 5 2" xfId="19279" xr:uid="{00000000-0005-0000-0000-000033AA0000}"/>
    <cellStyle name="Note 3 2 3 2 2 5 3" xfId="48022" xr:uid="{00000000-0005-0000-0000-000034AA0000}"/>
    <cellStyle name="Note 3 2 3 2 2 5 4" xfId="48023" xr:uid="{00000000-0005-0000-0000-000035AA0000}"/>
    <cellStyle name="Note 3 2 3 2 2 5 5" xfId="48024" xr:uid="{00000000-0005-0000-0000-000036AA0000}"/>
    <cellStyle name="Note 3 2 3 2 2 5 6" xfId="48025" xr:uid="{00000000-0005-0000-0000-000037AA0000}"/>
    <cellStyle name="Note 3 2 3 2 2 5 7" xfId="48026" xr:uid="{00000000-0005-0000-0000-000038AA0000}"/>
    <cellStyle name="Note 3 2 3 2 2 6" xfId="19280" xr:uid="{00000000-0005-0000-0000-000039AA0000}"/>
    <cellStyle name="Note 3 2 3 2 2 6 2" xfId="19281" xr:uid="{00000000-0005-0000-0000-00003AAA0000}"/>
    <cellStyle name="Note 3 2 3 2 2 6 3" xfId="48027" xr:uid="{00000000-0005-0000-0000-00003BAA0000}"/>
    <cellStyle name="Note 3 2 3 2 2 6 4" xfId="48028" xr:uid="{00000000-0005-0000-0000-00003CAA0000}"/>
    <cellStyle name="Note 3 2 3 2 2 6 5" xfId="48029" xr:uid="{00000000-0005-0000-0000-00003DAA0000}"/>
    <cellStyle name="Note 3 2 3 2 2 6 6" xfId="48030" xr:uid="{00000000-0005-0000-0000-00003EAA0000}"/>
    <cellStyle name="Note 3 2 3 2 2 6 7" xfId="48031" xr:uid="{00000000-0005-0000-0000-00003FAA0000}"/>
    <cellStyle name="Note 3 2 3 2 2 7" xfId="19282" xr:uid="{00000000-0005-0000-0000-000040AA0000}"/>
    <cellStyle name="Note 3 2 3 2 2 7 2" xfId="19283" xr:uid="{00000000-0005-0000-0000-000041AA0000}"/>
    <cellStyle name="Note 3 2 3 2 2 7 3" xfId="48032" xr:uid="{00000000-0005-0000-0000-000042AA0000}"/>
    <cellStyle name="Note 3 2 3 2 2 7 4" xfId="48033" xr:uid="{00000000-0005-0000-0000-000043AA0000}"/>
    <cellStyle name="Note 3 2 3 2 2 7 5" xfId="48034" xr:uid="{00000000-0005-0000-0000-000044AA0000}"/>
    <cellStyle name="Note 3 2 3 2 2 7 6" xfId="48035" xr:uid="{00000000-0005-0000-0000-000045AA0000}"/>
    <cellStyle name="Note 3 2 3 2 2 7 7" xfId="48036" xr:uid="{00000000-0005-0000-0000-000046AA0000}"/>
    <cellStyle name="Note 3 2 3 2 2 8" xfId="19284" xr:uid="{00000000-0005-0000-0000-000047AA0000}"/>
    <cellStyle name="Note 3 2 3 2 2 8 2" xfId="19285" xr:uid="{00000000-0005-0000-0000-000048AA0000}"/>
    <cellStyle name="Note 3 2 3 2 2 8 3" xfId="48037" xr:uid="{00000000-0005-0000-0000-000049AA0000}"/>
    <cellStyle name="Note 3 2 3 2 2 8 4" xfId="48038" xr:uid="{00000000-0005-0000-0000-00004AAA0000}"/>
    <cellStyle name="Note 3 2 3 2 2 8 5" xfId="48039" xr:uid="{00000000-0005-0000-0000-00004BAA0000}"/>
    <cellStyle name="Note 3 2 3 2 2 8 6" xfId="48040" xr:uid="{00000000-0005-0000-0000-00004CAA0000}"/>
    <cellStyle name="Note 3 2 3 2 2 8 7" xfId="48041" xr:uid="{00000000-0005-0000-0000-00004DAA0000}"/>
    <cellStyle name="Note 3 2 3 2 2 9" xfId="19286" xr:uid="{00000000-0005-0000-0000-00004EAA0000}"/>
    <cellStyle name="Note 3 2 3 2 2 9 2" xfId="19287" xr:uid="{00000000-0005-0000-0000-00004FAA0000}"/>
    <cellStyle name="Note 3 2 3 2 2 9 3" xfId="48042" xr:uid="{00000000-0005-0000-0000-000050AA0000}"/>
    <cellStyle name="Note 3 2 3 2 2 9 4" xfId="48043" xr:uid="{00000000-0005-0000-0000-000051AA0000}"/>
    <cellStyle name="Note 3 2 3 2 2 9 5" xfId="48044" xr:uid="{00000000-0005-0000-0000-000052AA0000}"/>
    <cellStyle name="Note 3 2 3 2 2 9 6" xfId="48045" xr:uid="{00000000-0005-0000-0000-000053AA0000}"/>
    <cellStyle name="Note 3 2 3 2 2 9 7" xfId="48046" xr:uid="{00000000-0005-0000-0000-000054AA0000}"/>
    <cellStyle name="Note 3 2 3 2 3" xfId="19288" xr:uid="{00000000-0005-0000-0000-000055AA0000}"/>
    <cellStyle name="Note 3 2 3 2 3 10" xfId="19289" xr:uid="{00000000-0005-0000-0000-000056AA0000}"/>
    <cellStyle name="Note 3 2 3 2 3 11" xfId="48047" xr:uid="{00000000-0005-0000-0000-000057AA0000}"/>
    <cellStyle name="Note 3 2 3 2 3 12" xfId="48048" xr:uid="{00000000-0005-0000-0000-000058AA0000}"/>
    <cellStyle name="Note 3 2 3 2 3 13" xfId="48049" xr:uid="{00000000-0005-0000-0000-000059AA0000}"/>
    <cellStyle name="Note 3 2 3 2 3 14" xfId="48050" xr:uid="{00000000-0005-0000-0000-00005AAA0000}"/>
    <cellStyle name="Note 3 2 3 2 3 15" xfId="48051" xr:uid="{00000000-0005-0000-0000-00005BAA0000}"/>
    <cellStyle name="Note 3 2 3 2 3 2" xfId="19290" xr:uid="{00000000-0005-0000-0000-00005CAA0000}"/>
    <cellStyle name="Note 3 2 3 2 3 2 2" xfId="19291" xr:uid="{00000000-0005-0000-0000-00005DAA0000}"/>
    <cellStyle name="Note 3 2 3 2 3 2 3" xfId="48052" xr:uid="{00000000-0005-0000-0000-00005EAA0000}"/>
    <cellStyle name="Note 3 2 3 2 3 2 4" xfId="48053" xr:uid="{00000000-0005-0000-0000-00005FAA0000}"/>
    <cellStyle name="Note 3 2 3 2 3 2 5" xfId="48054" xr:uid="{00000000-0005-0000-0000-000060AA0000}"/>
    <cellStyle name="Note 3 2 3 2 3 2 6" xfId="48055" xr:uid="{00000000-0005-0000-0000-000061AA0000}"/>
    <cellStyle name="Note 3 2 3 2 3 2 7" xfId="48056" xr:uid="{00000000-0005-0000-0000-000062AA0000}"/>
    <cellStyle name="Note 3 2 3 2 3 3" xfId="19292" xr:uid="{00000000-0005-0000-0000-000063AA0000}"/>
    <cellStyle name="Note 3 2 3 2 3 3 2" xfId="19293" xr:uid="{00000000-0005-0000-0000-000064AA0000}"/>
    <cellStyle name="Note 3 2 3 2 3 3 3" xfId="48057" xr:uid="{00000000-0005-0000-0000-000065AA0000}"/>
    <cellStyle name="Note 3 2 3 2 3 3 4" xfId="48058" xr:uid="{00000000-0005-0000-0000-000066AA0000}"/>
    <cellStyle name="Note 3 2 3 2 3 3 5" xfId="48059" xr:uid="{00000000-0005-0000-0000-000067AA0000}"/>
    <cellStyle name="Note 3 2 3 2 3 3 6" xfId="48060" xr:uid="{00000000-0005-0000-0000-000068AA0000}"/>
    <cellStyle name="Note 3 2 3 2 3 3 7" xfId="48061" xr:uid="{00000000-0005-0000-0000-000069AA0000}"/>
    <cellStyle name="Note 3 2 3 2 3 4" xfId="19294" xr:uid="{00000000-0005-0000-0000-00006AAA0000}"/>
    <cellStyle name="Note 3 2 3 2 3 4 2" xfId="19295" xr:uid="{00000000-0005-0000-0000-00006BAA0000}"/>
    <cellStyle name="Note 3 2 3 2 3 4 3" xfId="48062" xr:uid="{00000000-0005-0000-0000-00006CAA0000}"/>
    <cellStyle name="Note 3 2 3 2 3 4 4" xfId="48063" xr:uid="{00000000-0005-0000-0000-00006DAA0000}"/>
    <cellStyle name="Note 3 2 3 2 3 4 5" xfId="48064" xr:uid="{00000000-0005-0000-0000-00006EAA0000}"/>
    <cellStyle name="Note 3 2 3 2 3 4 6" xfId="48065" xr:uid="{00000000-0005-0000-0000-00006FAA0000}"/>
    <cellStyle name="Note 3 2 3 2 3 4 7" xfId="48066" xr:uid="{00000000-0005-0000-0000-000070AA0000}"/>
    <cellStyle name="Note 3 2 3 2 3 5" xfId="19296" xr:uid="{00000000-0005-0000-0000-000071AA0000}"/>
    <cellStyle name="Note 3 2 3 2 3 5 2" xfId="19297" xr:uid="{00000000-0005-0000-0000-000072AA0000}"/>
    <cellStyle name="Note 3 2 3 2 3 5 3" xfId="48067" xr:uid="{00000000-0005-0000-0000-000073AA0000}"/>
    <cellStyle name="Note 3 2 3 2 3 5 4" xfId="48068" xr:uid="{00000000-0005-0000-0000-000074AA0000}"/>
    <cellStyle name="Note 3 2 3 2 3 5 5" xfId="48069" xr:uid="{00000000-0005-0000-0000-000075AA0000}"/>
    <cellStyle name="Note 3 2 3 2 3 5 6" xfId="48070" xr:uid="{00000000-0005-0000-0000-000076AA0000}"/>
    <cellStyle name="Note 3 2 3 2 3 5 7" xfId="48071" xr:uid="{00000000-0005-0000-0000-000077AA0000}"/>
    <cellStyle name="Note 3 2 3 2 3 6" xfId="19298" xr:uid="{00000000-0005-0000-0000-000078AA0000}"/>
    <cellStyle name="Note 3 2 3 2 3 6 2" xfId="19299" xr:uid="{00000000-0005-0000-0000-000079AA0000}"/>
    <cellStyle name="Note 3 2 3 2 3 6 3" xfId="48072" xr:uid="{00000000-0005-0000-0000-00007AAA0000}"/>
    <cellStyle name="Note 3 2 3 2 3 6 4" xfId="48073" xr:uid="{00000000-0005-0000-0000-00007BAA0000}"/>
    <cellStyle name="Note 3 2 3 2 3 6 5" xfId="48074" xr:uid="{00000000-0005-0000-0000-00007CAA0000}"/>
    <cellStyle name="Note 3 2 3 2 3 6 6" xfId="48075" xr:uid="{00000000-0005-0000-0000-00007DAA0000}"/>
    <cellStyle name="Note 3 2 3 2 3 6 7" xfId="48076" xr:uid="{00000000-0005-0000-0000-00007EAA0000}"/>
    <cellStyle name="Note 3 2 3 2 3 7" xfId="19300" xr:uid="{00000000-0005-0000-0000-00007FAA0000}"/>
    <cellStyle name="Note 3 2 3 2 3 7 2" xfId="19301" xr:uid="{00000000-0005-0000-0000-000080AA0000}"/>
    <cellStyle name="Note 3 2 3 2 3 7 3" xfId="48077" xr:uid="{00000000-0005-0000-0000-000081AA0000}"/>
    <cellStyle name="Note 3 2 3 2 3 7 4" xfId="48078" xr:uid="{00000000-0005-0000-0000-000082AA0000}"/>
    <cellStyle name="Note 3 2 3 2 3 7 5" xfId="48079" xr:uid="{00000000-0005-0000-0000-000083AA0000}"/>
    <cellStyle name="Note 3 2 3 2 3 7 6" xfId="48080" xr:uid="{00000000-0005-0000-0000-000084AA0000}"/>
    <cellStyle name="Note 3 2 3 2 3 7 7" xfId="48081" xr:uid="{00000000-0005-0000-0000-000085AA0000}"/>
    <cellStyle name="Note 3 2 3 2 3 8" xfId="19302" xr:uid="{00000000-0005-0000-0000-000086AA0000}"/>
    <cellStyle name="Note 3 2 3 2 3 8 2" xfId="19303" xr:uid="{00000000-0005-0000-0000-000087AA0000}"/>
    <cellStyle name="Note 3 2 3 2 3 8 3" xfId="48082" xr:uid="{00000000-0005-0000-0000-000088AA0000}"/>
    <cellStyle name="Note 3 2 3 2 3 8 4" xfId="48083" xr:uid="{00000000-0005-0000-0000-000089AA0000}"/>
    <cellStyle name="Note 3 2 3 2 3 8 5" xfId="48084" xr:uid="{00000000-0005-0000-0000-00008AAA0000}"/>
    <cellStyle name="Note 3 2 3 2 3 8 6" xfId="48085" xr:uid="{00000000-0005-0000-0000-00008BAA0000}"/>
    <cellStyle name="Note 3 2 3 2 3 8 7" xfId="48086" xr:uid="{00000000-0005-0000-0000-00008CAA0000}"/>
    <cellStyle name="Note 3 2 3 2 3 9" xfId="19304" xr:uid="{00000000-0005-0000-0000-00008DAA0000}"/>
    <cellStyle name="Note 3 2 3 2 3 9 2" xfId="19305" xr:uid="{00000000-0005-0000-0000-00008EAA0000}"/>
    <cellStyle name="Note 3 2 3 2 3 9 3" xfId="48087" xr:uid="{00000000-0005-0000-0000-00008FAA0000}"/>
    <cellStyle name="Note 3 2 3 2 3 9 4" xfId="48088" xr:uid="{00000000-0005-0000-0000-000090AA0000}"/>
    <cellStyle name="Note 3 2 3 2 3 9 5" xfId="48089" xr:uid="{00000000-0005-0000-0000-000091AA0000}"/>
    <cellStyle name="Note 3 2 3 2 3 9 6" xfId="48090" xr:uid="{00000000-0005-0000-0000-000092AA0000}"/>
    <cellStyle name="Note 3 2 3 2 3 9 7" xfId="48091" xr:uid="{00000000-0005-0000-0000-000093AA0000}"/>
    <cellStyle name="Note 3 2 3 2 4" xfId="19306" xr:uid="{00000000-0005-0000-0000-000094AA0000}"/>
    <cellStyle name="Note 3 2 3 2 4 2" xfId="19307" xr:uid="{00000000-0005-0000-0000-000095AA0000}"/>
    <cellStyle name="Note 3 2 3 2 5" xfId="48092" xr:uid="{00000000-0005-0000-0000-000096AA0000}"/>
    <cellStyle name="Note 3 2 3 3" xfId="19308" xr:uid="{00000000-0005-0000-0000-000097AA0000}"/>
    <cellStyle name="Note 3 2 3 3 10" xfId="48093" xr:uid="{00000000-0005-0000-0000-000098AA0000}"/>
    <cellStyle name="Note 3 2 3 3 11" xfId="48094" xr:uid="{00000000-0005-0000-0000-000099AA0000}"/>
    <cellStyle name="Note 3 2 3 3 2" xfId="19309" xr:uid="{00000000-0005-0000-0000-00009AAA0000}"/>
    <cellStyle name="Note 3 2 3 3 2 2" xfId="19310" xr:uid="{00000000-0005-0000-0000-00009BAA0000}"/>
    <cellStyle name="Note 3 2 3 3 2 3" xfId="48095" xr:uid="{00000000-0005-0000-0000-00009CAA0000}"/>
    <cellStyle name="Note 3 2 3 3 2 4" xfId="48096" xr:uid="{00000000-0005-0000-0000-00009DAA0000}"/>
    <cellStyle name="Note 3 2 3 3 2 5" xfId="48097" xr:uid="{00000000-0005-0000-0000-00009EAA0000}"/>
    <cellStyle name="Note 3 2 3 3 2 6" xfId="48098" xr:uid="{00000000-0005-0000-0000-00009FAA0000}"/>
    <cellStyle name="Note 3 2 3 3 2 7" xfId="48099" xr:uid="{00000000-0005-0000-0000-0000A0AA0000}"/>
    <cellStyle name="Note 3 2 3 3 3" xfId="19311" xr:uid="{00000000-0005-0000-0000-0000A1AA0000}"/>
    <cellStyle name="Note 3 2 3 3 3 2" xfId="19312" xr:uid="{00000000-0005-0000-0000-0000A2AA0000}"/>
    <cellStyle name="Note 3 2 3 3 3 3" xfId="48100" xr:uid="{00000000-0005-0000-0000-0000A3AA0000}"/>
    <cellStyle name="Note 3 2 3 3 3 4" xfId="48101" xr:uid="{00000000-0005-0000-0000-0000A4AA0000}"/>
    <cellStyle name="Note 3 2 3 3 3 5" xfId="48102" xr:uid="{00000000-0005-0000-0000-0000A5AA0000}"/>
    <cellStyle name="Note 3 2 3 3 3 6" xfId="48103" xr:uid="{00000000-0005-0000-0000-0000A6AA0000}"/>
    <cellStyle name="Note 3 2 3 3 3 7" xfId="48104" xr:uid="{00000000-0005-0000-0000-0000A7AA0000}"/>
    <cellStyle name="Note 3 2 3 3 4" xfId="19313" xr:uid="{00000000-0005-0000-0000-0000A8AA0000}"/>
    <cellStyle name="Note 3 2 3 3 4 2" xfId="19314" xr:uid="{00000000-0005-0000-0000-0000A9AA0000}"/>
    <cellStyle name="Note 3 2 3 3 4 3" xfId="48105" xr:uid="{00000000-0005-0000-0000-0000AAAA0000}"/>
    <cellStyle name="Note 3 2 3 3 4 4" xfId="48106" xr:uid="{00000000-0005-0000-0000-0000ABAA0000}"/>
    <cellStyle name="Note 3 2 3 3 4 5" xfId="48107" xr:uid="{00000000-0005-0000-0000-0000ACAA0000}"/>
    <cellStyle name="Note 3 2 3 3 4 6" xfId="48108" xr:uid="{00000000-0005-0000-0000-0000ADAA0000}"/>
    <cellStyle name="Note 3 2 3 3 4 7" xfId="48109" xr:uid="{00000000-0005-0000-0000-0000AEAA0000}"/>
    <cellStyle name="Note 3 2 3 3 5" xfId="19315" xr:uid="{00000000-0005-0000-0000-0000AFAA0000}"/>
    <cellStyle name="Note 3 2 3 3 5 2" xfId="19316" xr:uid="{00000000-0005-0000-0000-0000B0AA0000}"/>
    <cellStyle name="Note 3 2 3 3 5 3" xfId="48110" xr:uid="{00000000-0005-0000-0000-0000B1AA0000}"/>
    <cellStyle name="Note 3 2 3 3 5 4" xfId="48111" xr:uid="{00000000-0005-0000-0000-0000B2AA0000}"/>
    <cellStyle name="Note 3 2 3 3 5 5" xfId="48112" xr:uid="{00000000-0005-0000-0000-0000B3AA0000}"/>
    <cellStyle name="Note 3 2 3 3 5 6" xfId="48113" xr:uid="{00000000-0005-0000-0000-0000B4AA0000}"/>
    <cellStyle name="Note 3 2 3 3 5 7" xfId="48114" xr:uid="{00000000-0005-0000-0000-0000B5AA0000}"/>
    <cellStyle name="Note 3 2 3 3 6" xfId="19317" xr:uid="{00000000-0005-0000-0000-0000B6AA0000}"/>
    <cellStyle name="Note 3 2 3 3 6 2" xfId="19318" xr:uid="{00000000-0005-0000-0000-0000B7AA0000}"/>
    <cellStyle name="Note 3 2 3 3 6 3" xfId="48115" xr:uid="{00000000-0005-0000-0000-0000B8AA0000}"/>
    <cellStyle name="Note 3 2 3 3 6 4" xfId="48116" xr:uid="{00000000-0005-0000-0000-0000B9AA0000}"/>
    <cellStyle name="Note 3 2 3 3 6 5" xfId="48117" xr:uid="{00000000-0005-0000-0000-0000BAAA0000}"/>
    <cellStyle name="Note 3 2 3 3 6 6" xfId="48118" xr:uid="{00000000-0005-0000-0000-0000BBAA0000}"/>
    <cellStyle name="Note 3 2 3 3 6 7" xfId="48119" xr:uid="{00000000-0005-0000-0000-0000BCAA0000}"/>
    <cellStyle name="Note 3 2 3 3 7" xfId="19319" xr:uid="{00000000-0005-0000-0000-0000BDAA0000}"/>
    <cellStyle name="Note 3 2 3 3 7 2" xfId="19320" xr:uid="{00000000-0005-0000-0000-0000BEAA0000}"/>
    <cellStyle name="Note 3 2 3 3 7 3" xfId="48120" xr:uid="{00000000-0005-0000-0000-0000BFAA0000}"/>
    <cellStyle name="Note 3 2 3 3 7 4" xfId="48121" xr:uid="{00000000-0005-0000-0000-0000C0AA0000}"/>
    <cellStyle name="Note 3 2 3 3 7 5" xfId="48122" xr:uid="{00000000-0005-0000-0000-0000C1AA0000}"/>
    <cellStyle name="Note 3 2 3 3 7 6" xfId="48123" xr:uid="{00000000-0005-0000-0000-0000C2AA0000}"/>
    <cellStyle name="Note 3 2 3 3 7 7" xfId="48124" xr:uid="{00000000-0005-0000-0000-0000C3AA0000}"/>
    <cellStyle name="Note 3 2 3 3 8" xfId="19321" xr:uid="{00000000-0005-0000-0000-0000C4AA0000}"/>
    <cellStyle name="Note 3 2 3 3 8 2" xfId="19322" xr:uid="{00000000-0005-0000-0000-0000C5AA0000}"/>
    <cellStyle name="Note 3 2 3 3 8 3" xfId="48125" xr:uid="{00000000-0005-0000-0000-0000C6AA0000}"/>
    <cellStyle name="Note 3 2 3 3 8 4" xfId="48126" xr:uid="{00000000-0005-0000-0000-0000C7AA0000}"/>
    <cellStyle name="Note 3 2 3 3 8 5" xfId="48127" xr:uid="{00000000-0005-0000-0000-0000C8AA0000}"/>
    <cellStyle name="Note 3 2 3 3 8 6" xfId="48128" xr:uid="{00000000-0005-0000-0000-0000C9AA0000}"/>
    <cellStyle name="Note 3 2 3 3 8 7" xfId="48129" xr:uid="{00000000-0005-0000-0000-0000CAAA0000}"/>
    <cellStyle name="Note 3 2 3 3 9" xfId="19323" xr:uid="{00000000-0005-0000-0000-0000CBAA0000}"/>
    <cellStyle name="Note 3 2 3 3 9 2" xfId="19324" xr:uid="{00000000-0005-0000-0000-0000CCAA0000}"/>
    <cellStyle name="Note 3 2 3 3 9 3" xfId="48130" xr:uid="{00000000-0005-0000-0000-0000CDAA0000}"/>
    <cellStyle name="Note 3 2 3 3 9 4" xfId="48131" xr:uid="{00000000-0005-0000-0000-0000CEAA0000}"/>
    <cellStyle name="Note 3 2 3 3 9 5" xfId="48132" xr:uid="{00000000-0005-0000-0000-0000CFAA0000}"/>
    <cellStyle name="Note 3 2 3 3 9 6" xfId="48133" xr:uid="{00000000-0005-0000-0000-0000D0AA0000}"/>
    <cellStyle name="Note 3 2 3 3 9 7" xfId="48134" xr:uid="{00000000-0005-0000-0000-0000D1AA0000}"/>
    <cellStyle name="Note 3 2 3 4" xfId="19325" xr:uid="{00000000-0005-0000-0000-0000D2AA0000}"/>
    <cellStyle name="Note 3 2 3 4 10" xfId="19326" xr:uid="{00000000-0005-0000-0000-0000D3AA0000}"/>
    <cellStyle name="Note 3 2 3 4 10 2" xfId="19327" xr:uid="{00000000-0005-0000-0000-0000D4AA0000}"/>
    <cellStyle name="Note 3 2 3 4 10 3" xfId="48135" xr:uid="{00000000-0005-0000-0000-0000D5AA0000}"/>
    <cellStyle name="Note 3 2 3 4 10 4" xfId="48136" xr:uid="{00000000-0005-0000-0000-0000D6AA0000}"/>
    <cellStyle name="Note 3 2 3 4 10 5" xfId="48137" xr:uid="{00000000-0005-0000-0000-0000D7AA0000}"/>
    <cellStyle name="Note 3 2 3 4 10 6" xfId="48138" xr:uid="{00000000-0005-0000-0000-0000D8AA0000}"/>
    <cellStyle name="Note 3 2 3 4 10 7" xfId="48139" xr:uid="{00000000-0005-0000-0000-0000D9AA0000}"/>
    <cellStyle name="Note 3 2 3 4 11" xfId="19328" xr:uid="{00000000-0005-0000-0000-0000DAAA0000}"/>
    <cellStyle name="Note 3 2 3 4 12" xfId="48140" xr:uid="{00000000-0005-0000-0000-0000DBAA0000}"/>
    <cellStyle name="Note 3 2 3 4 13" xfId="48141" xr:uid="{00000000-0005-0000-0000-0000DCAA0000}"/>
    <cellStyle name="Note 3 2 3 4 2" xfId="19329" xr:uid="{00000000-0005-0000-0000-0000DDAA0000}"/>
    <cellStyle name="Note 3 2 3 4 2 2" xfId="19330" xr:uid="{00000000-0005-0000-0000-0000DEAA0000}"/>
    <cellStyle name="Note 3 2 3 4 2 3" xfId="48142" xr:uid="{00000000-0005-0000-0000-0000DFAA0000}"/>
    <cellStyle name="Note 3 2 3 4 2 4" xfId="48143" xr:uid="{00000000-0005-0000-0000-0000E0AA0000}"/>
    <cellStyle name="Note 3 2 3 4 2 5" xfId="48144" xr:uid="{00000000-0005-0000-0000-0000E1AA0000}"/>
    <cellStyle name="Note 3 2 3 4 2 6" xfId="48145" xr:uid="{00000000-0005-0000-0000-0000E2AA0000}"/>
    <cellStyle name="Note 3 2 3 4 2 7" xfId="48146" xr:uid="{00000000-0005-0000-0000-0000E3AA0000}"/>
    <cellStyle name="Note 3 2 3 4 3" xfId="19331" xr:uid="{00000000-0005-0000-0000-0000E4AA0000}"/>
    <cellStyle name="Note 3 2 3 4 3 2" xfId="19332" xr:uid="{00000000-0005-0000-0000-0000E5AA0000}"/>
    <cellStyle name="Note 3 2 3 4 3 3" xfId="48147" xr:uid="{00000000-0005-0000-0000-0000E6AA0000}"/>
    <cellStyle name="Note 3 2 3 4 3 4" xfId="48148" xr:uid="{00000000-0005-0000-0000-0000E7AA0000}"/>
    <cellStyle name="Note 3 2 3 4 3 5" xfId="48149" xr:uid="{00000000-0005-0000-0000-0000E8AA0000}"/>
    <cellStyle name="Note 3 2 3 4 3 6" xfId="48150" xr:uid="{00000000-0005-0000-0000-0000E9AA0000}"/>
    <cellStyle name="Note 3 2 3 4 3 7" xfId="48151" xr:uid="{00000000-0005-0000-0000-0000EAAA0000}"/>
    <cellStyle name="Note 3 2 3 4 4" xfId="19333" xr:uid="{00000000-0005-0000-0000-0000EBAA0000}"/>
    <cellStyle name="Note 3 2 3 4 4 2" xfId="19334" xr:uid="{00000000-0005-0000-0000-0000ECAA0000}"/>
    <cellStyle name="Note 3 2 3 4 4 3" xfId="48152" xr:uid="{00000000-0005-0000-0000-0000EDAA0000}"/>
    <cellStyle name="Note 3 2 3 4 4 4" xfId="48153" xr:uid="{00000000-0005-0000-0000-0000EEAA0000}"/>
    <cellStyle name="Note 3 2 3 4 4 5" xfId="48154" xr:uid="{00000000-0005-0000-0000-0000EFAA0000}"/>
    <cellStyle name="Note 3 2 3 4 4 6" xfId="48155" xr:uid="{00000000-0005-0000-0000-0000F0AA0000}"/>
    <cellStyle name="Note 3 2 3 4 4 7" xfId="48156" xr:uid="{00000000-0005-0000-0000-0000F1AA0000}"/>
    <cellStyle name="Note 3 2 3 4 5" xfId="19335" xr:uid="{00000000-0005-0000-0000-0000F2AA0000}"/>
    <cellStyle name="Note 3 2 3 4 5 2" xfId="19336" xr:uid="{00000000-0005-0000-0000-0000F3AA0000}"/>
    <cellStyle name="Note 3 2 3 4 5 3" xfId="48157" xr:uid="{00000000-0005-0000-0000-0000F4AA0000}"/>
    <cellStyle name="Note 3 2 3 4 5 4" xfId="48158" xr:uid="{00000000-0005-0000-0000-0000F5AA0000}"/>
    <cellStyle name="Note 3 2 3 4 5 5" xfId="48159" xr:uid="{00000000-0005-0000-0000-0000F6AA0000}"/>
    <cellStyle name="Note 3 2 3 4 5 6" xfId="48160" xr:uid="{00000000-0005-0000-0000-0000F7AA0000}"/>
    <cellStyle name="Note 3 2 3 4 5 7" xfId="48161" xr:uid="{00000000-0005-0000-0000-0000F8AA0000}"/>
    <cellStyle name="Note 3 2 3 4 6" xfId="19337" xr:uid="{00000000-0005-0000-0000-0000F9AA0000}"/>
    <cellStyle name="Note 3 2 3 4 6 2" xfId="19338" xr:uid="{00000000-0005-0000-0000-0000FAAA0000}"/>
    <cellStyle name="Note 3 2 3 4 6 3" xfId="48162" xr:uid="{00000000-0005-0000-0000-0000FBAA0000}"/>
    <cellStyle name="Note 3 2 3 4 6 4" xfId="48163" xr:uid="{00000000-0005-0000-0000-0000FCAA0000}"/>
    <cellStyle name="Note 3 2 3 4 6 5" xfId="48164" xr:uid="{00000000-0005-0000-0000-0000FDAA0000}"/>
    <cellStyle name="Note 3 2 3 4 6 6" xfId="48165" xr:uid="{00000000-0005-0000-0000-0000FEAA0000}"/>
    <cellStyle name="Note 3 2 3 4 6 7" xfId="48166" xr:uid="{00000000-0005-0000-0000-0000FFAA0000}"/>
    <cellStyle name="Note 3 2 3 4 7" xfId="19339" xr:uid="{00000000-0005-0000-0000-000000AB0000}"/>
    <cellStyle name="Note 3 2 3 4 7 2" xfId="19340" xr:uid="{00000000-0005-0000-0000-000001AB0000}"/>
    <cellStyle name="Note 3 2 3 4 7 3" xfId="48167" xr:uid="{00000000-0005-0000-0000-000002AB0000}"/>
    <cellStyle name="Note 3 2 3 4 7 4" xfId="48168" xr:uid="{00000000-0005-0000-0000-000003AB0000}"/>
    <cellStyle name="Note 3 2 3 4 7 5" xfId="48169" xr:uid="{00000000-0005-0000-0000-000004AB0000}"/>
    <cellStyle name="Note 3 2 3 4 7 6" xfId="48170" xr:uid="{00000000-0005-0000-0000-000005AB0000}"/>
    <cellStyle name="Note 3 2 3 4 7 7" xfId="48171" xr:uid="{00000000-0005-0000-0000-000006AB0000}"/>
    <cellStyle name="Note 3 2 3 4 8" xfId="19341" xr:uid="{00000000-0005-0000-0000-000007AB0000}"/>
    <cellStyle name="Note 3 2 3 4 8 2" xfId="19342" xr:uid="{00000000-0005-0000-0000-000008AB0000}"/>
    <cellStyle name="Note 3 2 3 4 8 3" xfId="48172" xr:uid="{00000000-0005-0000-0000-000009AB0000}"/>
    <cellStyle name="Note 3 2 3 4 8 4" xfId="48173" xr:uid="{00000000-0005-0000-0000-00000AAB0000}"/>
    <cellStyle name="Note 3 2 3 4 8 5" xfId="48174" xr:uid="{00000000-0005-0000-0000-00000BAB0000}"/>
    <cellStyle name="Note 3 2 3 4 8 6" xfId="48175" xr:uid="{00000000-0005-0000-0000-00000CAB0000}"/>
    <cellStyle name="Note 3 2 3 4 8 7" xfId="48176" xr:uid="{00000000-0005-0000-0000-00000DAB0000}"/>
    <cellStyle name="Note 3 2 3 4 9" xfId="19343" xr:uid="{00000000-0005-0000-0000-00000EAB0000}"/>
    <cellStyle name="Note 3 2 3 4 9 2" xfId="19344" xr:uid="{00000000-0005-0000-0000-00000FAB0000}"/>
    <cellStyle name="Note 3 2 3 4 9 3" xfId="48177" xr:uid="{00000000-0005-0000-0000-000010AB0000}"/>
    <cellStyle name="Note 3 2 3 4 9 4" xfId="48178" xr:uid="{00000000-0005-0000-0000-000011AB0000}"/>
    <cellStyle name="Note 3 2 3 4 9 5" xfId="48179" xr:uid="{00000000-0005-0000-0000-000012AB0000}"/>
    <cellStyle name="Note 3 2 3 4 9 6" xfId="48180" xr:uid="{00000000-0005-0000-0000-000013AB0000}"/>
    <cellStyle name="Note 3 2 3 4 9 7" xfId="48181" xr:uid="{00000000-0005-0000-0000-000014AB0000}"/>
    <cellStyle name="Note 3 2 3 5" xfId="19345" xr:uid="{00000000-0005-0000-0000-000015AB0000}"/>
    <cellStyle name="Note 3 2 3 5 10" xfId="19346" xr:uid="{00000000-0005-0000-0000-000016AB0000}"/>
    <cellStyle name="Note 3 2 3 5 10 2" xfId="19347" xr:uid="{00000000-0005-0000-0000-000017AB0000}"/>
    <cellStyle name="Note 3 2 3 5 10 3" xfId="48182" xr:uid="{00000000-0005-0000-0000-000018AB0000}"/>
    <cellStyle name="Note 3 2 3 5 10 4" xfId="48183" xr:uid="{00000000-0005-0000-0000-000019AB0000}"/>
    <cellStyle name="Note 3 2 3 5 10 5" xfId="48184" xr:uid="{00000000-0005-0000-0000-00001AAB0000}"/>
    <cellStyle name="Note 3 2 3 5 10 6" xfId="48185" xr:uid="{00000000-0005-0000-0000-00001BAB0000}"/>
    <cellStyle name="Note 3 2 3 5 10 7" xfId="48186" xr:uid="{00000000-0005-0000-0000-00001CAB0000}"/>
    <cellStyle name="Note 3 2 3 5 11" xfId="48187" xr:uid="{00000000-0005-0000-0000-00001DAB0000}"/>
    <cellStyle name="Note 3 2 3 5 12" xfId="48188" xr:uid="{00000000-0005-0000-0000-00001EAB0000}"/>
    <cellStyle name="Note 3 2 3 5 13" xfId="48189" xr:uid="{00000000-0005-0000-0000-00001FAB0000}"/>
    <cellStyle name="Note 3 2 3 5 2" xfId="19348" xr:uid="{00000000-0005-0000-0000-000020AB0000}"/>
    <cellStyle name="Note 3 2 3 5 2 2" xfId="19349" xr:uid="{00000000-0005-0000-0000-000021AB0000}"/>
    <cellStyle name="Note 3 2 3 5 2 3" xfId="48190" xr:uid="{00000000-0005-0000-0000-000022AB0000}"/>
    <cellStyle name="Note 3 2 3 5 2 4" xfId="48191" xr:uid="{00000000-0005-0000-0000-000023AB0000}"/>
    <cellStyle name="Note 3 2 3 5 2 5" xfId="48192" xr:uid="{00000000-0005-0000-0000-000024AB0000}"/>
    <cellStyle name="Note 3 2 3 5 2 6" xfId="48193" xr:uid="{00000000-0005-0000-0000-000025AB0000}"/>
    <cellStyle name="Note 3 2 3 5 2 7" xfId="48194" xr:uid="{00000000-0005-0000-0000-000026AB0000}"/>
    <cellStyle name="Note 3 2 3 5 3" xfId="19350" xr:uid="{00000000-0005-0000-0000-000027AB0000}"/>
    <cellStyle name="Note 3 2 3 5 3 2" xfId="19351" xr:uid="{00000000-0005-0000-0000-000028AB0000}"/>
    <cellStyle name="Note 3 2 3 5 3 3" xfId="48195" xr:uid="{00000000-0005-0000-0000-000029AB0000}"/>
    <cellStyle name="Note 3 2 3 5 3 4" xfId="48196" xr:uid="{00000000-0005-0000-0000-00002AAB0000}"/>
    <cellStyle name="Note 3 2 3 5 3 5" xfId="48197" xr:uid="{00000000-0005-0000-0000-00002BAB0000}"/>
    <cellStyle name="Note 3 2 3 5 3 6" xfId="48198" xr:uid="{00000000-0005-0000-0000-00002CAB0000}"/>
    <cellStyle name="Note 3 2 3 5 3 7" xfId="48199" xr:uid="{00000000-0005-0000-0000-00002DAB0000}"/>
    <cellStyle name="Note 3 2 3 5 4" xfId="19352" xr:uid="{00000000-0005-0000-0000-00002EAB0000}"/>
    <cellStyle name="Note 3 2 3 5 4 2" xfId="19353" xr:uid="{00000000-0005-0000-0000-00002FAB0000}"/>
    <cellStyle name="Note 3 2 3 5 4 3" xfId="48200" xr:uid="{00000000-0005-0000-0000-000030AB0000}"/>
    <cellStyle name="Note 3 2 3 5 4 4" xfId="48201" xr:uid="{00000000-0005-0000-0000-000031AB0000}"/>
    <cellStyle name="Note 3 2 3 5 4 5" xfId="48202" xr:uid="{00000000-0005-0000-0000-000032AB0000}"/>
    <cellStyle name="Note 3 2 3 5 4 6" xfId="48203" xr:uid="{00000000-0005-0000-0000-000033AB0000}"/>
    <cellStyle name="Note 3 2 3 5 4 7" xfId="48204" xr:uid="{00000000-0005-0000-0000-000034AB0000}"/>
    <cellStyle name="Note 3 2 3 5 5" xfId="19354" xr:uid="{00000000-0005-0000-0000-000035AB0000}"/>
    <cellStyle name="Note 3 2 3 5 5 2" xfId="19355" xr:uid="{00000000-0005-0000-0000-000036AB0000}"/>
    <cellStyle name="Note 3 2 3 5 5 3" xfId="48205" xr:uid="{00000000-0005-0000-0000-000037AB0000}"/>
    <cellStyle name="Note 3 2 3 5 5 4" xfId="48206" xr:uid="{00000000-0005-0000-0000-000038AB0000}"/>
    <cellStyle name="Note 3 2 3 5 5 5" xfId="48207" xr:uid="{00000000-0005-0000-0000-000039AB0000}"/>
    <cellStyle name="Note 3 2 3 5 5 6" xfId="48208" xr:uid="{00000000-0005-0000-0000-00003AAB0000}"/>
    <cellStyle name="Note 3 2 3 5 5 7" xfId="48209" xr:uid="{00000000-0005-0000-0000-00003BAB0000}"/>
    <cellStyle name="Note 3 2 3 5 6" xfId="19356" xr:uid="{00000000-0005-0000-0000-00003CAB0000}"/>
    <cellStyle name="Note 3 2 3 5 6 2" xfId="19357" xr:uid="{00000000-0005-0000-0000-00003DAB0000}"/>
    <cellStyle name="Note 3 2 3 5 6 3" xfId="48210" xr:uid="{00000000-0005-0000-0000-00003EAB0000}"/>
    <cellStyle name="Note 3 2 3 5 6 4" xfId="48211" xr:uid="{00000000-0005-0000-0000-00003FAB0000}"/>
    <cellStyle name="Note 3 2 3 5 6 5" xfId="48212" xr:uid="{00000000-0005-0000-0000-000040AB0000}"/>
    <cellStyle name="Note 3 2 3 5 6 6" xfId="48213" xr:uid="{00000000-0005-0000-0000-000041AB0000}"/>
    <cellStyle name="Note 3 2 3 5 6 7" xfId="48214" xr:uid="{00000000-0005-0000-0000-000042AB0000}"/>
    <cellStyle name="Note 3 2 3 5 7" xfId="19358" xr:uid="{00000000-0005-0000-0000-000043AB0000}"/>
    <cellStyle name="Note 3 2 3 5 7 2" xfId="19359" xr:uid="{00000000-0005-0000-0000-000044AB0000}"/>
    <cellStyle name="Note 3 2 3 5 7 3" xfId="48215" xr:uid="{00000000-0005-0000-0000-000045AB0000}"/>
    <cellStyle name="Note 3 2 3 5 7 4" xfId="48216" xr:uid="{00000000-0005-0000-0000-000046AB0000}"/>
    <cellStyle name="Note 3 2 3 5 7 5" xfId="48217" xr:uid="{00000000-0005-0000-0000-000047AB0000}"/>
    <cellStyle name="Note 3 2 3 5 7 6" xfId="48218" xr:uid="{00000000-0005-0000-0000-000048AB0000}"/>
    <cellStyle name="Note 3 2 3 5 7 7" xfId="48219" xr:uid="{00000000-0005-0000-0000-000049AB0000}"/>
    <cellStyle name="Note 3 2 3 5 8" xfId="19360" xr:uid="{00000000-0005-0000-0000-00004AAB0000}"/>
    <cellStyle name="Note 3 2 3 5 8 2" xfId="19361" xr:uid="{00000000-0005-0000-0000-00004BAB0000}"/>
    <cellStyle name="Note 3 2 3 5 8 3" xfId="48220" xr:uid="{00000000-0005-0000-0000-00004CAB0000}"/>
    <cellStyle name="Note 3 2 3 5 8 4" xfId="48221" xr:uid="{00000000-0005-0000-0000-00004DAB0000}"/>
    <cellStyle name="Note 3 2 3 5 8 5" xfId="48222" xr:uid="{00000000-0005-0000-0000-00004EAB0000}"/>
    <cellStyle name="Note 3 2 3 5 8 6" xfId="48223" xr:uid="{00000000-0005-0000-0000-00004FAB0000}"/>
    <cellStyle name="Note 3 2 3 5 8 7" xfId="48224" xr:uid="{00000000-0005-0000-0000-000050AB0000}"/>
    <cellStyle name="Note 3 2 3 5 9" xfId="19362" xr:uid="{00000000-0005-0000-0000-000051AB0000}"/>
    <cellStyle name="Note 3 2 3 5 9 2" xfId="19363" xr:uid="{00000000-0005-0000-0000-000052AB0000}"/>
    <cellStyle name="Note 3 2 3 5 9 3" xfId="48225" xr:uid="{00000000-0005-0000-0000-000053AB0000}"/>
    <cellStyle name="Note 3 2 3 5 9 4" xfId="48226" xr:uid="{00000000-0005-0000-0000-000054AB0000}"/>
    <cellStyle name="Note 3 2 3 5 9 5" xfId="48227" xr:uid="{00000000-0005-0000-0000-000055AB0000}"/>
    <cellStyle name="Note 3 2 3 5 9 6" xfId="48228" xr:uid="{00000000-0005-0000-0000-000056AB0000}"/>
    <cellStyle name="Note 3 2 3 5 9 7" xfId="48229" xr:uid="{00000000-0005-0000-0000-000057AB0000}"/>
    <cellStyle name="Note 3 2 3 6" xfId="19364" xr:uid="{00000000-0005-0000-0000-000058AB0000}"/>
    <cellStyle name="Note 3 2 3 6 10" xfId="19365" xr:uid="{00000000-0005-0000-0000-000059AB0000}"/>
    <cellStyle name="Note 3 2 3 6 11" xfId="48230" xr:uid="{00000000-0005-0000-0000-00005AAB0000}"/>
    <cellStyle name="Note 3 2 3 6 12" xfId="48231" xr:uid="{00000000-0005-0000-0000-00005BAB0000}"/>
    <cellStyle name="Note 3 2 3 6 13" xfId="48232" xr:uid="{00000000-0005-0000-0000-00005CAB0000}"/>
    <cellStyle name="Note 3 2 3 6 14" xfId="48233" xr:uid="{00000000-0005-0000-0000-00005DAB0000}"/>
    <cellStyle name="Note 3 2 3 6 15" xfId="48234" xr:uid="{00000000-0005-0000-0000-00005EAB0000}"/>
    <cellStyle name="Note 3 2 3 6 2" xfId="19366" xr:uid="{00000000-0005-0000-0000-00005FAB0000}"/>
    <cellStyle name="Note 3 2 3 6 2 2" xfId="19367" xr:uid="{00000000-0005-0000-0000-000060AB0000}"/>
    <cellStyle name="Note 3 2 3 6 2 3" xfId="48235" xr:uid="{00000000-0005-0000-0000-000061AB0000}"/>
    <cellStyle name="Note 3 2 3 6 2 4" xfId="48236" xr:uid="{00000000-0005-0000-0000-000062AB0000}"/>
    <cellStyle name="Note 3 2 3 6 2 5" xfId="48237" xr:uid="{00000000-0005-0000-0000-000063AB0000}"/>
    <cellStyle name="Note 3 2 3 6 2 6" xfId="48238" xr:uid="{00000000-0005-0000-0000-000064AB0000}"/>
    <cellStyle name="Note 3 2 3 6 2 7" xfId="48239" xr:uid="{00000000-0005-0000-0000-000065AB0000}"/>
    <cellStyle name="Note 3 2 3 6 3" xfId="19368" xr:uid="{00000000-0005-0000-0000-000066AB0000}"/>
    <cellStyle name="Note 3 2 3 6 3 2" xfId="19369" xr:uid="{00000000-0005-0000-0000-000067AB0000}"/>
    <cellStyle name="Note 3 2 3 6 3 3" xfId="48240" xr:uid="{00000000-0005-0000-0000-000068AB0000}"/>
    <cellStyle name="Note 3 2 3 6 3 4" xfId="48241" xr:uid="{00000000-0005-0000-0000-000069AB0000}"/>
    <cellStyle name="Note 3 2 3 6 3 5" xfId="48242" xr:uid="{00000000-0005-0000-0000-00006AAB0000}"/>
    <cellStyle name="Note 3 2 3 6 3 6" xfId="48243" xr:uid="{00000000-0005-0000-0000-00006BAB0000}"/>
    <cellStyle name="Note 3 2 3 6 3 7" xfId="48244" xr:uid="{00000000-0005-0000-0000-00006CAB0000}"/>
    <cellStyle name="Note 3 2 3 6 4" xfId="19370" xr:uid="{00000000-0005-0000-0000-00006DAB0000}"/>
    <cellStyle name="Note 3 2 3 6 4 2" xfId="19371" xr:uid="{00000000-0005-0000-0000-00006EAB0000}"/>
    <cellStyle name="Note 3 2 3 6 4 3" xfId="48245" xr:uid="{00000000-0005-0000-0000-00006FAB0000}"/>
    <cellStyle name="Note 3 2 3 6 4 4" xfId="48246" xr:uid="{00000000-0005-0000-0000-000070AB0000}"/>
    <cellStyle name="Note 3 2 3 6 4 5" xfId="48247" xr:uid="{00000000-0005-0000-0000-000071AB0000}"/>
    <cellStyle name="Note 3 2 3 6 4 6" xfId="48248" xr:uid="{00000000-0005-0000-0000-000072AB0000}"/>
    <cellStyle name="Note 3 2 3 6 4 7" xfId="48249" xr:uid="{00000000-0005-0000-0000-000073AB0000}"/>
    <cellStyle name="Note 3 2 3 6 5" xfId="19372" xr:uid="{00000000-0005-0000-0000-000074AB0000}"/>
    <cellStyle name="Note 3 2 3 6 5 2" xfId="19373" xr:uid="{00000000-0005-0000-0000-000075AB0000}"/>
    <cellStyle name="Note 3 2 3 6 5 3" xfId="48250" xr:uid="{00000000-0005-0000-0000-000076AB0000}"/>
    <cellStyle name="Note 3 2 3 6 5 4" xfId="48251" xr:uid="{00000000-0005-0000-0000-000077AB0000}"/>
    <cellStyle name="Note 3 2 3 6 5 5" xfId="48252" xr:uid="{00000000-0005-0000-0000-000078AB0000}"/>
    <cellStyle name="Note 3 2 3 6 5 6" xfId="48253" xr:uid="{00000000-0005-0000-0000-000079AB0000}"/>
    <cellStyle name="Note 3 2 3 6 5 7" xfId="48254" xr:uid="{00000000-0005-0000-0000-00007AAB0000}"/>
    <cellStyle name="Note 3 2 3 6 6" xfId="19374" xr:uid="{00000000-0005-0000-0000-00007BAB0000}"/>
    <cellStyle name="Note 3 2 3 6 6 2" xfId="19375" xr:uid="{00000000-0005-0000-0000-00007CAB0000}"/>
    <cellStyle name="Note 3 2 3 6 6 3" xfId="48255" xr:uid="{00000000-0005-0000-0000-00007DAB0000}"/>
    <cellStyle name="Note 3 2 3 6 6 4" xfId="48256" xr:uid="{00000000-0005-0000-0000-00007EAB0000}"/>
    <cellStyle name="Note 3 2 3 6 6 5" xfId="48257" xr:uid="{00000000-0005-0000-0000-00007FAB0000}"/>
    <cellStyle name="Note 3 2 3 6 6 6" xfId="48258" xr:uid="{00000000-0005-0000-0000-000080AB0000}"/>
    <cellStyle name="Note 3 2 3 6 6 7" xfId="48259" xr:uid="{00000000-0005-0000-0000-000081AB0000}"/>
    <cellStyle name="Note 3 2 3 6 7" xfId="19376" xr:uid="{00000000-0005-0000-0000-000082AB0000}"/>
    <cellStyle name="Note 3 2 3 6 7 2" xfId="19377" xr:uid="{00000000-0005-0000-0000-000083AB0000}"/>
    <cellStyle name="Note 3 2 3 6 7 3" xfId="48260" xr:uid="{00000000-0005-0000-0000-000084AB0000}"/>
    <cellStyle name="Note 3 2 3 6 7 4" xfId="48261" xr:uid="{00000000-0005-0000-0000-000085AB0000}"/>
    <cellStyle name="Note 3 2 3 6 7 5" xfId="48262" xr:uid="{00000000-0005-0000-0000-000086AB0000}"/>
    <cellStyle name="Note 3 2 3 6 7 6" xfId="48263" xr:uid="{00000000-0005-0000-0000-000087AB0000}"/>
    <cellStyle name="Note 3 2 3 6 7 7" xfId="48264" xr:uid="{00000000-0005-0000-0000-000088AB0000}"/>
    <cellStyle name="Note 3 2 3 6 8" xfId="19378" xr:uid="{00000000-0005-0000-0000-000089AB0000}"/>
    <cellStyle name="Note 3 2 3 6 8 2" xfId="19379" xr:uid="{00000000-0005-0000-0000-00008AAB0000}"/>
    <cellStyle name="Note 3 2 3 6 8 3" xfId="48265" xr:uid="{00000000-0005-0000-0000-00008BAB0000}"/>
    <cellStyle name="Note 3 2 3 6 8 4" xfId="48266" xr:uid="{00000000-0005-0000-0000-00008CAB0000}"/>
    <cellStyle name="Note 3 2 3 6 8 5" xfId="48267" xr:uid="{00000000-0005-0000-0000-00008DAB0000}"/>
    <cellStyle name="Note 3 2 3 6 8 6" xfId="48268" xr:uid="{00000000-0005-0000-0000-00008EAB0000}"/>
    <cellStyle name="Note 3 2 3 6 8 7" xfId="48269" xr:uid="{00000000-0005-0000-0000-00008FAB0000}"/>
    <cellStyle name="Note 3 2 3 6 9" xfId="19380" xr:uid="{00000000-0005-0000-0000-000090AB0000}"/>
    <cellStyle name="Note 3 2 3 6 9 2" xfId="19381" xr:uid="{00000000-0005-0000-0000-000091AB0000}"/>
    <cellStyle name="Note 3 2 3 6 9 3" xfId="48270" xr:uid="{00000000-0005-0000-0000-000092AB0000}"/>
    <cellStyle name="Note 3 2 3 6 9 4" xfId="48271" xr:uid="{00000000-0005-0000-0000-000093AB0000}"/>
    <cellStyle name="Note 3 2 3 6 9 5" xfId="48272" xr:uid="{00000000-0005-0000-0000-000094AB0000}"/>
    <cellStyle name="Note 3 2 3 6 9 6" xfId="48273" xr:uid="{00000000-0005-0000-0000-000095AB0000}"/>
    <cellStyle name="Note 3 2 3 6 9 7" xfId="48274" xr:uid="{00000000-0005-0000-0000-000096AB0000}"/>
    <cellStyle name="Note 3 2 3 7" xfId="48275" xr:uid="{00000000-0005-0000-0000-000097AB0000}"/>
    <cellStyle name="Note 3 2 4" xfId="19382" xr:uid="{00000000-0005-0000-0000-000098AB0000}"/>
    <cellStyle name="Note 3 2 4 2" xfId="19383" xr:uid="{00000000-0005-0000-0000-000099AB0000}"/>
    <cellStyle name="Note 3 2 4 2 2" xfId="19384" xr:uid="{00000000-0005-0000-0000-00009AAB0000}"/>
    <cellStyle name="Note 3 2 4 2 2 10" xfId="48276" xr:uid="{00000000-0005-0000-0000-00009BAB0000}"/>
    <cellStyle name="Note 3 2 4 2 2 11" xfId="48277" xr:uid="{00000000-0005-0000-0000-00009CAB0000}"/>
    <cellStyle name="Note 3 2 4 2 2 2" xfId="19385" xr:uid="{00000000-0005-0000-0000-00009DAB0000}"/>
    <cellStyle name="Note 3 2 4 2 2 2 2" xfId="19386" xr:uid="{00000000-0005-0000-0000-00009EAB0000}"/>
    <cellStyle name="Note 3 2 4 2 2 2 3" xfId="48278" xr:uid="{00000000-0005-0000-0000-00009FAB0000}"/>
    <cellStyle name="Note 3 2 4 2 2 2 4" xfId="48279" xr:uid="{00000000-0005-0000-0000-0000A0AB0000}"/>
    <cellStyle name="Note 3 2 4 2 2 2 5" xfId="48280" xr:uid="{00000000-0005-0000-0000-0000A1AB0000}"/>
    <cellStyle name="Note 3 2 4 2 2 2 6" xfId="48281" xr:uid="{00000000-0005-0000-0000-0000A2AB0000}"/>
    <cellStyle name="Note 3 2 4 2 2 2 7" xfId="48282" xr:uid="{00000000-0005-0000-0000-0000A3AB0000}"/>
    <cellStyle name="Note 3 2 4 2 2 3" xfId="19387" xr:uid="{00000000-0005-0000-0000-0000A4AB0000}"/>
    <cellStyle name="Note 3 2 4 2 2 3 2" xfId="19388" xr:uid="{00000000-0005-0000-0000-0000A5AB0000}"/>
    <cellStyle name="Note 3 2 4 2 2 3 3" xfId="48283" xr:uid="{00000000-0005-0000-0000-0000A6AB0000}"/>
    <cellStyle name="Note 3 2 4 2 2 3 4" xfId="48284" xr:uid="{00000000-0005-0000-0000-0000A7AB0000}"/>
    <cellStyle name="Note 3 2 4 2 2 3 5" xfId="48285" xr:uid="{00000000-0005-0000-0000-0000A8AB0000}"/>
    <cellStyle name="Note 3 2 4 2 2 3 6" xfId="48286" xr:uid="{00000000-0005-0000-0000-0000A9AB0000}"/>
    <cellStyle name="Note 3 2 4 2 2 3 7" xfId="48287" xr:uid="{00000000-0005-0000-0000-0000AAAB0000}"/>
    <cellStyle name="Note 3 2 4 2 2 4" xfId="19389" xr:uid="{00000000-0005-0000-0000-0000ABAB0000}"/>
    <cellStyle name="Note 3 2 4 2 2 4 2" xfId="19390" xr:uid="{00000000-0005-0000-0000-0000ACAB0000}"/>
    <cellStyle name="Note 3 2 4 2 2 4 3" xfId="48288" xr:uid="{00000000-0005-0000-0000-0000ADAB0000}"/>
    <cellStyle name="Note 3 2 4 2 2 4 4" xfId="48289" xr:uid="{00000000-0005-0000-0000-0000AEAB0000}"/>
    <cellStyle name="Note 3 2 4 2 2 4 5" xfId="48290" xr:uid="{00000000-0005-0000-0000-0000AFAB0000}"/>
    <cellStyle name="Note 3 2 4 2 2 4 6" xfId="48291" xr:uid="{00000000-0005-0000-0000-0000B0AB0000}"/>
    <cellStyle name="Note 3 2 4 2 2 4 7" xfId="48292" xr:uid="{00000000-0005-0000-0000-0000B1AB0000}"/>
    <cellStyle name="Note 3 2 4 2 2 5" xfId="19391" xr:uid="{00000000-0005-0000-0000-0000B2AB0000}"/>
    <cellStyle name="Note 3 2 4 2 2 5 2" xfId="19392" xr:uid="{00000000-0005-0000-0000-0000B3AB0000}"/>
    <cellStyle name="Note 3 2 4 2 2 5 3" xfId="48293" xr:uid="{00000000-0005-0000-0000-0000B4AB0000}"/>
    <cellStyle name="Note 3 2 4 2 2 5 4" xfId="48294" xr:uid="{00000000-0005-0000-0000-0000B5AB0000}"/>
    <cellStyle name="Note 3 2 4 2 2 5 5" xfId="48295" xr:uid="{00000000-0005-0000-0000-0000B6AB0000}"/>
    <cellStyle name="Note 3 2 4 2 2 5 6" xfId="48296" xr:uid="{00000000-0005-0000-0000-0000B7AB0000}"/>
    <cellStyle name="Note 3 2 4 2 2 5 7" xfId="48297" xr:uid="{00000000-0005-0000-0000-0000B8AB0000}"/>
    <cellStyle name="Note 3 2 4 2 2 6" xfId="19393" xr:uid="{00000000-0005-0000-0000-0000B9AB0000}"/>
    <cellStyle name="Note 3 2 4 2 2 6 2" xfId="19394" xr:uid="{00000000-0005-0000-0000-0000BAAB0000}"/>
    <cellStyle name="Note 3 2 4 2 2 6 3" xfId="48298" xr:uid="{00000000-0005-0000-0000-0000BBAB0000}"/>
    <cellStyle name="Note 3 2 4 2 2 6 4" xfId="48299" xr:uid="{00000000-0005-0000-0000-0000BCAB0000}"/>
    <cellStyle name="Note 3 2 4 2 2 6 5" xfId="48300" xr:uid="{00000000-0005-0000-0000-0000BDAB0000}"/>
    <cellStyle name="Note 3 2 4 2 2 6 6" xfId="48301" xr:uid="{00000000-0005-0000-0000-0000BEAB0000}"/>
    <cellStyle name="Note 3 2 4 2 2 6 7" xfId="48302" xr:uid="{00000000-0005-0000-0000-0000BFAB0000}"/>
    <cellStyle name="Note 3 2 4 2 2 7" xfId="19395" xr:uid="{00000000-0005-0000-0000-0000C0AB0000}"/>
    <cellStyle name="Note 3 2 4 2 2 7 2" xfId="19396" xr:uid="{00000000-0005-0000-0000-0000C1AB0000}"/>
    <cellStyle name="Note 3 2 4 2 2 7 3" xfId="48303" xr:uid="{00000000-0005-0000-0000-0000C2AB0000}"/>
    <cellStyle name="Note 3 2 4 2 2 7 4" xfId="48304" xr:uid="{00000000-0005-0000-0000-0000C3AB0000}"/>
    <cellStyle name="Note 3 2 4 2 2 7 5" xfId="48305" xr:uid="{00000000-0005-0000-0000-0000C4AB0000}"/>
    <cellStyle name="Note 3 2 4 2 2 7 6" xfId="48306" xr:uid="{00000000-0005-0000-0000-0000C5AB0000}"/>
    <cellStyle name="Note 3 2 4 2 2 7 7" xfId="48307" xr:uid="{00000000-0005-0000-0000-0000C6AB0000}"/>
    <cellStyle name="Note 3 2 4 2 2 8" xfId="19397" xr:uid="{00000000-0005-0000-0000-0000C7AB0000}"/>
    <cellStyle name="Note 3 2 4 2 2 8 2" xfId="19398" xr:uid="{00000000-0005-0000-0000-0000C8AB0000}"/>
    <cellStyle name="Note 3 2 4 2 2 8 3" xfId="48308" xr:uid="{00000000-0005-0000-0000-0000C9AB0000}"/>
    <cellStyle name="Note 3 2 4 2 2 8 4" xfId="48309" xr:uid="{00000000-0005-0000-0000-0000CAAB0000}"/>
    <cellStyle name="Note 3 2 4 2 2 8 5" xfId="48310" xr:uid="{00000000-0005-0000-0000-0000CBAB0000}"/>
    <cellStyle name="Note 3 2 4 2 2 8 6" xfId="48311" xr:uid="{00000000-0005-0000-0000-0000CCAB0000}"/>
    <cellStyle name="Note 3 2 4 2 2 8 7" xfId="48312" xr:uid="{00000000-0005-0000-0000-0000CDAB0000}"/>
    <cellStyle name="Note 3 2 4 2 2 9" xfId="19399" xr:uid="{00000000-0005-0000-0000-0000CEAB0000}"/>
    <cellStyle name="Note 3 2 4 2 2 9 2" xfId="19400" xr:uid="{00000000-0005-0000-0000-0000CFAB0000}"/>
    <cellStyle name="Note 3 2 4 2 2 9 3" xfId="48313" xr:uid="{00000000-0005-0000-0000-0000D0AB0000}"/>
    <cellStyle name="Note 3 2 4 2 2 9 4" xfId="48314" xr:uid="{00000000-0005-0000-0000-0000D1AB0000}"/>
    <cellStyle name="Note 3 2 4 2 2 9 5" xfId="48315" xr:uid="{00000000-0005-0000-0000-0000D2AB0000}"/>
    <cellStyle name="Note 3 2 4 2 2 9 6" xfId="48316" xr:uid="{00000000-0005-0000-0000-0000D3AB0000}"/>
    <cellStyle name="Note 3 2 4 2 2 9 7" xfId="48317" xr:uid="{00000000-0005-0000-0000-0000D4AB0000}"/>
    <cellStyle name="Note 3 2 4 2 3" xfId="19401" xr:uid="{00000000-0005-0000-0000-0000D5AB0000}"/>
    <cellStyle name="Note 3 2 4 2 3 10" xfId="19402" xr:uid="{00000000-0005-0000-0000-0000D6AB0000}"/>
    <cellStyle name="Note 3 2 4 2 3 11" xfId="48318" xr:uid="{00000000-0005-0000-0000-0000D7AB0000}"/>
    <cellStyle name="Note 3 2 4 2 3 12" xfId="48319" xr:uid="{00000000-0005-0000-0000-0000D8AB0000}"/>
    <cellStyle name="Note 3 2 4 2 3 13" xfId="48320" xr:uid="{00000000-0005-0000-0000-0000D9AB0000}"/>
    <cellStyle name="Note 3 2 4 2 3 14" xfId="48321" xr:uid="{00000000-0005-0000-0000-0000DAAB0000}"/>
    <cellStyle name="Note 3 2 4 2 3 15" xfId="48322" xr:uid="{00000000-0005-0000-0000-0000DBAB0000}"/>
    <cellStyle name="Note 3 2 4 2 3 2" xfId="19403" xr:uid="{00000000-0005-0000-0000-0000DCAB0000}"/>
    <cellStyle name="Note 3 2 4 2 3 2 2" xfId="19404" xr:uid="{00000000-0005-0000-0000-0000DDAB0000}"/>
    <cellStyle name="Note 3 2 4 2 3 2 3" xfId="48323" xr:uid="{00000000-0005-0000-0000-0000DEAB0000}"/>
    <cellStyle name="Note 3 2 4 2 3 2 4" xfId="48324" xr:uid="{00000000-0005-0000-0000-0000DFAB0000}"/>
    <cellStyle name="Note 3 2 4 2 3 2 5" xfId="48325" xr:uid="{00000000-0005-0000-0000-0000E0AB0000}"/>
    <cellStyle name="Note 3 2 4 2 3 2 6" xfId="48326" xr:uid="{00000000-0005-0000-0000-0000E1AB0000}"/>
    <cellStyle name="Note 3 2 4 2 3 2 7" xfId="48327" xr:uid="{00000000-0005-0000-0000-0000E2AB0000}"/>
    <cellStyle name="Note 3 2 4 2 3 3" xfId="19405" xr:uid="{00000000-0005-0000-0000-0000E3AB0000}"/>
    <cellStyle name="Note 3 2 4 2 3 3 2" xfId="19406" xr:uid="{00000000-0005-0000-0000-0000E4AB0000}"/>
    <cellStyle name="Note 3 2 4 2 3 3 3" xfId="48328" xr:uid="{00000000-0005-0000-0000-0000E5AB0000}"/>
    <cellStyle name="Note 3 2 4 2 3 3 4" xfId="48329" xr:uid="{00000000-0005-0000-0000-0000E6AB0000}"/>
    <cellStyle name="Note 3 2 4 2 3 3 5" xfId="48330" xr:uid="{00000000-0005-0000-0000-0000E7AB0000}"/>
    <cellStyle name="Note 3 2 4 2 3 3 6" xfId="48331" xr:uid="{00000000-0005-0000-0000-0000E8AB0000}"/>
    <cellStyle name="Note 3 2 4 2 3 3 7" xfId="48332" xr:uid="{00000000-0005-0000-0000-0000E9AB0000}"/>
    <cellStyle name="Note 3 2 4 2 3 4" xfId="19407" xr:uid="{00000000-0005-0000-0000-0000EAAB0000}"/>
    <cellStyle name="Note 3 2 4 2 3 4 2" xfId="19408" xr:uid="{00000000-0005-0000-0000-0000EBAB0000}"/>
    <cellStyle name="Note 3 2 4 2 3 4 3" xfId="48333" xr:uid="{00000000-0005-0000-0000-0000ECAB0000}"/>
    <cellStyle name="Note 3 2 4 2 3 4 4" xfId="48334" xr:uid="{00000000-0005-0000-0000-0000EDAB0000}"/>
    <cellStyle name="Note 3 2 4 2 3 4 5" xfId="48335" xr:uid="{00000000-0005-0000-0000-0000EEAB0000}"/>
    <cellStyle name="Note 3 2 4 2 3 4 6" xfId="48336" xr:uid="{00000000-0005-0000-0000-0000EFAB0000}"/>
    <cellStyle name="Note 3 2 4 2 3 4 7" xfId="48337" xr:uid="{00000000-0005-0000-0000-0000F0AB0000}"/>
    <cellStyle name="Note 3 2 4 2 3 5" xfId="19409" xr:uid="{00000000-0005-0000-0000-0000F1AB0000}"/>
    <cellStyle name="Note 3 2 4 2 3 5 2" xfId="19410" xr:uid="{00000000-0005-0000-0000-0000F2AB0000}"/>
    <cellStyle name="Note 3 2 4 2 3 5 3" xfId="48338" xr:uid="{00000000-0005-0000-0000-0000F3AB0000}"/>
    <cellStyle name="Note 3 2 4 2 3 5 4" xfId="48339" xr:uid="{00000000-0005-0000-0000-0000F4AB0000}"/>
    <cellStyle name="Note 3 2 4 2 3 5 5" xfId="48340" xr:uid="{00000000-0005-0000-0000-0000F5AB0000}"/>
    <cellStyle name="Note 3 2 4 2 3 5 6" xfId="48341" xr:uid="{00000000-0005-0000-0000-0000F6AB0000}"/>
    <cellStyle name="Note 3 2 4 2 3 5 7" xfId="48342" xr:uid="{00000000-0005-0000-0000-0000F7AB0000}"/>
    <cellStyle name="Note 3 2 4 2 3 6" xfId="19411" xr:uid="{00000000-0005-0000-0000-0000F8AB0000}"/>
    <cellStyle name="Note 3 2 4 2 3 6 2" xfId="19412" xr:uid="{00000000-0005-0000-0000-0000F9AB0000}"/>
    <cellStyle name="Note 3 2 4 2 3 6 3" xfId="48343" xr:uid="{00000000-0005-0000-0000-0000FAAB0000}"/>
    <cellStyle name="Note 3 2 4 2 3 6 4" xfId="48344" xr:uid="{00000000-0005-0000-0000-0000FBAB0000}"/>
    <cellStyle name="Note 3 2 4 2 3 6 5" xfId="48345" xr:uid="{00000000-0005-0000-0000-0000FCAB0000}"/>
    <cellStyle name="Note 3 2 4 2 3 6 6" xfId="48346" xr:uid="{00000000-0005-0000-0000-0000FDAB0000}"/>
    <cellStyle name="Note 3 2 4 2 3 6 7" xfId="48347" xr:uid="{00000000-0005-0000-0000-0000FEAB0000}"/>
    <cellStyle name="Note 3 2 4 2 3 7" xfId="19413" xr:uid="{00000000-0005-0000-0000-0000FFAB0000}"/>
    <cellStyle name="Note 3 2 4 2 3 7 2" xfId="19414" xr:uid="{00000000-0005-0000-0000-000000AC0000}"/>
    <cellStyle name="Note 3 2 4 2 3 7 3" xfId="48348" xr:uid="{00000000-0005-0000-0000-000001AC0000}"/>
    <cellStyle name="Note 3 2 4 2 3 7 4" xfId="48349" xr:uid="{00000000-0005-0000-0000-000002AC0000}"/>
    <cellStyle name="Note 3 2 4 2 3 7 5" xfId="48350" xr:uid="{00000000-0005-0000-0000-000003AC0000}"/>
    <cellStyle name="Note 3 2 4 2 3 7 6" xfId="48351" xr:uid="{00000000-0005-0000-0000-000004AC0000}"/>
    <cellStyle name="Note 3 2 4 2 3 7 7" xfId="48352" xr:uid="{00000000-0005-0000-0000-000005AC0000}"/>
    <cellStyle name="Note 3 2 4 2 3 8" xfId="19415" xr:uid="{00000000-0005-0000-0000-000006AC0000}"/>
    <cellStyle name="Note 3 2 4 2 3 8 2" xfId="19416" xr:uid="{00000000-0005-0000-0000-000007AC0000}"/>
    <cellStyle name="Note 3 2 4 2 3 8 3" xfId="48353" xr:uid="{00000000-0005-0000-0000-000008AC0000}"/>
    <cellStyle name="Note 3 2 4 2 3 8 4" xfId="48354" xr:uid="{00000000-0005-0000-0000-000009AC0000}"/>
    <cellStyle name="Note 3 2 4 2 3 8 5" xfId="48355" xr:uid="{00000000-0005-0000-0000-00000AAC0000}"/>
    <cellStyle name="Note 3 2 4 2 3 8 6" xfId="48356" xr:uid="{00000000-0005-0000-0000-00000BAC0000}"/>
    <cellStyle name="Note 3 2 4 2 3 8 7" xfId="48357" xr:uid="{00000000-0005-0000-0000-00000CAC0000}"/>
    <cellStyle name="Note 3 2 4 2 3 9" xfId="19417" xr:uid="{00000000-0005-0000-0000-00000DAC0000}"/>
    <cellStyle name="Note 3 2 4 2 3 9 2" xfId="19418" xr:uid="{00000000-0005-0000-0000-00000EAC0000}"/>
    <cellStyle name="Note 3 2 4 2 3 9 3" xfId="48358" xr:uid="{00000000-0005-0000-0000-00000FAC0000}"/>
    <cellStyle name="Note 3 2 4 2 3 9 4" xfId="48359" xr:uid="{00000000-0005-0000-0000-000010AC0000}"/>
    <cellStyle name="Note 3 2 4 2 3 9 5" xfId="48360" xr:uid="{00000000-0005-0000-0000-000011AC0000}"/>
    <cellStyle name="Note 3 2 4 2 3 9 6" xfId="48361" xr:uid="{00000000-0005-0000-0000-000012AC0000}"/>
    <cellStyle name="Note 3 2 4 2 3 9 7" xfId="48362" xr:uid="{00000000-0005-0000-0000-000013AC0000}"/>
    <cellStyle name="Note 3 2 4 2 4" xfId="19419" xr:uid="{00000000-0005-0000-0000-000014AC0000}"/>
    <cellStyle name="Note 3 2 4 2 4 2" xfId="19420" xr:uid="{00000000-0005-0000-0000-000015AC0000}"/>
    <cellStyle name="Note 3 2 4 2 5" xfId="48363" xr:uid="{00000000-0005-0000-0000-000016AC0000}"/>
    <cellStyle name="Note 3 2 4 3" xfId="19421" xr:uid="{00000000-0005-0000-0000-000017AC0000}"/>
    <cellStyle name="Note 3 2 4 3 10" xfId="48364" xr:uid="{00000000-0005-0000-0000-000018AC0000}"/>
    <cellStyle name="Note 3 2 4 3 11" xfId="48365" xr:uid="{00000000-0005-0000-0000-000019AC0000}"/>
    <cellStyle name="Note 3 2 4 3 2" xfId="19422" xr:uid="{00000000-0005-0000-0000-00001AAC0000}"/>
    <cellStyle name="Note 3 2 4 3 2 2" xfId="19423" xr:uid="{00000000-0005-0000-0000-00001BAC0000}"/>
    <cellStyle name="Note 3 2 4 3 2 3" xfId="48366" xr:uid="{00000000-0005-0000-0000-00001CAC0000}"/>
    <cellStyle name="Note 3 2 4 3 2 4" xfId="48367" xr:uid="{00000000-0005-0000-0000-00001DAC0000}"/>
    <cellStyle name="Note 3 2 4 3 2 5" xfId="48368" xr:uid="{00000000-0005-0000-0000-00001EAC0000}"/>
    <cellStyle name="Note 3 2 4 3 2 6" xfId="48369" xr:uid="{00000000-0005-0000-0000-00001FAC0000}"/>
    <cellStyle name="Note 3 2 4 3 2 7" xfId="48370" xr:uid="{00000000-0005-0000-0000-000020AC0000}"/>
    <cellStyle name="Note 3 2 4 3 3" xfId="19424" xr:uid="{00000000-0005-0000-0000-000021AC0000}"/>
    <cellStyle name="Note 3 2 4 3 3 2" xfId="19425" xr:uid="{00000000-0005-0000-0000-000022AC0000}"/>
    <cellStyle name="Note 3 2 4 3 3 3" xfId="48371" xr:uid="{00000000-0005-0000-0000-000023AC0000}"/>
    <cellStyle name="Note 3 2 4 3 3 4" xfId="48372" xr:uid="{00000000-0005-0000-0000-000024AC0000}"/>
    <cellStyle name="Note 3 2 4 3 3 5" xfId="48373" xr:uid="{00000000-0005-0000-0000-000025AC0000}"/>
    <cellStyle name="Note 3 2 4 3 3 6" xfId="48374" xr:uid="{00000000-0005-0000-0000-000026AC0000}"/>
    <cellStyle name="Note 3 2 4 3 3 7" xfId="48375" xr:uid="{00000000-0005-0000-0000-000027AC0000}"/>
    <cellStyle name="Note 3 2 4 3 4" xfId="19426" xr:uid="{00000000-0005-0000-0000-000028AC0000}"/>
    <cellStyle name="Note 3 2 4 3 4 2" xfId="19427" xr:uid="{00000000-0005-0000-0000-000029AC0000}"/>
    <cellStyle name="Note 3 2 4 3 4 3" xfId="48376" xr:uid="{00000000-0005-0000-0000-00002AAC0000}"/>
    <cellStyle name="Note 3 2 4 3 4 4" xfId="48377" xr:uid="{00000000-0005-0000-0000-00002BAC0000}"/>
    <cellStyle name="Note 3 2 4 3 4 5" xfId="48378" xr:uid="{00000000-0005-0000-0000-00002CAC0000}"/>
    <cellStyle name="Note 3 2 4 3 4 6" xfId="48379" xr:uid="{00000000-0005-0000-0000-00002DAC0000}"/>
    <cellStyle name="Note 3 2 4 3 4 7" xfId="48380" xr:uid="{00000000-0005-0000-0000-00002EAC0000}"/>
    <cellStyle name="Note 3 2 4 3 5" xfId="19428" xr:uid="{00000000-0005-0000-0000-00002FAC0000}"/>
    <cellStyle name="Note 3 2 4 3 5 2" xfId="19429" xr:uid="{00000000-0005-0000-0000-000030AC0000}"/>
    <cellStyle name="Note 3 2 4 3 5 3" xfId="48381" xr:uid="{00000000-0005-0000-0000-000031AC0000}"/>
    <cellStyle name="Note 3 2 4 3 5 4" xfId="48382" xr:uid="{00000000-0005-0000-0000-000032AC0000}"/>
    <cellStyle name="Note 3 2 4 3 5 5" xfId="48383" xr:uid="{00000000-0005-0000-0000-000033AC0000}"/>
    <cellStyle name="Note 3 2 4 3 5 6" xfId="48384" xr:uid="{00000000-0005-0000-0000-000034AC0000}"/>
    <cellStyle name="Note 3 2 4 3 5 7" xfId="48385" xr:uid="{00000000-0005-0000-0000-000035AC0000}"/>
    <cellStyle name="Note 3 2 4 3 6" xfId="19430" xr:uid="{00000000-0005-0000-0000-000036AC0000}"/>
    <cellStyle name="Note 3 2 4 3 6 2" xfId="19431" xr:uid="{00000000-0005-0000-0000-000037AC0000}"/>
    <cellStyle name="Note 3 2 4 3 6 3" xfId="48386" xr:uid="{00000000-0005-0000-0000-000038AC0000}"/>
    <cellStyle name="Note 3 2 4 3 6 4" xfId="48387" xr:uid="{00000000-0005-0000-0000-000039AC0000}"/>
    <cellStyle name="Note 3 2 4 3 6 5" xfId="48388" xr:uid="{00000000-0005-0000-0000-00003AAC0000}"/>
    <cellStyle name="Note 3 2 4 3 6 6" xfId="48389" xr:uid="{00000000-0005-0000-0000-00003BAC0000}"/>
    <cellStyle name="Note 3 2 4 3 6 7" xfId="48390" xr:uid="{00000000-0005-0000-0000-00003CAC0000}"/>
    <cellStyle name="Note 3 2 4 3 7" xfId="19432" xr:uid="{00000000-0005-0000-0000-00003DAC0000}"/>
    <cellStyle name="Note 3 2 4 3 7 2" xfId="19433" xr:uid="{00000000-0005-0000-0000-00003EAC0000}"/>
    <cellStyle name="Note 3 2 4 3 7 3" xfId="48391" xr:uid="{00000000-0005-0000-0000-00003FAC0000}"/>
    <cellStyle name="Note 3 2 4 3 7 4" xfId="48392" xr:uid="{00000000-0005-0000-0000-000040AC0000}"/>
    <cellStyle name="Note 3 2 4 3 7 5" xfId="48393" xr:uid="{00000000-0005-0000-0000-000041AC0000}"/>
    <cellStyle name="Note 3 2 4 3 7 6" xfId="48394" xr:uid="{00000000-0005-0000-0000-000042AC0000}"/>
    <cellStyle name="Note 3 2 4 3 7 7" xfId="48395" xr:uid="{00000000-0005-0000-0000-000043AC0000}"/>
    <cellStyle name="Note 3 2 4 3 8" xfId="19434" xr:uid="{00000000-0005-0000-0000-000044AC0000}"/>
    <cellStyle name="Note 3 2 4 3 8 2" xfId="19435" xr:uid="{00000000-0005-0000-0000-000045AC0000}"/>
    <cellStyle name="Note 3 2 4 3 8 3" xfId="48396" xr:uid="{00000000-0005-0000-0000-000046AC0000}"/>
    <cellStyle name="Note 3 2 4 3 8 4" xfId="48397" xr:uid="{00000000-0005-0000-0000-000047AC0000}"/>
    <cellStyle name="Note 3 2 4 3 8 5" xfId="48398" xr:uid="{00000000-0005-0000-0000-000048AC0000}"/>
    <cellStyle name="Note 3 2 4 3 8 6" xfId="48399" xr:uid="{00000000-0005-0000-0000-000049AC0000}"/>
    <cellStyle name="Note 3 2 4 3 8 7" xfId="48400" xr:uid="{00000000-0005-0000-0000-00004AAC0000}"/>
    <cellStyle name="Note 3 2 4 3 9" xfId="19436" xr:uid="{00000000-0005-0000-0000-00004BAC0000}"/>
    <cellStyle name="Note 3 2 4 3 9 2" xfId="19437" xr:uid="{00000000-0005-0000-0000-00004CAC0000}"/>
    <cellStyle name="Note 3 2 4 3 9 3" xfId="48401" xr:uid="{00000000-0005-0000-0000-00004DAC0000}"/>
    <cellStyle name="Note 3 2 4 3 9 4" xfId="48402" xr:uid="{00000000-0005-0000-0000-00004EAC0000}"/>
    <cellStyle name="Note 3 2 4 3 9 5" xfId="48403" xr:uid="{00000000-0005-0000-0000-00004FAC0000}"/>
    <cellStyle name="Note 3 2 4 3 9 6" xfId="48404" xr:uid="{00000000-0005-0000-0000-000050AC0000}"/>
    <cellStyle name="Note 3 2 4 3 9 7" xfId="48405" xr:uid="{00000000-0005-0000-0000-000051AC0000}"/>
    <cellStyle name="Note 3 2 4 4" xfId="19438" xr:uid="{00000000-0005-0000-0000-000052AC0000}"/>
    <cellStyle name="Note 3 2 4 4 10" xfId="19439" xr:uid="{00000000-0005-0000-0000-000053AC0000}"/>
    <cellStyle name="Note 3 2 4 4 10 2" xfId="19440" xr:uid="{00000000-0005-0000-0000-000054AC0000}"/>
    <cellStyle name="Note 3 2 4 4 10 3" xfId="48406" xr:uid="{00000000-0005-0000-0000-000055AC0000}"/>
    <cellStyle name="Note 3 2 4 4 10 4" xfId="48407" xr:uid="{00000000-0005-0000-0000-000056AC0000}"/>
    <cellStyle name="Note 3 2 4 4 10 5" xfId="48408" xr:uid="{00000000-0005-0000-0000-000057AC0000}"/>
    <cellStyle name="Note 3 2 4 4 10 6" xfId="48409" xr:uid="{00000000-0005-0000-0000-000058AC0000}"/>
    <cellStyle name="Note 3 2 4 4 10 7" xfId="48410" xr:uid="{00000000-0005-0000-0000-000059AC0000}"/>
    <cellStyle name="Note 3 2 4 4 11" xfId="19441" xr:uid="{00000000-0005-0000-0000-00005AAC0000}"/>
    <cellStyle name="Note 3 2 4 4 12" xfId="48411" xr:uid="{00000000-0005-0000-0000-00005BAC0000}"/>
    <cellStyle name="Note 3 2 4 4 13" xfId="48412" xr:uid="{00000000-0005-0000-0000-00005CAC0000}"/>
    <cellStyle name="Note 3 2 4 4 2" xfId="19442" xr:uid="{00000000-0005-0000-0000-00005DAC0000}"/>
    <cellStyle name="Note 3 2 4 4 2 2" xfId="19443" xr:uid="{00000000-0005-0000-0000-00005EAC0000}"/>
    <cellStyle name="Note 3 2 4 4 2 3" xfId="48413" xr:uid="{00000000-0005-0000-0000-00005FAC0000}"/>
    <cellStyle name="Note 3 2 4 4 2 4" xfId="48414" xr:uid="{00000000-0005-0000-0000-000060AC0000}"/>
    <cellStyle name="Note 3 2 4 4 2 5" xfId="48415" xr:uid="{00000000-0005-0000-0000-000061AC0000}"/>
    <cellStyle name="Note 3 2 4 4 2 6" xfId="48416" xr:uid="{00000000-0005-0000-0000-000062AC0000}"/>
    <cellStyle name="Note 3 2 4 4 2 7" xfId="48417" xr:uid="{00000000-0005-0000-0000-000063AC0000}"/>
    <cellStyle name="Note 3 2 4 4 3" xfId="19444" xr:uid="{00000000-0005-0000-0000-000064AC0000}"/>
    <cellStyle name="Note 3 2 4 4 3 2" xfId="19445" xr:uid="{00000000-0005-0000-0000-000065AC0000}"/>
    <cellStyle name="Note 3 2 4 4 3 3" xfId="48418" xr:uid="{00000000-0005-0000-0000-000066AC0000}"/>
    <cellStyle name="Note 3 2 4 4 3 4" xfId="48419" xr:uid="{00000000-0005-0000-0000-000067AC0000}"/>
    <cellStyle name="Note 3 2 4 4 3 5" xfId="48420" xr:uid="{00000000-0005-0000-0000-000068AC0000}"/>
    <cellStyle name="Note 3 2 4 4 3 6" xfId="48421" xr:uid="{00000000-0005-0000-0000-000069AC0000}"/>
    <cellStyle name="Note 3 2 4 4 3 7" xfId="48422" xr:uid="{00000000-0005-0000-0000-00006AAC0000}"/>
    <cellStyle name="Note 3 2 4 4 4" xfId="19446" xr:uid="{00000000-0005-0000-0000-00006BAC0000}"/>
    <cellStyle name="Note 3 2 4 4 4 2" xfId="19447" xr:uid="{00000000-0005-0000-0000-00006CAC0000}"/>
    <cellStyle name="Note 3 2 4 4 4 3" xfId="48423" xr:uid="{00000000-0005-0000-0000-00006DAC0000}"/>
    <cellStyle name="Note 3 2 4 4 4 4" xfId="48424" xr:uid="{00000000-0005-0000-0000-00006EAC0000}"/>
    <cellStyle name="Note 3 2 4 4 4 5" xfId="48425" xr:uid="{00000000-0005-0000-0000-00006FAC0000}"/>
    <cellStyle name="Note 3 2 4 4 4 6" xfId="48426" xr:uid="{00000000-0005-0000-0000-000070AC0000}"/>
    <cellStyle name="Note 3 2 4 4 4 7" xfId="48427" xr:uid="{00000000-0005-0000-0000-000071AC0000}"/>
    <cellStyle name="Note 3 2 4 4 5" xfId="19448" xr:uid="{00000000-0005-0000-0000-000072AC0000}"/>
    <cellStyle name="Note 3 2 4 4 5 2" xfId="19449" xr:uid="{00000000-0005-0000-0000-000073AC0000}"/>
    <cellStyle name="Note 3 2 4 4 5 3" xfId="48428" xr:uid="{00000000-0005-0000-0000-000074AC0000}"/>
    <cellStyle name="Note 3 2 4 4 5 4" xfId="48429" xr:uid="{00000000-0005-0000-0000-000075AC0000}"/>
    <cellStyle name="Note 3 2 4 4 5 5" xfId="48430" xr:uid="{00000000-0005-0000-0000-000076AC0000}"/>
    <cellStyle name="Note 3 2 4 4 5 6" xfId="48431" xr:uid="{00000000-0005-0000-0000-000077AC0000}"/>
    <cellStyle name="Note 3 2 4 4 5 7" xfId="48432" xr:uid="{00000000-0005-0000-0000-000078AC0000}"/>
    <cellStyle name="Note 3 2 4 4 6" xfId="19450" xr:uid="{00000000-0005-0000-0000-000079AC0000}"/>
    <cellStyle name="Note 3 2 4 4 6 2" xfId="19451" xr:uid="{00000000-0005-0000-0000-00007AAC0000}"/>
    <cellStyle name="Note 3 2 4 4 6 3" xfId="48433" xr:uid="{00000000-0005-0000-0000-00007BAC0000}"/>
    <cellStyle name="Note 3 2 4 4 6 4" xfId="48434" xr:uid="{00000000-0005-0000-0000-00007CAC0000}"/>
    <cellStyle name="Note 3 2 4 4 6 5" xfId="48435" xr:uid="{00000000-0005-0000-0000-00007DAC0000}"/>
    <cellStyle name="Note 3 2 4 4 6 6" xfId="48436" xr:uid="{00000000-0005-0000-0000-00007EAC0000}"/>
    <cellStyle name="Note 3 2 4 4 6 7" xfId="48437" xr:uid="{00000000-0005-0000-0000-00007FAC0000}"/>
    <cellStyle name="Note 3 2 4 4 7" xfId="19452" xr:uid="{00000000-0005-0000-0000-000080AC0000}"/>
    <cellStyle name="Note 3 2 4 4 7 2" xfId="19453" xr:uid="{00000000-0005-0000-0000-000081AC0000}"/>
    <cellStyle name="Note 3 2 4 4 7 3" xfId="48438" xr:uid="{00000000-0005-0000-0000-000082AC0000}"/>
    <cellStyle name="Note 3 2 4 4 7 4" xfId="48439" xr:uid="{00000000-0005-0000-0000-000083AC0000}"/>
    <cellStyle name="Note 3 2 4 4 7 5" xfId="48440" xr:uid="{00000000-0005-0000-0000-000084AC0000}"/>
    <cellStyle name="Note 3 2 4 4 7 6" xfId="48441" xr:uid="{00000000-0005-0000-0000-000085AC0000}"/>
    <cellStyle name="Note 3 2 4 4 7 7" xfId="48442" xr:uid="{00000000-0005-0000-0000-000086AC0000}"/>
    <cellStyle name="Note 3 2 4 4 8" xfId="19454" xr:uid="{00000000-0005-0000-0000-000087AC0000}"/>
    <cellStyle name="Note 3 2 4 4 8 2" xfId="19455" xr:uid="{00000000-0005-0000-0000-000088AC0000}"/>
    <cellStyle name="Note 3 2 4 4 8 3" xfId="48443" xr:uid="{00000000-0005-0000-0000-000089AC0000}"/>
    <cellStyle name="Note 3 2 4 4 8 4" xfId="48444" xr:uid="{00000000-0005-0000-0000-00008AAC0000}"/>
    <cellStyle name="Note 3 2 4 4 8 5" xfId="48445" xr:uid="{00000000-0005-0000-0000-00008BAC0000}"/>
    <cellStyle name="Note 3 2 4 4 8 6" xfId="48446" xr:uid="{00000000-0005-0000-0000-00008CAC0000}"/>
    <cellStyle name="Note 3 2 4 4 8 7" xfId="48447" xr:uid="{00000000-0005-0000-0000-00008DAC0000}"/>
    <cellStyle name="Note 3 2 4 4 9" xfId="19456" xr:uid="{00000000-0005-0000-0000-00008EAC0000}"/>
    <cellStyle name="Note 3 2 4 4 9 2" xfId="19457" xr:uid="{00000000-0005-0000-0000-00008FAC0000}"/>
    <cellStyle name="Note 3 2 4 4 9 3" xfId="48448" xr:uid="{00000000-0005-0000-0000-000090AC0000}"/>
    <cellStyle name="Note 3 2 4 4 9 4" xfId="48449" xr:uid="{00000000-0005-0000-0000-000091AC0000}"/>
    <cellStyle name="Note 3 2 4 4 9 5" xfId="48450" xr:uid="{00000000-0005-0000-0000-000092AC0000}"/>
    <cellStyle name="Note 3 2 4 4 9 6" xfId="48451" xr:uid="{00000000-0005-0000-0000-000093AC0000}"/>
    <cellStyle name="Note 3 2 4 4 9 7" xfId="48452" xr:uid="{00000000-0005-0000-0000-000094AC0000}"/>
    <cellStyle name="Note 3 2 4 5" xfId="19458" xr:uid="{00000000-0005-0000-0000-000095AC0000}"/>
    <cellStyle name="Note 3 2 4 5 10" xfId="19459" xr:uid="{00000000-0005-0000-0000-000096AC0000}"/>
    <cellStyle name="Note 3 2 4 5 10 2" xfId="19460" xr:uid="{00000000-0005-0000-0000-000097AC0000}"/>
    <cellStyle name="Note 3 2 4 5 10 3" xfId="48453" xr:uid="{00000000-0005-0000-0000-000098AC0000}"/>
    <cellStyle name="Note 3 2 4 5 10 4" xfId="48454" xr:uid="{00000000-0005-0000-0000-000099AC0000}"/>
    <cellStyle name="Note 3 2 4 5 10 5" xfId="48455" xr:uid="{00000000-0005-0000-0000-00009AAC0000}"/>
    <cellStyle name="Note 3 2 4 5 10 6" xfId="48456" xr:uid="{00000000-0005-0000-0000-00009BAC0000}"/>
    <cellStyle name="Note 3 2 4 5 10 7" xfId="48457" xr:uid="{00000000-0005-0000-0000-00009CAC0000}"/>
    <cellStyle name="Note 3 2 4 5 11" xfId="48458" xr:uid="{00000000-0005-0000-0000-00009DAC0000}"/>
    <cellStyle name="Note 3 2 4 5 12" xfId="48459" xr:uid="{00000000-0005-0000-0000-00009EAC0000}"/>
    <cellStyle name="Note 3 2 4 5 13" xfId="48460" xr:uid="{00000000-0005-0000-0000-00009FAC0000}"/>
    <cellStyle name="Note 3 2 4 5 2" xfId="19461" xr:uid="{00000000-0005-0000-0000-0000A0AC0000}"/>
    <cellStyle name="Note 3 2 4 5 2 2" xfId="19462" xr:uid="{00000000-0005-0000-0000-0000A1AC0000}"/>
    <cellStyle name="Note 3 2 4 5 2 3" xfId="48461" xr:uid="{00000000-0005-0000-0000-0000A2AC0000}"/>
    <cellStyle name="Note 3 2 4 5 2 4" xfId="48462" xr:uid="{00000000-0005-0000-0000-0000A3AC0000}"/>
    <cellStyle name="Note 3 2 4 5 2 5" xfId="48463" xr:uid="{00000000-0005-0000-0000-0000A4AC0000}"/>
    <cellStyle name="Note 3 2 4 5 2 6" xfId="48464" xr:uid="{00000000-0005-0000-0000-0000A5AC0000}"/>
    <cellStyle name="Note 3 2 4 5 2 7" xfId="48465" xr:uid="{00000000-0005-0000-0000-0000A6AC0000}"/>
    <cellStyle name="Note 3 2 4 5 3" xfId="19463" xr:uid="{00000000-0005-0000-0000-0000A7AC0000}"/>
    <cellStyle name="Note 3 2 4 5 3 2" xfId="19464" xr:uid="{00000000-0005-0000-0000-0000A8AC0000}"/>
    <cellStyle name="Note 3 2 4 5 3 3" xfId="48466" xr:uid="{00000000-0005-0000-0000-0000A9AC0000}"/>
    <cellStyle name="Note 3 2 4 5 3 4" xfId="48467" xr:uid="{00000000-0005-0000-0000-0000AAAC0000}"/>
    <cellStyle name="Note 3 2 4 5 3 5" xfId="48468" xr:uid="{00000000-0005-0000-0000-0000ABAC0000}"/>
    <cellStyle name="Note 3 2 4 5 3 6" xfId="48469" xr:uid="{00000000-0005-0000-0000-0000ACAC0000}"/>
    <cellStyle name="Note 3 2 4 5 3 7" xfId="48470" xr:uid="{00000000-0005-0000-0000-0000ADAC0000}"/>
    <cellStyle name="Note 3 2 4 5 4" xfId="19465" xr:uid="{00000000-0005-0000-0000-0000AEAC0000}"/>
    <cellStyle name="Note 3 2 4 5 4 2" xfId="19466" xr:uid="{00000000-0005-0000-0000-0000AFAC0000}"/>
    <cellStyle name="Note 3 2 4 5 4 3" xfId="48471" xr:uid="{00000000-0005-0000-0000-0000B0AC0000}"/>
    <cellStyle name="Note 3 2 4 5 4 4" xfId="48472" xr:uid="{00000000-0005-0000-0000-0000B1AC0000}"/>
    <cellStyle name="Note 3 2 4 5 4 5" xfId="48473" xr:uid="{00000000-0005-0000-0000-0000B2AC0000}"/>
    <cellStyle name="Note 3 2 4 5 4 6" xfId="48474" xr:uid="{00000000-0005-0000-0000-0000B3AC0000}"/>
    <cellStyle name="Note 3 2 4 5 4 7" xfId="48475" xr:uid="{00000000-0005-0000-0000-0000B4AC0000}"/>
    <cellStyle name="Note 3 2 4 5 5" xfId="19467" xr:uid="{00000000-0005-0000-0000-0000B5AC0000}"/>
    <cellStyle name="Note 3 2 4 5 5 2" xfId="19468" xr:uid="{00000000-0005-0000-0000-0000B6AC0000}"/>
    <cellStyle name="Note 3 2 4 5 5 3" xfId="48476" xr:uid="{00000000-0005-0000-0000-0000B7AC0000}"/>
    <cellStyle name="Note 3 2 4 5 5 4" xfId="48477" xr:uid="{00000000-0005-0000-0000-0000B8AC0000}"/>
    <cellStyle name="Note 3 2 4 5 5 5" xfId="48478" xr:uid="{00000000-0005-0000-0000-0000B9AC0000}"/>
    <cellStyle name="Note 3 2 4 5 5 6" xfId="48479" xr:uid="{00000000-0005-0000-0000-0000BAAC0000}"/>
    <cellStyle name="Note 3 2 4 5 5 7" xfId="48480" xr:uid="{00000000-0005-0000-0000-0000BBAC0000}"/>
    <cellStyle name="Note 3 2 4 5 6" xfId="19469" xr:uid="{00000000-0005-0000-0000-0000BCAC0000}"/>
    <cellStyle name="Note 3 2 4 5 6 2" xfId="19470" xr:uid="{00000000-0005-0000-0000-0000BDAC0000}"/>
    <cellStyle name="Note 3 2 4 5 6 3" xfId="48481" xr:uid="{00000000-0005-0000-0000-0000BEAC0000}"/>
    <cellStyle name="Note 3 2 4 5 6 4" xfId="48482" xr:uid="{00000000-0005-0000-0000-0000BFAC0000}"/>
    <cellStyle name="Note 3 2 4 5 6 5" xfId="48483" xr:uid="{00000000-0005-0000-0000-0000C0AC0000}"/>
    <cellStyle name="Note 3 2 4 5 6 6" xfId="48484" xr:uid="{00000000-0005-0000-0000-0000C1AC0000}"/>
    <cellStyle name="Note 3 2 4 5 6 7" xfId="48485" xr:uid="{00000000-0005-0000-0000-0000C2AC0000}"/>
    <cellStyle name="Note 3 2 4 5 7" xfId="19471" xr:uid="{00000000-0005-0000-0000-0000C3AC0000}"/>
    <cellStyle name="Note 3 2 4 5 7 2" xfId="19472" xr:uid="{00000000-0005-0000-0000-0000C4AC0000}"/>
    <cellStyle name="Note 3 2 4 5 7 3" xfId="48486" xr:uid="{00000000-0005-0000-0000-0000C5AC0000}"/>
    <cellStyle name="Note 3 2 4 5 7 4" xfId="48487" xr:uid="{00000000-0005-0000-0000-0000C6AC0000}"/>
    <cellStyle name="Note 3 2 4 5 7 5" xfId="48488" xr:uid="{00000000-0005-0000-0000-0000C7AC0000}"/>
    <cellStyle name="Note 3 2 4 5 7 6" xfId="48489" xr:uid="{00000000-0005-0000-0000-0000C8AC0000}"/>
    <cellStyle name="Note 3 2 4 5 7 7" xfId="48490" xr:uid="{00000000-0005-0000-0000-0000C9AC0000}"/>
    <cellStyle name="Note 3 2 4 5 8" xfId="19473" xr:uid="{00000000-0005-0000-0000-0000CAAC0000}"/>
    <cellStyle name="Note 3 2 4 5 8 2" xfId="19474" xr:uid="{00000000-0005-0000-0000-0000CBAC0000}"/>
    <cellStyle name="Note 3 2 4 5 8 3" xfId="48491" xr:uid="{00000000-0005-0000-0000-0000CCAC0000}"/>
    <cellStyle name="Note 3 2 4 5 8 4" xfId="48492" xr:uid="{00000000-0005-0000-0000-0000CDAC0000}"/>
    <cellStyle name="Note 3 2 4 5 8 5" xfId="48493" xr:uid="{00000000-0005-0000-0000-0000CEAC0000}"/>
    <cellStyle name="Note 3 2 4 5 8 6" xfId="48494" xr:uid="{00000000-0005-0000-0000-0000CFAC0000}"/>
    <cellStyle name="Note 3 2 4 5 8 7" xfId="48495" xr:uid="{00000000-0005-0000-0000-0000D0AC0000}"/>
    <cellStyle name="Note 3 2 4 5 9" xfId="19475" xr:uid="{00000000-0005-0000-0000-0000D1AC0000}"/>
    <cellStyle name="Note 3 2 4 5 9 2" xfId="19476" xr:uid="{00000000-0005-0000-0000-0000D2AC0000}"/>
    <cellStyle name="Note 3 2 4 5 9 3" xfId="48496" xr:uid="{00000000-0005-0000-0000-0000D3AC0000}"/>
    <cellStyle name="Note 3 2 4 5 9 4" xfId="48497" xr:uid="{00000000-0005-0000-0000-0000D4AC0000}"/>
    <cellStyle name="Note 3 2 4 5 9 5" xfId="48498" xr:uid="{00000000-0005-0000-0000-0000D5AC0000}"/>
    <cellStyle name="Note 3 2 4 5 9 6" xfId="48499" xr:uid="{00000000-0005-0000-0000-0000D6AC0000}"/>
    <cellStyle name="Note 3 2 4 5 9 7" xfId="48500" xr:uid="{00000000-0005-0000-0000-0000D7AC0000}"/>
    <cellStyle name="Note 3 2 4 6" xfId="19477" xr:uid="{00000000-0005-0000-0000-0000D8AC0000}"/>
    <cellStyle name="Note 3 2 4 6 10" xfId="19478" xr:uid="{00000000-0005-0000-0000-0000D9AC0000}"/>
    <cellStyle name="Note 3 2 4 6 11" xfId="48501" xr:uid="{00000000-0005-0000-0000-0000DAAC0000}"/>
    <cellStyle name="Note 3 2 4 6 12" xfId="48502" xr:uid="{00000000-0005-0000-0000-0000DBAC0000}"/>
    <cellStyle name="Note 3 2 4 6 13" xfId="48503" xr:uid="{00000000-0005-0000-0000-0000DCAC0000}"/>
    <cellStyle name="Note 3 2 4 6 14" xfId="48504" xr:uid="{00000000-0005-0000-0000-0000DDAC0000}"/>
    <cellStyle name="Note 3 2 4 6 15" xfId="48505" xr:uid="{00000000-0005-0000-0000-0000DEAC0000}"/>
    <cellStyle name="Note 3 2 4 6 2" xfId="19479" xr:uid="{00000000-0005-0000-0000-0000DFAC0000}"/>
    <cellStyle name="Note 3 2 4 6 2 2" xfId="19480" xr:uid="{00000000-0005-0000-0000-0000E0AC0000}"/>
    <cellStyle name="Note 3 2 4 6 2 3" xfId="48506" xr:uid="{00000000-0005-0000-0000-0000E1AC0000}"/>
    <cellStyle name="Note 3 2 4 6 2 4" xfId="48507" xr:uid="{00000000-0005-0000-0000-0000E2AC0000}"/>
    <cellStyle name="Note 3 2 4 6 2 5" xfId="48508" xr:uid="{00000000-0005-0000-0000-0000E3AC0000}"/>
    <cellStyle name="Note 3 2 4 6 2 6" xfId="48509" xr:uid="{00000000-0005-0000-0000-0000E4AC0000}"/>
    <cellStyle name="Note 3 2 4 6 2 7" xfId="48510" xr:uid="{00000000-0005-0000-0000-0000E5AC0000}"/>
    <cellStyle name="Note 3 2 4 6 3" xfId="19481" xr:uid="{00000000-0005-0000-0000-0000E6AC0000}"/>
    <cellStyle name="Note 3 2 4 6 3 2" xfId="19482" xr:uid="{00000000-0005-0000-0000-0000E7AC0000}"/>
    <cellStyle name="Note 3 2 4 6 3 3" xfId="48511" xr:uid="{00000000-0005-0000-0000-0000E8AC0000}"/>
    <cellStyle name="Note 3 2 4 6 3 4" xfId="48512" xr:uid="{00000000-0005-0000-0000-0000E9AC0000}"/>
    <cellStyle name="Note 3 2 4 6 3 5" xfId="48513" xr:uid="{00000000-0005-0000-0000-0000EAAC0000}"/>
    <cellStyle name="Note 3 2 4 6 3 6" xfId="48514" xr:uid="{00000000-0005-0000-0000-0000EBAC0000}"/>
    <cellStyle name="Note 3 2 4 6 3 7" xfId="48515" xr:uid="{00000000-0005-0000-0000-0000ECAC0000}"/>
    <cellStyle name="Note 3 2 4 6 4" xfId="19483" xr:uid="{00000000-0005-0000-0000-0000EDAC0000}"/>
    <cellStyle name="Note 3 2 4 6 4 2" xfId="19484" xr:uid="{00000000-0005-0000-0000-0000EEAC0000}"/>
    <cellStyle name="Note 3 2 4 6 4 3" xfId="48516" xr:uid="{00000000-0005-0000-0000-0000EFAC0000}"/>
    <cellStyle name="Note 3 2 4 6 4 4" xfId="48517" xr:uid="{00000000-0005-0000-0000-0000F0AC0000}"/>
    <cellStyle name="Note 3 2 4 6 4 5" xfId="48518" xr:uid="{00000000-0005-0000-0000-0000F1AC0000}"/>
    <cellStyle name="Note 3 2 4 6 4 6" xfId="48519" xr:uid="{00000000-0005-0000-0000-0000F2AC0000}"/>
    <cellStyle name="Note 3 2 4 6 4 7" xfId="48520" xr:uid="{00000000-0005-0000-0000-0000F3AC0000}"/>
    <cellStyle name="Note 3 2 4 6 5" xfId="19485" xr:uid="{00000000-0005-0000-0000-0000F4AC0000}"/>
    <cellStyle name="Note 3 2 4 6 5 2" xfId="19486" xr:uid="{00000000-0005-0000-0000-0000F5AC0000}"/>
    <cellStyle name="Note 3 2 4 6 5 3" xfId="48521" xr:uid="{00000000-0005-0000-0000-0000F6AC0000}"/>
    <cellStyle name="Note 3 2 4 6 5 4" xfId="48522" xr:uid="{00000000-0005-0000-0000-0000F7AC0000}"/>
    <cellStyle name="Note 3 2 4 6 5 5" xfId="48523" xr:uid="{00000000-0005-0000-0000-0000F8AC0000}"/>
    <cellStyle name="Note 3 2 4 6 5 6" xfId="48524" xr:uid="{00000000-0005-0000-0000-0000F9AC0000}"/>
    <cellStyle name="Note 3 2 4 6 5 7" xfId="48525" xr:uid="{00000000-0005-0000-0000-0000FAAC0000}"/>
    <cellStyle name="Note 3 2 4 6 6" xfId="19487" xr:uid="{00000000-0005-0000-0000-0000FBAC0000}"/>
    <cellStyle name="Note 3 2 4 6 6 2" xfId="19488" xr:uid="{00000000-0005-0000-0000-0000FCAC0000}"/>
    <cellStyle name="Note 3 2 4 6 6 3" xfId="48526" xr:uid="{00000000-0005-0000-0000-0000FDAC0000}"/>
    <cellStyle name="Note 3 2 4 6 6 4" xfId="48527" xr:uid="{00000000-0005-0000-0000-0000FEAC0000}"/>
    <cellStyle name="Note 3 2 4 6 6 5" xfId="48528" xr:uid="{00000000-0005-0000-0000-0000FFAC0000}"/>
    <cellStyle name="Note 3 2 4 6 6 6" xfId="48529" xr:uid="{00000000-0005-0000-0000-000000AD0000}"/>
    <cellStyle name="Note 3 2 4 6 6 7" xfId="48530" xr:uid="{00000000-0005-0000-0000-000001AD0000}"/>
    <cellStyle name="Note 3 2 4 6 7" xfId="19489" xr:uid="{00000000-0005-0000-0000-000002AD0000}"/>
    <cellStyle name="Note 3 2 4 6 7 2" xfId="19490" xr:uid="{00000000-0005-0000-0000-000003AD0000}"/>
    <cellStyle name="Note 3 2 4 6 7 3" xfId="48531" xr:uid="{00000000-0005-0000-0000-000004AD0000}"/>
    <cellStyle name="Note 3 2 4 6 7 4" xfId="48532" xr:uid="{00000000-0005-0000-0000-000005AD0000}"/>
    <cellStyle name="Note 3 2 4 6 7 5" xfId="48533" xr:uid="{00000000-0005-0000-0000-000006AD0000}"/>
    <cellStyle name="Note 3 2 4 6 7 6" xfId="48534" xr:uid="{00000000-0005-0000-0000-000007AD0000}"/>
    <cellStyle name="Note 3 2 4 6 7 7" xfId="48535" xr:uid="{00000000-0005-0000-0000-000008AD0000}"/>
    <cellStyle name="Note 3 2 4 6 8" xfId="19491" xr:uid="{00000000-0005-0000-0000-000009AD0000}"/>
    <cellStyle name="Note 3 2 4 6 8 2" xfId="19492" xr:uid="{00000000-0005-0000-0000-00000AAD0000}"/>
    <cellStyle name="Note 3 2 4 6 8 3" xfId="48536" xr:uid="{00000000-0005-0000-0000-00000BAD0000}"/>
    <cellStyle name="Note 3 2 4 6 8 4" xfId="48537" xr:uid="{00000000-0005-0000-0000-00000CAD0000}"/>
    <cellStyle name="Note 3 2 4 6 8 5" xfId="48538" xr:uid="{00000000-0005-0000-0000-00000DAD0000}"/>
    <cellStyle name="Note 3 2 4 6 8 6" xfId="48539" xr:uid="{00000000-0005-0000-0000-00000EAD0000}"/>
    <cellStyle name="Note 3 2 4 6 8 7" xfId="48540" xr:uid="{00000000-0005-0000-0000-00000FAD0000}"/>
    <cellStyle name="Note 3 2 4 6 9" xfId="19493" xr:uid="{00000000-0005-0000-0000-000010AD0000}"/>
    <cellStyle name="Note 3 2 4 6 9 2" xfId="19494" xr:uid="{00000000-0005-0000-0000-000011AD0000}"/>
    <cellStyle name="Note 3 2 4 6 9 3" xfId="48541" xr:uid="{00000000-0005-0000-0000-000012AD0000}"/>
    <cellStyle name="Note 3 2 4 6 9 4" xfId="48542" xr:uid="{00000000-0005-0000-0000-000013AD0000}"/>
    <cellStyle name="Note 3 2 4 6 9 5" xfId="48543" xr:uid="{00000000-0005-0000-0000-000014AD0000}"/>
    <cellStyle name="Note 3 2 4 6 9 6" xfId="48544" xr:uid="{00000000-0005-0000-0000-000015AD0000}"/>
    <cellStyle name="Note 3 2 4 6 9 7" xfId="48545" xr:uid="{00000000-0005-0000-0000-000016AD0000}"/>
    <cellStyle name="Note 3 2 4 7" xfId="48546" xr:uid="{00000000-0005-0000-0000-000017AD0000}"/>
    <cellStyle name="Note 3 2 5" xfId="19495" xr:uid="{00000000-0005-0000-0000-000018AD0000}"/>
    <cellStyle name="Note 3 2 5 2" xfId="19496" xr:uid="{00000000-0005-0000-0000-000019AD0000}"/>
    <cellStyle name="Note 3 2 5 2 2" xfId="19497" xr:uid="{00000000-0005-0000-0000-00001AAD0000}"/>
    <cellStyle name="Note 3 2 5 2 2 10" xfId="48547" xr:uid="{00000000-0005-0000-0000-00001BAD0000}"/>
    <cellStyle name="Note 3 2 5 2 2 11" xfId="48548" xr:uid="{00000000-0005-0000-0000-00001CAD0000}"/>
    <cellStyle name="Note 3 2 5 2 2 2" xfId="19498" xr:uid="{00000000-0005-0000-0000-00001DAD0000}"/>
    <cellStyle name="Note 3 2 5 2 2 2 2" xfId="19499" xr:uid="{00000000-0005-0000-0000-00001EAD0000}"/>
    <cellStyle name="Note 3 2 5 2 2 2 3" xfId="48549" xr:uid="{00000000-0005-0000-0000-00001FAD0000}"/>
    <cellStyle name="Note 3 2 5 2 2 2 4" xfId="48550" xr:uid="{00000000-0005-0000-0000-000020AD0000}"/>
    <cellStyle name="Note 3 2 5 2 2 2 5" xfId="48551" xr:uid="{00000000-0005-0000-0000-000021AD0000}"/>
    <cellStyle name="Note 3 2 5 2 2 2 6" xfId="48552" xr:uid="{00000000-0005-0000-0000-000022AD0000}"/>
    <cellStyle name="Note 3 2 5 2 2 2 7" xfId="48553" xr:uid="{00000000-0005-0000-0000-000023AD0000}"/>
    <cellStyle name="Note 3 2 5 2 2 3" xfId="19500" xr:uid="{00000000-0005-0000-0000-000024AD0000}"/>
    <cellStyle name="Note 3 2 5 2 2 3 2" xfId="19501" xr:uid="{00000000-0005-0000-0000-000025AD0000}"/>
    <cellStyle name="Note 3 2 5 2 2 3 3" xfId="48554" xr:uid="{00000000-0005-0000-0000-000026AD0000}"/>
    <cellStyle name="Note 3 2 5 2 2 3 4" xfId="48555" xr:uid="{00000000-0005-0000-0000-000027AD0000}"/>
    <cellStyle name="Note 3 2 5 2 2 3 5" xfId="48556" xr:uid="{00000000-0005-0000-0000-000028AD0000}"/>
    <cellStyle name="Note 3 2 5 2 2 3 6" xfId="48557" xr:uid="{00000000-0005-0000-0000-000029AD0000}"/>
    <cellStyle name="Note 3 2 5 2 2 3 7" xfId="48558" xr:uid="{00000000-0005-0000-0000-00002AAD0000}"/>
    <cellStyle name="Note 3 2 5 2 2 4" xfId="19502" xr:uid="{00000000-0005-0000-0000-00002BAD0000}"/>
    <cellStyle name="Note 3 2 5 2 2 4 2" xfId="19503" xr:uid="{00000000-0005-0000-0000-00002CAD0000}"/>
    <cellStyle name="Note 3 2 5 2 2 4 3" xfId="48559" xr:uid="{00000000-0005-0000-0000-00002DAD0000}"/>
    <cellStyle name="Note 3 2 5 2 2 4 4" xfId="48560" xr:uid="{00000000-0005-0000-0000-00002EAD0000}"/>
    <cellStyle name="Note 3 2 5 2 2 4 5" xfId="48561" xr:uid="{00000000-0005-0000-0000-00002FAD0000}"/>
    <cellStyle name="Note 3 2 5 2 2 4 6" xfId="48562" xr:uid="{00000000-0005-0000-0000-000030AD0000}"/>
    <cellStyle name="Note 3 2 5 2 2 4 7" xfId="48563" xr:uid="{00000000-0005-0000-0000-000031AD0000}"/>
    <cellStyle name="Note 3 2 5 2 2 5" xfId="19504" xr:uid="{00000000-0005-0000-0000-000032AD0000}"/>
    <cellStyle name="Note 3 2 5 2 2 5 2" xfId="19505" xr:uid="{00000000-0005-0000-0000-000033AD0000}"/>
    <cellStyle name="Note 3 2 5 2 2 5 3" xfId="48564" xr:uid="{00000000-0005-0000-0000-000034AD0000}"/>
    <cellStyle name="Note 3 2 5 2 2 5 4" xfId="48565" xr:uid="{00000000-0005-0000-0000-000035AD0000}"/>
    <cellStyle name="Note 3 2 5 2 2 5 5" xfId="48566" xr:uid="{00000000-0005-0000-0000-000036AD0000}"/>
    <cellStyle name="Note 3 2 5 2 2 5 6" xfId="48567" xr:uid="{00000000-0005-0000-0000-000037AD0000}"/>
    <cellStyle name="Note 3 2 5 2 2 5 7" xfId="48568" xr:uid="{00000000-0005-0000-0000-000038AD0000}"/>
    <cellStyle name="Note 3 2 5 2 2 6" xfId="19506" xr:uid="{00000000-0005-0000-0000-000039AD0000}"/>
    <cellStyle name="Note 3 2 5 2 2 6 2" xfId="19507" xr:uid="{00000000-0005-0000-0000-00003AAD0000}"/>
    <cellStyle name="Note 3 2 5 2 2 6 3" xfId="48569" xr:uid="{00000000-0005-0000-0000-00003BAD0000}"/>
    <cellStyle name="Note 3 2 5 2 2 6 4" xfId="48570" xr:uid="{00000000-0005-0000-0000-00003CAD0000}"/>
    <cellStyle name="Note 3 2 5 2 2 6 5" xfId="48571" xr:uid="{00000000-0005-0000-0000-00003DAD0000}"/>
    <cellStyle name="Note 3 2 5 2 2 6 6" xfId="48572" xr:uid="{00000000-0005-0000-0000-00003EAD0000}"/>
    <cellStyle name="Note 3 2 5 2 2 6 7" xfId="48573" xr:uid="{00000000-0005-0000-0000-00003FAD0000}"/>
    <cellStyle name="Note 3 2 5 2 2 7" xfId="19508" xr:uid="{00000000-0005-0000-0000-000040AD0000}"/>
    <cellStyle name="Note 3 2 5 2 2 7 2" xfId="19509" xr:uid="{00000000-0005-0000-0000-000041AD0000}"/>
    <cellStyle name="Note 3 2 5 2 2 7 3" xfId="48574" xr:uid="{00000000-0005-0000-0000-000042AD0000}"/>
    <cellStyle name="Note 3 2 5 2 2 7 4" xfId="48575" xr:uid="{00000000-0005-0000-0000-000043AD0000}"/>
    <cellStyle name="Note 3 2 5 2 2 7 5" xfId="48576" xr:uid="{00000000-0005-0000-0000-000044AD0000}"/>
    <cellStyle name="Note 3 2 5 2 2 7 6" xfId="48577" xr:uid="{00000000-0005-0000-0000-000045AD0000}"/>
    <cellStyle name="Note 3 2 5 2 2 7 7" xfId="48578" xr:uid="{00000000-0005-0000-0000-000046AD0000}"/>
    <cellStyle name="Note 3 2 5 2 2 8" xfId="19510" xr:uid="{00000000-0005-0000-0000-000047AD0000}"/>
    <cellStyle name="Note 3 2 5 2 2 8 2" xfId="19511" xr:uid="{00000000-0005-0000-0000-000048AD0000}"/>
    <cellStyle name="Note 3 2 5 2 2 8 3" xfId="48579" xr:uid="{00000000-0005-0000-0000-000049AD0000}"/>
    <cellStyle name="Note 3 2 5 2 2 8 4" xfId="48580" xr:uid="{00000000-0005-0000-0000-00004AAD0000}"/>
    <cellStyle name="Note 3 2 5 2 2 8 5" xfId="48581" xr:uid="{00000000-0005-0000-0000-00004BAD0000}"/>
    <cellStyle name="Note 3 2 5 2 2 8 6" xfId="48582" xr:uid="{00000000-0005-0000-0000-00004CAD0000}"/>
    <cellStyle name="Note 3 2 5 2 2 8 7" xfId="48583" xr:uid="{00000000-0005-0000-0000-00004DAD0000}"/>
    <cellStyle name="Note 3 2 5 2 2 9" xfId="19512" xr:uid="{00000000-0005-0000-0000-00004EAD0000}"/>
    <cellStyle name="Note 3 2 5 2 2 9 2" xfId="19513" xr:uid="{00000000-0005-0000-0000-00004FAD0000}"/>
    <cellStyle name="Note 3 2 5 2 2 9 3" xfId="48584" xr:uid="{00000000-0005-0000-0000-000050AD0000}"/>
    <cellStyle name="Note 3 2 5 2 2 9 4" xfId="48585" xr:uid="{00000000-0005-0000-0000-000051AD0000}"/>
    <cellStyle name="Note 3 2 5 2 2 9 5" xfId="48586" xr:uid="{00000000-0005-0000-0000-000052AD0000}"/>
    <cellStyle name="Note 3 2 5 2 2 9 6" xfId="48587" xr:uid="{00000000-0005-0000-0000-000053AD0000}"/>
    <cellStyle name="Note 3 2 5 2 2 9 7" xfId="48588" xr:uid="{00000000-0005-0000-0000-000054AD0000}"/>
    <cellStyle name="Note 3 2 5 2 3" xfId="19514" xr:uid="{00000000-0005-0000-0000-000055AD0000}"/>
    <cellStyle name="Note 3 2 5 2 3 10" xfId="19515" xr:uid="{00000000-0005-0000-0000-000056AD0000}"/>
    <cellStyle name="Note 3 2 5 2 3 11" xfId="48589" xr:uid="{00000000-0005-0000-0000-000057AD0000}"/>
    <cellStyle name="Note 3 2 5 2 3 12" xfId="48590" xr:uid="{00000000-0005-0000-0000-000058AD0000}"/>
    <cellStyle name="Note 3 2 5 2 3 13" xfId="48591" xr:uid="{00000000-0005-0000-0000-000059AD0000}"/>
    <cellStyle name="Note 3 2 5 2 3 14" xfId="48592" xr:uid="{00000000-0005-0000-0000-00005AAD0000}"/>
    <cellStyle name="Note 3 2 5 2 3 15" xfId="48593" xr:uid="{00000000-0005-0000-0000-00005BAD0000}"/>
    <cellStyle name="Note 3 2 5 2 3 2" xfId="19516" xr:uid="{00000000-0005-0000-0000-00005CAD0000}"/>
    <cellStyle name="Note 3 2 5 2 3 2 2" xfId="19517" xr:uid="{00000000-0005-0000-0000-00005DAD0000}"/>
    <cellStyle name="Note 3 2 5 2 3 2 3" xfId="48594" xr:uid="{00000000-0005-0000-0000-00005EAD0000}"/>
    <cellStyle name="Note 3 2 5 2 3 2 4" xfId="48595" xr:uid="{00000000-0005-0000-0000-00005FAD0000}"/>
    <cellStyle name="Note 3 2 5 2 3 2 5" xfId="48596" xr:uid="{00000000-0005-0000-0000-000060AD0000}"/>
    <cellStyle name="Note 3 2 5 2 3 2 6" xfId="48597" xr:uid="{00000000-0005-0000-0000-000061AD0000}"/>
    <cellStyle name="Note 3 2 5 2 3 2 7" xfId="48598" xr:uid="{00000000-0005-0000-0000-000062AD0000}"/>
    <cellStyle name="Note 3 2 5 2 3 3" xfId="19518" xr:uid="{00000000-0005-0000-0000-000063AD0000}"/>
    <cellStyle name="Note 3 2 5 2 3 3 2" xfId="19519" xr:uid="{00000000-0005-0000-0000-000064AD0000}"/>
    <cellStyle name="Note 3 2 5 2 3 3 3" xfId="48599" xr:uid="{00000000-0005-0000-0000-000065AD0000}"/>
    <cellStyle name="Note 3 2 5 2 3 3 4" xfId="48600" xr:uid="{00000000-0005-0000-0000-000066AD0000}"/>
    <cellStyle name="Note 3 2 5 2 3 3 5" xfId="48601" xr:uid="{00000000-0005-0000-0000-000067AD0000}"/>
    <cellStyle name="Note 3 2 5 2 3 3 6" xfId="48602" xr:uid="{00000000-0005-0000-0000-000068AD0000}"/>
    <cellStyle name="Note 3 2 5 2 3 3 7" xfId="48603" xr:uid="{00000000-0005-0000-0000-000069AD0000}"/>
    <cellStyle name="Note 3 2 5 2 3 4" xfId="19520" xr:uid="{00000000-0005-0000-0000-00006AAD0000}"/>
    <cellStyle name="Note 3 2 5 2 3 4 2" xfId="19521" xr:uid="{00000000-0005-0000-0000-00006BAD0000}"/>
    <cellStyle name="Note 3 2 5 2 3 4 3" xfId="48604" xr:uid="{00000000-0005-0000-0000-00006CAD0000}"/>
    <cellStyle name="Note 3 2 5 2 3 4 4" xfId="48605" xr:uid="{00000000-0005-0000-0000-00006DAD0000}"/>
    <cellStyle name="Note 3 2 5 2 3 4 5" xfId="48606" xr:uid="{00000000-0005-0000-0000-00006EAD0000}"/>
    <cellStyle name="Note 3 2 5 2 3 4 6" xfId="48607" xr:uid="{00000000-0005-0000-0000-00006FAD0000}"/>
    <cellStyle name="Note 3 2 5 2 3 4 7" xfId="48608" xr:uid="{00000000-0005-0000-0000-000070AD0000}"/>
    <cellStyle name="Note 3 2 5 2 3 5" xfId="19522" xr:uid="{00000000-0005-0000-0000-000071AD0000}"/>
    <cellStyle name="Note 3 2 5 2 3 5 2" xfId="19523" xr:uid="{00000000-0005-0000-0000-000072AD0000}"/>
    <cellStyle name="Note 3 2 5 2 3 5 3" xfId="48609" xr:uid="{00000000-0005-0000-0000-000073AD0000}"/>
    <cellStyle name="Note 3 2 5 2 3 5 4" xfId="48610" xr:uid="{00000000-0005-0000-0000-000074AD0000}"/>
    <cellStyle name="Note 3 2 5 2 3 5 5" xfId="48611" xr:uid="{00000000-0005-0000-0000-000075AD0000}"/>
    <cellStyle name="Note 3 2 5 2 3 5 6" xfId="48612" xr:uid="{00000000-0005-0000-0000-000076AD0000}"/>
    <cellStyle name="Note 3 2 5 2 3 5 7" xfId="48613" xr:uid="{00000000-0005-0000-0000-000077AD0000}"/>
    <cellStyle name="Note 3 2 5 2 3 6" xfId="19524" xr:uid="{00000000-0005-0000-0000-000078AD0000}"/>
    <cellStyle name="Note 3 2 5 2 3 6 2" xfId="19525" xr:uid="{00000000-0005-0000-0000-000079AD0000}"/>
    <cellStyle name="Note 3 2 5 2 3 6 3" xfId="48614" xr:uid="{00000000-0005-0000-0000-00007AAD0000}"/>
    <cellStyle name="Note 3 2 5 2 3 6 4" xfId="48615" xr:uid="{00000000-0005-0000-0000-00007BAD0000}"/>
    <cellStyle name="Note 3 2 5 2 3 6 5" xfId="48616" xr:uid="{00000000-0005-0000-0000-00007CAD0000}"/>
    <cellStyle name="Note 3 2 5 2 3 6 6" xfId="48617" xr:uid="{00000000-0005-0000-0000-00007DAD0000}"/>
    <cellStyle name="Note 3 2 5 2 3 6 7" xfId="48618" xr:uid="{00000000-0005-0000-0000-00007EAD0000}"/>
    <cellStyle name="Note 3 2 5 2 3 7" xfId="19526" xr:uid="{00000000-0005-0000-0000-00007FAD0000}"/>
    <cellStyle name="Note 3 2 5 2 3 7 2" xfId="19527" xr:uid="{00000000-0005-0000-0000-000080AD0000}"/>
    <cellStyle name="Note 3 2 5 2 3 7 3" xfId="48619" xr:uid="{00000000-0005-0000-0000-000081AD0000}"/>
    <cellStyle name="Note 3 2 5 2 3 7 4" xfId="48620" xr:uid="{00000000-0005-0000-0000-000082AD0000}"/>
    <cellStyle name="Note 3 2 5 2 3 7 5" xfId="48621" xr:uid="{00000000-0005-0000-0000-000083AD0000}"/>
    <cellStyle name="Note 3 2 5 2 3 7 6" xfId="48622" xr:uid="{00000000-0005-0000-0000-000084AD0000}"/>
    <cellStyle name="Note 3 2 5 2 3 7 7" xfId="48623" xr:uid="{00000000-0005-0000-0000-000085AD0000}"/>
    <cellStyle name="Note 3 2 5 2 3 8" xfId="19528" xr:uid="{00000000-0005-0000-0000-000086AD0000}"/>
    <cellStyle name="Note 3 2 5 2 3 8 2" xfId="19529" xr:uid="{00000000-0005-0000-0000-000087AD0000}"/>
    <cellStyle name="Note 3 2 5 2 3 8 3" xfId="48624" xr:uid="{00000000-0005-0000-0000-000088AD0000}"/>
    <cellStyle name="Note 3 2 5 2 3 8 4" xfId="48625" xr:uid="{00000000-0005-0000-0000-000089AD0000}"/>
    <cellStyle name="Note 3 2 5 2 3 8 5" xfId="48626" xr:uid="{00000000-0005-0000-0000-00008AAD0000}"/>
    <cellStyle name="Note 3 2 5 2 3 8 6" xfId="48627" xr:uid="{00000000-0005-0000-0000-00008BAD0000}"/>
    <cellStyle name="Note 3 2 5 2 3 8 7" xfId="48628" xr:uid="{00000000-0005-0000-0000-00008CAD0000}"/>
    <cellStyle name="Note 3 2 5 2 3 9" xfId="19530" xr:uid="{00000000-0005-0000-0000-00008DAD0000}"/>
    <cellStyle name="Note 3 2 5 2 3 9 2" xfId="19531" xr:uid="{00000000-0005-0000-0000-00008EAD0000}"/>
    <cellStyle name="Note 3 2 5 2 3 9 3" xfId="48629" xr:uid="{00000000-0005-0000-0000-00008FAD0000}"/>
    <cellStyle name="Note 3 2 5 2 3 9 4" xfId="48630" xr:uid="{00000000-0005-0000-0000-000090AD0000}"/>
    <cellStyle name="Note 3 2 5 2 3 9 5" xfId="48631" xr:uid="{00000000-0005-0000-0000-000091AD0000}"/>
    <cellStyle name="Note 3 2 5 2 3 9 6" xfId="48632" xr:uid="{00000000-0005-0000-0000-000092AD0000}"/>
    <cellStyle name="Note 3 2 5 2 3 9 7" xfId="48633" xr:uid="{00000000-0005-0000-0000-000093AD0000}"/>
    <cellStyle name="Note 3 2 5 2 4" xfId="19532" xr:uid="{00000000-0005-0000-0000-000094AD0000}"/>
    <cellStyle name="Note 3 2 5 2 4 2" xfId="19533" xr:uid="{00000000-0005-0000-0000-000095AD0000}"/>
    <cellStyle name="Note 3 2 5 2 5" xfId="48634" xr:uid="{00000000-0005-0000-0000-000096AD0000}"/>
    <cellStyle name="Note 3 2 5 3" xfId="19534" xr:uid="{00000000-0005-0000-0000-000097AD0000}"/>
    <cellStyle name="Note 3 2 5 3 10" xfId="48635" xr:uid="{00000000-0005-0000-0000-000098AD0000}"/>
    <cellStyle name="Note 3 2 5 3 11" xfId="48636" xr:uid="{00000000-0005-0000-0000-000099AD0000}"/>
    <cellStyle name="Note 3 2 5 3 2" xfId="19535" xr:uid="{00000000-0005-0000-0000-00009AAD0000}"/>
    <cellStyle name="Note 3 2 5 3 2 2" xfId="19536" xr:uid="{00000000-0005-0000-0000-00009BAD0000}"/>
    <cellStyle name="Note 3 2 5 3 2 3" xfId="48637" xr:uid="{00000000-0005-0000-0000-00009CAD0000}"/>
    <cellStyle name="Note 3 2 5 3 2 4" xfId="48638" xr:uid="{00000000-0005-0000-0000-00009DAD0000}"/>
    <cellStyle name="Note 3 2 5 3 2 5" xfId="48639" xr:uid="{00000000-0005-0000-0000-00009EAD0000}"/>
    <cellStyle name="Note 3 2 5 3 2 6" xfId="48640" xr:uid="{00000000-0005-0000-0000-00009FAD0000}"/>
    <cellStyle name="Note 3 2 5 3 2 7" xfId="48641" xr:uid="{00000000-0005-0000-0000-0000A0AD0000}"/>
    <cellStyle name="Note 3 2 5 3 3" xfId="19537" xr:uid="{00000000-0005-0000-0000-0000A1AD0000}"/>
    <cellStyle name="Note 3 2 5 3 3 2" xfId="19538" xr:uid="{00000000-0005-0000-0000-0000A2AD0000}"/>
    <cellStyle name="Note 3 2 5 3 3 3" xfId="48642" xr:uid="{00000000-0005-0000-0000-0000A3AD0000}"/>
    <cellStyle name="Note 3 2 5 3 3 4" xfId="48643" xr:uid="{00000000-0005-0000-0000-0000A4AD0000}"/>
    <cellStyle name="Note 3 2 5 3 3 5" xfId="48644" xr:uid="{00000000-0005-0000-0000-0000A5AD0000}"/>
    <cellStyle name="Note 3 2 5 3 3 6" xfId="48645" xr:uid="{00000000-0005-0000-0000-0000A6AD0000}"/>
    <cellStyle name="Note 3 2 5 3 3 7" xfId="48646" xr:uid="{00000000-0005-0000-0000-0000A7AD0000}"/>
    <cellStyle name="Note 3 2 5 3 4" xfId="19539" xr:uid="{00000000-0005-0000-0000-0000A8AD0000}"/>
    <cellStyle name="Note 3 2 5 3 4 2" xfId="19540" xr:uid="{00000000-0005-0000-0000-0000A9AD0000}"/>
    <cellStyle name="Note 3 2 5 3 4 3" xfId="48647" xr:uid="{00000000-0005-0000-0000-0000AAAD0000}"/>
    <cellStyle name="Note 3 2 5 3 4 4" xfId="48648" xr:uid="{00000000-0005-0000-0000-0000ABAD0000}"/>
    <cellStyle name="Note 3 2 5 3 4 5" xfId="48649" xr:uid="{00000000-0005-0000-0000-0000ACAD0000}"/>
    <cellStyle name="Note 3 2 5 3 4 6" xfId="48650" xr:uid="{00000000-0005-0000-0000-0000ADAD0000}"/>
    <cellStyle name="Note 3 2 5 3 4 7" xfId="48651" xr:uid="{00000000-0005-0000-0000-0000AEAD0000}"/>
    <cellStyle name="Note 3 2 5 3 5" xfId="19541" xr:uid="{00000000-0005-0000-0000-0000AFAD0000}"/>
    <cellStyle name="Note 3 2 5 3 5 2" xfId="19542" xr:uid="{00000000-0005-0000-0000-0000B0AD0000}"/>
    <cellStyle name="Note 3 2 5 3 5 3" xfId="48652" xr:uid="{00000000-0005-0000-0000-0000B1AD0000}"/>
    <cellStyle name="Note 3 2 5 3 5 4" xfId="48653" xr:uid="{00000000-0005-0000-0000-0000B2AD0000}"/>
    <cellStyle name="Note 3 2 5 3 5 5" xfId="48654" xr:uid="{00000000-0005-0000-0000-0000B3AD0000}"/>
    <cellStyle name="Note 3 2 5 3 5 6" xfId="48655" xr:uid="{00000000-0005-0000-0000-0000B4AD0000}"/>
    <cellStyle name="Note 3 2 5 3 5 7" xfId="48656" xr:uid="{00000000-0005-0000-0000-0000B5AD0000}"/>
    <cellStyle name="Note 3 2 5 3 6" xfId="19543" xr:uid="{00000000-0005-0000-0000-0000B6AD0000}"/>
    <cellStyle name="Note 3 2 5 3 6 2" xfId="19544" xr:uid="{00000000-0005-0000-0000-0000B7AD0000}"/>
    <cellStyle name="Note 3 2 5 3 6 3" xfId="48657" xr:uid="{00000000-0005-0000-0000-0000B8AD0000}"/>
    <cellStyle name="Note 3 2 5 3 6 4" xfId="48658" xr:uid="{00000000-0005-0000-0000-0000B9AD0000}"/>
    <cellStyle name="Note 3 2 5 3 6 5" xfId="48659" xr:uid="{00000000-0005-0000-0000-0000BAAD0000}"/>
    <cellStyle name="Note 3 2 5 3 6 6" xfId="48660" xr:uid="{00000000-0005-0000-0000-0000BBAD0000}"/>
    <cellStyle name="Note 3 2 5 3 6 7" xfId="48661" xr:uid="{00000000-0005-0000-0000-0000BCAD0000}"/>
    <cellStyle name="Note 3 2 5 3 7" xfId="19545" xr:uid="{00000000-0005-0000-0000-0000BDAD0000}"/>
    <cellStyle name="Note 3 2 5 3 7 2" xfId="19546" xr:uid="{00000000-0005-0000-0000-0000BEAD0000}"/>
    <cellStyle name="Note 3 2 5 3 7 3" xfId="48662" xr:uid="{00000000-0005-0000-0000-0000BFAD0000}"/>
    <cellStyle name="Note 3 2 5 3 7 4" xfId="48663" xr:uid="{00000000-0005-0000-0000-0000C0AD0000}"/>
    <cellStyle name="Note 3 2 5 3 7 5" xfId="48664" xr:uid="{00000000-0005-0000-0000-0000C1AD0000}"/>
    <cellStyle name="Note 3 2 5 3 7 6" xfId="48665" xr:uid="{00000000-0005-0000-0000-0000C2AD0000}"/>
    <cellStyle name="Note 3 2 5 3 7 7" xfId="48666" xr:uid="{00000000-0005-0000-0000-0000C3AD0000}"/>
    <cellStyle name="Note 3 2 5 3 8" xfId="19547" xr:uid="{00000000-0005-0000-0000-0000C4AD0000}"/>
    <cellStyle name="Note 3 2 5 3 8 2" xfId="19548" xr:uid="{00000000-0005-0000-0000-0000C5AD0000}"/>
    <cellStyle name="Note 3 2 5 3 8 3" xfId="48667" xr:uid="{00000000-0005-0000-0000-0000C6AD0000}"/>
    <cellStyle name="Note 3 2 5 3 8 4" xfId="48668" xr:uid="{00000000-0005-0000-0000-0000C7AD0000}"/>
    <cellStyle name="Note 3 2 5 3 8 5" xfId="48669" xr:uid="{00000000-0005-0000-0000-0000C8AD0000}"/>
    <cellStyle name="Note 3 2 5 3 8 6" xfId="48670" xr:uid="{00000000-0005-0000-0000-0000C9AD0000}"/>
    <cellStyle name="Note 3 2 5 3 8 7" xfId="48671" xr:uid="{00000000-0005-0000-0000-0000CAAD0000}"/>
    <cellStyle name="Note 3 2 5 3 9" xfId="19549" xr:uid="{00000000-0005-0000-0000-0000CBAD0000}"/>
    <cellStyle name="Note 3 2 5 3 9 2" xfId="19550" xr:uid="{00000000-0005-0000-0000-0000CCAD0000}"/>
    <cellStyle name="Note 3 2 5 3 9 3" xfId="48672" xr:uid="{00000000-0005-0000-0000-0000CDAD0000}"/>
    <cellStyle name="Note 3 2 5 3 9 4" xfId="48673" xr:uid="{00000000-0005-0000-0000-0000CEAD0000}"/>
    <cellStyle name="Note 3 2 5 3 9 5" xfId="48674" xr:uid="{00000000-0005-0000-0000-0000CFAD0000}"/>
    <cellStyle name="Note 3 2 5 3 9 6" xfId="48675" xr:uid="{00000000-0005-0000-0000-0000D0AD0000}"/>
    <cellStyle name="Note 3 2 5 3 9 7" xfId="48676" xr:uid="{00000000-0005-0000-0000-0000D1AD0000}"/>
    <cellStyle name="Note 3 2 5 4" xfId="19551" xr:uid="{00000000-0005-0000-0000-0000D2AD0000}"/>
    <cellStyle name="Note 3 2 5 4 10" xfId="19552" xr:uid="{00000000-0005-0000-0000-0000D3AD0000}"/>
    <cellStyle name="Note 3 2 5 4 10 2" xfId="19553" xr:uid="{00000000-0005-0000-0000-0000D4AD0000}"/>
    <cellStyle name="Note 3 2 5 4 10 3" xfId="48677" xr:uid="{00000000-0005-0000-0000-0000D5AD0000}"/>
    <cellStyle name="Note 3 2 5 4 10 4" xfId="48678" xr:uid="{00000000-0005-0000-0000-0000D6AD0000}"/>
    <cellStyle name="Note 3 2 5 4 10 5" xfId="48679" xr:uid="{00000000-0005-0000-0000-0000D7AD0000}"/>
    <cellStyle name="Note 3 2 5 4 10 6" xfId="48680" xr:uid="{00000000-0005-0000-0000-0000D8AD0000}"/>
    <cellStyle name="Note 3 2 5 4 10 7" xfId="48681" xr:uid="{00000000-0005-0000-0000-0000D9AD0000}"/>
    <cellStyle name="Note 3 2 5 4 11" xfId="19554" xr:uid="{00000000-0005-0000-0000-0000DAAD0000}"/>
    <cellStyle name="Note 3 2 5 4 12" xfId="48682" xr:uid="{00000000-0005-0000-0000-0000DBAD0000}"/>
    <cellStyle name="Note 3 2 5 4 13" xfId="48683" xr:uid="{00000000-0005-0000-0000-0000DCAD0000}"/>
    <cellStyle name="Note 3 2 5 4 2" xfId="19555" xr:uid="{00000000-0005-0000-0000-0000DDAD0000}"/>
    <cellStyle name="Note 3 2 5 4 2 2" xfId="19556" xr:uid="{00000000-0005-0000-0000-0000DEAD0000}"/>
    <cellStyle name="Note 3 2 5 4 2 3" xfId="48684" xr:uid="{00000000-0005-0000-0000-0000DFAD0000}"/>
    <cellStyle name="Note 3 2 5 4 2 4" xfId="48685" xr:uid="{00000000-0005-0000-0000-0000E0AD0000}"/>
    <cellStyle name="Note 3 2 5 4 2 5" xfId="48686" xr:uid="{00000000-0005-0000-0000-0000E1AD0000}"/>
    <cellStyle name="Note 3 2 5 4 2 6" xfId="48687" xr:uid="{00000000-0005-0000-0000-0000E2AD0000}"/>
    <cellStyle name="Note 3 2 5 4 2 7" xfId="48688" xr:uid="{00000000-0005-0000-0000-0000E3AD0000}"/>
    <cellStyle name="Note 3 2 5 4 3" xfId="19557" xr:uid="{00000000-0005-0000-0000-0000E4AD0000}"/>
    <cellStyle name="Note 3 2 5 4 3 2" xfId="19558" xr:uid="{00000000-0005-0000-0000-0000E5AD0000}"/>
    <cellStyle name="Note 3 2 5 4 3 3" xfId="48689" xr:uid="{00000000-0005-0000-0000-0000E6AD0000}"/>
    <cellStyle name="Note 3 2 5 4 3 4" xfId="48690" xr:uid="{00000000-0005-0000-0000-0000E7AD0000}"/>
    <cellStyle name="Note 3 2 5 4 3 5" xfId="48691" xr:uid="{00000000-0005-0000-0000-0000E8AD0000}"/>
    <cellStyle name="Note 3 2 5 4 3 6" xfId="48692" xr:uid="{00000000-0005-0000-0000-0000E9AD0000}"/>
    <cellStyle name="Note 3 2 5 4 3 7" xfId="48693" xr:uid="{00000000-0005-0000-0000-0000EAAD0000}"/>
    <cellStyle name="Note 3 2 5 4 4" xfId="19559" xr:uid="{00000000-0005-0000-0000-0000EBAD0000}"/>
    <cellStyle name="Note 3 2 5 4 4 2" xfId="19560" xr:uid="{00000000-0005-0000-0000-0000ECAD0000}"/>
    <cellStyle name="Note 3 2 5 4 4 3" xfId="48694" xr:uid="{00000000-0005-0000-0000-0000EDAD0000}"/>
    <cellStyle name="Note 3 2 5 4 4 4" xfId="48695" xr:uid="{00000000-0005-0000-0000-0000EEAD0000}"/>
    <cellStyle name="Note 3 2 5 4 4 5" xfId="48696" xr:uid="{00000000-0005-0000-0000-0000EFAD0000}"/>
    <cellStyle name="Note 3 2 5 4 4 6" xfId="48697" xr:uid="{00000000-0005-0000-0000-0000F0AD0000}"/>
    <cellStyle name="Note 3 2 5 4 4 7" xfId="48698" xr:uid="{00000000-0005-0000-0000-0000F1AD0000}"/>
    <cellStyle name="Note 3 2 5 4 5" xfId="19561" xr:uid="{00000000-0005-0000-0000-0000F2AD0000}"/>
    <cellStyle name="Note 3 2 5 4 5 2" xfId="19562" xr:uid="{00000000-0005-0000-0000-0000F3AD0000}"/>
    <cellStyle name="Note 3 2 5 4 5 3" xfId="48699" xr:uid="{00000000-0005-0000-0000-0000F4AD0000}"/>
    <cellStyle name="Note 3 2 5 4 5 4" xfId="48700" xr:uid="{00000000-0005-0000-0000-0000F5AD0000}"/>
    <cellStyle name="Note 3 2 5 4 5 5" xfId="48701" xr:uid="{00000000-0005-0000-0000-0000F6AD0000}"/>
    <cellStyle name="Note 3 2 5 4 5 6" xfId="48702" xr:uid="{00000000-0005-0000-0000-0000F7AD0000}"/>
    <cellStyle name="Note 3 2 5 4 5 7" xfId="48703" xr:uid="{00000000-0005-0000-0000-0000F8AD0000}"/>
    <cellStyle name="Note 3 2 5 4 6" xfId="19563" xr:uid="{00000000-0005-0000-0000-0000F9AD0000}"/>
    <cellStyle name="Note 3 2 5 4 6 2" xfId="19564" xr:uid="{00000000-0005-0000-0000-0000FAAD0000}"/>
    <cellStyle name="Note 3 2 5 4 6 3" xfId="48704" xr:uid="{00000000-0005-0000-0000-0000FBAD0000}"/>
    <cellStyle name="Note 3 2 5 4 6 4" xfId="48705" xr:uid="{00000000-0005-0000-0000-0000FCAD0000}"/>
    <cellStyle name="Note 3 2 5 4 6 5" xfId="48706" xr:uid="{00000000-0005-0000-0000-0000FDAD0000}"/>
    <cellStyle name="Note 3 2 5 4 6 6" xfId="48707" xr:uid="{00000000-0005-0000-0000-0000FEAD0000}"/>
    <cellStyle name="Note 3 2 5 4 6 7" xfId="48708" xr:uid="{00000000-0005-0000-0000-0000FFAD0000}"/>
    <cellStyle name="Note 3 2 5 4 7" xfId="19565" xr:uid="{00000000-0005-0000-0000-000000AE0000}"/>
    <cellStyle name="Note 3 2 5 4 7 2" xfId="19566" xr:uid="{00000000-0005-0000-0000-000001AE0000}"/>
    <cellStyle name="Note 3 2 5 4 7 3" xfId="48709" xr:uid="{00000000-0005-0000-0000-000002AE0000}"/>
    <cellStyle name="Note 3 2 5 4 7 4" xfId="48710" xr:uid="{00000000-0005-0000-0000-000003AE0000}"/>
    <cellStyle name="Note 3 2 5 4 7 5" xfId="48711" xr:uid="{00000000-0005-0000-0000-000004AE0000}"/>
    <cellStyle name="Note 3 2 5 4 7 6" xfId="48712" xr:uid="{00000000-0005-0000-0000-000005AE0000}"/>
    <cellStyle name="Note 3 2 5 4 7 7" xfId="48713" xr:uid="{00000000-0005-0000-0000-000006AE0000}"/>
    <cellStyle name="Note 3 2 5 4 8" xfId="19567" xr:uid="{00000000-0005-0000-0000-000007AE0000}"/>
    <cellStyle name="Note 3 2 5 4 8 2" xfId="19568" xr:uid="{00000000-0005-0000-0000-000008AE0000}"/>
    <cellStyle name="Note 3 2 5 4 8 3" xfId="48714" xr:uid="{00000000-0005-0000-0000-000009AE0000}"/>
    <cellStyle name="Note 3 2 5 4 8 4" xfId="48715" xr:uid="{00000000-0005-0000-0000-00000AAE0000}"/>
    <cellStyle name="Note 3 2 5 4 8 5" xfId="48716" xr:uid="{00000000-0005-0000-0000-00000BAE0000}"/>
    <cellStyle name="Note 3 2 5 4 8 6" xfId="48717" xr:uid="{00000000-0005-0000-0000-00000CAE0000}"/>
    <cellStyle name="Note 3 2 5 4 8 7" xfId="48718" xr:uid="{00000000-0005-0000-0000-00000DAE0000}"/>
    <cellStyle name="Note 3 2 5 4 9" xfId="19569" xr:uid="{00000000-0005-0000-0000-00000EAE0000}"/>
    <cellStyle name="Note 3 2 5 4 9 2" xfId="19570" xr:uid="{00000000-0005-0000-0000-00000FAE0000}"/>
    <cellStyle name="Note 3 2 5 4 9 3" xfId="48719" xr:uid="{00000000-0005-0000-0000-000010AE0000}"/>
    <cellStyle name="Note 3 2 5 4 9 4" xfId="48720" xr:uid="{00000000-0005-0000-0000-000011AE0000}"/>
    <cellStyle name="Note 3 2 5 4 9 5" xfId="48721" xr:uid="{00000000-0005-0000-0000-000012AE0000}"/>
    <cellStyle name="Note 3 2 5 4 9 6" xfId="48722" xr:uid="{00000000-0005-0000-0000-000013AE0000}"/>
    <cellStyle name="Note 3 2 5 4 9 7" xfId="48723" xr:uid="{00000000-0005-0000-0000-000014AE0000}"/>
    <cellStyle name="Note 3 2 5 5" xfId="19571" xr:uid="{00000000-0005-0000-0000-000015AE0000}"/>
    <cellStyle name="Note 3 2 5 5 10" xfId="19572" xr:uid="{00000000-0005-0000-0000-000016AE0000}"/>
    <cellStyle name="Note 3 2 5 5 10 2" xfId="19573" xr:uid="{00000000-0005-0000-0000-000017AE0000}"/>
    <cellStyle name="Note 3 2 5 5 10 3" xfId="48724" xr:uid="{00000000-0005-0000-0000-000018AE0000}"/>
    <cellStyle name="Note 3 2 5 5 10 4" xfId="48725" xr:uid="{00000000-0005-0000-0000-000019AE0000}"/>
    <cellStyle name="Note 3 2 5 5 10 5" xfId="48726" xr:uid="{00000000-0005-0000-0000-00001AAE0000}"/>
    <cellStyle name="Note 3 2 5 5 10 6" xfId="48727" xr:uid="{00000000-0005-0000-0000-00001BAE0000}"/>
    <cellStyle name="Note 3 2 5 5 10 7" xfId="48728" xr:uid="{00000000-0005-0000-0000-00001CAE0000}"/>
    <cellStyle name="Note 3 2 5 5 11" xfId="48729" xr:uid="{00000000-0005-0000-0000-00001DAE0000}"/>
    <cellStyle name="Note 3 2 5 5 12" xfId="48730" xr:uid="{00000000-0005-0000-0000-00001EAE0000}"/>
    <cellStyle name="Note 3 2 5 5 13" xfId="48731" xr:uid="{00000000-0005-0000-0000-00001FAE0000}"/>
    <cellStyle name="Note 3 2 5 5 2" xfId="19574" xr:uid="{00000000-0005-0000-0000-000020AE0000}"/>
    <cellStyle name="Note 3 2 5 5 2 2" xfId="19575" xr:uid="{00000000-0005-0000-0000-000021AE0000}"/>
    <cellStyle name="Note 3 2 5 5 2 3" xfId="48732" xr:uid="{00000000-0005-0000-0000-000022AE0000}"/>
    <cellStyle name="Note 3 2 5 5 2 4" xfId="48733" xr:uid="{00000000-0005-0000-0000-000023AE0000}"/>
    <cellStyle name="Note 3 2 5 5 2 5" xfId="48734" xr:uid="{00000000-0005-0000-0000-000024AE0000}"/>
    <cellStyle name="Note 3 2 5 5 2 6" xfId="48735" xr:uid="{00000000-0005-0000-0000-000025AE0000}"/>
    <cellStyle name="Note 3 2 5 5 2 7" xfId="48736" xr:uid="{00000000-0005-0000-0000-000026AE0000}"/>
    <cellStyle name="Note 3 2 5 5 3" xfId="19576" xr:uid="{00000000-0005-0000-0000-000027AE0000}"/>
    <cellStyle name="Note 3 2 5 5 3 2" xfId="19577" xr:uid="{00000000-0005-0000-0000-000028AE0000}"/>
    <cellStyle name="Note 3 2 5 5 3 3" xfId="48737" xr:uid="{00000000-0005-0000-0000-000029AE0000}"/>
    <cellStyle name="Note 3 2 5 5 3 4" xfId="48738" xr:uid="{00000000-0005-0000-0000-00002AAE0000}"/>
    <cellStyle name="Note 3 2 5 5 3 5" xfId="48739" xr:uid="{00000000-0005-0000-0000-00002BAE0000}"/>
    <cellStyle name="Note 3 2 5 5 3 6" xfId="48740" xr:uid="{00000000-0005-0000-0000-00002CAE0000}"/>
    <cellStyle name="Note 3 2 5 5 3 7" xfId="48741" xr:uid="{00000000-0005-0000-0000-00002DAE0000}"/>
    <cellStyle name="Note 3 2 5 5 4" xfId="19578" xr:uid="{00000000-0005-0000-0000-00002EAE0000}"/>
    <cellStyle name="Note 3 2 5 5 4 2" xfId="19579" xr:uid="{00000000-0005-0000-0000-00002FAE0000}"/>
    <cellStyle name="Note 3 2 5 5 4 3" xfId="48742" xr:uid="{00000000-0005-0000-0000-000030AE0000}"/>
    <cellStyle name="Note 3 2 5 5 4 4" xfId="48743" xr:uid="{00000000-0005-0000-0000-000031AE0000}"/>
    <cellStyle name="Note 3 2 5 5 4 5" xfId="48744" xr:uid="{00000000-0005-0000-0000-000032AE0000}"/>
    <cellStyle name="Note 3 2 5 5 4 6" xfId="48745" xr:uid="{00000000-0005-0000-0000-000033AE0000}"/>
    <cellStyle name="Note 3 2 5 5 4 7" xfId="48746" xr:uid="{00000000-0005-0000-0000-000034AE0000}"/>
    <cellStyle name="Note 3 2 5 5 5" xfId="19580" xr:uid="{00000000-0005-0000-0000-000035AE0000}"/>
    <cellStyle name="Note 3 2 5 5 5 2" xfId="19581" xr:uid="{00000000-0005-0000-0000-000036AE0000}"/>
    <cellStyle name="Note 3 2 5 5 5 3" xfId="48747" xr:uid="{00000000-0005-0000-0000-000037AE0000}"/>
    <cellStyle name="Note 3 2 5 5 5 4" xfId="48748" xr:uid="{00000000-0005-0000-0000-000038AE0000}"/>
    <cellStyle name="Note 3 2 5 5 5 5" xfId="48749" xr:uid="{00000000-0005-0000-0000-000039AE0000}"/>
    <cellStyle name="Note 3 2 5 5 5 6" xfId="48750" xr:uid="{00000000-0005-0000-0000-00003AAE0000}"/>
    <cellStyle name="Note 3 2 5 5 5 7" xfId="48751" xr:uid="{00000000-0005-0000-0000-00003BAE0000}"/>
    <cellStyle name="Note 3 2 5 5 6" xfId="19582" xr:uid="{00000000-0005-0000-0000-00003CAE0000}"/>
    <cellStyle name="Note 3 2 5 5 6 2" xfId="19583" xr:uid="{00000000-0005-0000-0000-00003DAE0000}"/>
    <cellStyle name="Note 3 2 5 5 6 3" xfId="48752" xr:uid="{00000000-0005-0000-0000-00003EAE0000}"/>
    <cellStyle name="Note 3 2 5 5 6 4" xfId="48753" xr:uid="{00000000-0005-0000-0000-00003FAE0000}"/>
    <cellStyle name="Note 3 2 5 5 6 5" xfId="48754" xr:uid="{00000000-0005-0000-0000-000040AE0000}"/>
    <cellStyle name="Note 3 2 5 5 6 6" xfId="48755" xr:uid="{00000000-0005-0000-0000-000041AE0000}"/>
    <cellStyle name="Note 3 2 5 5 6 7" xfId="48756" xr:uid="{00000000-0005-0000-0000-000042AE0000}"/>
    <cellStyle name="Note 3 2 5 5 7" xfId="19584" xr:uid="{00000000-0005-0000-0000-000043AE0000}"/>
    <cellStyle name="Note 3 2 5 5 7 2" xfId="19585" xr:uid="{00000000-0005-0000-0000-000044AE0000}"/>
    <cellStyle name="Note 3 2 5 5 7 3" xfId="48757" xr:uid="{00000000-0005-0000-0000-000045AE0000}"/>
    <cellStyle name="Note 3 2 5 5 7 4" xfId="48758" xr:uid="{00000000-0005-0000-0000-000046AE0000}"/>
    <cellStyle name="Note 3 2 5 5 7 5" xfId="48759" xr:uid="{00000000-0005-0000-0000-000047AE0000}"/>
    <cellStyle name="Note 3 2 5 5 7 6" xfId="48760" xr:uid="{00000000-0005-0000-0000-000048AE0000}"/>
    <cellStyle name="Note 3 2 5 5 7 7" xfId="48761" xr:uid="{00000000-0005-0000-0000-000049AE0000}"/>
    <cellStyle name="Note 3 2 5 5 8" xfId="19586" xr:uid="{00000000-0005-0000-0000-00004AAE0000}"/>
    <cellStyle name="Note 3 2 5 5 8 2" xfId="19587" xr:uid="{00000000-0005-0000-0000-00004BAE0000}"/>
    <cellStyle name="Note 3 2 5 5 8 3" xfId="48762" xr:uid="{00000000-0005-0000-0000-00004CAE0000}"/>
    <cellStyle name="Note 3 2 5 5 8 4" xfId="48763" xr:uid="{00000000-0005-0000-0000-00004DAE0000}"/>
    <cellStyle name="Note 3 2 5 5 8 5" xfId="48764" xr:uid="{00000000-0005-0000-0000-00004EAE0000}"/>
    <cellStyle name="Note 3 2 5 5 8 6" xfId="48765" xr:uid="{00000000-0005-0000-0000-00004FAE0000}"/>
    <cellStyle name="Note 3 2 5 5 8 7" xfId="48766" xr:uid="{00000000-0005-0000-0000-000050AE0000}"/>
    <cellStyle name="Note 3 2 5 5 9" xfId="19588" xr:uid="{00000000-0005-0000-0000-000051AE0000}"/>
    <cellStyle name="Note 3 2 5 5 9 2" xfId="19589" xr:uid="{00000000-0005-0000-0000-000052AE0000}"/>
    <cellStyle name="Note 3 2 5 5 9 3" xfId="48767" xr:uid="{00000000-0005-0000-0000-000053AE0000}"/>
    <cellStyle name="Note 3 2 5 5 9 4" xfId="48768" xr:uid="{00000000-0005-0000-0000-000054AE0000}"/>
    <cellStyle name="Note 3 2 5 5 9 5" xfId="48769" xr:uid="{00000000-0005-0000-0000-000055AE0000}"/>
    <cellStyle name="Note 3 2 5 5 9 6" xfId="48770" xr:uid="{00000000-0005-0000-0000-000056AE0000}"/>
    <cellStyle name="Note 3 2 5 5 9 7" xfId="48771" xr:uid="{00000000-0005-0000-0000-000057AE0000}"/>
    <cellStyle name="Note 3 2 5 6" xfId="19590" xr:uid="{00000000-0005-0000-0000-000058AE0000}"/>
    <cellStyle name="Note 3 2 5 6 10" xfId="19591" xr:uid="{00000000-0005-0000-0000-000059AE0000}"/>
    <cellStyle name="Note 3 2 5 6 11" xfId="48772" xr:uid="{00000000-0005-0000-0000-00005AAE0000}"/>
    <cellStyle name="Note 3 2 5 6 12" xfId="48773" xr:uid="{00000000-0005-0000-0000-00005BAE0000}"/>
    <cellStyle name="Note 3 2 5 6 13" xfId="48774" xr:uid="{00000000-0005-0000-0000-00005CAE0000}"/>
    <cellStyle name="Note 3 2 5 6 14" xfId="48775" xr:uid="{00000000-0005-0000-0000-00005DAE0000}"/>
    <cellStyle name="Note 3 2 5 6 15" xfId="48776" xr:uid="{00000000-0005-0000-0000-00005EAE0000}"/>
    <cellStyle name="Note 3 2 5 6 2" xfId="19592" xr:uid="{00000000-0005-0000-0000-00005FAE0000}"/>
    <cellStyle name="Note 3 2 5 6 2 2" xfId="19593" xr:uid="{00000000-0005-0000-0000-000060AE0000}"/>
    <cellStyle name="Note 3 2 5 6 2 3" xfId="48777" xr:uid="{00000000-0005-0000-0000-000061AE0000}"/>
    <cellStyle name="Note 3 2 5 6 2 4" xfId="48778" xr:uid="{00000000-0005-0000-0000-000062AE0000}"/>
    <cellStyle name="Note 3 2 5 6 2 5" xfId="48779" xr:uid="{00000000-0005-0000-0000-000063AE0000}"/>
    <cellStyle name="Note 3 2 5 6 2 6" xfId="48780" xr:uid="{00000000-0005-0000-0000-000064AE0000}"/>
    <cellStyle name="Note 3 2 5 6 2 7" xfId="48781" xr:uid="{00000000-0005-0000-0000-000065AE0000}"/>
    <cellStyle name="Note 3 2 5 6 3" xfId="19594" xr:uid="{00000000-0005-0000-0000-000066AE0000}"/>
    <cellStyle name="Note 3 2 5 6 3 2" xfId="19595" xr:uid="{00000000-0005-0000-0000-000067AE0000}"/>
    <cellStyle name="Note 3 2 5 6 3 3" xfId="48782" xr:uid="{00000000-0005-0000-0000-000068AE0000}"/>
    <cellStyle name="Note 3 2 5 6 3 4" xfId="48783" xr:uid="{00000000-0005-0000-0000-000069AE0000}"/>
    <cellStyle name="Note 3 2 5 6 3 5" xfId="48784" xr:uid="{00000000-0005-0000-0000-00006AAE0000}"/>
    <cellStyle name="Note 3 2 5 6 3 6" xfId="48785" xr:uid="{00000000-0005-0000-0000-00006BAE0000}"/>
    <cellStyle name="Note 3 2 5 6 3 7" xfId="48786" xr:uid="{00000000-0005-0000-0000-00006CAE0000}"/>
    <cellStyle name="Note 3 2 5 6 4" xfId="19596" xr:uid="{00000000-0005-0000-0000-00006DAE0000}"/>
    <cellStyle name="Note 3 2 5 6 4 2" xfId="19597" xr:uid="{00000000-0005-0000-0000-00006EAE0000}"/>
    <cellStyle name="Note 3 2 5 6 4 3" xfId="48787" xr:uid="{00000000-0005-0000-0000-00006FAE0000}"/>
    <cellStyle name="Note 3 2 5 6 4 4" xfId="48788" xr:uid="{00000000-0005-0000-0000-000070AE0000}"/>
    <cellStyle name="Note 3 2 5 6 4 5" xfId="48789" xr:uid="{00000000-0005-0000-0000-000071AE0000}"/>
    <cellStyle name="Note 3 2 5 6 4 6" xfId="48790" xr:uid="{00000000-0005-0000-0000-000072AE0000}"/>
    <cellStyle name="Note 3 2 5 6 4 7" xfId="48791" xr:uid="{00000000-0005-0000-0000-000073AE0000}"/>
    <cellStyle name="Note 3 2 5 6 5" xfId="19598" xr:uid="{00000000-0005-0000-0000-000074AE0000}"/>
    <cellStyle name="Note 3 2 5 6 5 2" xfId="19599" xr:uid="{00000000-0005-0000-0000-000075AE0000}"/>
    <cellStyle name="Note 3 2 5 6 5 3" xfId="48792" xr:uid="{00000000-0005-0000-0000-000076AE0000}"/>
    <cellStyle name="Note 3 2 5 6 5 4" xfId="48793" xr:uid="{00000000-0005-0000-0000-000077AE0000}"/>
    <cellStyle name="Note 3 2 5 6 5 5" xfId="48794" xr:uid="{00000000-0005-0000-0000-000078AE0000}"/>
    <cellStyle name="Note 3 2 5 6 5 6" xfId="48795" xr:uid="{00000000-0005-0000-0000-000079AE0000}"/>
    <cellStyle name="Note 3 2 5 6 5 7" xfId="48796" xr:uid="{00000000-0005-0000-0000-00007AAE0000}"/>
    <cellStyle name="Note 3 2 5 6 6" xfId="19600" xr:uid="{00000000-0005-0000-0000-00007BAE0000}"/>
    <cellStyle name="Note 3 2 5 6 6 2" xfId="19601" xr:uid="{00000000-0005-0000-0000-00007CAE0000}"/>
    <cellStyle name="Note 3 2 5 6 6 3" xfId="48797" xr:uid="{00000000-0005-0000-0000-00007DAE0000}"/>
    <cellStyle name="Note 3 2 5 6 6 4" xfId="48798" xr:uid="{00000000-0005-0000-0000-00007EAE0000}"/>
    <cellStyle name="Note 3 2 5 6 6 5" xfId="48799" xr:uid="{00000000-0005-0000-0000-00007FAE0000}"/>
    <cellStyle name="Note 3 2 5 6 6 6" xfId="48800" xr:uid="{00000000-0005-0000-0000-000080AE0000}"/>
    <cellStyle name="Note 3 2 5 6 6 7" xfId="48801" xr:uid="{00000000-0005-0000-0000-000081AE0000}"/>
    <cellStyle name="Note 3 2 5 6 7" xfId="19602" xr:uid="{00000000-0005-0000-0000-000082AE0000}"/>
    <cellStyle name="Note 3 2 5 6 7 2" xfId="19603" xr:uid="{00000000-0005-0000-0000-000083AE0000}"/>
    <cellStyle name="Note 3 2 5 6 7 3" xfId="48802" xr:uid="{00000000-0005-0000-0000-000084AE0000}"/>
    <cellStyle name="Note 3 2 5 6 7 4" xfId="48803" xr:uid="{00000000-0005-0000-0000-000085AE0000}"/>
    <cellStyle name="Note 3 2 5 6 7 5" xfId="48804" xr:uid="{00000000-0005-0000-0000-000086AE0000}"/>
    <cellStyle name="Note 3 2 5 6 7 6" xfId="48805" xr:uid="{00000000-0005-0000-0000-000087AE0000}"/>
    <cellStyle name="Note 3 2 5 6 7 7" xfId="48806" xr:uid="{00000000-0005-0000-0000-000088AE0000}"/>
    <cellStyle name="Note 3 2 5 6 8" xfId="19604" xr:uid="{00000000-0005-0000-0000-000089AE0000}"/>
    <cellStyle name="Note 3 2 5 6 8 2" xfId="19605" xr:uid="{00000000-0005-0000-0000-00008AAE0000}"/>
    <cellStyle name="Note 3 2 5 6 8 3" xfId="48807" xr:uid="{00000000-0005-0000-0000-00008BAE0000}"/>
    <cellStyle name="Note 3 2 5 6 8 4" xfId="48808" xr:uid="{00000000-0005-0000-0000-00008CAE0000}"/>
    <cellStyle name="Note 3 2 5 6 8 5" xfId="48809" xr:uid="{00000000-0005-0000-0000-00008DAE0000}"/>
    <cellStyle name="Note 3 2 5 6 8 6" xfId="48810" xr:uid="{00000000-0005-0000-0000-00008EAE0000}"/>
    <cellStyle name="Note 3 2 5 6 8 7" xfId="48811" xr:uid="{00000000-0005-0000-0000-00008FAE0000}"/>
    <cellStyle name="Note 3 2 5 6 9" xfId="19606" xr:uid="{00000000-0005-0000-0000-000090AE0000}"/>
    <cellStyle name="Note 3 2 5 6 9 2" xfId="19607" xr:uid="{00000000-0005-0000-0000-000091AE0000}"/>
    <cellStyle name="Note 3 2 5 6 9 3" xfId="48812" xr:uid="{00000000-0005-0000-0000-000092AE0000}"/>
    <cellStyle name="Note 3 2 5 6 9 4" xfId="48813" xr:uid="{00000000-0005-0000-0000-000093AE0000}"/>
    <cellStyle name="Note 3 2 5 6 9 5" xfId="48814" xr:uid="{00000000-0005-0000-0000-000094AE0000}"/>
    <cellStyle name="Note 3 2 5 6 9 6" xfId="48815" xr:uid="{00000000-0005-0000-0000-000095AE0000}"/>
    <cellStyle name="Note 3 2 5 6 9 7" xfId="48816" xr:uid="{00000000-0005-0000-0000-000096AE0000}"/>
    <cellStyle name="Note 3 2 5 7" xfId="48817" xr:uid="{00000000-0005-0000-0000-000097AE0000}"/>
    <cellStyle name="Note 3 2 6" xfId="19608" xr:uid="{00000000-0005-0000-0000-000098AE0000}"/>
    <cellStyle name="Note 3 2 6 2" xfId="19609" xr:uid="{00000000-0005-0000-0000-000099AE0000}"/>
    <cellStyle name="Note 3 2 6 2 2" xfId="19610" xr:uid="{00000000-0005-0000-0000-00009AAE0000}"/>
    <cellStyle name="Note 3 2 6 2 2 10" xfId="48818" xr:uid="{00000000-0005-0000-0000-00009BAE0000}"/>
    <cellStyle name="Note 3 2 6 2 2 11" xfId="48819" xr:uid="{00000000-0005-0000-0000-00009CAE0000}"/>
    <cellStyle name="Note 3 2 6 2 2 2" xfId="19611" xr:uid="{00000000-0005-0000-0000-00009DAE0000}"/>
    <cellStyle name="Note 3 2 6 2 2 2 2" xfId="19612" xr:uid="{00000000-0005-0000-0000-00009EAE0000}"/>
    <cellStyle name="Note 3 2 6 2 2 2 3" xfId="48820" xr:uid="{00000000-0005-0000-0000-00009FAE0000}"/>
    <cellStyle name="Note 3 2 6 2 2 2 4" xfId="48821" xr:uid="{00000000-0005-0000-0000-0000A0AE0000}"/>
    <cellStyle name="Note 3 2 6 2 2 2 5" xfId="48822" xr:uid="{00000000-0005-0000-0000-0000A1AE0000}"/>
    <cellStyle name="Note 3 2 6 2 2 2 6" xfId="48823" xr:uid="{00000000-0005-0000-0000-0000A2AE0000}"/>
    <cellStyle name="Note 3 2 6 2 2 2 7" xfId="48824" xr:uid="{00000000-0005-0000-0000-0000A3AE0000}"/>
    <cellStyle name="Note 3 2 6 2 2 3" xfId="19613" xr:uid="{00000000-0005-0000-0000-0000A4AE0000}"/>
    <cellStyle name="Note 3 2 6 2 2 3 2" xfId="19614" xr:uid="{00000000-0005-0000-0000-0000A5AE0000}"/>
    <cellStyle name="Note 3 2 6 2 2 3 3" xfId="48825" xr:uid="{00000000-0005-0000-0000-0000A6AE0000}"/>
    <cellStyle name="Note 3 2 6 2 2 3 4" xfId="48826" xr:uid="{00000000-0005-0000-0000-0000A7AE0000}"/>
    <cellStyle name="Note 3 2 6 2 2 3 5" xfId="48827" xr:uid="{00000000-0005-0000-0000-0000A8AE0000}"/>
    <cellStyle name="Note 3 2 6 2 2 3 6" xfId="48828" xr:uid="{00000000-0005-0000-0000-0000A9AE0000}"/>
    <cellStyle name="Note 3 2 6 2 2 3 7" xfId="48829" xr:uid="{00000000-0005-0000-0000-0000AAAE0000}"/>
    <cellStyle name="Note 3 2 6 2 2 4" xfId="19615" xr:uid="{00000000-0005-0000-0000-0000ABAE0000}"/>
    <cellStyle name="Note 3 2 6 2 2 4 2" xfId="19616" xr:uid="{00000000-0005-0000-0000-0000ACAE0000}"/>
    <cellStyle name="Note 3 2 6 2 2 4 3" xfId="48830" xr:uid="{00000000-0005-0000-0000-0000ADAE0000}"/>
    <cellStyle name="Note 3 2 6 2 2 4 4" xfId="48831" xr:uid="{00000000-0005-0000-0000-0000AEAE0000}"/>
    <cellStyle name="Note 3 2 6 2 2 4 5" xfId="48832" xr:uid="{00000000-0005-0000-0000-0000AFAE0000}"/>
    <cellStyle name="Note 3 2 6 2 2 4 6" xfId="48833" xr:uid="{00000000-0005-0000-0000-0000B0AE0000}"/>
    <cellStyle name="Note 3 2 6 2 2 4 7" xfId="48834" xr:uid="{00000000-0005-0000-0000-0000B1AE0000}"/>
    <cellStyle name="Note 3 2 6 2 2 5" xfId="19617" xr:uid="{00000000-0005-0000-0000-0000B2AE0000}"/>
    <cellStyle name="Note 3 2 6 2 2 5 2" xfId="19618" xr:uid="{00000000-0005-0000-0000-0000B3AE0000}"/>
    <cellStyle name="Note 3 2 6 2 2 5 3" xfId="48835" xr:uid="{00000000-0005-0000-0000-0000B4AE0000}"/>
    <cellStyle name="Note 3 2 6 2 2 5 4" xfId="48836" xr:uid="{00000000-0005-0000-0000-0000B5AE0000}"/>
    <cellStyle name="Note 3 2 6 2 2 5 5" xfId="48837" xr:uid="{00000000-0005-0000-0000-0000B6AE0000}"/>
    <cellStyle name="Note 3 2 6 2 2 5 6" xfId="48838" xr:uid="{00000000-0005-0000-0000-0000B7AE0000}"/>
    <cellStyle name="Note 3 2 6 2 2 5 7" xfId="48839" xr:uid="{00000000-0005-0000-0000-0000B8AE0000}"/>
    <cellStyle name="Note 3 2 6 2 2 6" xfId="19619" xr:uid="{00000000-0005-0000-0000-0000B9AE0000}"/>
    <cellStyle name="Note 3 2 6 2 2 6 2" xfId="19620" xr:uid="{00000000-0005-0000-0000-0000BAAE0000}"/>
    <cellStyle name="Note 3 2 6 2 2 6 3" xfId="48840" xr:uid="{00000000-0005-0000-0000-0000BBAE0000}"/>
    <cellStyle name="Note 3 2 6 2 2 6 4" xfId="48841" xr:uid="{00000000-0005-0000-0000-0000BCAE0000}"/>
    <cellStyle name="Note 3 2 6 2 2 6 5" xfId="48842" xr:uid="{00000000-0005-0000-0000-0000BDAE0000}"/>
    <cellStyle name="Note 3 2 6 2 2 6 6" xfId="48843" xr:uid="{00000000-0005-0000-0000-0000BEAE0000}"/>
    <cellStyle name="Note 3 2 6 2 2 6 7" xfId="48844" xr:uid="{00000000-0005-0000-0000-0000BFAE0000}"/>
    <cellStyle name="Note 3 2 6 2 2 7" xfId="19621" xr:uid="{00000000-0005-0000-0000-0000C0AE0000}"/>
    <cellStyle name="Note 3 2 6 2 2 7 2" xfId="19622" xr:uid="{00000000-0005-0000-0000-0000C1AE0000}"/>
    <cellStyle name="Note 3 2 6 2 2 7 3" xfId="48845" xr:uid="{00000000-0005-0000-0000-0000C2AE0000}"/>
    <cellStyle name="Note 3 2 6 2 2 7 4" xfId="48846" xr:uid="{00000000-0005-0000-0000-0000C3AE0000}"/>
    <cellStyle name="Note 3 2 6 2 2 7 5" xfId="48847" xr:uid="{00000000-0005-0000-0000-0000C4AE0000}"/>
    <cellStyle name="Note 3 2 6 2 2 7 6" xfId="48848" xr:uid="{00000000-0005-0000-0000-0000C5AE0000}"/>
    <cellStyle name="Note 3 2 6 2 2 7 7" xfId="48849" xr:uid="{00000000-0005-0000-0000-0000C6AE0000}"/>
    <cellStyle name="Note 3 2 6 2 2 8" xfId="19623" xr:uid="{00000000-0005-0000-0000-0000C7AE0000}"/>
    <cellStyle name="Note 3 2 6 2 2 8 2" xfId="19624" xr:uid="{00000000-0005-0000-0000-0000C8AE0000}"/>
    <cellStyle name="Note 3 2 6 2 2 8 3" xfId="48850" xr:uid="{00000000-0005-0000-0000-0000C9AE0000}"/>
    <cellStyle name="Note 3 2 6 2 2 8 4" xfId="48851" xr:uid="{00000000-0005-0000-0000-0000CAAE0000}"/>
    <cellStyle name="Note 3 2 6 2 2 8 5" xfId="48852" xr:uid="{00000000-0005-0000-0000-0000CBAE0000}"/>
    <cellStyle name="Note 3 2 6 2 2 8 6" xfId="48853" xr:uid="{00000000-0005-0000-0000-0000CCAE0000}"/>
    <cellStyle name="Note 3 2 6 2 2 8 7" xfId="48854" xr:uid="{00000000-0005-0000-0000-0000CDAE0000}"/>
    <cellStyle name="Note 3 2 6 2 2 9" xfId="19625" xr:uid="{00000000-0005-0000-0000-0000CEAE0000}"/>
    <cellStyle name="Note 3 2 6 2 2 9 2" xfId="19626" xr:uid="{00000000-0005-0000-0000-0000CFAE0000}"/>
    <cellStyle name="Note 3 2 6 2 2 9 3" xfId="48855" xr:uid="{00000000-0005-0000-0000-0000D0AE0000}"/>
    <cellStyle name="Note 3 2 6 2 2 9 4" xfId="48856" xr:uid="{00000000-0005-0000-0000-0000D1AE0000}"/>
    <cellStyle name="Note 3 2 6 2 2 9 5" xfId="48857" xr:uid="{00000000-0005-0000-0000-0000D2AE0000}"/>
    <cellStyle name="Note 3 2 6 2 2 9 6" xfId="48858" xr:uid="{00000000-0005-0000-0000-0000D3AE0000}"/>
    <cellStyle name="Note 3 2 6 2 2 9 7" xfId="48859" xr:uid="{00000000-0005-0000-0000-0000D4AE0000}"/>
    <cellStyle name="Note 3 2 6 2 3" xfId="19627" xr:uid="{00000000-0005-0000-0000-0000D5AE0000}"/>
    <cellStyle name="Note 3 2 6 2 3 10" xfId="19628" xr:uid="{00000000-0005-0000-0000-0000D6AE0000}"/>
    <cellStyle name="Note 3 2 6 2 3 11" xfId="48860" xr:uid="{00000000-0005-0000-0000-0000D7AE0000}"/>
    <cellStyle name="Note 3 2 6 2 3 12" xfId="48861" xr:uid="{00000000-0005-0000-0000-0000D8AE0000}"/>
    <cellStyle name="Note 3 2 6 2 3 13" xfId="48862" xr:uid="{00000000-0005-0000-0000-0000D9AE0000}"/>
    <cellStyle name="Note 3 2 6 2 3 14" xfId="48863" xr:uid="{00000000-0005-0000-0000-0000DAAE0000}"/>
    <cellStyle name="Note 3 2 6 2 3 15" xfId="48864" xr:uid="{00000000-0005-0000-0000-0000DBAE0000}"/>
    <cellStyle name="Note 3 2 6 2 3 2" xfId="19629" xr:uid="{00000000-0005-0000-0000-0000DCAE0000}"/>
    <cellStyle name="Note 3 2 6 2 3 2 2" xfId="19630" xr:uid="{00000000-0005-0000-0000-0000DDAE0000}"/>
    <cellStyle name="Note 3 2 6 2 3 2 3" xfId="48865" xr:uid="{00000000-0005-0000-0000-0000DEAE0000}"/>
    <cellStyle name="Note 3 2 6 2 3 2 4" xfId="48866" xr:uid="{00000000-0005-0000-0000-0000DFAE0000}"/>
    <cellStyle name="Note 3 2 6 2 3 2 5" xfId="48867" xr:uid="{00000000-0005-0000-0000-0000E0AE0000}"/>
    <cellStyle name="Note 3 2 6 2 3 2 6" xfId="48868" xr:uid="{00000000-0005-0000-0000-0000E1AE0000}"/>
    <cellStyle name="Note 3 2 6 2 3 2 7" xfId="48869" xr:uid="{00000000-0005-0000-0000-0000E2AE0000}"/>
    <cellStyle name="Note 3 2 6 2 3 3" xfId="19631" xr:uid="{00000000-0005-0000-0000-0000E3AE0000}"/>
    <cellStyle name="Note 3 2 6 2 3 3 2" xfId="19632" xr:uid="{00000000-0005-0000-0000-0000E4AE0000}"/>
    <cellStyle name="Note 3 2 6 2 3 3 3" xfId="48870" xr:uid="{00000000-0005-0000-0000-0000E5AE0000}"/>
    <cellStyle name="Note 3 2 6 2 3 3 4" xfId="48871" xr:uid="{00000000-0005-0000-0000-0000E6AE0000}"/>
    <cellStyle name="Note 3 2 6 2 3 3 5" xfId="48872" xr:uid="{00000000-0005-0000-0000-0000E7AE0000}"/>
    <cellStyle name="Note 3 2 6 2 3 3 6" xfId="48873" xr:uid="{00000000-0005-0000-0000-0000E8AE0000}"/>
    <cellStyle name="Note 3 2 6 2 3 3 7" xfId="48874" xr:uid="{00000000-0005-0000-0000-0000E9AE0000}"/>
    <cellStyle name="Note 3 2 6 2 3 4" xfId="19633" xr:uid="{00000000-0005-0000-0000-0000EAAE0000}"/>
    <cellStyle name="Note 3 2 6 2 3 4 2" xfId="19634" xr:uid="{00000000-0005-0000-0000-0000EBAE0000}"/>
    <cellStyle name="Note 3 2 6 2 3 4 3" xfId="48875" xr:uid="{00000000-0005-0000-0000-0000ECAE0000}"/>
    <cellStyle name="Note 3 2 6 2 3 4 4" xfId="48876" xr:uid="{00000000-0005-0000-0000-0000EDAE0000}"/>
    <cellStyle name="Note 3 2 6 2 3 4 5" xfId="48877" xr:uid="{00000000-0005-0000-0000-0000EEAE0000}"/>
    <cellStyle name="Note 3 2 6 2 3 4 6" xfId="48878" xr:uid="{00000000-0005-0000-0000-0000EFAE0000}"/>
    <cellStyle name="Note 3 2 6 2 3 4 7" xfId="48879" xr:uid="{00000000-0005-0000-0000-0000F0AE0000}"/>
    <cellStyle name="Note 3 2 6 2 3 5" xfId="19635" xr:uid="{00000000-0005-0000-0000-0000F1AE0000}"/>
    <cellStyle name="Note 3 2 6 2 3 5 2" xfId="19636" xr:uid="{00000000-0005-0000-0000-0000F2AE0000}"/>
    <cellStyle name="Note 3 2 6 2 3 5 3" xfId="48880" xr:uid="{00000000-0005-0000-0000-0000F3AE0000}"/>
    <cellStyle name="Note 3 2 6 2 3 5 4" xfId="48881" xr:uid="{00000000-0005-0000-0000-0000F4AE0000}"/>
    <cellStyle name="Note 3 2 6 2 3 5 5" xfId="48882" xr:uid="{00000000-0005-0000-0000-0000F5AE0000}"/>
    <cellStyle name="Note 3 2 6 2 3 5 6" xfId="48883" xr:uid="{00000000-0005-0000-0000-0000F6AE0000}"/>
    <cellStyle name="Note 3 2 6 2 3 5 7" xfId="48884" xr:uid="{00000000-0005-0000-0000-0000F7AE0000}"/>
    <cellStyle name="Note 3 2 6 2 3 6" xfId="19637" xr:uid="{00000000-0005-0000-0000-0000F8AE0000}"/>
    <cellStyle name="Note 3 2 6 2 3 6 2" xfId="19638" xr:uid="{00000000-0005-0000-0000-0000F9AE0000}"/>
    <cellStyle name="Note 3 2 6 2 3 6 3" xfId="48885" xr:uid="{00000000-0005-0000-0000-0000FAAE0000}"/>
    <cellStyle name="Note 3 2 6 2 3 6 4" xfId="48886" xr:uid="{00000000-0005-0000-0000-0000FBAE0000}"/>
    <cellStyle name="Note 3 2 6 2 3 6 5" xfId="48887" xr:uid="{00000000-0005-0000-0000-0000FCAE0000}"/>
    <cellStyle name="Note 3 2 6 2 3 6 6" xfId="48888" xr:uid="{00000000-0005-0000-0000-0000FDAE0000}"/>
    <cellStyle name="Note 3 2 6 2 3 6 7" xfId="48889" xr:uid="{00000000-0005-0000-0000-0000FEAE0000}"/>
    <cellStyle name="Note 3 2 6 2 3 7" xfId="19639" xr:uid="{00000000-0005-0000-0000-0000FFAE0000}"/>
    <cellStyle name="Note 3 2 6 2 3 7 2" xfId="19640" xr:uid="{00000000-0005-0000-0000-000000AF0000}"/>
    <cellStyle name="Note 3 2 6 2 3 7 3" xfId="48890" xr:uid="{00000000-0005-0000-0000-000001AF0000}"/>
    <cellStyle name="Note 3 2 6 2 3 7 4" xfId="48891" xr:uid="{00000000-0005-0000-0000-000002AF0000}"/>
    <cellStyle name="Note 3 2 6 2 3 7 5" xfId="48892" xr:uid="{00000000-0005-0000-0000-000003AF0000}"/>
    <cellStyle name="Note 3 2 6 2 3 7 6" xfId="48893" xr:uid="{00000000-0005-0000-0000-000004AF0000}"/>
    <cellStyle name="Note 3 2 6 2 3 7 7" xfId="48894" xr:uid="{00000000-0005-0000-0000-000005AF0000}"/>
    <cellStyle name="Note 3 2 6 2 3 8" xfId="19641" xr:uid="{00000000-0005-0000-0000-000006AF0000}"/>
    <cellStyle name="Note 3 2 6 2 3 8 2" xfId="19642" xr:uid="{00000000-0005-0000-0000-000007AF0000}"/>
    <cellStyle name="Note 3 2 6 2 3 8 3" xfId="48895" xr:uid="{00000000-0005-0000-0000-000008AF0000}"/>
    <cellStyle name="Note 3 2 6 2 3 8 4" xfId="48896" xr:uid="{00000000-0005-0000-0000-000009AF0000}"/>
    <cellStyle name="Note 3 2 6 2 3 8 5" xfId="48897" xr:uid="{00000000-0005-0000-0000-00000AAF0000}"/>
    <cellStyle name="Note 3 2 6 2 3 8 6" xfId="48898" xr:uid="{00000000-0005-0000-0000-00000BAF0000}"/>
    <cellStyle name="Note 3 2 6 2 3 8 7" xfId="48899" xr:uid="{00000000-0005-0000-0000-00000CAF0000}"/>
    <cellStyle name="Note 3 2 6 2 3 9" xfId="19643" xr:uid="{00000000-0005-0000-0000-00000DAF0000}"/>
    <cellStyle name="Note 3 2 6 2 3 9 2" xfId="19644" xr:uid="{00000000-0005-0000-0000-00000EAF0000}"/>
    <cellStyle name="Note 3 2 6 2 3 9 3" xfId="48900" xr:uid="{00000000-0005-0000-0000-00000FAF0000}"/>
    <cellStyle name="Note 3 2 6 2 3 9 4" xfId="48901" xr:uid="{00000000-0005-0000-0000-000010AF0000}"/>
    <cellStyle name="Note 3 2 6 2 3 9 5" xfId="48902" xr:uid="{00000000-0005-0000-0000-000011AF0000}"/>
    <cellStyle name="Note 3 2 6 2 3 9 6" xfId="48903" xr:uid="{00000000-0005-0000-0000-000012AF0000}"/>
    <cellStyle name="Note 3 2 6 2 3 9 7" xfId="48904" xr:uid="{00000000-0005-0000-0000-000013AF0000}"/>
    <cellStyle name="Note 3 2 6 2 4" xfId="19645" xr:uid="{00000000-0005-0000-0000-000014AF0000}"/>
    <cellStyle name="Note 3 2 6 2 4 2" xfId="19646" xr:uid="{00000000-0005-0000-0000-000015AF0000}"/>
    <cellStyle name="Note 3 2 6 2 5" xfId="48905" xr:uid="{00000000-0005-0000-0000-000016AF0000}"/>
    <cellStyle name="Note 3 2 6 3" xfId="19647" xr:uid="{00000000-0005-0000-0000-000017AF0000}"/>
    <cellStyle name="Note 3 2 6 3 10" xfId="48906" xr:uid="{00000000-0005-0000-0000-000018AF0000}"/>
    <cellStyle name="Note 3 2 6 3 11" xfId="48907" xr:uid="{00000000-0005-0000-0000-000019AF0000}"/>
    <cellStyle name="Note 3 2 6 3 2" xfId="19648" xr:uid="{00000000-0005-0000-0000-00001AAF0000}"/>
    <cellStyle name="Note 3 2 6 3 2 2" xfId="19649" xr:uid="{00000000-0005-0000-0000-00001BAF0000}"/>
    <cellStyle name="Note 3 2 6 3 2 3" xfId="48908" xr:uid="{00000000-0005-0000-0000-00001CAF0000}"/>
    <cellStyle name="Note 3 2 6 3 2 4" xfId="48909" xr:uid="{00000000-0005-0000-0000-00001DAF0000}"/>
    <cellStyle name="Note 3 2 6 3 2 5" xfId="48910" xr:uid="{00000000-0005-0000-0000-00001EAF0000}"/>
    <cellStyle name="Note 3 2 6 3 2 6" xfId="48911" xr:uid="{00000000-0005-0000-0000-00001FAF0000}"/>
    <cellStyle name="Note 3 2 6 3 2 7" xfId="48912" xr:uid="{00000000-0005-0000-0000-000020AF0000}"/>
    <cellStyle name="Note 3 2 6 3 3" xfId="19650" xr:uid="{00000000-0005-0000-0000-000021AF0000}"/>
    <cellStyle name="Note 3 2 6 3 3 2" xfId="19651" xr:uid="{00000000-0005-0000-0000-000022AF0000}"/>
    <cellStyle name="Note 3 2 6 3 3 3" xfId="48913" xr:uid="{00000000-0005-0000-0000-000023AF0000}"/>
    <cellStyle name="Note 3 2 6 3 3 4" xfId="48914" xr:uid="{00000000-0005-0000-0000-000024AF0000}"/>
    <cellStyle name="Note 3 2 6 3 3 5" xfId="48915" xr:uid="{00000000-0005-0000-0000-000025AF0000}"/>
    <cellStyle name="Note 3 2 6 3 3 6" xfId="48916" xr:uid="{00000000-0005-0000-0000-000026AF0000}"/>
    <cellStyle name="Note 3 2 6 3 3 7" xfId="48917" xr:uid="{00000000-0005-0000-0000-000027AF0000}"/>
    <cellStyle name="Note 3 2 6 3 4" xfId="19652" xr:uid="{00000000-0005-0000-0000-000028AF0000}"/>
    <cellStyle name="Note 3 2 6 3 4 2" xfId="19653" xr:uid="{00000000-0005-0000-0000-000029AF0000}"/>
    <cellStyle name="Note 3 2 6 3 4 3" xfId="48918" xr:uid="{00000000-0005-0000-0000-00002AAF0000}"/>
    <cellStyle name="Note 3 2 6 3 4 4" xfId="48919" xr:uid="{00000000-0005-0000-0000-00002BAF0000}"/>
    <cellStyle name="Note 3 2 6 3 4 5" xfId="48920" xr:uid="{00000000-0005-0000-0000-00002CAF0000}"/>
    <cellStyle name="Note 3 2 6 3 4 6" xfId="48921" xr:uid="{00000000-0005-0000-0000-00002DAF0000}"/>
    <cellStyle name="Note 3 2 6 3 4 7" xfId="48922" xr:uid="{00000000-0005-0000-0000-00002EAF0000}"/>
    <cellStyle name="Note 3 2 6 3 5" xfId="19654" xr:uid="{00000000-0005-0000-0000-00002FAF0000}"/>
    <cellStyle name="Note 3 2 6 3 5 2" xfId="19655" xr:uid="{00000000-0005-0000-0000-000030AF0000}"/>
    <cellStyle name="Note 3 2 6 3 5 3" xfId="48923" xr:uid="{00000000-0005-0000-0000-000031AF0000}"/>
    <cellStyle name="Note 3 2 6 3 5 4" xfId="48924" xr:uid="{00000000-0005-0000-0000-000032AF0000}"/>
    <cellStyle name="Note 3 2 6 3 5 5" xfId="48925" xr:uid="{00000000-0005-0000-0000-000033AF0000}"/>
    <cellStyle name="Note 3 2 6 3 5 6" xfId="48926" xr:uid="{00000000-0005-0000-0000-000034AF0000}"/>
    <cellStyle name="Note 3 2 6 3 5 7" xfId="48927" xr:uid="{00000000-0005-0000-0000-000035AF0000}"/>
    <cellStyle name="Note 3 2 6 3 6" xfId="19656" xr:uid="{00000000-0005-0000-0000-000036AF0000}"/>
    <cellStyle name="Note 3 2 6 3 6 2" xfId="19657" xr:uid="{00000000-0005-0000-0000-000037AF0000}"/>
    <cellStyle name="Note 3 2 6 3 6 3" xfId="48928" xr:uid="{00000000-0005-0000-0000-000038AF0000}"/>
    <cellStyle name="Note 3 2 6 3 6 4" xfId="48929" xr:uid="{00000000-0005-0000-0000-000039AF0000}"/>
    <cellStyle name="Note 3 2 6 3 6 5" xfId="48930" xr:uid="{00000000-0005-0000-0000-00003AAF0000}"/>
    <cellStyle name="Note 3 2 6 3 6 6" xfId="48931" xr:uid="{00000000-0005-0000-0000-00003BAF0000}"/>
    <cellStyle name="Note 3 2 6 3 6 7" xfId="48932" xr:uid="{00000000-0005-0000-0000-00003CAF0000}"/>
    <cellStyle name="Note 3 2 6 3 7" xfId="19658" xr:uid="{00000000-0005-0000-0000-00003DAF0000}"/>
    <cellStyle name="Note 3 2 6 3 7 2" xfId="19659" xr:uid="{00000000-0005-0000-0000-00003EAF0000}"/>
    <cellStyle name="Note 3 2 6 3 7 3" xfId="48933" xr:uid="{00000000-0005-0000-0000-00003FAF0000}"/>
    <cellStyle name="Note 3 2 6 3 7 4" xfId="48934" xr:uid="{00000000-0005-0000-0000-000040AF0000}"/>
    <cellStyle name="Note 3 2 6 3 7 5" xfId="48935" xr:uid="{00000000-0005-0000-0000-000041AF0000}"/>
    <cellStyle name="Note 3 2 6 3 7 6" xfId="48936" xr:uid="{00000000-0005-0000-0000-000042AF0000}"/>
    <cellStyle name="Note 3 2 6 3 7 7" xfId="48937" xr:uid="{00000000-0005-0000-0000-000043AF0000}"/>
    <cellStyle name="Note 3 2 6 3 8" xfId="19660" xr:uid="{00000000-0005-0000-0000-000044AF0000}"/>
    <cellStyle name="Note 3 2 6 3 8 2" xfId="19661" xr:uid="{00000000-0005-0000-0000-000045AF0000}"/>
    <cellStyle name="Note 3 2 6 3 8 3" xfId="48938" xr:uid="{00000000-0005-0000-0000-000046AF0000}"/>
    <cellStyle name="Note 3 2 6 3 8 4" xfId="48939" xr:uid="{00000000-0005-0000-0000-000047AF0000}"/>
    <cellStyle name="Note 3 2 6 3 8 5" xfId="48940" xr:uid="{00000000-0005-0000-0000-000048AF0000}"/>
    <cellStyle name="Note 3 2 6 3 8 6" xfId="48941" xr:uid="{00000000-0005-0000-0000-000049AF0000}"/>
    <cellStyle name="Note 3 2 6 3 8 7" xfId="48942" xr:uid="{00000000-0005-0000-0000-00004AAF0000}"/>
    <cellStyle name="Note 3 2 6 3 9" xfId="19662" xr:uid="{00000000-0005-0000-0000-00004BAF0000}"/>
    <cellStyle name="Note 3 2 6 3 9 2" xfId="19663" xr:uid="{00000000-0005-0000-0000-00004CAF0000}"/>
    <cellStyle name="Note 3 2 6 3 9 3" xfId="48943" xr:uid="{00000000-0005-0000-0000-00004DAF0000}"/>
    <cellStyle name="Note 3 2 6 3 9 4" xfId="48944" xr:uid="{00000000-0005-0000-0000-00004EAF0000}"/>
    <cellStyle name="Note 3 2 6 3 9 5" xfId="48945" xr:uid="{00000000-0005-0000-0000-00004FAF0000}"/>
    <cellStyle name="Note 3 2 6 3 9 6" xfId="48946" xr:uid="{00000000-0005-0000-0000-000050AF0000}"/>
    <cellStyle name="Note 3 2 6 3 9 7" xfId="48947" xr:uid="{00000000-0005-0000-0000-000051AF0000}"/>
    <cellStyle name="Note 3 2 6 4" xfId="19664" xr:uid="{00000000-0005-0000-0000-000052AF0000}"/>
    <cellStyle name="Note 3 2 6 4 10" xfId="19665" xr:uid="{00000000-0005-0000-0000-000053AF0000}"/>
    <cellStyle name="Note 3 2 6 4 10 2" xfId="19666" xr:uid="{00000000-0005-0000-0000-000054AF0000}"/>
    <cellStyle name="Note 3 2 6 4 10 3" xfId="48948" xr:uid="{00000000-0005-0000-0000-000055AF0000}"/>
    <cellStyle name="Note 3 2 6 4 10 4" xfId="48949" xr:uid="{00000000-0005-0000-0000-000056AF0000}"/>
    <cellStyle name="Note 3 2 6 4 10 5" xfId="48950" xr:uid="{00000000-0005-0000-0000-000057AF0000}"/>
    <cellStyle name="Note 3 2 6 4 10 6" xfId="48951" xr:uid="{00000000-0005-0000-0000-000058AF0000}"/>
    <cellStyle name="Note 3 2 6 4 10 7" xfId="48952" xr:uid="{00000000-0005-0000-0000-000059AF0000}"/>
    <cellStyle name="Note 3 2 6 4 11" xfId="19667" xr:uid="{00000000-0005-0000-0000-00005AAF0000}"/>
    <cellStyle name="Note 3 2 6 4 12" xfId="48953" xr:uid="{00000000-0005-0000-0000-00005BAF0000}"/>
    <cellStyle name="Note 3 2 6 4 13" xfId="48954" xr:uid="{00000000-0005-0000-0000-00005CAF0000}"/>
    <cellStyle name="Note 3 2 6 4 2" xfId="19668" xr:uid="{00000000-0005-0000-0000-00005DAF0000}"/>
    <cellStyle name="Note 3 2 6 4 2 2" xfId="19669" xr:uid="{00000000-0005-0000-0000-00005EAF0000}"/>
    <cellStyle name="Note 3 2 6 4 2 3" xfId="48955" xr:uid="{00000000-0005-0000-0000-00005FAF0000}"/>
    <cellStyle name="Note 3 2 6 4 2 4" xfId="48956" xr:uid="{00000000-0005-0000-0000-000060AF0000}"/>
    <cellStyle name="Note 3 2 6 4 2 5" xfId="48957" xr:uid="{00000000-0005-0000-0000-000061AF0000}"/>
    <cellStyle name="Note 3 2 6 4 2 6" xfId="48958" xr:uid="{00000000-0005-0000-0000-000062AF0000}"/>
    <cellStyle name="Note 3 2 6 4 2 7" xfId="48959" xr:uid="{00000000-0005-0000-0000-000063AF0000}"/>
    <cellStyle name="Note 3 2 6 4 3" xfId="19670" xr:uid="{00000000-0005-0000-0000-000064AF0000}"/>
    <cellStyle name="Note 3 2 6 4 3 2" xfId="19671" xr:uid="{00000000-0005-0000-0000-000065AF0000}"/>
    <cellStyle name="Note 3 2 6 4 3 3" xfId="48960" xr:uid="{00000000-0005-0000-0000-000066AF0000}"/>
    <cellStyle name="Note 3 2 6 4 3 4" xfId="48961" xr:uid="{00000000-0005-0000-0000-000067AF0000}"/>
    <cellStyle name="Note 3 2 6 4 3 5" xfId="48962" xr:uid="{00000000-0005-0000-0000-000068AF0000}"/>
    <cellStyle name="Note 3 2 6 4 3 6" xfId="48963" xr:uid="{00000000-0005-0000-0000-000069AF0000}"/>
    <cellStyle name="Note 3 2 6 4 3 7" xfId="48964" xr:uid="{00000000-0005-0000-0000-00006AAF0000}"/>
    <cellStyle name="Note 3 2 6 4 4" xfId="19672" xr:uid="{00000000-0005-0000-0000-00006BAF0000}"/>
    <cellStyle name="Note 3 2 6 4 4 2" xfId="19673" xr:uid="{00000000-0005-0000-0000-00006CAF0000}"/>
    <cellStyle name="Note 3 2 6 4 4 3" xfId="48965" xr:uid="{00000000-0005-0000-0000-00006DAF0000}"/>
    <cellStyle name="Note 3 2 6 4 4 4" xfId="48966" xr:uid="{00000000-0005-0000-0000-00006EAF0000}"/>
    <cellStyle name="Note 3 2 6 4 4 5" xfId="48967" xr:uid="{00000000-0005-0000-0000-00006FAF0000}"/>
    <cellStyle name="Note 3 2 6 4 4 6" xfId="48968" xr:uid="{00000000-0005-0000-0000-000070AF0000}"/>
    <cellStyle name="Note 3 2 6 4 4 7" xfId="48969" xr:uid="{00000000-0005-0000-0000-000071AF0000}"/>
    <cellStyle name="Note 3 2 6 4 5" xfId="19674" xr:uid="{00000000-0005-0000-0000-000072AF0000}"/>
    <cellStyle name="Note 3 2 6 4 5 2" xfId="19675" xr:uid="{00000000-0005-0000-0000-000073AF0000}"/>
    <cellStyle name="Note 3 2 6 4 5 3" xfId="48970" xr:uid="{00000000-0005-0000-0000-000074AF0000}"/>
    <cellStyle name="Note 3 2 6 4 5 4" xfId="48971" xr:uid="{00000000-0005-0000-0000-000075AF0000}"/>
    <cellStyle name="Note 3 2 6 4 5 5" xfId="48972" xr:uid="{00000000-0005-0000-0000-000076AF0000}"/>
    <cellStyle name="Note 3 2 6 4 5 6" xfId="48973" xr:uid="{00000000-0005-0000-0000-000077AF0000}"/>
    <cellStyle name="Note 3 2 6 4 5 7" xfId="48974" xr:uid="{00000000-0005-0000-0000-000078AF0000}"/>
    <cellStyle name="Note 3 2 6 4 6" xfId="19676" xr:uid="{00000000-0005-0000-0000-000079AF0000}"/>
    <cellStyle name="Note 3 2 6 4 6 2" xfId="19677" xr:uid="{00000000-0005-0000-0000-00007AAF0000}"/>
    <cellStyle name="Note 3 2 6 4 6 3" xfId="48975" xr:uid="{00000000-0005-0000-0000-00007BAF0000}"/>
    <cellStyle name="Note 3 2 6 4 6 4" xfId="48976" xr:uid="{00000000-0005-0000-0000-00007CAF0000}"/>
    <cellStyle name="Note 3 2 6 4 6 5" xfId="48977" xr:uid="{00000000-0005-0000-0000-00007DAF0000}"/>
    <cellStyle name="Note 3 2 6 4 6 6" xfId="48978" xr:uid="{00000000-0005-0000-0000-00007EAF0000}"/>
    <cellStyle name="Note 3 2 6 4 6 7" xfId="48979" xr:uid="{00000000-0005-0000-0000-00007FAF0000}"/>
    <cellStyle name="Note 3 2 6 4 7" xfId="19678" xr:uid="{00000000-0005-0000-0000-000080AF0000}"/>
    <cellStyle name="Note 3 2 6 4 7 2" xfId="19679" xr:uid="{00000000-0005-0000-0000-000081AF0000}"/>
    <cellStyle name="Note 3 2 6 4 7 3" xfId="48980" xr:uid="{00000000-0005-0000-0000-000082AF0000}"/>
    <cellStyle name="Note 3 2 6 4 7 4" xfId="48981" xr:uid="{00000000-0005-0000-0000-000083AF0000}"/>
    <cellStyle name="Note 3 2 6 4 7 5" xfId="48982" xr:uid="{00000000-0005-0000-0000-000084AF0000}"/>
    <cellStyle name="Note 3 2 6 4 7 6" xfId="48983" xr:uid="{00000000-0005-0000-0000-000085AF0000}"/>
    <cellStyle name="Note 3 2 6 4 7 7" xfId="48984" xr:uid="{00000000-0005-0000-0000-000086AF0000}"/>
    <cellStyle name="Note 3 2 6 4 8" xfId="19680" xr:uid="{00000000-0005-0000-0000-000087AF0000}"/>
    <cellStyle name="Note 3 2 6 4 8 2" xfId="19681" xr:uid="{00000000-0005-0000-0000-000088AF0000}"/>
    <cellStyle name="Note 3 2 6 4 8 3" xfId="48985" xr:uid="{00000000-0005-0000-0000-000089AF0000}"/>
    <cellStyle name="Note 3 2 6 4 8 4" xfId="48986" xr:uid="{00000000-0005-0000-0000-00008AAF0000}"/>
    <cellStyle name="Note 3 2 6 4 8 5" xfId="48987" xr:uid="{00000000-0005-0000-0000-00008BAF0000}"/>
    <cellStyle name="Note 3 2 6 4 8 6" xfId="48988" xr:uid="{00000000-0005-0000-0000-00008CAF0000}"/>
    <cellStyle name="Note 3 2 6 4 8 7" xfId="48989" xr:uid="{00000000-0005-0000-0000-00008DAF0000}"/>
    <cellStyle name="Note 3 2 6 4 9" xfId="19682" xr:uid="{00000000-0005-0000-0000-00008EAF0000}"/>
    <cellStyle name="Note 3 2 6 4 9 2" xfId="19683" xr:uid="{00000000-0005-0000-0000-00008FAF0000}"/>
    <cellStyle name="Note 3 2 6 4 9 3" xfId="48990" xr:uid="{00000000-0005-0000-0000-000090AF0000}"/>
    <cellStyle name="Note 3 2 6 4 9 4" xfId="48991" xr:uid="{00000000-0005-0000-0000-000091AF0000}"/>
    <cellStyle name="Note 3 2 6 4 9 5" xfId="48992" xr:uid="{00000000-0005-0000-0000-000092AF0000}"/>
    <cellStyle name="Note 3 2 6 4 9 6" xfId="48993" xr:uid="{00000000-0005-0000-0000-000093AF0000}"/>
    <cellStyle name="Note 3 2 6 4 9 7" xfId="48994" xr:uid="{00000000-0005-0000-0000-000094AF0000}"/>
    <cellStyle name="Note 3 2 6 5" xfId="19684" xr:uid="{00000000-0005-0000-0000-000095AF0000}"/>
    <cellStyle name="Note 3 2 6 5 10" xfId="19685" xr:uid="{00000000-0005-0000-0000-000096AF0000}"/>
    <cellStyle name="Note 3 2 6 5 10 2" xfId="19686" xr:uid="{00000000-0005-0000-0000-000097AF0000}"/>
    <cellStyle name="Note 3 2 6 5 10 3" xfId="48995" xr:uid="{00000000-0005-0000-0000-000098AF0000}"/>
    <cellStyle name="Note 3 2 6 5 10 4" xfId="48996" xr:uid="{00000000-0005-0000-0000-000099AF0000}"/>
    <cellStyle name="Note 3 2 6 5 10 5" xfId="48997" xr:uid="{00000000-0005-0000-0000-00009AAF0000}"/>
    <cellStyle name="Note 3 2 6 5 10 6" xfId="48998" xr:uid="{00000000-0005-0000-0000-00009BAF0000}"/>
    <cellStyle name="Note 3 2 6 5 10 7" xfId="48999" xr:uid="{00000000-0005-0000-0000-00009CAF0000}"/>
    <cellStyle name="Note 3 2 6 5 11" xfId="49000" xr:uid="{00000000-0005-0000-0000-00009DAF0000}"/>
    <cellStyle name="Note 3 2 6 5 12" xfId="49001" xr:uid="{00000000-0005-0000-0000-00009EAF0000}"/>
    <cellStyle name="Note 3 2 6 5 13" xfId="49002" xr:uid="{00000000-0005-0000-0000-00009FAF0000}"/>
    <cellStyle name="Note 3 2 6 5 2" xfId="19687" xr:uid="{00000000-0005-0000-0000-0000A0AF0000}"/>
    <cellStyle name="Note 3 2 6 5 2 2" xfId="19688" xr:uid="{00000000-0005-0000-0000-0000A1AF0000}"/>
    <cellStyle name="Note 3 2 6 5 2 3" xfId="49003" xr:uid="{00000000-0005-0000-0000-0000A2AF0000}"/>
    <cellStyle name="Note 3 2 6 5 2 4" xfId="49004" xr:uid="{00000000-0005-0000-0000-0000A3AF0000}"/>
    <cellStyle name="Note 3 2 6 5 2 5" xfId="49005" xr:uid="{00000000-0005-0000-0000-0000A4AF0000}"/>
    <cellStyle name="Note 3 2 6 5 2 6" xfId="49006" xr:uid="{00000000-0005-0000-0000-0000A5AF0000}"/>
    <cellStyle name="Note 3 2 6 5 2 7" xfId="49007" xr:uid="{00000000-0005-0000-0000-0000A6AF0000}"/>
    <cellStyle name="Note 3 2 6 5 3" xfId="19689" xr:uid="{00000000-0005-0000-0000-0000A7AF0000}"/>
    <cellStyle name="Note 3 2 6 5 3 2" xfId="19690" xr:uid="{00000000-0005-0000-0000-0000A8AF0000}"/>
    <cellStyle name="Note 3 2 6 5 3 3" xfId="49008" xr:uid="{00000000-0005-0000-0000-0000A9AF0000}"/>
    <cellStyle name="Note 3 2 6 5 3 4" xfId="49009" xr:uid="{00000000-0005-0000-0000-0000AAAF0000}"/>
    <cellStyle name="Note 3 2 6 5 3 5" xfId="49010" xr:uid="{00000000-0005-0000-0000-0000ABAF0000}"/>
    <cellStyle name="Note 3 2 6 5 3 6" xfId="49011" xr:uid="{00000000-0005-0000-0000-0000ACAF0000}"/>
    <cellStyle name="Note 3 2 6 5 3 7" xfId="49012" xr:uid="{00000000-0005-0000-0000-0000ADAF0000}"/>
    <cellStyle name="Note 3 2 6 5 4" xfId="19691" xr:uid="{00000000-0005-0000-0000-0000AEAF0000}"/>
    <cellStyle name="Note 3 2 6 5 4 2" xfId="19692" xr:uid="{00000000-0005-0000-0000-0000AFAF0000}"/>
    <cellStyle name="Note 3 2 6 5 4 3" xfId="49013" xr:uid="{00000000-0005-0000-0000-0000B0AF0000}"/>
    <cellStyle name="Note 3 2 6 5 4 4" xfId="49014" xr:uid="{00000000-0005-0000-0000-0000B1AF0000}"/>
    <cellStyle name="Note 3 2 6 5 4 5" xfId="49015" xr:uid="{00000000-0005-0000-0000-0000B2AF0000}"/>
    <cellStyle name="Note 3 2 6 5 4 6" xfId="49016" xr:uid="{00000000-0005-0000-0000-0000B3AF0000}"/>
    <cellStyle name="Note 3 2 6 5 4 7" xfId="49017" xr:uid="{00000000-0005-0000-0000-0000B4AF0000}"/>
    <cellStyle name="Note 3 2 6 5 5" xfId="19693" xr:uid="{00000000-0005-0000-0000-0000B5AF0000}"/>
    <cellStyle name="Note 3 2 6 5 5 2" xfId="19694" xr:uid="{00000000-0005-0000-0000-0000B6AF0000}"/>
    <cellStyle name="Note 3 2 6 5 5 3" xfId="49018" xr:uid="{00000000-0005-0000-0000-0000B7AF0000}"/>
    <cellStyle name="Note 3 2 6 5 5 4" xfId="49019" xr:uid="{00000000-0005-0000-0000-0000B8AF0000}"/>
    <cellStyle name="Note 3 2 6 5 5 5" xfId="49020" xr:uid="{00000000-0005-0000-0000-0000B9AF0000}"/>
    <cellStyle name="Note 3 2 6 5 5 6" xfId="49021" xr:uid="{00000000-0005-0000-0000-0000BAAF0000}"/>
    <cellStyle name="Note 3 2 6 5 5 7" xfId="49022" xr:uid="{00000000-0005-0000-0000-0000BBAF0000}"/>
    <cellStyle name="Note 3 2 6 5 6" xfId="19695" xr:uid="{00000000-0005-0000-0000-0000BCAF0000}"/>
    <cellStyle name="Note 3 2 6 5 6 2" xfId="19696" xr:uid="{00000000-0005-0000-0000-0000BDAF0000}"/>
    <cellStyle name="Note 3 2 6 5 6 3" xfId="49023" xr:uid="{00000000-0005-0000-0000-0000BEAF0000}"/>
    <cellStyle name="Note 3 2 6 5 6 4" xfId="49024" xr:uid="{00000000-0005-0000-0000-0000BFAF0000}"/>
    <cellStyle name="Note 3 2 6 5 6 5" xfId="49025" xr:uid="{00000000-0005-0000-0000-0000C0AF0000}"/>
    <cellStyle name="Note 3 2 6 5 6 6" xfId="49026" xr:uid="{00000000-0005-0000-0000-0000C1AF0000}"/>
    <cellStyle name="Note 3 2 6 5 6 7" xfId="49027" xr:uid="{00000000-0005-0000-0000-0000C2AF0000}"/>
    <cellStyle name="Note 3 2 6 5 7" xfId="19697" xr:uid="{00000000-0005-0000-0000-0000C3AF0000}"/>
    <cellStyle name="Note 3 2 6 5 7 2" xfId="19698" xr:uid="{00000000-0005-0000-0000-0000C4AF0000}"/>
    <cellStyle name="Note 3 2 6 5 7 3" xfId="49028" xr:uid="{00000000-0005-0000-0000-0000C5AF0000}"/>
    <cellStyle name="Note 3 2 6 5 7 4" xfId="49029" xr:uid="{00000000-0005-0000-0000-0000C6AF0000}"/>
    <cellStyle name="Note 3 2 6 5 7 5" xfId="49030" xr:uid="{00000000-0005-0000-0000-0000C7AF0000}"/>
    <cellStyle name="Note 3 2 6 5 7 6" xfId="49031" xr:uid="{00000000-0005-0000-0000-0000C8AF0000}"/>
    <cellStyle name="Note 3 2 6 5 7 7" xfId="49032" xr:uid="{00000000-0005-0000-0000-0000C9AF0000}"/>
    <cellStyle name="Note 3 2 6 5 8" xfId="19699" xr:uid="{00000000-0005-0000-0000-0000CAAF0000}"/>
    <cellStyle name="Note 3 2 6 5 8 2" xfId="19700" xr:uid="{00000000-0005-0000-0000-0000CBAF0000}"/>
    <cellStyle name="Note 3 2 6 5 8 3" xfId="49033" xr:uid="{00000000-0005-0000-0000-0000CCAF0000}"/>
    <cellStyle name="Note 3 2 6 5 8 4" xfId="49034" xr:uid="{00000000-0005-0000-0000-0000CDAF0000}"/>
    <cellStyle name="Note 3 2 6 5 8 5" xfId="49035" xr:uid="{00000000-0005-0000-0000-0000CEAF0000}"/>
    <cellStyle name="Note 3 2 6 5 8 6" xfId="49036" xr:uid="{00000000-0005-0000-0000-0000CFAF0000}"/>
    <cellStyle name="Note 3 2 6 5 8 7" xfId="49037" xr:uid="{00000000-0005-0000-0000-0000D0AF0000}"/>
    <cellStyle name="Note 3 2 6 5 9" xfId="19701" xr:uid="{00000000-0005-0000-0000-0000D1AF0000}"/>
    <cellStyle name="Note 3 2 6 5 9 2" xfId="19702" xr:uid="{00000000-0005-0000-0000-0000D2AF0000}"/>
    <cellStyle name="Note 3 2 6 5 9 3" xfId="49038" xr:uid="{00000000-0005-0000-0000-0000D3AF0000}"/>
    <cellStyle name="Note 3 2 6 5 9 4" xfId="49039" xr:uid="{00000000-0005-0000-0000-0000D4AF0000}"/>
    <cellStyle name="Note 3 2 6 5 9 5" xfId="49040" xr:uid="{00000000-0005-0000-0000-0000D5AF0000}"/>
    <cellStyle name="Note 3 2 6 5 9 6" xfId="49041" xr:uid="{00000000-0005-0000-0000-0000D6AF0000}"/>
    <cellStyle name="Note 3 2 6 5 9 7" xfId="49042" xr:uid="{00000000-0005-0000-0000-0000D7AF0000}"/>
    <cellStyle name="Note 3 2 6 6" xfId="19703" xr:uid="{00000000-0005-0000-0000-0000D8AF0000}"/>
    <cellStyle name="Note 3 2 6 6 10" xfId="19704" xr:uid="{00000000-0005-0000-0000-0000D9AF0000}"/>
    <cellStyle name="Note 3 2 6 6 11" xfId="49043" xr:uid="{00000000-0005-0000-0000-0000DAAF0000}"/>
    <cellStyle name="Note 3 2 6 6 12" xfId="49044" xr:uid="{00000000-0005-0000-0000-0000DBAF0000}"/>
    <cellStyle name="Note 3 2 6 6 13" xfId="49045" xr:uid="{00000000-0005-0000-0000-0000DCAF0000}"/>
    <cellStyle name="Note 3 2 6 6 14" xfId="49046" xr:uid="{00000000-0005-0000-0000-0000DDAF0000}"/>
    <cellStyle name="Note 3 2 6 6 15" xfId="49047" xr:uid="{00000000-0005-0000-0000-0000DEAF0000}"/>
    <cellStyle name="Note 3 2 6 6 2" xfId="19705" xr:uid="{00000000-0005-0000-0000-0000DFAF0000}"/>
    <cellStyle name="Note 3 2 6 6 2 2" xfId="19706" xr:uid="{00000000-0005-0000-0000-0000E0AF0000}"/>
    <cellStyle name="Note 3 2 6 6 2 3" xfId="49048" xr:uid="{00000000-0005-0000-0000-0000E1AF0000}"/>
    <cellStyle name="Note 3 2 6 6 2 4" xfId="49049" xr:uid="{00000000-0005-0000-0000-0000E2AF0000}"/>
    <cellStyle name="Note 3 2 6 6 2 5" xfId="49050" xr:uid="{00000000-0005-0000-0000-0000E3AF0000}"/>
    <cellStyle name="Note 3 2 6 6 2 6" xfId="49051" xr:uid="{00000000-0005-0000-0000-0000E4AF0000}"/>
    <cellStyle name="Note 3 2 6 6 2 7" xfId="49052" xr:uid="{00000000-0005-0000-0000-0000E5AF0000}"/>
    <cellStyle name="Note 3 2 6 6 3" xfId="19707" xr:uid="{00000000-0005-0000-0000-0000E6AF0000}"/>
    <cellStyle name="Note 3 2 6 6 3 2" xfId="19708" xr:uid="{00000000-0005-0000-0000-0000E7AF0000}"/>
    <cellStyle name="Note 3 2 6 6 3 3" xfId="49053" xr:uid="{00000000-0005-0000-0000-0000E8AF0000}"/>
    <cellStyle name="Note 3 2 6 6 3 4" xfId="49054" xr:uid="{00000000-0005-0000-0000-0000E9AF0000}"/>
    <cellStyle name="Note 3 2 6 6 3 5" xfId="49055" xr:uid="{00000000-0005-0000-0000-0000EAAF0000}"/>
    <cellStyle name="Note 3 2 6 6 3 6" xfId="49056" xr:uid="{00000000-0005-0000-0000-0000EBAF0000}"/>
    <cellStyle name="Note 3 2 6 6 3 7" xfId="49057" xr:uid="{00000000-0005-0000-0000-0000ECAF0000}"/>
    <cellStyle name="Note 3 2 6 6 4" xfId="19709" xr:uid="{00000000-0005-0000-0000-0000EDAF0000}"/>
    <cellStyle name="Note 3 2 6 6 4 2" xfId="19710" xr:uid="{00000000-0005-0000-0000-0000EEAF0000}"/>
    <cellStyle name="Note 3 2 6 6 4 3" xfId="49058" xr:uid="{00000000-0005-0000-0000-0000EFAF0000}"/>
    <cellStyle name="Note 3 2 6 6 4 4" xfId="49059" xr:uid="{00000000-0005-0000-0000-0000F0AF0000}"/>
    <cellStyle name="Note 3 2 6 6 4 5" xfId="49060" xr:uid="{00000000-0005-0000-0000-0000F1AF0000}"/>
    <cellStyle name="Note 3 2 6 6 4 6" xfId="49061" xr:uid="{00000000-0005-0000-0000-0000F2AF0000}"/>
    <cellStyle name="Note 3 2 6 6 4 7" xfId="49062" xr:uid="{00000000-0005-0000-0000-0000F3AF0000}"/>
    <cellStyle name="Note 3 2 6 6 5" xfId="19711" xr:uid="{00000000-0005-0000-0000-0000F4AF0000}"/>
    <cellStyle name="Note 3 2 6 6 5 2" xfId="19712" xr:uid="{00000000-0005-0000-0000-0000F5AF0000}"/>
    <cellStyle name="Note 3 2 6 6 5 3" xfId="49063" xr:uid="{00000000-0005-0000-0000-0000F6AF0000}"/>
    <cellStyle name="Note 3 2 6 6 5 4" xfId="49064" xr:uid="{00000000-0005-0000-0000-0000F7AF0000}"/>
    <cellStyle name="Note 3 2 6 6 5 5" xfId="49065" xr:uid="{00000000-0005-0000-0000-0000F8AF0000}"/>
    <cellStyle name="Note 3 2 6 6 5 6" xfId="49066" xr:uid="{00000000-0005-0000-0000-0000F9AF0000}"/>
    <cellStyle name="Note 3 2 6 6 5 7" xfId="49067" xr:uid="{00000000-0005-0000-0000-0000FAAF0000}"/>
    <cellStyle name="Note 3 2 6 6 6" xfId="19713" xr:uid="{00000000-0005-0000-0000-0000FBAF0000}"/>
    <cellStyle name="Note 3 2 6 6 6 2" xfId="19714" xr:uid="{00000000-0005-0000-0000-0000FCAF0000}"/>
    <cellStyle name="Note 3 2 6 6 6 3" xfId="49068" xr:uid="{00000000-0005-0000-0000-0000FDAF0000}"/>
    <cellStyle name="Note 3 2 6 6 6 4" xfId="49069" xr:uid="{00000000-0005-0000-0000-0000FEAF0000}"/>
    <cellStyle name="Note 3 2 6 6 6 5" xfId="49070" xr:uid="{00000000-0005-0000-0000-0000FFAF0000}"/>
    <cellStyle name="Note 3 2 6 6 6 6" xfId="49071" xr:uid="{00000000-0005-0000-0000-000000B00000}"/>
    <cellStyle name="Note 3 2 6 6 6 7" xfId="49072" xr:uid="{00000000-0005-0000-0000-000001B00000}"/>
    <cellStyle name="Note 3 2 6 6 7" xfId="19715" xr:uid="{00000000-0005-0000-0000-000002B00000}"/>
    <cellStyle name="Note 3 2 6 6 7 2" xfId="19716" xr:uid="{00000000-0005-0000-0000-000003B00000}"/>
    <cellStyle name="Note 3 2 6 6 7 3" xfId="49073" xr:uid="{00000000-0005-0000-0000-000004B00000}"/>
    <cellStyle name="Note 3 2 6 6 7 4" xfId="49074" xr:uid="{00000000-0005-0000-0000-000005B00000}"/>
    <cellStyle name="Note 3 2 6 6 7 5" xfId="49075" xr:uid="{00000000-0005-0000-0000-000006B00000}"/>
    <cellStyle name="Note 3 2 6 6 7 6" xfId="49076" xr:uid="{00000000-0005-0000-0000-000007B00000}"/>
    <cellStyle name="Note 3 2 6 6 7 7" xfId="49077" xr:uid="{00000000-0005-0000-0000-000008B00000}"/>
    <cellStyle name="Note 3 2 6 6 8" xfId="19717" xr:uid="{00000000-0005-0000-0000-000009B00000}"/>
    <cellStyle name="Note 3 2 6 6 8 2" xfId="19718" xr:uid="{00000000-0005-0000-0000-00000AB00000}"/>
    <cellStyle name="Note 3 2 6 6 8 3" xfId="49078" xr:uid="{00000000-0005-0000-0000-00000BB00000}"/>
    <cellStyle name="Note 3 2 6 6 8 4" xfId="49079" xr:uid="{00000000-0005-0000-0000-00000CB00000}"/>
    <cellStyle name="Note 3 2 6 6 8 5" xfId="49080" xr:uid="{00000000-0005-0000-0000-00000DB00000}"/>
    <cellStyle name="Note 3 2 6 6 8 6" xfId="49081" xr:uid="{00000000-0005-0000-0000-00000EB00000}"/>
    <cellStyle name="Note 3 2 6 6 8 7" xfId="49082" xr:uid="{00000000-0005-0000-0000-00000FB00000}"/>
    <cellStyle name="Note 3 2 6 6 9" xfId="19719" xr:uid="{00000000-0005-0000-0000-000010B00000}"/>
    <cellStyle name="Note 3 2 6 6 9 2" xfId="19720" xr:uid="{00000000-0005-0000-0000-000011B00000}"/>
    <cellStyle name="Note 3 2 6 6 9 3" xfId="49083" xr:uid="{00000000-0005-0000-0000-000012B00000}"/>
    <cellStyle name="Note 3 2 6 6 9 4" xfId="49084" xr:uid="{00000000-0005-0000-0000-000013B00000}"/>
    <cellStyle name="Note 3 2 6 6 9 5" xfId="49085" xr:uid="{00000000-0005-0000-0000-000014B00000}"/>
    <cellStyle name="Note 3 2 6 6 9 6" xfId="49086" xr:uid="{00000000-0005-0000-0000-000015B00000}"/>
    <cellStyle name="Note 3 2 6 6 9 7" xfId="49087" xr:uid="{00000000-0005-0000-0000-000016B00000}"/>
    <cellStyle name="Note 3 2 6 7" xfId="49088" xr:uid="{00000000-0005-0000-0000-000017B00000}"/>
    <cellStyle name="Note 3 2 7" xfId="19721" xr:uid="{00000000-0005-0000-0000-000018B00000}"/>
    <cellStyle name="Note 3 2 7 2" xfId="19722" xr:uid="{00000000-0005-0000-0000-000019B00000}"/>
    <cellStyle name="Note 3 2 7 2 2" xfId="19723" xr:uid="{00000000-0005-0000-0000-00001AB00000}"/>
    <cellStyle name="Note 3 2 7 2 2 10" xfId="49089" xr:uid="{00000000-0005-0000-0000-00001BB00000}"/>
    <cellStyle name="Note 3 2 7 2 2 11" xfId="49090" xr:uid="{00000000-0005-0000-0000-00001CB00000}"/>
    <cellStyle name="Note 3 2 7 2 2 2" xfId="19724" xr:uid="{00000000-0005-0000-0000-00001DB00000}"/>
    <cellStyle name="Note 3 2 7 2 2 2 2" xfId="19725" xr:uid="{00000000-0005-0000-0000-00001EB00000}"/>
    <cellStyle name="Note 3 2 7 2 2 2 3" xfId="49091" xr:uid="{00000000-0005-0000-0000-00001FB00000}"/>
    <cellStyle name="Note 3 2 7 2 2 2 4" xfId="49092" xr:uid="{00000000-0005-0000-0000-000020B00000}"/>
    <cellStyle name="Note 3 2 7 2 2 2 5" xfId="49093" xr:uid="{00000000-0005-0000-0000-000021B00000}"/>
    <cellStyle name="Note 3 2 7 2 2 2 6" xfId="49094" xr:uid="{00000000-0005-0000-0000-000022B00000}"/>
    <cellStyle name="Note 3 2 7 2 2 2 7" xfId="49095" xr:uid="{00000000-0005-0000-0000-000023B00000}"/>
    <cellStyle name="Note 3 2 7 2 2 3" xfId="19726" xr:uid="{00000000-0005-0000-0000-000024B00000}"/>
    <cellStyle name="Note 3 2 7 2 2 3 2" xfId="19727" xr:uid="{00000000-0005-0000-0000-000025B00000}"/>
    <cellStyle name="Note 3 2 7 2 2 3 3" xfId="49096" xr:uid="{00000000-0005-0000-0000-000026B00000}"/>
    <cellStyle name="Note 3 2 7 2 2 3 4" xfId="49097" xr:uid="{00000000-0005-0000-0000-000027B00000}"/>
    <cellStyle name="Note 3 2 7 2 2 3 5" xfId="49098" xr:uid="{00000000-0005-0000-0000-000028B00000}"/>
    <cellStyle name="Note 3 2 7 2 2 3 6" xfId="49099" xr:uid="{00000000-0005-0000-0000-000029B00000}"/>
    <cellStyle name="Note 3 2 7 2 2 3 7" xfId="49100" xr:uid="{00000000-0005-0000-0000-00002AB00000}"/>
    <cellStyle name="Note 3 2 7 2 2 4" xfId="19728" xr:uid="{00000000-0005-0000-0000-00002BB00000}"/>
    <cellStyle name="Note 3 2 7 2 2 4 2" xfId="19729" xr:uid="{00000000-0005-0000-0000-00002CB00000}"/>
    <cellStyle name="Note 3 2 7 2 2 4 3" xfId="49101" xr:uid="{00000000-0005-0000-0000-00002DB00000}"/>
    <cellStyle name="Note 3 2 7 2 2 4 4" xfId="49102" xr:uid="{00000000-0005-0000-0000-00002EB00000}"/>
    <cellStyle name="Note 3 2 7 2 2 4 5" xfId="49103" xr:uid="{00000000-0005-0000-0000-00002FB00000}"/>
    <cellStyle name="Note 3 2 7 2 2 4 6" xfId="49104" xr:uid="{00000000-0005-0000-0000-000030B00000}"/>
    <cellStyle name="Note 3 2 7 2 2 4 7" xfId="49105" xr:uid="{00000000-0005-0000-0000-000031B00000}"/>
    <cellStyle name="Note 3 2 7 2 2 5" xfId="19730" xr:uid="{00000000-0005-0000-0000-000032B00000}"/>
    <cellStyle name="Note 3 2 7 2 2 5 2" xfId="19731" xr:uid="{00000000-0005-0000-0000-000033B00000}"/>
    <cellStyle name="Note 3 2 7 2 2 5 3" xfId="49106" xr:uid="{00000000-0005-0000-0000-000034B00000}"/>
    <cellStyle name="Note 3 2 7 2 2 5 4" xfId="49107" xr:uid="{00000000-0005-0000-0000-000035B00000}"/>
    <cellStyle name="Note 3 2 7 2 2 5 5" xfId="49108" xr:uid="{00000000-0005-0000-0000-000036B00000}"/>
    <cellStyle name="Note 3 2 7 2 2 5 6" xfId="49109" xr:uid="{00000000-0005-0000-0000-000037B00000}"/>
    <cellStyle name="Note 3 2 7 2 2 5 7" xfId="49110" xr:uid="{00000000-0005-0000-0000-000038B00000}"/>
    <cellStyle name="Note 3 2 7 2 2 6" xfId="19732" xr:uid="{00000000-0005-0000-0000-000039B00000}"/>
    <cellStyle name="Note 3 2 7 2 2 6 2" xfId="19733" xr:uid="{00000000-0005-0000-0000-00003AB00000}"/>
    <cellStyle name="Note 3 2 7 2 2 6 3" xfId="49111" xr:uid="{00000000-0005-0000-0000-00003BB00000}"/>
    <cellStyle name="Note 3 2 7 2 2 6 4" xfId="49112" xr:uid="{00000000-0005-0000-0000-00003CB00000}"/>
    <cellStyle name="Note 3 2 7 2 2 6 5" xfId="49113" xr:uid="{00000000-0005-0000-0000-00003DB00000}"/>
    <cellStyle name="Note 3 2 7 2 2 6 6" xfId="49114" xr:uid="{00000000-0005-0000-0000-00003EB00000}"/>
    <cellStyle name="Note 3 2 7 2 2 6 7" xfId="49115" xr:uid="{00000000-0005-0000-0000-00003FB00000}"/>
    <cellStyle name="Note 3 2 7 2 2 7" xfId="19734" xr:uid="{00000000-0005-0000-0000-000040B00000}"/>
    <cellStyle name="Note 3 2 7 2 2 7 2" xfId="19735" xr:uid="{00000000-0005-0000-0000-000041B00000}"/>
    <cellStyle name="Note 3 2 7 2 2 7 3" xfId="49116" xr:uid="{00000000-0005-0000-0000-000042B00000}"/>
    <cellStyle name="Note 3 2 7 2 2 7 4" xfId="49117" xr:uid="{00000000-0005-0000-0000-000043B00000}"/>
    <cellStyle name="Note 3 2 7 2 2 7 5" xfId="49118" xr:uid="{00000000-0005-0000-0000-000044B00000}"/>
    <cellStyle name="Note 3 2 7 2 2 7 6" xfId="49119" xr:uid="{00000000-0005-0000-0000-000045B00000}"/>
    <cellStyle name="Note 3 2 7 2 2 7 7" xfId="49120" xr:uid="{00000000-0005-0000-0000-000046B00000}"/>
    <cellStyle name="Note 3 2 7 2 2 8" xfId="19736" xr:uid="{00000000-0005-0000-0000-000047B00000}"/>
    <cellStyle name="Note 3 2 7 2 2 8 2" xfId="19737" xr:uid="{00000000-0005-0000-0000-000048B00000}"/>
    <cellStyle name="Note 3 2 7 2 2 8 3" xfId="49121" xr:uid="{00000000-0005-0000-0000-000049B00000}"/>
    <cellStyle name="Note 3 2 7 2 2 8 4" xfId="49122" xr:uid="{00000000-0005-0000-0000-00004AB00000}"/>
    <cellStyle name="Note 3 2 7 2 2 8 5" xfId="49123" xr:uid="{00000000-0005-0000-0000-00004BB00000}"/>
    <cellStyle name="Note 3 2 7 2 2 8 6" xfId="49124" xr:uid="{00000000-0005-0000-0000-00004CB00000}"/>
    <cellStyle name="Note 3 2 7 2 2 8 7" xfId="49125" xr:uid="{00000000-0005-0000-0000-00004DB00000}"/>
    <cellStyle name="Note 3 2 7 2 2 9" xfId="19738" xr:uid="{00000000-0005-0000-0000-00004EB00000}"/>
    <cellStyle name="Note 3 2 7 2 2 9 2" xfId="19739" xr:uid="{00000000-0005-0000-0000-00004FB00000}"/>
    <cellStyle name="Note 3 2 7 2 2 9 3" xfId="49126" xr:uid="{00000000-0005-0000-0000-000050B00000}"/>
    <cellStyle name="Note 3 2 7 2 2 9 4" xfId="49127" xr:uid="{00000000-0005-0000-0000-000051B00000}"/>
    <cellStyle name="Note 3 2 7 2 2 9 5" xfId="49128" xr:uid="{00000000-0005-0000-0000-000052B00000}"/>
    <cellStyle name="Note 3 2 7 2 2 9 6" xfId="49129" xr:uid="{00000000-0005-0000-0000-000053B00000}"/>
    <cellStyle name="Note 3 2 7 2 2 9 7" xfId="49130" xr:uid="{00000000-0005-0000-0000-000054B00000}"/>
    <cellStyle name="Note 3 2 7 2 3" xfId="19740" xr:uid="{00000000-0005-0000-0000-000055B00000}"/>
    <cellStyle name="Note 3 2 7 2 3 10" xfId="19741" xr:uid="{00000000-0005-0000-0000-000056B00000}"/>
    <cellStyle name="Note 3 2 7 2 3 11" xfId="49131" xr:uid="{00000000-0005-0000-0000-000057B00000}"/>
    <cellStyle name="Note 3 2 7 2 3 12" xfId="49132" xr:uid="{00000000-0005-0000-0000-000058B00000}"/>
    <cellStyle name="Note 3 2 7 2 3 13" xfId="49133" xr:uid="{00000000-0005-0000-0000-000059B00000}"/>
    <cellStyle name="Note 3 2 7 2 3 14" xfId="49134" xr:uid="{00000000-0005-0000-0000-00005AB00000}"/>
    <cellStyle name="Note 3 2 7 2 3 15" xfId="49135" xr:uid="{00000000-0005-0000-0000-00005BB00000}"/>
    <cellStyle name="Note 3 2 7 2 3 2" xfId="19742" xr:uid="{00000000-0005-0000-0000-00005CB00000}"/>
    <cellStyle name="Note 3 2 7 2 3 2 2" xfId="19743" xr:uid="{00000000-0005-0000-0000-00005DB00000}"/>
    <cellStyle name="Note 3 2 7 2 3 2 3" xfId="49136" xr:uid="{00000000-0005-0000-0000-00005EB00000}"/>
    <cellStyle name="Note 3 2 7 2 3 2 4" xfId="49137" xr:uid="{00000000-0005-0000-0000-00005FB00000}"/>
    <cellStyle name="Note 3 2 7 2 3 2 5" xfId="49138" xr:uid="{00000000-0005-0000-0000-000060B00000}"/>
    <cellStyle name="Note 3 2 7 2 3 2 6" xfId="49139" xr:uid="{00000000-0005-0000-0000-000061B00000}"/>
    <cellStyle name="Note 3 2 7 2 3 2 7" xfId="49140" xr:uid="{00000000-0005-0000-0000-000062B00000}"/>
    <cellStyle name="Note 3 2 7 2 3 3" xfId="19744" xr:uid="{00000000-0005-0000-0000-000063B00000}"/>
    <cellStyle name="Note 3 2 7 2 3 3 2" xfId="19745" xr:uid="{00000000-0005-0000-0000-000064B00000}"/>
    <cellStyle name="Note 3 2 7 2 3 3 3" xfId="49141" xr:uid="{00000000-0005-0000-0000-000065B00000}"/>
    <cellStyle name="Note 3 2 7 2 3 3 4" xfId="49142" xr:uid="{00000000-0005-0000-0000-000066B00000}"/>
    <cellStyle name="Note 3 2 7 2 3 3 5" xfId="49143" xr:uid="{00000000-0005-0000-0000-000067B00000}"/>
    <cellStyle name="Note 3 2 7 2 3 3 6" xfId="49144" xr:uid="{00000000-0005-0000-0000-000068B00000}"/>
    <cellStyle name="Note 3 2 7 2 3 3 7" xfId="49145" xr:uid="{00000000-0005-0000-0000-000069B00000}"/>
    <cellStyle name="Note 3 2 7 2 3 4" xfId="19746" xr:uid="{00000000-0005-0000-0000-00006AB00000}"/>
    <cellStyle name="Note 3 2 7 2 3 4 2" xfId="19747" xr:uid="{00000000-0005-0000-0000-00006BB00000}"/>
    <cellStyle name="Note 3 2 7 2 3 4 3" xfId="49146" xr:uid="{00000000-0005-0000-0000-00006CB00000}"/>
    <cellStyle name="Note 3 2 7 2 3 4 4" xfId="49147" xr:uid="{00000000-0005-0000-0000-00006DB00000}"/>
    <cellStyle name="Note 3 2 7 2 3 4 5" xfId="49148" xr:uid="{00000000-0005-0000-0000-00006EB00000}"/>
    <cellStyle name="Note 3 2 7 2 3 4 6" xfId="49149" xr:uid="{00000000-0005-0000-0000-00006FB00000}"/>
    <cellStyle name="Note 3 2 7 2 3 4 7" xfId="49150" xr:uid="{00000000-0005-0000-0000-000070B00000}"/>
    <cellStyle name="Note 3 2 7 2 3 5" xfId="19748" xr:uid="{00000000-0005-0000-0000-000071B00000}"/>
    <cellStyle name="Note 3 2 7 2 3 5 2" xfId="19749" xr:uid="{00000000-0005-0000-0000-000072B00000}"/>
    <cellStyle name="Note 3 2 7 2 3 5 3" xfId="49151" xr:uid="{00000000-0005-0000-0000-000073B00000}"/>
    <cellStyle name="Note 3 2 7 2 3 5 4" xfId="49152" xr:uid="{00000000-0005-0000-0000-000074B00000}"/>
    <cellStyle name="Note 3 2 7 2 3 5 5" xfId="49153" xr:uid="{00000000-0005-0000-0000-000075B00000}"/>
    <cellStyle name="Note 3 2 7 2 3 5 6" xfId="49154" xr:uid="{00000000-0005-0000-0000-000076B00000}"/>
    <cellStyle name="Note 3 2 7 2 3 5 7" xfId="49155" xr:uid="{00000000-0005-0000-0000-000077B00000}"/>
    <cellStyle name="Note 3 2 7 2 3 6" xfId="19750" xr:uid="{00000000-0005-0000-0000-000078B00000}"/>
    <cellStyle name="Note 3 2 7 2 3 6 2" xfId="19751" xr:uid="{00000000-0005-0000-0000-000079B00000}"/>
    <cellStyle name="Note 3 2 7 2 3 6 3" xfId="49156" xr:uid="{00000000-0005-0000-0000-00007AB00000}"/>
    <cellStyle name="Note 3 2 7 2 3 6 4" xfId="49157" xr:uid="{00000000-0005-0000-0000-00007BB00000}"/>
    <cellStyle name="Note 3 2 7 2 3 6 5" xfId="49158" xr:uid="{00000000-0005-0000-0000-00007CB00000}"/>
    <cellStyle name="Note 3 2 7 2 3 6 6" xfId="49159" xr:uid="{00000000-0005-0000-0000-00007DB00000}"/>
    <cellStyle name="Note 3 2 7 2 3 6 7" xfId="49160" xr:uid="{00000000-0005-0000-0000-00007EB00000}"/>
    <cellStyle name="Note 3 2 7 2 3 7" xfId="19752" xr:uid="{00000000-0005-0000-0000-00007FB00000}"/>
    <cellStyle name="Note 3 2 7 2 3 7 2" xfId="19753" xr:uid="{00000000-0005-0000-0000-000080B00000}"/>
    <cellStyle name="Note 3 2 7 2 3 7 3" xfId="49161" xr:uid="{00000000-0005-0000-0000-000081B00000}"/>
    <cellStyle name="Note 3 2 7 2 3 7 4" xfId="49162" xr:uid="{00000000-0005-0000-0000-000082B00000}"/>
    <cellStyle name="Note 3 2 7 2 3 7 5" xfId="49163" xr:uid="{00000000-0005-0000-0000-000083B00000}"/>
    <cellStyle name="Note 3 2 7 2 3 7 6" xfId="49164" xr:uid="{00000000-0005-0000-0000-000084B00000}"/>
    <cellStyle name="Note 3 2 7 2 3 7 7" xfId="49165" xr:uid="{00000000-0005-0000-0000-000085B00000}"/>
    <cellStyle name="Note 3 2 7 2 3 8" xfId="19754" xr:uid="{00000000-0005-0000-0000-000086B00000}"/>
    <cellStyle name="Note 3 2 7 2 3 8 2" xfId="19755" xr:uid="{00000000-0005-0000-0000-000087B00000}"/>
    <cellStyle name="Note 3 2 7 2 3 8 3" xfId="49166" xr:uid="{00000000-0005-0000-0000-000088B00000}"/>
    <cellStyle name="Note 3 2 7 2 3 8 4" xfId="49167" xr:uid="{00000000-0005-0000-0000-000089B00000}"/>
    <cellStyle name="Note 3 2 7 2 3 8 5" xfId="49168" xr:uid="{00000000-0005-0000-0000-00008AB00000}"/>
    <cellStyle name="Note 3 2 7 2 3 8 6" xfId="49169" xr:uid="{00000000-0005-0000-0000-00008BB00000}"/>
    <cellStyle name="Note 3 2 7 2 3 8 7" xfId="49170" xr:uid="{00000000-0005-0000-0000-00008CB00000}"/>
    <cellStyle name="Note 3 2 7 2 3 9" xfId="19756" xr:uid="{00000000-0005-0000-0000-00008DB00000}"/>
    <cellStyle name="Note 3 2 7 2 3 9 2" xfId="19757" xr:uid="{00000000-0005-0000-0000-00008EB00000}"/>
    <cellStyle name="Note 3 2 7 2 3 9 3" xfId="49171" xr:uid="{00000000-0005-0000-0000-00008FB00000}"/>
    <cellStyle name="Note 3 2 7 2 3 9 4" xfId="49172" xr:uid="{00000000-0005-0000-0000-000090B00000}"/>
    <cellStyle name="Note 3 2 7 2 3 9 5" xfId="49173" xr:uid="{00000000-0005-0000-0000-000091B00000}"/>
    <cellStyle name="Note 3 2 7 2 3 9 6" xfId="49174" xr:uid="{00000000-0005-0000-0000-000092B00000}"/>
    <cellStyle name="Note 3 2 7 2 3 9 7" xfId="49175" xr:uid="{00000000-0005-0000-0000-000093B00000}"/>
    <cellStyle name="Note 3 2 7 2 4" xfId="49176" xr:uid="{00000000-0005-0000-0000-000094B00000}"/>
    <cellStyle name="Note 3 2 7 2 5" xfId="49177" xr:uid="{00000000-0005-0000-0000-000095B00000}"/>
    <cellStyle name="Note 3 2 7 3" xfId="19758" xr:uid="{00000000-0005-0000-0000-000096B00000}"/>
    <cellStyle name="Note 3 2 7 3 10" xfId="49178" xr:uid="{00000000-0005-0000-0000-000097B00000}"/>
    <cellStyle name="Note 3 2 7 3 11" xfId="49179" xr:uid="{00000000-0005-0000-0000-000098B00000}"/>
    <cellStyle name="Note 3 2 7 3 2" xfId="19759" xr:uid="{00000000-0005-0000-0000-000099B00000}"/>
    <cellStyle name="Note 3 2 7 3 2 2" xfId="19760" xr:uid="{00000000-0005-0000-0000-00009AB00000}"/>
    <cellStyle name="Note 3 2 7 3 2 3" xfId="49180" xr:uid="{00000000-0005-0000-0000-00009BB00000}"/>
    <cellStyle name="Note 3 2 7 3 2 4" xfId="49181" xr:uid="{00000000-0005-0000-0000-00009CB00000}"/>
    <cellStyle name="Note 3 2 7 3 2 5" xfId="49182" xr:uid="{00000000-0005-0000-0000-00009DB00000}"/>
    <cellStyle name="Note 3 2 7 3 2 6" xfId="49183" xr:uid="{00000000-0005-0000-0000-00009EB00000}"/>
    <cellStyle name="Note 3 2 7 3 2 7" xfId="49184" xr:uid="{00000000-0005-0000-0000-00009FB00000}"/>
    <cellStyle name="Note 3 2 7 3 3" xfId="19761" xr:uid="{00000000-0005-0000-0000-0000A0B00000}"/>
    <cellStyle name="Note 3 2 7 3 3 2" xfId="19762" xr:uid="{00000000-0005-0000-0000-0000A1B00000}"/>
    <cellStyle name="Note 3 2 7 3 3 3" xfId="49185" xr:uid="{00000000-0005-0000-0000-0000A2B00000}"/>
    <cellStyle name="Note 3 2 7 3 3 4" xfId="49186" xr:uid="{00000000-0005-0000-0000-0000A3B00000}"/>
    <cellStyle name="Note 3 2 7 3 3 5" xfId="49187" xr:uid="{00000000-0005-0000-0000-0000A4B00000}"/>
    <cellStyle name="Note 3 2 7 3 3 6" xfId="49188" xr:uid="{00000000-0005-0000-0000-0000A5B00000}"/>
    <cellStyle name="Note 3 2 7 3 3 7" xfId="49189" xr:uid="{00000000-0005-0000-0000-0000A6B00000}"/>
    <cellStyle name="Note 3 2 7 3 4" xfId="19763" xr:uid="{00000000-0005-0000-0000-0000A7B00000}"/>
    <cellStyle name="Note 3 2 7 3 4 2" xfId="19764" xr:uid="{00000000-0005-0000-0000-0000A8B00000}"/>
    <cellStyle name="Note 3 2 7 3 4 3" xfId="49190" xr:uid="{00000000-0005-0000-0000-0000A9B00000}"/>
    <cellStyle name="Note 3 2 7 3 4 4" xfId="49191" xr:uid="{00000000-0005-0000-0000-0000AAB00000}"/>
    <cellStyle name="Note 3 2 7 3 4 5" xfId="49192" xr:uid="{00000000-0005-0000-0000-0000ABB00000}"/>
    <cellStyle name="Note 3 2 7 3 4 6" xfId="49193" xr:uid="{00000000-0005-0000-0000-0000ACB00000}"/>
    <cellStyle name="Note 3 2 7 3 4 7" xfId="49194" xr:uid="{00000000-0005-0000-0000-0000ADB00000}"/>
    <cellStyle name="Note 3 2 7 3 5" xfId="19765" xr:uid="{00000000-0005-0000-0000-0000AEB00000}"/>
    <cellStyle name="Note 3 2 7 3 5 2" xfId="19766" xr:uid="{00000000-0005-0000-0000-0000AFB00000}"/>
    <cellStyle name="Note 3 2 7 3 5 3" xfId="49195" xr:uid="{00000000-0005-0000-0000-0000B0B00000}"/>
    <cellStyle name="Note 3 2 7 3 5 4" xfId="49196" xr:uid="{00000000-0005-0000-0000-0000B1B00000}"/>
    <cellStyle name="Note 3 2 7 3 5 5" xfId="49197" xr:uid="{00000000-0005-0000-0000-0000B2B00000}"/>
    <cellStyle name="Note 3 2 7 3 5 6" xfId="49198" xr:uid="{00000000-0005-0000-0000-0000B3B00000}"/>
    <cellStyle name="Note 3 2 7 3 5 7" xfId="49199" xr:uid="{00000000-0005-0000-0000-0000B4B00000}"/>
    <cellStyle name="Note 3 2 7 3 6" xfId="19767" xr:uid="{00000000-0005-0000-0000-0000B5B00000}"/>
    <cellStyle name="Note 3 2 7 3 6 2" xfId="19768" xr:uid="{00000000-0005-0000-0000-0000B6B00000}"/>
    <cellStyle name="Note 3 2 7 3 6 3" xfId="49200" xr:uid="{00000000-0005-0000-0000-0000B7B00000}"/>
    <cellStyle name="Note 3 2 7 3 6 4" xfId="49201" xr:uid="{00000000-0005-0000-0000-0000B8B00000}"/>
    <cellStyle name="Note 3 2 7 3 6 5" xfId="49202" xr:uid="{00000000-0005-0000-0000-0000B9B00000}"/>
    <cellStyle name="Note 3 2 7 3 6 6" xfId="49203" xr:uid="{00000000-0005-0000-0000-0000BAB00000}"/>
    <cellStyle name="Note 3 2 7 3 6 7" xfId="49204" xr:uid="{00000000-0005-0000-0000-0000BBB00000}"/>
    <cellStyle name="Note 3 2 7 3 7" xfId="19769" xr:uid="{00000000-0005-0000-0000-0000BCB00000}"/>
    <cellStyle name="Note 3 2 7 3 7 2" xfId="19770" xr:uid="{00000000-0005-0000-0000-0000BDB00000}"/>
    <cellStyle name="Note 3 2 7 3 7 3" xfId="49205" xr:uid="{00000000-0005-0000-0000-0000BEB00000}"/>
    <cellStyle name="Note 3 2 7 3 7 4" xfId="49206" xr:uid="{00000000-0005-0000-0000-0000BFB00000}"/>
    <cellStyle name="Note 3 2 7 3 7 5" xfId="49207" xr:uid="{00000000-0005-0000-0000-0000C0B00000}"/>
    <cellStyle name="Note 3 2 7 3 7 6" xfId="49208" xr:uid="{00000000-0005-0000-0000-0000C1B00000}"/>
    <cellStyle name="Note 3 2 7 3 7 7" xfId="49209" xr:uid="{00000000-0005-0000-0000-0000C2B00000}"/>
    <cellStyle name="Note 3 2 7 3 8" xfId="19771" xr:uid="{00000000-0005-0000-0000-0000C3B00000}"/>
    <cellStyle name="Note 3 2 7 3 8 2" xfId="19772" xr:uid="{00000000-0005-0000-0000-0000C4B00000}"/>
    <cellStyle name="Note 3 2 7 3 8 3" xfId="49210" xr:uid="{00000000-0005-0000-0000-0000C5B00000}"/>
    <cellStyle name="Note 3 2 7 3 8 4" xfId="49211" xr:uid="{00000000-0005-0000-0000-0000C6B00000}"/>
    <cellStyle name="Note 3 2 7 3 8 5" xfId="49212" xr:uid="{00000000-0005-0000-0000-0000C7B00000}"/>
    <cellStyle name="Note 3 2 7 3 8 6" xfId="49213" xr:uid="{00000000-0005-0000-0000-0000C8B00000}"/>
    <cellStyle name="Note 3 2 7 3 8 7" xfId="49214" xr:uid="{00000000-0005-0000-0000-0000C9B00000}"/>
    <cellStyle name="Note 3 2 7 3 9" xfId="19773" xr:uid="{00000000-0005-0000-0000-0000CAB00000}"/>
    <cellStyle name="Note 3 2 7 3 9 2" xfId="19774" xr:uid="{00000000-0005-0000-0000-0000CBB00000}"/>
    <cellStyle name="Note 3 2 7 3 9 3" xfId="49215" xr:uid="{00000000-0005-0000-0000-0000CCB00000}"/>
    <cellStyle name="Note 3 2 7 3 9 4" xfId="49216" xr:uid="{00000000-0005-0000-0000-0000CDB00000}"/>
    <cellStyle name="Note 3 2 7 3 9 5" xfId="49217" xr:uid="{00000000-0005-0000-0000-0000CEB00000}"/>
    <cellStyle name="Note 3 2 7 3 9 6" xfId="49218" xr:uid="{00000000-0005-0000-0000-0000CFB00000}"/>
    <cellStyle name="Note 3 2 7 3 9 7" xfId="49219" xr:uid="{00000000-0005-0000-0000-0000D0B00000}"/>
    <cellStyle name="Note 3 2 7 4" xfId="19775" xr:uid="{00000000-0005-0000-0000-0000D1B00000}"/>
    <cellStyle name="Note 3 2 7 4 10" xfId="19776" xr:uid="{00000000-0005-0000-0000-0000D2B00000}"/>
    <cellStyle name="Note 3 2 7 4 10 2" xfId="19777" xr:uid="{00000000-0005-0000-0000-0000D3B00000}"/>
    <cellStyle name="Note 3 2 7 4 10 3" xfId="49220" xr:uid="{00000000-0005-0000-0000-0000D4B00000}"/>
    <cellStyle name="Note 3 2 7 4 10 4" xfId="49221" xr:uid="{00000000-0005-0000-0000-0000D5B00000}"/>
    <cellStyle name="Note 3 2 7 4 10 5" xfId="49222" xr:uid="{00000000-0005-0000-0000-0000D6B00000}"/>
    <cellStyle name="Note 3 2 7 4 10 6" xfId="49223" xr:uid="{00000000-0005-0000-0000-0000D7B00000}"/>
    <cellStyle name="Note 3 2 7 4 10 7" xfId="49224" xr:uid="{00000000-0005-0000-0000-0000D8B00000}"/>
    <cellStyle name="Note 3 2 7 4 11" xfId="19778" xr:uid="{00000000-0005-0000-0000-0000D9B00000}"/>
    <cellStyle name="Note 3 2 7 4 12" xfId="49225" xr:uid="{00000000-0005-0000-0000-0000DAB00000}"/>
    <cellStyle name="Note 3 2 7 4 13" xfId="49226" xr:uid="{00000000-0005-0000-0000-0000DBB00000}"/>
    <cellStyle name="Note 3 2 7 4 2" xfId="19779" xr:uid="{00000000-0005-0000-0000-0000DCB00000}"/>
    <cellStyle name="Note 3 2 7 4 2 2" xfId="19780" xr:uid="{00000000-0005-0000-0000-0000DDB00000}"/>
    <cellStyle name="Note 3 2 7 4 2 3" xfId="49227" xr:uid="{00000000-0005-0000-0000-0000DEB00000}"/>
    <cellStyle name="Note 3 2 7 4 2 4" xfId="49228" xr:uid="{00000000-0005-0000-0000-0000DFB00000}"/>
    <cellStyle name="Note 3 2 7 4 2 5" xfId="49229" xr:uid="{00000000-0005-0000-0000-0000E0B00000}"/>
    <cellStyle name="Note 3 2 7 4 2 6" xfId="49230" xr:uid="{00000000-0005-0000-0000-0000E1B00000}"/>
    <cellStyle name="Note 3 2 7 4 2 7" xfId="49231" xr:uid="{00000000-0005-0000-0000-0000E2B00000}"/>
    <cellStyle name="Note 3 2 7 4 3" xfId="19781" xr:uid="{00000000-0005-0000-0000-0000E3B00000}"/>
    <cellStyle name="Note 3 2 7 4 3 2" xfId="19782" xr:uid="{00000000-0005-0000-0000-0000E4B00000}"/>
    <cellStyle name="Note 3 2 7 4 3 3" xfId="49232" xr:uid="{00000000-0005-0000-0000-0000E5B00000}"/>
    <cellStyle name="Note 3 2 7 4 3 4" xfId="49233" xr:uid="{00000000-0005-0000-0000-0000E6B00000}"/>
    <cellStyle name="Note 3 2 7 4 3 5" xfId="49234" xr:uid="{00000000-0005-0000-0000-0000E7B00000}"/>
    <cellStyle name="Note 3 2 7 4 3 6" xfId="49235" xr:uid="{00000000-0005-0000-0000-0000E8B00000}"/>
    <cellStyle name="Note 3 2 7 4 3 7" xfId="49236" xr:uid="{00000000-0005-0000-0000-0000E9B00000}"/>
    <cellStyle name="Note 3 2 7 4 4" xfId="19783" xr:uid="{00000000-0005-0000-0000-0000EAB00000}"/>
    <cellStyle name="Note 3 2 7 4 4 2" xfId="19784" xr:uid="{00000000-0005-0000-0000-0000EBB00000}"/>
    <cellStyle name="Note 3 2 7 4 4 3" xfId="49237" xr:uid="{00000000-0005-0000-0000-0000ECB00000}"/>
    <cellStyle name="Note 3 2 7 4 4 4" xfId="49238" xr:uid="{00000000-0005-0000-0000-0000EDB00000}"/>
    <cellStyle name="Note 3 2 7 4 4 5" xfId="49239" xr:uid="{00000000-0005-0000-0000-0000EEB00000}"/>
    <cellStyle name="Note 3 2 7 4 4 6" xfId="49240" xr:uid="{00000000-0005-0000-0000-0000EFB00000}"/>
    <cellStyle name="Note 3 2 7 4 4 7" xfId="49241" xr:uid="{00000000-0005-0000-0000-0000F0B00000}"/>
    <cellStyle name="Note 3 2 7 4 5" xfId="19785" xr:uid="{00000000-0005-0000-0000-0000F1B00000}"/>
    <cellStyle name="Note 3 2 7 4 5 2" xfId="19786" xr:uid="{00000000-0005-0000-0000-0000F2B00000}"/>
    <cellStyle name="Note 3 2 7 4 5 3" xfId="49242" xr:uid="{00000000-0005-0000-0000-0000F3B00000}"/>
    <cellStyle name="Note 3 2 7 4 5 4" xfId="49243" xr:uid="{00000000-0005-0000-0000-0000F4B00000}"/>
    <cellStyle name="Note 3 2 7 4 5 5" xfId="49244" xr:uid="{00000000-0005-0000-0000-0000F5B00000}"/>
    <cellStyle name="Note 3 2 7 4 5 6" xfId="49245" xr:uid="{00000000-0005-0000-0000-0000F6B00000}"/>
    <cellStyle name="Note 3 2 7 4 5 7" xfId="49246" xr:uid="{00000000-0005-0000-0000-0000F7B00000}"/>
    <cellStyle name="Note 3 2 7 4 6" xfId="19787" xr:uid="{00000000-0005-0000-0000-0000F8B00000}"/>
    <cellStyle name="Note 3 2 7 4 6 2" xfId="19788" xr:uid="{00000000-0005-0000-0000-0000F9B00000}"/>
    <cellStyle name="Note 3 2 7 4 6 3" xfId="49247" xr:uid="{00000000-0005-0000-0000-0000FAB00000}"/>
    <cellStyle name="Note 3 2 7 4 6 4" xfId="49248" xr:uid="{00000000-0005-0000-0000-0000FBB00000}"/>
    <cellStyle name="Note 3 2 7 4 6 5" xfId="49249" xr:uid="{00000000-0005-0000-0000-0000FCB00000}"/>
    <cellStyle name="Note 3 2 7 4 6 6" xfId="49250" xr:uid="{00000000-0005-0000-0000-0000FDB00000}"/>
    <cellStyle name="Note 3 2 7 4 6 7" xfId="49251" xr:uid="{00000000-0005-0000-0000-0000FEB00000}"/>
    <cellStyle name="Note 3 2 7 4 7" xfId="19789" xr:uid="{00000000-0005-0000-0000-0000FFB00000}"/>
    <cellStyle name="Note 3 2 7 4 7 2" xfId="19790" xr:uid="{00000000-0005-0000-0000-000000B10000}"/>
    <cellStyle name="Note 3 2 7 4 7 3" xfId="49252" xr:uid="{00000000-0005-0000-0000-000001B10000}"/>
    <cellStyle name="Note 3 2 7 4 7 4" xfId="49253" xr:uid="{00000000-0005-0000-0000-000002B10000}"/>
    <cellStyle name="Note 3 2 7 4 7 5" xfId="49254" xr:uid="{00000000-0005-0000-0000-000003B10000}"/>
    <cellStyle name="Note 3 2 7 4 7 6" xfId="49255" xr:uid="{00000000-0005-0000-0000-000004B10000}"/>
    <cellStyle name="Note 3 2 7 4 7 7" xfId="49256" xr:uid="{00000000-0005-0000-0000-000005B10000}"/>
    <cellStyle name="Note 3 2 7 4 8" xfId="19791" xr:uid="{00000000-0005-0000-0000-000006B10000}"/>
    <cellStyle name="Note 3 2 7 4 8 2" xfId="19792" xr:uid="{00000000-0005-0000-0000-000007B10000}"/>
    <cellStyle name="Note 3 2 7 4 8 3" xfId="49257" xr:uid="{00000000-0005-0000-0000-000008B10000}"/>
    <cellStyle name="Note 3 2 7 4 8 4" xfId="49258" xr:uid="{00000000-0005-0000-0000-000009B10000}"/>
    <cellStyle name="Note 3 2 7 4 8 5" xfId="49259" xr:uid="{00000000-0005-0000-0000-00000AB10000}"/>
    <cellStyle name="Note 3 2 7 4 8 6" xfId="49260" xr:uid="{00000000-0005-0000-0000-00000BB10000}"/>
    <cellStyle name="Note 3 2 7 4 8 7" xfId="49261" xr:uid="{00000000-0005-0000-0000-00000CB10000}"/>
    <cellStyle name="Note 3 2 7 4 9" xfId="19793" xr:uid="{00000000-0005-0000-0000-00000DB10000}"/>
    <cellStyle name="Note 3 2 7 4 9 2" xfId="19794" xr:uid="{00000000-0005-0000-0000-00000EB10000}"/>
    <cellStyle name="Note 3 2 7 4 9 3" xfId="49262" xr:uid="{00000000-0005-0000-0000-00000FB10000}"/>
    <cellStyle name="Note 3 2 7 4 9 4" xfId="49263" xr:uid="{00000000-0005-0000-0000-000010B10000}"/>
    <cellStyle name="Note 3 2 7 4 9 5" xfId="49264" xr:uid="{00000000-0005-0000-0000-000011B10000}"/>
    <cellStyle name="Note 3 2 7 4 9 6" xfId="49265" xr:uid="{00000000-0005-0000-0000-000012B10000}"/>
    <cellStyle name="Note 3 2 7 4 9 7" xfId="49266" xr:uid="{00000000-0005-0000-0000-000013B10000}"/>
    <cellStyle name="Note 3 2 7 5" xfId="19795" xr:uid="{00000000-0005-0000-0000-000014B10000}"/>
    <cellStyle name="Note 3 2 7 5 10" xfId="19796" xr:uid="{00000000-0005-0000-0000-000015B10000}"/>
    <cellStyle name="Note 3 2 7 5 10 2" xfId="19797" xr:uid="{00000000-0005-0000-0000-000016B10000}"/>
    <cellStyle name="Note 3 2 7 5 10 3" xfId="49267" xr:uid="{00000000-0005-0000-0000-000017B10000}"/>
    <cellStyle name="Note 3 2 7 5 10 4" xfId="49268" xr:uid="{00000000-0005-0000-0000-000018B10000}"/>
    <cellStyle name="Note 3 2 7 5 10 5" xfId="49269" xr:uid="{00000000-0005-0000-0000-000019B10000}"/>
    <cellStyle name="Note 3 2 7 5 10 6" xfId="49270" xr:uid="{00000000-0005-0000-0000-00001AB10000}"/>
    <cellStyle name="Note 3 2 7 5 10 7" xfId="49271" xr:uid="{00000000-0005-0000-0000-00001BB10000}"/>
    <cellStyle name="Note 3 2 7 5 11" xfId="49272" xr:uid="{00000000-0005-0000-0000-00001CB10000}"/>
    <cellStyle name="Note 3 2 7 5 12" xfId="49273" xr:uid="{00000000-0005-0000-0000-00001DB10000}"/>
    <cellStyle name="Note 3 2 7 5 13" xfId="49274" xr:uid="{00000000-0005-0000-0000-00001EB10000}"/>
    <cellStyle name="Note 3 2 7 5 2" xfId="19798" xr:uid="{00000000-0005-0000-0000-00001FB10000}"/>
    <cellStyle name="Note 3 2 7 5 2 2" xfId="19799" xr:uid="{00000000-0005-0000-0000-000020B10000}"/>
    <cellStyle name="Note 3 2 7 5 2 3" xfId="49275" xr:uid="{00000000-0005-0000-0000-000021B10000}"/>
    <cellStyle name="Note 3 2 7 5 2 4" xfId="49276" xr:uid="{00000000-0005-0000-0000-000022B10000}"/>
    <cellStyle name="Note 3 2 7 5 2 5" xfId="49277" xr:uid="{00000000-0005-0000-0000-000023B10000}"/>
    <cellStyle name="Note 3 2 7 5 2 6" xfId="49278" xr:uid="{00000000-0005-0000-0000-000024B10000}"/>
    <cellStyle name="Note 3 2 7 5 2 7" xfId="49279" xr:uid="{00000000-0005-0000-0000-000025B10000}"/>
    <cellStyle name="Note 3 2 7 5 3" xfId="19800" xr:uid="{00000000-0005-0000-0000-000026B10000}"/>
    <cellStyle name="Note 3 2 7 5 3 2" xfId="19801" xr:uid="{00000000-0005-0000-0000-000027B10000}"/>
    <cellStyle name="Note 3 2 7 5 3 3" xfId="49280" xr:uid="{00000000-0005-0000-0000-000028B10000}"/>
    <cellStyle name="Note 3 2 7 5 3 4" xfId="49281" xr:uid="{00000000-0005-0000-0000-000029B10000}"/>
    <cellStyle name="Note 3 2 7 5 3 5" xfId="49282" xr:uid="{00000000-0005-0000-0000-00002AB10000}"/>
    <cellStyle name="Note 3 2 7 5 3 6" xfId="49283" xr:uid="{00000000-0005-0000-0000-00002BB10000}"/>
    <cellStyle name="Note 3 2 7 5 3 7" xfId="49284" xr:uid="{00000000-0005-0000-0000-00002CB10000}"/>
    <cellStyle name="Note 3 2 7 5 4" xfId="19802" xr:uid="{00000000-0005-0000-0000-00002DB10000}"/>
    <cellStyle name="Note 3 2 7 5 4 2" xfId="19803" xr:uid="{00000000-0005-0000-0000-00002EB10000}"/>
    <cellStyle name="Note 3 2 7 5 4 3" xfId="49285" xr:uid="{00000000-0005-0000-0000-00002FB10000}"/>
    <cellStyle name="Note 3 2 7 5 4 4" xfId="49286" xr:uid="{00000000-0005-0000-0000-000030B10000}"/>
    <cellStyle name="Note 3 2 7 5 4 5" xfId="49287" xr:uid="{00000000-0005-0000-0000-000031B10000}"/>
    <cellStyle name="Note 3 2 7 5 4 6" xfId="49288" xr:uid="{00000000-0005-0000-0000-000032B10000}"/>
    <cellStyle name="Note 3 2 7 5 4 7" xfId="49289" xr:uid="{00000000-0005-0000-0000-000033B10000}"/>
    <cellStyle name="Note 3 2 7 5 5" xfId="19804" xr:uid="{00000000-0005-0000-0000-000034B10000}"/>
    <cellStyle name="Note 3 2 7 5 5 2" xfId="19805" xr:uid="{00000000-0005-0000-0000-000035B10000}"/>
    <cellStyle name="Note 3 2 7 5 5 3" xfId="49290" xr:uid="{00000000-0005-0000-0000-000036B10000}"/>
    <cellStyle name="Note 3 2 7 5 5 4" xfId="49291" xr:uid="{00000000-0005-0000-0000-000037B10000}"/>
    <cellStyle name="Note 3 2 7 5 5 5" xfId="49292" xr:uid="{00000000-0005-0000-0000-000038B10000}"/>
    <cellStyle name="Note 3 2 7 5 5 6" xfId="49293" xr:uid="{00000000-0005-0000-0000-000039B10000}"/>
    <cellStyle name="Note 3 2 7 5 5 7" xfId="49294" xr:uid="{00000000-0005-0000-0000-00003AB10000}"/>
    <cellStyle name="Note 3 2 7 5 6" xfId="19806" xr:uid="{00000000-0005-0000-0000-00003BB10000}"/>
    <cellStyle name="Note 3 2 7 5 6 2" xfId="19807" xr:uid="{00000000-0005-0000-0000-00003CB10000}"/>
    <cellStyle name="Note 3 2 7 5 6 3" xfId="49295" xr:uid="{00000000-0005-0000-0000-00003DB10000}"/>
    <cellStyle name="Note 3 2 7 5 6 4" xfId="49296" xr:uid="{00000000-0005-0000-0000-00003EB10000}"/>
    <cellStyle name="Note 3 2 7 5 6 5" xfId="49297" xr:uid="{00000000-0005-0000-0000-00003FB10000}"/>
    <cellStyle name="Note 3 2 7 5 6 6" xfId="49298" xr:uid="{00000000-0005-0000-0000-000040B10000}"/>
    <cellStyle name="Note 3 2 7 5 6 7" xfId="49299" xr:uid="{00000000-0005-0000-0000-000041B10000}"/>
    <cellStyle name="Note 3 2 7 5 7" xfId="19808" xr:uid="{00000000-0005-0000-0000-000042B10000}"/>
    <cellStyle name="Note 3 2 7 5 7 2" xfId="19809" xr:uid="{00000000-0005-0000-0000-000043B10000}"/>
    <cellStyle name="Note 3 2 7 5 7 3" xfId="49300" xr:uid="{00000000-0005-0000-0000-000044B10000}"/>
    <cellStyle name="Note 3 2 7 5 7 4" xfId="49301" xr:uid="{00000000-0005-0000-0000-000045B10000}"/>
    <cellStyle name="Note 3 2 7 5 7 5" xfId="49302" xr:uid="{00000000-0005-0000-0000-000046B10000}"/>
    <cellStyle name="Note 3 2 7 5 7 6" xfId="49303" xr:uid="{00000000-0005-0000-0000-000047B10000}"/>
    <cellStyle name="Note 3 2 7 5 7 7" xfId="49304" xr:uid="{00000000-0005-0000-0000-000048B10000}"/>
    <cellStyle name="Note 3 2 7 5 8" xfId="19810" xr:uid="{00000000-0005-0000-0000-000049B10000}"/>
    <cellStyle name="Note 3 2 7 5 8 2" xfId="19811" xr:uid="{00000000-0005-0000-0000-00004AB10000}"/>
    <cellStyle name="Note 3 2 7 5 8 3" xfId="49305" xr:uid="{00000000-0005-0000-0000-00004BB10000}"/>
    <cellStyle name="Note 3 2 7 5 8 4" xfId="49306" xr:uid="{00000000-0005-0000-0000-00004CB10000}"/>
    <cellStyle name="Note 3 2 7 5 8 5" xfId="49307" xr:uid="{00000000-0005-0000-0000-00004DB10000}"/>
    <cellStyle name="Note 3 2 7 5 8 6" xfId="49308" xr:uid="{00000000-0005-0000-0000-00004EB10000}"/>
    <cellStyle name="Note 3 2 7 5 8 7" xfId="49309" xr:uid="{00000000-0005-0000-0000-00004FB10000}"/>
    <cellStyle name="Note 3 2 7 5 9" xfId="19812" xr:uid="{00000000-0005-0000-0000-000050B10000}"/>
    <cellStyle name="Note 3 2 7 5 9 2" xfId="19813" xr:uid="{00000000-0005-0000-0000-000051B10000}"/>
    <cellStyle name="Note 3 2 7 5 9 3" xfId="49310" xr:uid="{00000000-0005-0000-0000-000052B10000}"/>
    <cellStyle name="Note 3 2 7 5 9 4" xfId="49311" xr:uid="{00000000-0005-0000-0000-000053B10000}"/>
    <cellStyle name="Note 3 2 7 5 9 5" xfId="49312" xr:uid="{00000000-0005-0000-0000-000054B10000}"/>
    <cellStyle name="Note 3 2 7 5 9 6" xfId="49313" xr:uid="{00000000-0005-0000-0000-000055B10000}"/>
    <cellStyle name="Note 3 2 7 5 9 7" xfId="49314" xr:uid="{00000000-0005-0000-0000-000056B10000}"/>
    <cellStyle name="Note 3 2 7 6" xfId="19814" xr:uid="{00000000-0005-0000-0000-000057B10000}"/>
    <cellStyle name="Note 3 2 7 6 10" xfId="19815" xr:uid="{00000000-0005-0000-0000-000058B10000}"/>
    <cellStyle name="Note 3 2 7 6 11" xfId="49315" xr:uid="{00000000-0005-0000-0000-000059B10000}"/>
    <cellStyle name="Note 3 2 7 6 12" xfId="49316" xr:uid="{00000000-0005-0000-0000-00005AB10000}"/>
    <cellStyle name="Note 3 2 7 6 13" xfId="49317" xr:uid="{00000000-0005-0000-0000-00005BB10000}"/>
    <cellStyle name="Note 3 2 7 6 14" xfId="49318" xr:uid="{00000000-0005-0000-0000-00005CB10000}"/>
    <cellStyle name="Note 3 2 7 6 15" xfId="49319" xr:uid="{00000000-0005-0000-0000-00005DB10000}"/>
    <cellStyle name="Note 3 2 7 6 2" xfId="19816" xr:uid="{00000000-0005-0000-0000-00005EB10000}"/>
    <cellStyle name="Note 3 2 7 6 2 2" xfId="19817" xr:uid="{00000000-0005-0000-0000-00005FB10000}"/>
    <cellStyle name="Note 3 2 7 6 2 3" xfId="49320" xr:uid="{00000000-0005-0000-0000-000060B10000}"/>
    <cellStyle name="Note 3 2 7 6 2 4" xfId="49321" xr:uid="{00000000-0005-0000-0000-000061B10000}"/>
    <cellStyle name="Note 3 2 7 6 2 5" xfId="49322" xr:uid="{00000000-0005-0000-0000-000062B10000}"/>
    <cellStyle name="Note 3 2 7 6 2 6" xfId="49323" xr:uid="{00000000-0005-0000-0000-000063B10000}"/>
    <cellStyle name="Note 3 2 7 6 2 7" xfId="49324" xr:uid="{00000000-0005-0000-0000-000064B10000}"/>
    <cellStyle name="Note 3 2 7 6 3" xfId="19818" xr:uid="{00000000-0005-0000-0000-000065B10000}"/>
    <cellStyle name="Note 3 2 7 6 3 2" xfId="19819" xr:uid="{00000000-0005-0000-0000-000066B10000}"/>
    <cellStyle name="Note 3 2 7 6 3 3" xfId="49325" xr:uid="{00000000-0005-0000-0000-000067B10000}"/>
    <cellStyle name="Note 3 2 7 6 3 4" xfId="49326" xr:uid="{00000000-0005-0000-0000-000068B10000}"/>
    <cellStyle name="Note 3 2 7 6 3 5" xfId="49327" xr:uid="{00000000-0005-0000-0000-000069B10000}"/>
    <cellStyle name="Note 3 2 7 6 3 6" xfId="49328" xr:uid="{00000000-0005-0000-0000-00006AB10000}"/>
    <cellStyle name="Note 3 2 7 6 3 7" xfId="49329" xr:uid="{00000000-0005-0000-0000-00006BB10000}"/>
    <cellStyle name="Note 3 2 7 6 4" xfId="19820" xr:uid="{00000000-0005-0000-0000-00006CB10000}"/>
    <cellStyle name="Note 3 2 7 6 4 2" xfId="19821" xr:uid="{00000000-0005-0000-0000-00006DB10000}"/>
    <cellStyle name="Note 3 2 7 6 4 3" xfId="49330" xr:uid="{00000000-0005-0000-0000-00006EB10000}"/>
    <cellStyle name="Note 3 2 7 6 4 4" xfId="49331" xr:uid="{00000000-0005-0000-0000-00006FB10000}"/>
    <cellStyle name="Note 3 2 7 6 4 5" xfId="49332" xr:uid="{00000000-0005-0000-0000-000070B10000}"/>
    <cellStyle name="Note 3 2 7 6 4 6" xfId="49333" xr:uid="{00000000-0005-0000-0000-000071B10000}"/>
    <cellStyle name="Note 3 2 7 6 4 7" xfId="49334" xr:uid="{00000000-0005-0000-0000-000072B10000}"/>
    <cellStyle name="Note 3 2 7 6 5" xfId="19822" xr:uid="{00000000-0005-0000-0000-000073B10000}"/>
    <cellStyle name="Note 3 2 7 6 5 2" xfId="19823" xr:uid="{00000000-0005-0000-0000-000074B10000}"/>
    <cellStyle name="Note 3 2 7 6 5 3" xfId="49335" xr:uid="{00000000-0005-0000-0000-000075B10000}"/>
    <cellStyle name="Note 3 2 7 6 5 4" xfId="49336" xr:uid="{00000000-0005-0000-0000-000076B10000}"/>
    <cellStyle name="Note 3 2 7 6 5 5" xfId="49337" xr:uid="{00000000-0005-0000-0000-000077B10000}"/>
    <cellStyle name="Note 3 2 7 6 5 6" xfId="49338" xr:uid="{00000000-0005-0000-0000-000078B10000}"/>
    <cellStyle name="Note 3 2 7 6 5 7" xfId="49339" xr:uid="{00000000-0005-0000-0000-000079B10000}"/>
    <cellStyle name="Note 3 2 7 6 6" xfId="19824" xr:uid="{00000000-0005-0000-0000-00007AB10000}"/>
    <cellStyle name="Note 3 2 7 6 6 2" xfId="19825" xr:uid="{00000000-0005-0000-0000-00007BB10000}"/>
    <cellStyle name="Note 3 2 7 6 6 3" xfId="49340" xr:uid="{00000000-0005-0000-0000-00007CB10000}"/>
    <cellStyle name="Note 3 2 7 6 6 4" xfId="49341" xr:uid="{00000000-0005-0000-0000-00007DB10000}"/>
    <cellStyle name="Note 3 2 7 6 6 5" xfId="49342" xr:uid="{00000000-0005-0000-0000-00007EB10000}"/>
    <cellStyle name="Note 3 2 7 6 6 6" xfId="49343" xr:uid="{00000000-0005-0000-0000-00007FB10000}"/>
    <cellStyle name="Note 3 2 7 6 6 7" xfId="49344" xr:uid="{00000000-0005-0000-0000-000080B10000}"/>
    <cellStyle name="Note 3 2 7 6 7" xfId="19826" xr:uid="{00000000-0005-0000-0000-000081B10000}"/>
    <cellStyle name="Note 3 2 7 6 7 2" xfId="19827" xr:uid="{00000000-0005-0000-0000-000082B10000}"/>
    <cellStyle name="Note 3 2 7 6 7 3" xfId="49345" xr:uid="{00000000-0005-0000-0000-000083B10000}"/>
    <cellStyle name="Note 3 2 7 6 7 4" xfId="49346" xr:uid="{00000000-0005-0000-0000-000084B10000}"/>
    <cellStyle name="Note 3 2 7 6 7 5" xfId="49347" xr:uid="{00000000-0005-0000-0000-000085B10000}"/>
    <cellStyle name="Note 3 2 7 6 7 6" xfId="49348" xr:uid="{00000000-0005-0000-0000-000086B10000}"/>
    <cellStyle name="Note 3 2 7 6 7 7" xfId="49349" xr:uid="{00000000-0005-0000-0000-000087B10000}"/>
    <cellStyle name="Note 3 2 7 6 8" xfId="19828" xr:uid="{00000000-0005-0000-0000-000088B10000}"/>
    <cellStyle name="Note 3 2 7 6 8 2" xfId="19829" xr:uid="{00000000-0005-0000-0000-000089B10000}"/>
    <cellStyle name="Note 3 2 7 6 8 3" xfId="49350" xr:uid="{00000000-0005-0000-0000-00008AB10000}"/>
    <cellStyle name="Note 3 2 7 6 8 4" xfId="49351" xr:uid="{00000000-0005-0000-0000-00008BB10000}"/>
    <cellStyle name="Note 3 2 7 6 8 5" xfId="49352" xr:uid="{00000000-0005-0000-0000-00008CB10000}"/>
    <cellStyle name="Note 3 2 7 6 8 6" xfId="49353" xr:uid="{00000000-0005-0000-0000-00008DB10000}"/>
    <cellStyle name="Note 3 2 7 6 8 7" xfId="49354" xr:uid="{00000000-0005-0000-0000-00008EB10000}"/>
    <cellStyle name="Note 3 2 7 6 9" xfId="19830" xr:uid="{00000000-0005-0000-0000-00008FB10000}"/>
    <cellStyle name="Note 3 2 7 6 9 2" xfId="19831" xr:uid="{00000000-0005-0000-0000-000090B10000}"/>
    <cellStyle name="Note 3 2 7 6 9 3" xfId="49355" xr:uid="{00000000-0005-0000-0000-000091B10000}"/>
    <cellStyle name="Note 3 2 7 6 9 4" xfId="49356" xr:uid="{00000000-0005-0000-0000-000092B10000}"/>
    <cellStyle name="Note 3 2 7 6 9 5" xfId="49357" xr:uid="{00000000-0005-0000-0000-000093B10000}"/>
    <cellStyle name="Note 3 2 7 6 9 6" xfId="49358" xr:uid="{00000000-0005-0000-0000-000094B10000}"/>
    <cellStyle name="Note 3 2 7 6 9 7" xfId="49359" xr:uid="{00000000-0005-0000-0000-000095B10000}"/>
    <cellStyle name="Note 3 2 7 7" xfId="49360" xr:uid="{00000000-0005-0000-0000-000096B10000}"/>
    <cellStyle name="Note 3 2 8" xfId="19832" xr:uid="{00000000-0005-0000-0000-000097B10000}"/>
    <cellStyle name="Note 3 2 8 2" xfId="19833" xr:uid="{00000000-0005-0000-0000-000098B10000}"/>
    <cellStyle name="Note 3 2 8 2 10" xfId="49361" xr:uid="{00000000-0005-0000-0000-000099B10000}"/>
    <cellStyle name="Note 3 2 8 2 11" xfId="49362" xr:uid="{00000000-0005-0000-0000-00009AB10000}"/>
    <cellStyle name="Note 3 2 8 2 2" xfId="19834" xr:uid="{00000000-0005-0000-0000-00009BB10000}"/>
    <cellStyle name="Note 3 2 8 2 2 2" xfId="19835" xr:uid="{00000000-0005-0000-0000-00009CB10000}"/>
    <cellStyle name="Note 3 2 8 2 2 3" xfId="49363" xr:uid="{00000000-0005-0000-0000-00009DB10000}"/>
    <cellStyle name="Note 3 2 8 2 2 4" xfId="49364" xr:uid="{00000000-0005-0000-0000-00009EB10000}"/>
    <cellStyle name="Note 3 2 8 2 2 5" xfId="49365" xr:uid="{00000000-0005-0000-0000-00009FB10000}"/>
    <cellStyle name="Note 3 2 8 2 2 6" xfId="49366" xr:uid="{00000000-0005-0000-0000-0000A0B10000}"/>
    <cellStyle name="Note 3 2 8 2 2 7" xfId="49367" xr:uid="{00000000-0005-0000-0000-0000A1B10000}"/>
    <cellStyle name="Note 3 2 8 2 3" xfId="19836" xr:uid="{00000000-0005-0000-0000-0000A2B10000}"/>
    <cellStyle name="Note 3 2 8 2 3 2" xfId="19837" xr:uid="{00000000-0005-0000-0000-0000A3B10000}"/>
    <cellStyle name="Note 3 2 8 2 3 3" xfId="49368" xr:uid="{00000000-0005-0000-0000-0000A4B10000}"/>
    <cellStyle name="Note 3 2 8 2 3 4" xfId="49369" xr:uid="{00000000-0005-0000-0000-0000A5B10000}"/>
    <cellStyle name="Note 3 2 8 2 3 5" xfId="49370" xr:uid="{00000000-0005-0000-0000-0000A6B10000}"/>
    <cellStyle name="Note 3 2 8 2 3 6" xfId="49371" xr:uid="{00000000-0005-0000-0000-0000A7B10000}"/>
    <cellStyle name="Note 3 2 8 2 3 7" xfId="49372" xr:uid="{00000000-0005-0000-0000-0000A8B10000}"/>
    <cellStyle name="Note 3 2 8 2 4" xfId="19838" xr:uid="{00000000-0005-0000-0000-0000A9B10000}"/>
    <cellStyle name="Note 3 2 8 2 4 2" xfId="19839" xr:uid="{00000000-0005-0000-0000-0000AAB10000}"/>
    <cellStyle name="Note 3 2 8 2 4 3" xfId="49373" xr:uid="{00000000-0005-0000-0000-0000ABB10000}"/>
    <cellStyle name="Note 3 2 8 2 4 4" xfId="49374" xr:uid="{00000000-0005-0000-0000-0000ACB10000}"/>
    <cellStyle name="Note 3 2 8 2 4 5" xfId="49375" xr:uid="{00000000-0005-0000-0000-0000ADB10000}"/>
    <cellStyle name="Note 3 2 8 2 4 6" xfId="49376" xr:uid="{00000000-0005-0000-0000-0000AEB10000}"/>
    <cellStyle name="Note 3 2 8 2 4 7" xfId="49377" xr:uid="{00000000-0005-0000-0000-0000AFB10000}"/>
    <cellStyle name="Note 3 2 8 2 5" xfId="19840" xr:uid="{00000000-0005-0000-0000-0000B0B10000}"/>
    <cellStyle name="Note 3 2 8 2 5 2" xfId="19841" xr:uid="{00000000-0005-0000-0000-0000B1B10000}"/>
    <cellStyle name="Note 3 2 8 2 5 3" xfId="49378" xr:uid="{00000000-0005-0000-0000-0000B2B10000}"/>
    <cellStyle name="Note 3 2 8 2 5 4" xfId="49379" xr:uid="{00000000-0005-0000-0000-0000B3B10000}"/>
    <cellStyle name="Note 3 2 8 2 5 5" xfId="49380" xr:uid="{00000000-0005-0000-0000-0000B4B10000}"/>
    <cellStyle name="Note 3 2 8 2 5 6" xfId="49381" xr:uid="{00000000-0005-0000-0000-0000B5B10000}"/>
    <cellStyle name="Note 3 2 8 2 5 7" xfId="49382" xr:uid="{00000000-0005-0000-0000-0000B6B10000}"/>
    <cellStyle name="Note 3 2 8 2 6" xfId="19842" xr:uid="{00000000-0005-0000-0000-0000B7B10000}"/>
    <cellStyle name="Note 3 2 8 2 6 2" xfId="19843" xr:uid="{00000000-0005-0000-0000-0000B8B10000}"/>
    <cellStyle name="Note 3 2 8 2 6 3" xfId="49383" xr:uid="{00000000-0005-0000-0000-0000B9B10000}"/>
    <cellStyle name="Note 3 2 8 2 6 4" xfId="49384" xr:uid="{00000000-0005-0000-0000-0000BAB10000}"/>
    <cellStyle name="Note 3 2 8 2 6 5" xfId="49385" xr:uid="{00000000-0005-0000-0000-0000BBB10000}"/>
    <cellStyle name="Note 3 2 8 2 6 6" xfId="49386" xr:uid="{00000000-0005-0000-0000-0000BCB10000}"/>
    <cellStyle name="Note 3 2 8 2 6 7" xfId="49387" xr:uid="{00000000-0005-0000-0000-0000BDB10000}"/>
    <cellStyle name="Note 3 2 8 2 7" xfId="19844" xr:uid="{00000000-0005-0000-0000-0000BEB10000}"/>
    <cellStyle name="Note 3 2 8 2 7 2" xfId="19845" xr:uid="{00000000-0005-0000-0000-0000BFB10000}"/>
    <cellStyle name="Note 3 2 8 2 7 3" xfId="49388" xr:uid="{00000000-0005-0000-0000-0000C0B10000}"/>
    <cellStyle name="Note 3 2 8 2 7 4" xfId="49389" xr:uid="{00000000-0005-0000-0000-0000C1B10000}"/>
    <cellStyle name="Note 3 2 8 2 7 5" xfId="49390" xr:uid="{00000000-0005-0000-0000-0000C2B10000}"/>
    <cellStyle name="Note 3 2 8 2 7 6" xfId="49391" xr:uid="{00000000-0005-0000-0000-0000C3B10000}"/>
    <cellStyle name="Note 3 2 8 2 7 7" xfId="49392" xr:uid="{00000000-0005-0000-0000-0000C4B10000}"/>
    <cellStyle name="Note 3 2 8 2 8" xfId="19846" xr:uid="{00000000-0005-0000-0000-0000C5B10000}"/>
    <cellStyle name="Note 3 2 8 2 8 2" xfId="19847" xr:uid="{00000000-0005-0000-0000-0000C6B10000}"/>
    <cellStyle name="Note 3 2 8 2 8 3" xfId="49393" xr:uid="{00000000-0005-0000-0000-0000C7B10000}"/>
    <cellStyle name="Note 3 2 8 2 8 4" xfId="49394" xr:uid="{00000000-0005-0000-0000-0000C8B10000}"/>
    <cellStyle name="Note 3 2 8 2 8 5" xfId="49395" xr:uid="{00000000-0005-0000-0000-0000C9B10000}"/>
    <cellStyle name="Note 3 2 8 2 8 6" xfId="49396" xr:uid="{00000000-0005-0000-0000-0000CAB10000}"/>
    <cellStyle name="Note 3 2 8 2 8 7" xfId="49397" xr:uid="{00000000-0005-0000-0000-0000CBB10000}"/>
    <cellStyle name="Note 3 2 8 2 9" xfId="19848" xr:uid="{00000000-0005-0000-0000-0000CCB10000}"/>
    <cellStyle name="Note 3 2 8 2 9 2" xfId="19849" xr:uid="{00000000-0005-0000-0000-0000CDB10000}"/>
    <cellStyle name="Note 3 2 8 2 9 3" xfId="49398" xr:uid="{00000000-0005-0000-0000-0000CEB10000}"/>
    <cellStyle name="Note 3 2 8 2 9 4" xfId="49399" xr:uid="{00000000-0005-0000-0000-0000CFB10000}"/>
    <cellStyle name="Note 3 2 8 2 9 5" xfId="49400" xr:uid="{00000000-0005-0000-0000-0000D0B10000}"/>
    <cellStyle name="Note 3 2 8 2 9 6" xfId="49401" xr:uid="{00000000-0005-0000-0000-0000D1B10000}"/>
    <cellStyle name="Note 3 2 8 2 9 7" xfId="49402" xr:uid="{00000000-0005-0000-0000-0000D2B10000}"/>
    <cellStyle name="Note 3 2 8 3" xfId="19850" xr:uid="{00000000-0005-0000-0000-0000D3B10000}"/>
    <cellStyle name="Note 3 2 8 3 10" xfId="19851" xr:uid="{00000000-0005-0000-0000-0000D4B10000}"/>
    <cellStyle name="Note 3 2 8 3 11" xfId="49403" xr:uid="{00000000-0005-0000-0000-0000D5B10000}"/>
    <cellStyle name="Note 3 2 8 3 12" xfId="49404" xr:uid="{00000000-0005-0000-0000-0000D6B10000}"/>
    <cellStyle name="Note 3 2 8 3 13" xfId="49405" xr:uid="{00000000-0005-0000-0000-0000D7B10000}"/>
    <cellStyle name="Note 3 2 8 3 14" xfId="49406" xr:uid="{00000000-0005-0000-0000-0000D8B10000}"/>
    <cellStyle name="Note 3 2 8 3 15" xfId="49407" xr:uid="{00000000-0005-0000-0000-0000D9B10000}"/>
    <cellStyle name="Note 3 2 8 3 2" xfId="19852" xr:uid="{00000000-0005-0000-0000-0000DAB10000}"/>
    <cellStyle name="Note 3 2 8 3 2 2" xfId="19853" xr:uid="{00000000-0005-0000-0000-0000DBB10000}"/>
    <cellStyle name="Note 3 2 8 3 2 3" xfId="49408" xr:uid="{00000000-0005-0000-0000-0000DCB10000}"/>
    <cellStyle name="Note 3 2 8 3 2 4" xfId="49409" xr:uid="{00000000-0005-0000-0000-0000DDB10000}"/>
    <cellStyle name="Note 3 2 8 3 2 5" xfId="49410" xr:uid="{00000000-0005-0000-0000-0000DEB10000}"/>
    <cellStyle name="Note 3 2 8 3 2 6" xfId="49411" xr:uid="{00000000-0005-0000-0000-0000DFB10000}"/>
    <cellStyle name="Note 3 2 8 3 2 7" xfId="49412" xr:uid="{00000000-0005-0000-0000-0000E0B10000}"/>
    <cellStyle name="Note 3 2 8 3 3" xfId="19854" xr:uid="{00000000-0005-0000-0000-0000E1B10000}"/>
    <cellStyle name="Note 3 2 8 3 3 2" xfId="19855" xr:uid="{00000000-0005-0000-0000-0000E2B10000}"/>
    <cellStyle name="Note 3 2 8 3 3 3" xfId="49413" xr:uid="{00000000-0005-0000-0000-0000E3B10000}"/>
    <cellStyle name="Note 3 2 8 3 3 4" xfId="49414" xr:uid="{00000000-0005-0000-0000-0000E4B10000}"/>
    <cellStyle name="Note 3 2 8 3 3 5" xfId="49415" xr:uid="{00000000-0005-0000-0000-0000E5B10000}"/>
    <cellStyle name="Note 3 2 8 3 3 6" xfId="49416" xr:uid="{00000000-0005-0000-0000-0000E6B10000}"/>
    <cellStyle name="Note 3 2 8 3 3 7" xfId="49417" xr:uid="{00000000-0005-0000-0000-0000E7B10000}"/>
    <cellStyle name="Note 3 2 8 3 4" xfId="19856" xr:uid="{00000000-0005-0000-0000-0000E8B10000}"/>
    <cellStyle name="Note 3 2 8 3 4 2" xfId="19857" xr:uid="{00000000-0005-0000-0000-0000E9B10000}"/>
    <cellStyle name="Note 3 2 8 3 4 3" xfId="49418" xr:uid="{00000000-0005-0000-0000-0000EAB10000}"/>
    <cellStyle name="Note 3 2 8 3 4 4" xfId="49419" xr:uid="{00000000-0005-0000-0000-0000EBB10000}"/>
    <cellStyle name="Note 3 2 8 3 4 5" xfId="49420" xr:uid="{00000000-0005-0000-0000-0000ECB10000}"/>
    <cellStyle name="Note 3 2 8 3 4 6" xfId="49421" xr:uid="{00000000-0005-0000-0000-0000EDB10000}"/>
    <cellStyle name="Note 3 2 8 3 4 7" xfId="49422" xr:uid="{00000000-0005-0000-0000-0000EEB10000}"/>
    <cellStyle name="Note 3 2 8 3 5" xfId="19858" xr:uid="{00000000-0005-0000-0000-0000EFB10000}"/>
    <cellStyle name="Note 3 2 8 3 5 2" xfId="19859" xr:uid="{00000000-0005-0000-0000-0000F0B10000}"/>
    <cellStyle name="Note 3 2 8 3 5 3" xfId="49423" xr:uid="{00000000-0005-0000-0000-0000F1B10000}"/>
    <cellStyle name="Note 3 2 8 3 5 4" xfId="49424" xr:uid="{00000000-0005-0000-0000-0000F2B10000}"/>
    <cellStyle name="Note 3 2 8 3 5 5" xfId="49425" xr:uid="{00000000-0005-0000-0000-0000F3B10000}"/>
    <cellStyle name="Note 3 2 8 3 5 6" xfId="49426" xr:uid="{00000000-0005-0000-0000-0000F4B10000}"/>
    <cellStyle name="Note 3 2 8 3 5 7" xfId="49427" xr:uid="{00000000-0005-0000-0000-0000F5B10000}"/>
    <cellStyle name="Note 3 2 8 3 6" xfId="19860" xr:uid="{00000000-0005-0000-0000-0000F6B10000}"/>
    <cellStyle name="Note 3 2 8 3 6 2" xfId="19861" xr:uid="{00000000-0005-0000-0000-0000F7B10000}"/>
    <cellStyle name="Note 3 2 8 3 6 3" xfId="49428" xr:uid="{00000000-0005-0000-0000-0000F8B10000}"/>
    <cellStyle name="Note 3 2 8 3 6 4" xfId="49429" xr:uid="{00000000-0005-0000-0000-0000F9B10000}"/>
    <cellStyle name="Note 3 2 8 3 6 5" xfId="49430" xr:uid="{00000000-0005-0000-0000-0000FAB10000}"/>
    <cellStyle name="Note 3 2 8 3 6 6" xfId="49431" xr:uid="{00000000-0005-0000-0000-0000FBB10000}"/>
    <cellStyle name="Note 3 2 8 3 6 7" xfId="49432" xr:uid="{00000000-0005-0000-0000-0000FCB10000}"/>
    <cellStyle name="Note 3 2 8 3 7" xfId="19862" xr:uid="{00000000-0005-0000-0000-0000FDB10000}"/>
    <cellStyle name="Note 3 2 8 3 7 2" xfId="19863" xr:uid="{00000000-0005-0000-0000-0000FEB10000}"/>
    <cellStyle name="Note 3 2 8 3 7 3" xfId="49433" xr:uid="{00000000-0005-0000-0000-0000FFB10000}"/>
    <cellStyle name="Note 3 2 8 3 7 4" xfId="49434" xr:uid="{00000000-0005-0000-0000-000000B20000}"/>
    <cellStyle name="Note 3 2 8 3 7 5" xfId="49435" xr:uid="{00000000-0005-0000-0000-000001B20000}"/>
    <cellStyle name="Note 3 2 8 3 7 6" xfId="49436" xr:uid="{00000000-0005-0000-0000-000002B20000}"/>
    <cellStyle name="Note 3 2 8 3 7 7" xfId="49437" xr:uid="{00000000-0005-0000-0000-000003B20000}"/>
    <cellStyle name="Note 3 2 8 3 8" xfId="19864" xr:uid="{00000000-0005-0000-0000-000004B20000}"/>
    <cellStyle name="Note 3 2 8 3 8 2" xfId="19865" xr:uid="{00000000-0005-0000-0000-000005B20000}"/>
    <cellStyle name="Note 3 2 8 3 8 3" xfId="49438" xr:uid="{00000000-0005-0000-0000-000006B20000}"/>
    <cellStyle name="Note 3 2 8 3 8 4" xfId="49439" xr:uid="{00000000-0005-0000-0000-000007B20000}"/>
    <cellStyle name="Note 3 2 8 3 8 5" xfId="49440" xr:uid="{00000000-0005-0000-0000-000008B20000}"/>
    <cellStyle name="Note 3 2 8 3 8 6" xfId="49441" xr:uid="{00000000-0005-0000-0000-000009B20000}"/>
    <cellStyle name="Note 3 2 8 3 8 7" xfId="49442" xr:uid="{00000000-0005-0000-0000-00000AB20000}"/>
    <cellStyle name="Note 3 2 8 3 9" xfId="19866" xr:uid="{00000000-0005-0000-0000-00000BB20000}"/>
    <cellStyle name="Note 3 2 8 3 9 2" xfId="19867" xr:uid="{00000000-0005-0000-0000-00000CB20000}"/>
    <cellStyle name="Note 3 2 8 3 9 3" xfId="49443" xr:uid="{00000000-0005-0000-0000-00000DB20000}"/>
    <cellStyle name="Note 3 2 8 3 9 4" xfId="49444" xr:uid="{00000000-0005-0000-0000-00000EB20000}"/>
    <cellStyle name="Note 3 2 8 3 9 5" xfId="49445" xr:uid="{00000000-0005-0000-0000-00000FB20000}"/>
    <cellStyle name="Note 3 2 8 3 9 6" xfId="49446" xr:uid="{00000000-0005-0000-0000-000010B20000}"/>
    <cellStyle name="Note 3 2 8 3 9 7" xfId="49447" xr:uid="{00000000-0005-0000-0000-000011B20000}"/>
    <cellStyle name="Note 3 2 8 4" xfId="49448" xr:uid="{00000000-0005-0000-0000-000012B20000}"/>
    <cellStyle name="Note 3 2 8 5" xfId="49449" xr:uid="{00000000-0005-0000-0000-000013B20000}"/>
    <cellStyle name="Note 3 2 9" xfId="19868" xr:uid="{00000000-0005-0000-0000-000014B20000}"/>
    <cellStyle name="Note 3 2 9 10" xfId="49450" xr:uid="{00000000-0005-0000-0000-000015B20000}"/>
    <cellStyle name="Note 3 2 9 11" xfId="49451" xr:uid="{00000000-0005-0000-0000-000016B20000}"/>
    <cellStyle name="Note 3 2 9 2" xfId="19869" xr:uid="{00000000-0005-0000-0000-000017B20000}"/>
    <cellStyle name="Note 3 2 9 2 2" xfId="19870" xr:uid="{00000000-0005-0000-0000-000018B20000}"/>
    <cellStyle name="Note 3 2 9 2 3" xfId="49452" xr:uid="{00000000-0005-0000-0000-000019B20000}"/>
    <cellStyle name="Note 3 2 9 2 4" xfId="49453" xr:uid="{00000000-0005-0000-0000-00001AB20000}"/>
    <cellStyle name="Note 3 2 9 2 5" xfId="49454" xr:uid="{00000000-0005-0000-0000-00001BB20000}"/>
    <cellStyle name="Note 3 2 9 2 6" xfId="49455" xr:uid="{00000000-0005-0000-0000-00001CB20000}"/>
    <cellStyle name="Note 3 2 9 2 7" xfId="49456" xr:uid="{00000000-0005-0000-0000-00001DB20000}"/>
    <cellStyle name="Note 3 2 9 3" xfId="19871" xr:uid="{00000000-0005-0000-0000-00001EB20000}"/>
    <cellStyle name="Note 3 2 9 3 2" xfId="19872" xr:uid="{00000000-0005-0000-0000-00001FB20000}"/>
    <cellStyle name="Note 3 2 9 3 3" xfId="49457" xr:uid="{00000000-0005-0000-0000-000020B20000}"/>
    <cellStyle name="Note 3 2 9 3 4" xfId="49458" xr:uid="{00000000-0005-0000-0000-000021B20000}"/>
    <cellStyle name="Note 3 2 9 3 5" xfId="49459" xr:uid="{00000000-0005-0000-0000-000022B20000}"/>
    <cellStyle name="Note 3 2 9 3 6" xfId="49460" xr:uid="{00000000-0005-0000-0000-000023B20000}"/>
    <cellStyle name="Note 3 2 9 3 7" xfId="49461" xr:uid="{00000000-0005-0000-0000-000024B20000}"/>
    <cellStyle name="Note 3 2 9 4" xfId="19873" xr:uid="{00000000-0005-0000-0000-000025B20000}"/>
    <cellStyle name="Note 3 2 9 4 2" xfId="19874" xr:uid="{00000000-0005-0000-0000-000026B20000}"/>
    <cellStyle name="Note 3 2 9 4 3" xfId="49462" xr:uid="{00000000-0005-0000-0000-000027B20000}"/>
    <cellStyle name="Note 3 2 9 4 4" xfId="49463" xr:uid="{00000000-0005-0000-0000-000028B20000}"/>
    <cellStyle name="Note 3 2 9 4 5" xfId="49464" xr:uid="{00000000-0005-0000-0000-000029B20000}"/>
    <cellStyle name="Note 3 2 9 4 6" xfId="49465" xr:uid="{00000000-0005-0000-0000-00002AB20000}"/>
    <cellStyle name="Note 3 2 9 4 7" xfId="49466" xr:uid="{00000000-0005-0000-0000-00002BB20000}"/>
    <cellStyle name="Note 3 2 9 5" xfId="19875" xr:uid="{00000000-0005-0000-0000-00002CB20000}"/>
    <cellStyle name="Note 3 2 9 5 2" xfId="19876" xr:uid="{00000000-0005-0000-0000-00002DB20000}"/>
    <cellStyle name="Note 3 2 9 5 3" xfId="49467" xr:uid="{00000000-0005-0000-0000-00002EB20000}"/>
    <cellStyle name="Note 3 2 9 5 4" xfId="49468" xr:uid="{00000000-0005-0000-0000-00002FB20000}"/>
    <cellStyle name="Note 3 2 9 5 5" xfId="49469" xr:uid="{00000000-0005-0000-0000-000030B20000}"/>
    <cellStyle name="Note 3 2 9 5 6" xfId="49470" xr:uid="{00000000-0005-0000-0000-000031B20000}"/>
    <cellStyle name="Note 3 2 9 5 7" xfId="49471" xr:uid="{00000000-0005-0000-0000-000032B20000}"/>
    <cellStyle name="Note 3 2 9 6" xfId="19877" xr:uid="{00000000-0005-0000-0000-000033B20000}"/>
    <cellStyle name="Note 3 2 9 6 2" xfId="19878" xr:uid="{00000000-0005-0000-0000-000034B20000}"/>
    <cellStyle name="Note 3 2 9 6 3" xfId="49472" xr:uid="{00000000-0005-0000-0000-000035B20000}"/>
    <cellStyle name="Note 3 2 9 6 4" xfId="49473" xr:uid="{00000000-0005-0000-0000-000036B20000}"/>
    <cellStyle name="Note 3 2 9 6 5" xfId="49474" xr:uid="{00000000-0005-0000-0000-000037B20000}"/>
    <cellStyle name="Note 3 2 9 6 6" xfId="49475" xr:uid="{00000000-0005-0000-0000-000038B20000}"/>
    <cellStyle name="Note 3 2 9 6 7" xfId="49476" xr:uid="{00000000-0005-0000-0000-000039B20000}"/>
    <cellStyle name="Note 3 2 9 7" xfId="19879" xr:uid="{00000000-0005-0000-0000-00003AB20000}"/>
    <cellStyle name="Note 3 2 9 7 2" xfId="19880" xr:uid="{00000000-0005-0000-0000-00003BB20000}"/>
    <cellStyle name="Note 3 2 9 7 3" xfId="49477" xr:uid="{00000000-0005-0000-0000-00003CB20000}"/>
    <cellStyle name="Note 3 2 9 7 4" xfId="49478" xr:uid="{00000000-0005-0000-0000-00003DB20000}"/>
    <cellStyle name="Note 3 2 9 7 5" xfId="49479" xr:uid="{00000000-0005-0000-0000-00003EB20000}"/>
    <cellStyle name="Note 3 2 9 7 6" xfId="49480" xr:uid="{00000000-0005-0000-0000-00003FB20000}"/>
    <cellStyle name="Note 3 2 9 7 7" xfId="49481" xr:uid="{00000000-0005-0000-0000-000040B20000}"/>
    <cellStyle name="Note 3 2 9 8" xfId="19881" xr:uid="{00000000-0005-0000-0000-000041B20000}"/>
    <cellStyle name="Note 3 2 9 8 2" xfId="19882" xr:uid="{00000000-0005-0000-0000-000042B20000}"/>
    <cellStyle name="Note 3 2 9 8 3" xfId="49482" xr:uid="{00000000-0005-0000-0000-000043B20000}"/>
    <cellStyle name="Note 3 2 9 8 4" xfId="49483" xr:uid="{00000000-0005-0000-0000-000044B20000}"/>
    <cellStyle name="Note 3 2 9 8 5" xfId="49484" xr:uid="{00000000-0005-0000-0000-000045B20000}"/>
    <cellStyle name="Note 3 2 9 8 6" xfId="49485" xr:uid="{00000000-0005-0000-0000-000046B20000}"/>
    <cellStyle name="Note 3 2 9 8 7" xfId="49486" xr:uid="{00000000-0005-0000-0000-000047B20000}"/>
    <cellStyle name="Note 3 2 9 9" xfId="19883" xr:uid="{00000000-0005-0000-0000-000048B20000}"/>
    <cellStyle name="Note 3 2 9 9 2" xfId="19884" xr:uid="{00000000-0005-0000-0000-000049B20000}"/>
    <cellStyle name="Note 3 2 9 9 3" xfId="49487" xr:uid="{00000000-0005-0000-0000-00004AB20000}"/>
    <cellStyle name="Note 3 2 9 9 4" xfId="49488" xr:uid="{00000000-0005-0000-0000-00004BB20000}"/>
    <cellStyle name="Note 3 2 9 9 5" xfId="49489" xr:uid="{00000000-0005-0000-0000-00004CB20000}"/>
    <cellStyle name="Note 3 2 9 9 6" xfId="49490" xr:uid="{00000000-0005-0000-0000-00004DB20000}"/>
    <cellStyle name="Note 3 2 9 9 7" xfId="49491" xr:uid="{00000000-0005-0000-0000-00004EB20000}"/>
    <cellStyle name="Note 3 3" xfId="19885" xr:uid="{00000000-0005-0000-0000-00004FB20000}"/>
    <cellStyle name="Note 3 3 2" xfId="19886" xr:uid="{00000000-0005-0000-0000-000050B20000}"/>
    <cellStyle name="Note 3 3 2 2" xfId="19887" xr:uid="{00000000-0005-0000-0000-000051B20000}"/>
    <cellStyle name="Note 3 3 2 2 10" xfId="49492" xr:uid="{00000000-0005-0000-0000-000052B20000}"/>
    <cellStyle name="Note 3 3 2 2 11" xfId="49493" xr:uid="{00000000-0005-0000-0000-000053B20000}"/>
    <cellStyle name="Note 3 3 2 2 2" xfId="19888" xr:uid="{00000000-0005-0000-0000-000054B20000}"/>
    <cellStyle name="Note 3 3 2 2 2 2" xfId="19889" xr:uid="{00000000-0005-0000-0000-000055B20000}"/>
    <cellStyle name="Note 3 3 2 2 2 3" xfId="49494" xr:uid="{00000000-0005-0000-0000-000056B20000}"/>
    <cellStyle name="Note 3 3 2 2 2 4" xfId="49495" xr:uid="{00000000-0005-0000-0000-000057B20000}"/>
    <cellStyle name="Note 3 3 2 2 2 5" xfId="49496" xr:uid="{00000000-0005-0000-0000-000058B20000}"/>
    <cellStyle name="Note 3 3 2 2 2 6" xfId="49497" xr:uid="{00000000-0005-0000-0000-000059B20000}"/>
    <cellStyle name="Note 3 3 2 2 2 7" xfId="49498" xr:uid="{00000000-0005-0000-0000-00005AB20000}"/>
    <cellStyle name="Note 3 3 2 2 3" xfId="19890" xr:uid="{00000000-0005-0000-0000-00005BB20000}"/>
    <cellStyle name="Note 3 3 2 2 3 2" xfId="19891" xr:uid="{00000000-0005-0000-0000-00005CB20000}"/>
    <cellStyle name="Note 3 3 2 2 3 3" xfId="49499" xr:uid="{00000000-0005-0000-0000-00005DB20000}"/>
    <cellStyle name="Note 3 3 2 2 3 4" xfId="49500" xr:uid="{00000000-0005-0000-0000-00005EB20000}"/>
    <cellStyle name="Note 3 3 2 2 3 5" xfId="49501" xr:uid="{00000000-0005-0000-0000-00005FB20000}"/>
    <cellStyle name="Note 3 3 2 2 3 6" xfId="49502" xr:uid="{00000000-0005-0000-0000-000060B20000}"/>
    <cellStyle name="Note 3 3 2 2 3 7" xfId="49503" xr:uid="{00000000-0005-0000-0000-000061B20000}"/>
    <cellStyle name="Note 3 3 2 2 4" xfId="19892" xr:uid="{00000000-0005-0000-0000-000062B20000}"/>
    <cellStyle name="Note 3 3 2 2 4 2" xfId="19893" xr:uid="{00000000-0005-0000-0000-000063B20000}"/>
    <cellStyle name="Note 3 3 2 2 4 3" xfId="49504" xr:uid="{00000000-0005-0000-0000-000064B20000}"/>
    <cellStyle name="Note 3 3 2 2 4 4" xfId="49505" xr:uid="{00000000-0005-0000-0000-000065B20000}"/>
    <cellStyle name="Note 3 3 2 2 4 5" xfId="49506" xr:uid="{00000000-0005-0000-0000-000066B20000}"/>
    <cellStyle name="Note 3 3 2 2 4 6" xfId="49507" xr:uid="{00000000-0005-0000-0000-000067B20000}"/>
    <cellStyle name="Note 3 3 2 2 4 7" xfId="49508" xr:uid="{00000000-0005-0000-0000-000068B20000}"/>
    <cellStyle name="Note 3 3 2 2 5" xfId="19894" xr:uid="{00000000-0005-0000-0000-000069B20000}"/>
    <cellStyle name="Note 3 3 2 2 5 2" xfId="19895" xr:uid="{00000000-0005-0000-0000-00006AB20000}"/>
    <cellStyle name="Note 3 3 2 2 5 3" xfId="49509" xr:uid="{00000000-0005-0000-0000-00006BB20000}"/>
    <cellStyle name="Note 3 3 2 2 5 4" xfId="49510" xr:uid="{00000000-0005-0000-0000-00006CB20000}"/>
    <cellStyle name="Note 3 3 2 2 5 5" xfId="49511" xr:uid="{00000000-0005-0000-0000-00006DB20000}"/>
    <cellStyle name="Note 3 3 2 2 5 6" xfId="49512" xr:uid="{00000000-0005-0000-0000-00006EB20000}"/>
    <cellStyle name="Note 3 3 2 2 5 7" xfId="49513" xr:uid="{00000000-0005-0000-0000-00006FB20000}"/>
    <cellStyle name="Note 3 3 2 2 6" xfId="19896" xr:uid="{00000000-0005-0000-0000-000070B20000}"/>
    <cellStyle name="Note 3 3 2 2 6 2" xfId="19897" xr:uid="{00000000-0005-0000-0000-000071B20000}"/>
    <cellStyle name="Note 3 3 2 2 6 3" xfId="49514" xr:uid="{00000000-0005-0000-0000-000072B20000}"/>
    <cellStyle name="Note 3 3 2 2 6 4" xfId="49515" xr:uid="{00000000-0005-0000-0000-000073B20000}"/>
    <cellStyle name="Note 3 3 2 2 6 5" xfId="49516" xr:uid="{00000000-0005-0000-0000-000074B20000}"/>
    <cellStyle name="Note 3 3 2 2 6 6" xfId="49517" xr:uid="{00000000-0005-0000-0000-000075B20000}"/>
    <cellStyle name="Note 3 3 2 2 6 7" xfId="49518" xr:uid="{00000000-0005-0000-0000-000076B20000}"/>
    <cellStyle name="Note 3 3 2 2 7" xfId="19898" xr:uid="{00000000-0005-0000-0000-000077B20000}"/>
    <cellStyle name="Note 3 3 2 2 7 2" xfId="19899" xr:uid="{00000000-0005-0000-0000-000078B20000}"/>
    <cellStyle name="Note 3 3 2 2 7 3" xfId="49519" xr:uid="{00000000-0005-0000-0000-000079B20000}"/>
    <cellStyle name="Note 3 3 2 2 7 4" xfId="49520" xr:uid="{00000000-0005-0000-0000-00007AB20000}"/>
    <cellStyle name="Note 3 3 2 2 7 5" xfId="49521" xr:uid="{00000000-0005-0000-0000-00007BB20000}"/>
    <cellStyle name="Note 3 3 2 2 7 6" xfId="49522" xr:uid="{00000000-0005-0000-0000-00007CB20000}"/>
    <cellStyle name="Note 3 3 2 2 7 7" xfId="49523" xr:uid="{00000000-0005-0000-0000-00007DB20000}"/>
    <cellStyle name="Note 3 3 2 2 8" xfId="19900" xr:uid="{00000000-0005-0000-0000-00007EB20000}"/>
    <cellStyle name="Note 3 3 2 2 8 2" xfId="19901" xr:uid="{00000000-0005-0000-0000-00007FB20000}"/>
    <cellStyle name="Note 3 3 2 2 8 3" xfId="49524" xr:uid="{00000000-0005-0000-0000-000080B20000}"/>
    <cellStyle name="Note 3 3 2 2 8 4" xfId="49525" xr:uid="{00000000-0005-0000-0000-000081B20000}"/>
    <cellStyle name="Note 3 3 2 2 8 5" xfId="49526" xr:uid="{00000000-0005-0000-0000-000082B20000}"/>
    <cellStyle name="Note 3 3 2 2 8 6" xfId="49527" xr:uid="{00000000-0005-0000-0000-000083B20000}"/>
    <cellStyle name="Note 3 3 2 2 8 7" xfId="49528" xr:uid="{00000000-0005-0000-0000-000084B20000}"/>
    <cellStyle name="Note 3 3 2 2 9" xfId="19902" xr:uid="{00000000-0005-0000-0000-000085B20000}"/>
    <cellStyle name="Note 3 3 2 2 9 2" xfId="19903" xr:uid="{00000000-0005-0000-0000-000086B20000}"/>
    <cellStyle name="Note 3 3 2 2 9 3" xfId="49529" xr:uid="{00000000-0005-0000-0000-000087B20000}"/>
    <cellStyle name="Note 3 3 2 2 9 4" xfId="49530" xr:uid="{00000000-0005-0000-0000-000088B20000}"/>
    <cellStyle name="Note 3 3 2 2 9 5" xfId="49531" xr:uid="{00000000-0005-0000-0000-000089B20000}"/>
    <cellStyle name="Note 3 3 2 2 9 6" xfId="49532" xr:uid="{00000000-0005-0000-0000-00008AB20000}"/>
    <cellStyle name="Note 3 3 2 2 9 7" xfId="49533" xr:uid="{00000000-0005-0000-0000-00008BB20000}"/>
    <cellStyle name="Note 3 3 2 3" xfId="19904" xr:uid="{00000000-0005-0000-0000-00008CB20000}"/>
    <cellStyle name="Note 3 3 2 3 10" xfId="19905" xr:uid="{00000000-0005-0000-0000-00008DB20000}"/>
    <cellStyle name="Note 3 3 2 3 11" xfId="49534" xr:uid="{00000000-0005-0000-0000-00008EB20000}"/>
    <cellStyle name="Note 3 3 2 3 12" xfId="49535" xr:uid="{00000000-0005-0000-0000-00008FB20000}"/>
    <cellStyle name="Note 3 3 2 3 13" xfId="49536" xr:uid="{00000000-0005-0000-0000-000090B20000}"/>
    <cellStyle name="Note 3 3 2 3 14" xfId="49537" xr:uid="{00000000-0005-0000-0000-000091B20000}"/>
    <cellStyle name="Note 3 3 2 3 15" xfId="49538" xr:uid="{00000000-0005-0000-0000-000092B20000}"/>
    <cellStyle name="Note 3 3 2 3 2" xfId="19906" xr:uid="{00000000-0005-0000-0000-000093B20000}"/>
    <cellStyle name="Note 3 3 2 3 2 2" xfId="19907" xr:uid="{00000000-0005-0000-0000-000094B20000}"/>
    <cellStyle name="Note 3 3 2 3 2 3" xfId="49539" xr:uid="{00000000-0005-0000-0000-000095B20000}"/>
    <cellStyle name="Note 3 3 2 3 2 4" xfId="49540" xr:uid="{00000000-0005-0000-0000-000096B20000}"/>
    <cellStyle name="Note 3 3 2 3 2 5" xfId="49541" xr:uid="{00000000-0005-0000-0000-000097B20000}"/>
    <cellStyle name="Note 3 3 2 3 2 6" xfId="49542" xr:uid="{00000000-0005-0000-0000-000098B20000}"/>
    <cellStyle name="Note 3 3 2 3 2 7" xfId="49543" xr:uid="{00000000-0005-0000-0000-000099B20000}"/>
    <cellStyle name="Note 3 3 2 3 3" xfId="19908" xr:uid="{00000000-0005-0000-0000-00009AB20000}"/>
    <cellStyle name="Note 3 3 2 3 3 2" xfId="19909" xr:uid="{00000000-0005-0000-0000-00009BB20000}"/>
    <cellStyle name="Note 3 3 2 3 3 3" xfId="49544" xr:uid="{00000000-0005-0000-0000-00009CB20000}"/>
    <cellStyle name="Note 3 3 2 3 3 4" xfId="49545" xr:uid="{00000000-0005-0000-0000-00009DB20000}"/>
    <cellStyle name="Note 3 3 2 3 3 5" xfId="49546" xr:uid="{00000000-0005-0000-0000-00009EB20000}"/>
    <cellStyle name="Note 3 3 2 3 3 6" xfId="49547" xr:uid="{00000000-0005-0000-0000-00009FB20000}"/>
    <cellStyle name="Note 3 3 2 3 3 7" xfId="49548" xr:uid="{00000000-0005-0000-0000-0000A0B20000}"/>
    <cellStyle name="Note 3 3 2 3 4" xfId="19910" xr:uid="{00000000-0005-0000-0000-0000A1B20000}"/>
    <cellStyle name="Note 3 3 2 3 4 2" xfId="19911" xr:uid="{00000000-0005-0000-0000-0000A2B20000}"/>
    <cellStyle name="Note 3 3 2 3 4 3" xfId="49549" xr:uid="{00000000-0005-0000-0000-0000A3B20000}"/>
    <cellStyle name="Note 3 3 2 3 4 4" xfId="49550" xr:uid="{00000000-0005-0000-0000-0000A4B20000}"/>
    <cellStyle name="Note 3 3 2 3 4 5" xfId="49551" xr:uid="{00000000-0005-0000-0000-0000A5B20000}"/>
    <cellStyle name="Note 3 3 2 3 4 6" xfId="49552" xr:uid="{00000000-0005-0000-0000-0000A6B20000}"/>
    <cellStyle name="Note 3 3 2 3 4 7" xfId="49553" xr:uid="{00000000-0005-0000-0000-0000A7B20000}"/>
    <cellStyle name="Note 3 3 2 3 5" xfId="19912" xr:uid="{00000000-0005-0000-0000-0000A8B20000}"/>
    <cellStyle name="Note 3 3 2 3 5 2" xfId="19913" xr:uid="{00000000-0005-0000-0000-0000A9B20000}"/>
    <cellStyle name="Note 3 3 2 3 5 3" xfId="49554" xr:uid="{00000000-0005-0000-0000-0000AAB20000}"/>
    <cellStyle name="Note 3 3 2 3 5 4" xfId="49555" xr:uid="{00000000-0005-0000-0000-0000ABB20000}"/>
    <cellStyle name="Note 3 3 2 3 5 5" xfId="49556" xr:uid="{00000000-0005-0000-0000-0000ACB20000}"/>
    <cellStyle name="Note 3 3 2 3 5 6" xfId="49557" xr:uid="{00000000-0005-0000-0000-0000ADB20000}"/>
    <cellStyle name="Note 3 3 2 3 5 7" xfId="49558" xr:uid="{00000000-0005-0000-0000-0000AEB20000}"/>
    <cellStyle name="Note 3 3 2 3 6" xfId="19914" xr:uid="{00000000-0005-0000-0000-0000AFB20000}"/>
    <cellStyle name="Note 3 3 2 3 6 2" xfId="19915" xr:uid="{00000000-0005-0000-0000-0000B0B20000}"/>
    <cellStyle name="Note 3 3 2 3 6 3" xfId="49559" xr:uid="{00000000-0005-0000-0000-0000B1B20000}"/>
    <cellStyle name="Note 3 3 2 3 6 4" xfId="49560" xr:uid="{00000000-0005-0000-0000-0000B2B20000}"/>
    <cellStyle name="Note 3 3 2 3 6 5" xfId="49561" xr:uid="{00000000-0005-0000-0000-0000B3B20000}"/>
    <cellStyle name="Note 3 3 2 3 6 6" xfId="49562" xr:uid="{00000000-0005-0000-0000-0000B4B20000}"/>
    <cellStyle name="Note 3 3 2 3 6 7" xfId="49563" xr:uid="{00000000-0005-0000-0000-0000B5B20000}"/>
    <cellStyle name="Note 3 3 2 3 7" xfId="19916" xr:uid="{00000000-0005-0000-0000-0000B6B20000}"/>
    <cellStyle name="Note 3 3 2 3 7 2" xfId="19917" xr:uid="{00000000-0005-0000-0000-0000B7B20000}"/>
    <cellStyle name="Note 3 3 2 3 7 3" xfId="49564" xr:uid="{00000000-0005-0000-0000-0000B8B20000}"/>
    <cellStyle name="Note 3 3 2 3 7 4" xfId="49565" xr:uid="{00000000-0005-0000-0000-0000B9B20000}"/>
    <cellStyle name="Note 3 3 2 3 7 5" xfId="49566" xr:uid="{00000000-0005-0000-0000-0000BAB20000}"/>
    <cellStyle name="Note 3 3 2 3 7 6" xfId="49567" xr:uid="{00000000-0005-0000-0000-0000BBB20000}"/>
    <cellStyle name="Note 3 3 2 3 7 7" xfId="49568" xr:uid="{00000000-0005-0000-0000-0000BCB20000}"/>
    <cellStyle name="Note 3 3 2 3 8" xfId="19918" xr:uid="{00000000-0005-0000-0000-0000BDB20000}"/>
    <cellStyle name="Note 3 3 2 3 8 2" xfId="19919" xr:uid="{00000000-0005-0000-0000-0000BEB20000}"/>
    <cellStyle name="Note 3 3 2 3 8 3" xfId="49569" xr:uid="{00000000-0005-0000-0000-0000BFB20000}"/>
    <cellStyle name="Note 3 3 2 3 8 4" xfId="49570" xr:uid="{00000000-0005-0000-0000-0000C0B20000}"/>
    <cellStyle name="Note 3 3 2 3 8 5" xfId="49571" xr:uid="{00000000-0005-0000-0000-0000C1B20000}"/>
    <cellStyle name="Note 3 3 2 3 8 6" xfId="49572" xr:uid="{00000000-0005-0000-0000-0000C2B20000}"/>
    <cellStyle name="Note 3 3 2 3 8 7" xfId="49573" xr:uid="{00000000-0005-0000-0000-0000C3B20000}"/>
    <cellStyle name="Note 3 3 2 3 9" xfId="19920" xr:uid="{00000000-0005-0000-0000-0000C4B20000}"/>
    <cellStyle name="Note 3 3 2 3 9 2" xfId="19921" xr:uid="{00000000-0005-0000-0000-0000C5B20000}"/>
    <cellStyle name="Note 3 3 2 3 9 3" xfId="49574" xr:uid="{00000000-0005-0000-0000-0000C6B20000}"/>
    <cellStyle name="Note 3 3 2 3 9 4" xfId="49575" xr:uid="{00000000-0005-0000-0000-0000C7B20000}"/>
    <cellStyle name="Note 3 3 2 3 9 5" xfId="49576" xr:uid="{00000000-0005-0000-0000-0000C8B20000}"/>
    <cellStyle name="Note 3 3 2 3 9 6" xfId="49577" xr:uid="{00000000-0005-0000-0000-0000C9B20000}"/>
    <cellStyle name="Note 3 3 2 3 9 7" xfId="49578" xr:uid="{00000000-0005-0000-0000-0000CAB20000}"/>
    <cellStyle name="Note 3 3 2 4" xfId="19922" xr:uid="{00000000-0005-0000-0000-0000CBB20000}"/>
    <cellStyle name="Note 3 3 2 4 2" xfId="19923" xr:uid="{00000000-0005-0000-0000-0000CCB20000}"/>
    <cellStyle name="Note 3 3 2 5" xfId="49579" xr:uid="{00000000-0005-0000-0000-0000CDB20000}"/>
    <cellStyle name="Note 3 3 3" xfId="19924" xr:uid="{00000000-0005-0000-0000-0000CEB20000}"/>
    <cellStyle name="Note 3 3 3 10" xfId="49580" xr:uid="{00000000-0005-0000-0000-0000CFB20000}"/>
    <cellStyle name="Note 3 3 3 11" xfId="49581" xr:uid="{00000000-0005-0000-0000-0000D0B20000}"/>
    <cellStyle name="Note 3 3 3 2" xfId="19925" xr:uid="{00000000-0005-0000-0000-0000D1B20000}"/>
    <cellStyle name="Note 3 3 3 2 2" xfId="19926" xr:uid="{00000000-0005-0000-0000-0000D2B20000}"/>
    <cellStyle name="Note 3 3 3 2 3" xfId="49582" xr:uid="{00000000-0005-0000-0000-0000D3B20000}"/>
    <cellStyle name="Note 3 3 3 2 4" xfId="49583" xr:uid="{00000000-0005-0000-0000-0000D4B20000}"/>
    <cellStyle name="Note 3 3 3 2 5" xfId="49584" xr:uid="{00000000-0005-0000-0000-0000D5B20000}"/>
    <cellStyle name="Note 3 3 3 2 6" xfId="49585" xr:uid="{00000000-0005-0000-0000-0000D6B20000}"/>
    <cellStyle name="Note 3 3 3 2 7" xfId="49586" xr:uid="{00000000-0005-0000-0000-0000D7B20000}"/>
    <cellStyle name="Note 3 3 3 3" xfId="19927" xr:uid="{00000000-0005-0000-0000-0000D8B20000}"/>
    <cellStyle name="Note 3 3 3 3 2" xfId="19928" xr:uid="{00000000-0005-0000-0000-0000D9B20000}"/>
    <cellStyle name="Note 3 3 3 3 3" xfId="49587" xr:uid="{00000000-0005-0000-0000-0000DAB20000}"/>
    <cellStyle name="Note 3 3 3 3 4" xfId="49588" xr:uid="{00000000-0005-0000-0000-0000DBB20000}"/>
    <cellStyle name="Note 3 3 3 3 5" xfId="49589" xr:uid="{00000000-0005-0000-0000-0000DCB20000}"/>
    <cellStyle name="Note 3 3 3 3 6" xfId="49590" xr:uid="{00000000-0005-0000-0000-0000DDB20000}"/>
    <cellStyle name="Note 3 3 3 3 7" xfId="49591" xr:uid="{00000000-0005-0000-0000-0000DEB20000}"/>
    <cellStyle name="Note 3 3 3 4" xfId="19929" xr:uid="{00000000-0005-0000-0000-0000DFB20000}"/>
    <cellStyle name="Note 3 3 3 4 2" xfId="19930" xr:uid="{00000000-0005-0000-0000-0000E0B20000}"/>
    <cellStyle name="Note 3 3 3 4 3" xfId="49592" xr:uid="{00000000-0005-0000-0000-0000E1B20000}"/>
    <cellStyle name="Note 3 3 3 4 4" xfId="49593" xr:uid="{00000000-0005-0000-0000-0000E2B20000}"/>
    <cellStyle name="Note 3 3 3 4 5" xfId="49594" xr:uid="{00000000-0005-0000-0000-0000E3B20000}"/>
    <cellStyle name="Note 3 3 3 4 6" xfId="49595" xr:uid="{00000000-0005-0000-0000-0000E4B20000}"/>
    <cellStyle name="Note 3 3 3 4 7" xfId="49596" xr:uid="{00000000-0005-0000-0000-0000E5B20000}"/>
    <cellStyle name="Note 3 3 3 5" xfId="19931" xr:uid="{00000000-0005-0000-0000-0000E6B20000}"/>
    <cellStyle name="Note 3 3 3 5 2" xfId="19932" xr:uid="{00000000-0005-0000-0000-0000E7B20000}"/>
    <cellStyle name="Note 3 3 3 5 3" xfId="49597" xr:uid="{00000000-0005-0000-0000-0000E8B20000}"/>
    <cellStyle name="Note 3 3 3 5 4" xfId="49598" xr:uid="{00000000-0005-0000-0000-0000E9B20000}"/>
    <cellStyle name="Note 3 3 3 5 5" xfId="49599" xr:uid="{00000000-0005-0000-0000-0000EAB20000}"/>
    <cellStyle name="Note 3 3 3 5 6" xfId="49600" xr:uid="{00000000-0005-0000-0000-0000EBB20000}"/>
    <cellStyle name="Note 3 3 3 5 7" xfId="49601" xr:uid="{00000000-0005-0000-0000-0000ECB20000}"/>
    <cellStyle name="Note 3 3 3 6" xfId="19933" xr:uid="{00000000-0005-0000-0000-0000EDB20000}"/>
    <cellStyle name="Note 3 3 3 6 2" xfId="19934" xr:uid="{00000000-0005-0000-0000-0000EEB20000}"/>
    <cellStyle name="Note 3 3 3 6 3" xfId="49602" xr:uid="{00000000-0005-0000-0000-0000EFB20000}"/>
    <cellStyle name="Note 3 3 3 6 4" xfId="49603" xr:uid="{00000000-0005-0000-0000-0000F0B20000}"/>
    <cellStyle name="Note 3 3 3 6 5" xfId="49604" xr:uid="{00000000-0005-0000-0000-0000F1B20000}"/>
    <cellStyle name="Note 3 3 3 6 6" xfId="49605" xr:uid="{00000000-0005-0000-0000-0000F2B20000}"/>
    <cellStyle name="Note 3 3 3 6 7" xfId="49606" xr:uid="{00000000-0005-0000-0000-0000F3B20000}"/>
    <cellStyle name="Note 3 3 3 7" xfId="19935" xr:uid="{00000000-0005-0000-0000-0000F4B20000}"/>
    <cellStyle name="Note 3 3 3 7 2" xfId="19936" xr:uid="{00000000-0005-0000-0000-0000F5B20000}"/>
    <cellStyle name="Note 3 3 3 7 3" xfId="49607" xr:uid="{00000000-0005-0000-0000-0000F6B20000}"/>
    <cellStyle name="Note 3 3 3 7 4" xfId="49608" xr:uid="{00000000-0005-0000-0000-0000F7B20000}"/>
    <cellStyle name="Note 3 3 3 7 5" xfId="49609" xr:uid="{00000000-0005-0000-0000-0000F8B20000}"/>
    <cellStyle name="Note 3 3 3 7 6" xfId="49610" xr:uid="{00000000-0005-0000-0000-0000F9B20000}"/>
    <cellStyle name="Note 3 3 3 7 7" xfId="49611" xr:uid="{00000000-0005-0000-0000-0000FAB20000}"/>
    <cellStyle name="Note 3 3 3 8" xfId="19937" xr:uid="{00000000-0005-0000-0000-0000FBB20000}"/>
    <cellStyle name="Note 3 3 3 8 2" xfId="19938" xr:uid="{00000000-0005-0000-0000-0000FCB20000}"/>
    <cellStyle name="Note 3 3 3 8 3" xfId="49612" xr:uid="{00000000-0005-0000-0000-0000FDB20000}"/>
    <cellStyle name="Note 3 3 3 8 4" xfId="49613" xr:uid="{00000000-0005-0000-0000-0000FEB20000}"/>
    <cellStyle name="Note 3 3 3 8 5" xfId="49614" xr:uid="{00000000-0005-0000-0000-0000FFB20000}"/>
    <cellStyle name="Note 3 3 3 8 6" xfId="49615" xr:uid="{00000000-0005-0000-0000-000000B30000}"/>
    <cellStyle name="Note 3 3 3 8 7" xfId="49616" xr:uid="{00000000-0005-0000-0000-000001B30000}"/>
    <cellStyle name="Note 3 3 3 9" xfId="19939" xr:uid="{00000000-0005-0000-0000-000002B30000}"/>
    <cellStyle name="Note 3 3 3 9 2" xfId="19940" xr:uid="{00000000-0005-0000-0000-000003B30000}"/>
    <cellStyle name="Note 3 3 3 9 3" xfId="49617" xr:uid="{00000000-0005-0000-0000-000004B30000}"/>
    <cellStyle name="Note 3 3 3 9 4" xfId="49618" xr:uid="{00000000-0005-0000-0000-000005B30000}"/>
    <cellStyle name="Note 3 3 3 9 5" xfId="49619" xr:uid="{00000000-0005-0000-0000-000006B30000}"/>
    <cellStyle name="Note 3 3 3 9 6" xfId="49620" xr:uid="{00000000-0005-0000-0000-000007B30000}"/>
    <cellStyle name="Note 3 3 3 9 7" xfId="49621" xr:uid="{00000000-0005-0000-0000-000008B30000}"/>
    <cellStyle name="Note 3 3 4" xfId="19941" xr:uid="{00000000-0005-0000-0000-000009B30000}"/>
    <cellStyle name="Note 3 3 4 10" xfId="19942" xr:uid="{00000000-0005-0000-0000-00000AB30000}"/>
    <cellStyle name="Note 3 3 4 10 2" xfId="19943" xr:uid="{00000000-0005-0000-0000-00000BB30000}"/>
    <cellStyle name="Note 3 3 4 10 3" xfId="49622" xr:uid="{00000000-0005-0000-0000-00000CB30000}"/>
    <cellStyle name="Note 3 3 4 10 4" xfId="49623" xr:uid="{00000000-0005-0000-0000-00000DB30000}"/>
    <cellStyle name="Note 3 3 4 10 5" xfId="49624" xr:uid="{00000000-0005-0000-0000-00000EB30000}"/>
    <cellStyle name="Note 3 3 4 10 6" xfId="49625" xr:uid="{00000000-0005-0000-0000-00000FB30000}"/>
    <cellStyle name="Note 3 3 4 10 7" xfId="49626" xr:uid="{00000000-0005-0000-0000-000010B30000}"/>
    <cellStyle name="Note 3 3 4 11" xfId="19944" xr:uid="{00000000-0005-0000-0000-000011B30000}"/>
    <cellStyle name="Note 3 3 4 12" xfId="49627" xr:uid="{00000000-0005-0000-0000-000012B30000}"/>
    <cellStyle name="Note 3 3 4 13" xfId="49628" xr:uid="{00000000-0005-0000-0000-000013B30000}"/>
    <cellStyle name="Note 3 3 4 2" xfId="19945" xr:uid="{00000000-0005-0000-0000-000014B30000}"/>
    <cellStyle name="Note 3 3 4 2 2" xfId="19946" xr:uid="{00000000-0005-0000-0000-000015B30000}"/>
    <cellStyle name="Note 3 3 4 2 3" xfId="49629" xr:uid="{00000000-0005-0000-0000-000016B30000}"/>
    <cellStyle name="Note 3 3 4 2 4" xfId="49630" xr:uid="{00000000-0005-0000-0000-000017B30000}"/>
    <cellStyle name="Note 3 3 4 2 5" xfId="49631" xr:uid="{00000000-0005-0000-0000-000018B30000}"/>
    <cellStyle name="Note 3 3 4 2 6" xfId="49632" xr:uid="{00000000-0005-0000-0000-000019B30000}"/>
    <cellStyle name="Note 3 3 4 2 7" xfId="49633" xr:uid="{00000000-0005-0000-0000-00001AB30000}"/>
    <cellStyle name="Note 3 3 4 3" xfId="19947" xr:uid="{00000000-0005-0000-0000-00001BB30000}"/>
    <cellStyle name="Note 3 3 4 3 2" xfId="19948" xr:uid="{00000000-0005-0000-0000-00001CB30000}"/>
    <cellStyle name="Note 3 3 4 3 3" xfId="49634" xr:uid="{00000000-0005-0000-0000-00001DB30000}"/>
    <cellStyle name="Note 3 3 4 3 4" xfId="49635" xr:uid="{00000000-0005-0000-0000-00001EB30000}"/>
    <cellStyle name="Note 3 3 4 3 5" xfId="49636" xr:uid="{00000000-0005-0000-0000-00001FB30000}"/>
    <cellStyle name="Note 3 3 4 3 6" xfId="49637" xr:uid="{00000000-0005-0000-0000-000020B30000}"/>
    <cellStyle name="Note 3 3 4 3 7" xfId="49638" xr:uid="{00000000-0005-0000-0000-000021B30000}"/>
    <cellStyle name="Note 3 3 4 4" xfId="19949" xr:uid="{00000000-0005-0000-0000-000022B30000}"/>
    <cellStyle name="Note 3 3 4 4 2" xfId="19950" xr:uid="{00000000-0005-0000-0000-000023B30000}"/>
    <cellStyle name="Note 3 3 4 4 3" xfId="49639" xr:uid="{00000000-0005-0000-0000-000024B30000}"/>
    <cellStyle name="Note 3 3 4 4 4" xfId="49640" xr:uid="{00000000-0005-0000-0000-000025B30000}"/>
    <cellStyle name="Note 3 3 4 4 5" xfId="49641" xr:uid="{00000000-0005-0000-0000-000026B30000}"/>
    <cellStyle name="Note 3 3 4 4 6" xfId="49642" xr:uid="{00000000-0005-0000-0000-000027B30000}"/>
    <cellStyle name="Note 3 3 4 4 7" xfId="49643" xr:uid="{00000000-0005-0000-0000-000028B30000}"/>
    <cellStyle name="Note 3 3 4 5" xfId="19951" xr:uid="{00000000-0005-0000-0000-000029B30000}"/>
    <cellStyle name="Note 3 3 4 5 2" xfId="19952" xr:uid="{00000000-0005-0000-0000-00002AB30000}"/>
    <cellStyle name="Note 3 3 4 5 3" xfId="49644" xr:uid="{00000000-0005-0000-0000-00002BB30000}"/>
    <cellStyle name="Note 3 3 4 5 4" xfId="49645" xr:uid="{00000000-0005-0000-0000-00002CB30000}"/>
    <cellStyle name="Note 3 3 4 5 5" xfId="49646" xr:uid="{00000000-0005-0000-0000-00002DB30000}"/>
    <cellStyle name="Note 3 3 4 5 6" xfId="49647" xr:uid="{00000000-0005-0000-0000-00002EB30000}"/>
    <cellStyle name="Note 3 3 4 5 7" xfId="49648" xr:uid="{00000000-0005-0000-0000-00002FB30000}"/>
    <cellStyle name="Note 3 3 4 6" xfId="19953" xr:uid="{00000000-0005-0000-0000-000030B30000}"/>
    <cellStyle name="Note 3 3 4 6 2" xfId="19954" xr:uid="{00000000-0005-0000-0000-000031B30000}"/>
    <cellStyle name="Note 3 3 4 6 3" xfId="49649" xr:uid="{00000000-0005-0000-0000-000032B30000}"/>
    <cellStyle name="Note 3 3 4 6 4" xfId="49650" xr:uid="{00000000-0005-0000-0000-000033B30000}"/>
    <cellStyle name="Note 3 3 4 6 5" xfId="49651" xr:uid="{00000000-0005-0000-0000-000034B30000}"/>
    <cellStyle name="Note 3 3 4 6 6" xfId="49652" xr:uid="{00000000-0005-0000-0000-000035B30000}"/>
    <cellStyle name="Note 3 3 4 6 7" xfId="49653" xr:uid="{00000000-0005-0000-0000-000036B30000}"/>
    <cellStyle name="Note 3 3 4 7" xfId="19955" xr:uid="{00000000-0005-0000-0000-000037B30000}"/>
    <cellStyle name="Note 3 3 4 7 2" xfId="19956" xr:uid="{00000000-0005-0000-0000-000038B30000}"/>
    <cellStyle name="Note 3 3 4 7 3" xfId="49654" xr:uid="{00000000-0005-0000-0000-000039B30000}"/>
    <cellStyle name="Note 3 3 4 7 4" xfId="49655" xr:uid="{00000000-0005-0000-0000-00003AB30000}"/>
    <cellStyle name="Note 3 3 4 7 5" xfId="49656" xr:uid="{00000000-0005-0000-0000-00003BB30000}"/>
    <cellStyle name="Note 3 3 4 7 6" xfId="49657" xr:uid="{00000000-0005-0000-0000-00003CB30000}"/>
    <cellStyle name="Note 3 3 4 7 7" xfId="49658" xr:uid="{00000000-0005-0000-0000-00003DB30000}"/>
    <cellStyle name="Note 3 3 4 8" xfId="19957" xr:uid="{00000000-0005-0000-0000-00003EB30000}"/>
    <cellStyle name="Note 3 3 4 8 2" xfId="19958" xr:uid="{00000000-0005-0000-0000-00003FB30000}"/>
    <cellStyle name="Note 3 3 4 8 3" xfId="49659" xr:uid="{00000000-0005-0000-0000-000040B30000}"/>
    <cellStyle name="Note 3 3 4 8 4" xfId="49660" xr:uid="{00000000-0005-0000-0000-000041B30000}"/>
    <cellStyle name="Note 3 3 4 8 5" xfId="49661" xr:uid="{00000000-0005-0000-0000-000042B30000}"/>
    <cellStyle name="Note 3 3 4 8 6" xfId="49662" xr:uid="{00000000-0005-0000-0000-000043B30000}"/>
    <cellStyle name="Note 3 3 4 8 7" xfId="49663" xr:uid="{00000000-0005-0000-0000-000044B30000}"/>
    <cellStyle name="Note 3 3 4 9" xfId="19959" xr:uid="{00000000-0005-0000-0000-000045B30000}"/>
    <cellStyle name="Note 3 3 4 9 2" xfId="19960" xr:uid="{00000000-0005-0000-0000-000046B30000}"/>
    <cellStyle name="Note 3 3 4 9 3" xfId="49664" xr:uid="{00000000-0005-0000-0000-000047B30000}"/>
    <cellStyle name="Note 3 3 4 9 4" xfId="49665" xr:uid="{00000000-0005-0000-0000-000048B30000}"/>
    <cellStyle name="Note 3 3 4 9 5" xfId="49666" xr:uid="{00000000-0005-0000-0000-000049B30000}"/>
    <cellStyle name="Note 3 3 4 9 6" xfId="49667" xr:uid="{00000000-0005-0000-0000-00004AB30000}"/>
    <cellStyle name="Note 3 3 4 9 7" xfId="49668" xr:uid="{00000000-0005-0000-0000-00004BB30000}"/>
    <cellStyle name="Note 3 3 5" xfId="19961" xr:uid="{00000000-0005-0000-0000-00004CB30000}"/>
    <cellStyle name="Note 3 3 5 10" xfId="19962" xr:uid="{00000000-0005-0000-0000-00004DB30000}"/>
    <cellStyle name="Note 3 3 5 10 2" xfId="19963" xr:uid="{00000000-0005-0000-0000-00004EB30000}"/>
    <cellStyle name="Note 3 3 5 10 3" xfId="49669" xr:uid="{00000000-0005-0000-0000-00004FB30000}"/>
    <cellStyle name="Note 3 3 5 10 4" xfId="49670" xr:uid="{00000000-0005-0000-0000-000050B30000}"/>
    <cellStyle name="Note 3 3 5 10 5" xfId="49671" xr:uid="{00000000-0005-0000-0000-000051B30000}"/>
    <cellStyle name="Note 3 3 5 10 6" xfId="49672" xr:uid="{00000000-0005-0000-0000-000052B30000}"/>
    <cellStyle name="Note 3 3 5 10 7" xfId="49673" xr:uid="{00000000-0005-0000-0000-000053B30000}"/>
    <cellStyle name="Note 3 3 5 11" xfId="49674" xr:uid="{00000000-0005-0000-0000-000054B30000}"/>
    <cellStyle name="Note 3 3 5 12" xfId="49675" xr:uid="{00000000-0005-0000-0000-000055B30000}"/>
    <cellStyle name="Note 3 3 5 13" xfId="49676" xr:uid="{00000000-0005-0000-0000-000056B30000}"/>
    <cellStyle name="Note 3 3 5 2" xfId="19964" xr:uid="{00000000-0005-0000-0000-000057B30000}"/>
    <cellStyle name="Note 3 3 5 2 2" xfId="19965" xr:uid="{00000000-0005-0000-0000-000058B30000}"/>
    <cellStyle name="Note 3 3 5 2 3" xfId="49677" xr:uid="{00000000-0005-0000-0000-000059B30000}"/>
    <cellStyle name="Note 3 3 5 2 4" xfId="49678" xr:uid="{00000000-0005-0000-0000-00005AB30000}"/>
    <cellStyle name="Note 3 3 5 2 5" xfId="49679" xr:uid="{00000000-0005-0000-0000-00005BB30000}"/>
    <cellStyle name="Note 3 3 5 2 6" xfId="49680" xr:uid="{00000000-0005-0000-0000-00005CB30000}"/>
    <cellStyle name="Note 3 3 5 2 7" xfId="49681" xr:uid="{00000000-0005-0000-0000-00005DB30000}"/>
    <cellStyle name="Note 3 3 5 3" xfId="19966" xr:uid="{00000000-0005-0000-0000-00005EB30000}"/>
    <cellStyle name="Note 3 3 5 3 2" xfId="19967" xr:uid="{00000000-0005-0000-0000-00005FB30000}"/>
    <cellStyle name="Note 3 3 5 3 3" xfId="49682" xr:uid="{00000000-0005-0000-0000-000060B30000}"/>
    <cellStyle name="Note 3 3 5 3 4" xfId="49683" xr:uid="{00000000-0005-0000-0000-000061B30000}"/>
    <cellStyle name="Note 3 3 5 3 5" xfId="49684" xr:uid="{00000000-0005-0000-0000-000062B30000}"/>
    <cellStyle name="Note 3 3 5 3 6" xfId="49685" xr:uid="{00000000-0005-0000-0000-000063B30000}"/>
    <cellStyle name="Note 3 3 5 3 7" xfId="49686" xr:uid="{00000000-0005-0000-0000-000064B30000}"/>
    <cellStyle name="Note 3 3 5 4" xfId="19968" xr:uid="{00000000-0005-0000-0000-000065B30000}"/>
    <cellStyle name="Note 3 3 5 4 2" xfId="19969" xr:uid="{00000000-0005-0000-0000-000066B30000}"/>
    <cellStyle name="Note 3 3 5 4 3" xfId="49687" xr:uid="{00000000-0005-0000-0000-000067B30000}"/>
    <cellStyle name="Note 3 3 5 4 4" xfId="49688" xr:uid="{00000000-0005-0000-0000-000068B30000}"/>
    <cellStyle name="Note 3 3 5 4 5" xfId="49689" xr:uid="{00000000-0005-0000-0000-000069B30000}"/>
    <cellStyle name="Note 3 3 5 4 6" xfId="49690" xr:uid="{00000000-0005-0000-0000-00006AB30000}"/>
    <cellStyle name="Note 3 3 5 4 7" xfId="49691" xr:uid="{00000000-0005-0000-0000-00006BB30000}"/>
    <cellStyle name="Note 3 3 5 5" xfId="19970" xr:uid="{00000000-0005-0000-0000-00006CB30000}"/>
    <cellStyle name="Note 3 3 5 5 2" xfId="19971" xr:uid="{00000000-0005-0000-0000-00006DB30000}"/>
    <cellStyle name="Note 3 3 5 5 3" xfId="49692" xr:uid="{00000000-0005-0000-0000-00006EB30000}"/>
    <cellStyle name="Note 3 3 5 5 4" xfId="49693" xr:uid="{00000000-0005-0000-0000-00006FB30000}"/>
    <cellStyle name="Note 3 3 5 5 5" xfId="49694" xr:uid="{00000000-0005-0000-0000-000070B30000}"/>
    <cellStyle name="Note 3 3 5 5 6" xfId="49695" xr:uid="{00000000-0005-0000-0000-000071B30000}"/>
    <cellStyle name="Note 3 3 5 5 7" xfId="49696" xr:uid="{00000000-0005-0000-0000-000072B30000}"/>
    <cellStyle name="Note 3 3 5 6" xfId="19972" xr:uid="{00000000-0005-0000-0000-000073B30000}"/>
    <cellStyle name="Note 3 3 5 6 2" xfId="19973" xr:uid="{00000000-0005-0000-0000-000074B30000}"/>
    <cellStyle name="Note 3 3 5 6 3" xfId="49697" xr:uid="{00000000-0005-0000-0000-000075B30000}"/>
    <cellStyle name="Note 3 3 5 6 4" xfId="49698" xr:uid="{00000000-0005-0000-0000-000076B30000}"/>
    <cellStyle name="Note 3 3 5 6 5" xfId="49699" xr:uid="{00000000-0005-0000-0000-000077B30000}"/>
    <cellStyle name="Note 3 3 5 6 6" xfId="49700" xr:uid="{00000000-0005-0000-0000-000078B30000}"/>
    <cellStyle name="Note 3 3 5 6 7" xfId="49701" xr:uid="{00000000-0005-0000-0000-000079B30000}"/>
    <cellStyle name="Note 3 3 5 7" xfId="19974" xr:uid="{00000000-0005-0000-0000-00007AB30000}"/>
    <cellStyle name="Note 3 3 5 7 2" xfId="19975" xr:uid="{00000000-0005-0000-0000-00007BB30000}"/>
    <cellStyle name="Note 3 3 5 7 3" xfId="49702" xr:uid="{00000000-0005-0000-0000-00007CB30000}"/>
    <cellStyle name="Note 3 3 5 7 4" xfId="49703" xr:uid="{00000000-0005-0000-0000-00007DB30000}"/>
    <cellStyle name="Note 3 3 5 7 5" xfId="49704" xr:uid="{00000000-0005-0000-0000-00007EB30000}"/>
    <cellStyle name="Note 3 3 5 7 6" xfId="49705" xr:uid="{00000000-0005-0000-0000-00007FB30000}"/>
    <cellStyle name="Note 3 3 5 7 7" xfId="49706" xr:uid="{00000000-0005-0000-0000-000080B30000}"/>
    <cellStyle name="Note 3 3 5 8" xfId="19976" xr:uid="{00000000-0005-0000-0000-000081B30000}"/>
    <cellStyle name="Note 3 3 5 8 2" xfId="19977" xr:uid="{00000000-0005-0000-0000-000082B30000}"/>
    <cellStyle name="Note 3 3 5 8 3" xfId="49707" xr:uid="{00000000-0005-0000-0000-000083B30000}"/>
    <cellStyle name="Note 3 3 5 8 4" xfId="49708" xr:uid="{00000000-0005-0000-0000-000084B30000}"/>
    <cellStyle name="Note 3 3 5 8 5" xfId="49709" xr:uid="{00000000-0005-0000-0000-000085B30000}"/>
    <cellStyle name="Note 3 3 5 8 6" xfId="49710" xr:uid="{00000000-0005-0000-0000-000086B30000}"/>
    <cellStyle name="Note 3 3 5 8 7" xfId="49711" xr:uid="{00000000-0005-0000-0000-000087B30000}"/>
    <cellStyle name="Note 3 3 5 9" xfId="19978" xr:uid="{00000000-0005-0000-0000-000088B30000}"/>
    <cellStyle name="Note 3 3 5 9 2" xfId="19979" xr:uid="{00000000-0005-0000-0000-000089B30000}"/>
    <cellStyle name="Note 3 3 5 9 3" xfId="49712" xr:uid="{00000000-0005-0000-0000-00008AB30000}"/>
    <cellStyle name="Note 3 3 5 9 4" xfId="49713" xr:uid="{00000000-0005-0000-0000-00008BB30000}"/>
    <cellStyle name="Note 3 3 5 9 5" xfId="49714" xr:uid="{00000000-0005-0000-0000-00008CB30000}"/>
    <cellStyle name="Note 3 3 5 9 6" xfId="49715" xr:uid="{00000000-0005-0000-0000-00008DB30000}"/>
    <cellStyle name="Note 3 3 5 9 7" xfId="49716" xr:uid="{00000000-0005-0000-0000-00008EB30000}"/>
    <cellStyle name="Note 3 3 6" xfId="19980" xr:uid="{00000000-0005-0000-0000-00008FB30000}"/>
    <cellStyle name="Note 3 3 6 10" xfId="19981" xr:uid="{00000000-0005-0000-0000-000090B30000}"/>
    <cellStyle name="Note 3 3 6 11" xfId="49717" xr:uid="{00000000-0005-0000-0000-000091B30000}"/>
    <cellStyle name="Note 3 3 6 12" xfId="49718" xr:uid="{00000000-0005-0000-0000-000092B30000}"/>
    <cellStyle name="Note 3 3 6 13" xfId="49719" xr:uid="{00000000-0005-0000-0000-000093B30000}"/>
    <cellStyle name="Note 3 3 6 14" xfId="49720" xr:uid="{00000000-0005-0000-0000-000094B30000}"/>
    <cellStyle name="Note 3 3 6 15" xfId="49721" xr:uid="{00000000-0005-0000-0000-000095B30000}"/>
    <cellStyle name="Note 3 3 6 2" xfId="19982" xr:uid="{00000000-0005-0000-0000-000096B30000}"/>
    <cellStyle name="Note 3 3 6 2 2" xfId="19983" xr:uid="{00000000-0005-0000-0000-000097B30000}"/>
    <cellStyle name="Note 3 3 6 2 3" xfId="49722" xr:uid="{00000000-0005-0000-0000-000098B30000}"/>
    <cellStyle name="Note 3 3 6 2 4" xfId="49723" xr:uid="{00000000-0005-0000-0000-000099B30000}"/>
    <cellStyle name="Note 3 3 6 2 5" xfId="49724" xr:uid="{00000000-0005-0000-0000-00009AB30000}"/>
    <cellStyle name="Note 3 3 6 2 6" xfId="49725" xr:uid="{00000000-0005-0000-0000-00009BB30000}"/>
    <cellStyle name="Note 3 3 6 2 7" xfId="49726" xr:uid="{00000000-0005-0000-0000-00009CB30000}"/>
    <cellStyle name="Note 3 3 6 3" xfId="19984" xr:uid="{00000000-0005-0000-0000-00009DB30000}"/>
    <cellStyle name="Note 3 3 6 3 2" xfId="19985" xr:uid="{00000000-0005-0000-0000-00009EB30000}"/>
    <cellStyle name="Note 3 3 6 3 3" xfId="49727" xr:uid="{00000000-0005-0000-0000-00009FB30000}"/>
    <cellStyle name="Note 3 3 6 3 4" xfId="49728" xr:uid="{00000000-0005-0000-0000-0000A0B30000}"/>
    <cellStyle name="Note 3 3 6 3 5" xfId="49729" xr:uid="{00000000-0005-0000-0000-0000A1B30000}"/>
    <cellStyle name="Note 3 3 6 3 6" xfId="49730" xr:uid="{00000000-0005-0000-0000-0000A2B30000}"/>
    <cellStyle name="Note 3 3 6 3 7" xfId="49731" xr:uid="{00000000-0005-0000-0000-0000A3B30000}"/>
    <cellStyle name="Note 3 3 6 4" xfId="19986" xr:uid="{00000000-0005-0000-0000-0000A4B30000}"/>
    <cellStyle name="Note 3 3 6 4 2" xfId="19987" xr:uid="{00000000-0005-0000-0000-0000A5B30000}"/>
    <cellStyle name="Note 3 3 6 4 3" xfId="49732" xr:uid="{00000000-0005-0000-0000-0000A6B30000}"/>
    <cellStyle name="Note 3 3 6 4 4" xfId="49733" xr:uid="{00000000-0005-0000-0000-0000A7B30000}"/>
    <cellStyle name="Note 3 3 6 4 5" xfId="49734" xr:uid="{00000000-0005-0000-0000-0000A8B30000}"/>
    <cellStyle name="Note 3 3 6 4 6" xfId="49735" xr:uid="{00000000-0005-0000-0000-0000A9B30000}"/>
    <cellStyle name="Note 3 3 6 4 7" xfId="49736" xr:uid="{00000000-0005-0000-0000-0000AAB30000}"/>
    <cellStyle name="Note 3 3 6 5" xfId="19988" xr:uid="{00000000-0005-0000-0000-0000ABB30000}"/>
    <cellStyle name="Note 3 3 6 5 2" xfId="19989" xr:uid="{00000000-0005-0000-0000-0000ACB30000}"/>
    <cellStyle name="Note 3 3 6 5 3" xfId="49737" xr:uid="{00000000-0005-0000-0000-0000ADB30000}"/>
    <cellStyle name="Note 3 3 6 5 4" xfId="49738" xr:uid="{00000000-0005-0000-0000-0000AEB30000}"/>
    <cellStyle name="Note 3 3 6 5 5" xfId="49739" xr:uid="{00000000-0005-0000-0000-0000AFB30000}"/>
    <cellStyle name="Note 3 3 6 5 6" xfId="49740" xr:uid="{00000000-0005-0000-0000-0000B0B30000}"/>
    <cellStyle name="Note 3 3 6 5 7" xfId="49741" xr:uid="{00000000-0005-0000-0000-0000B1B30000}"/>
    <cellStyle name="Note 3 3 6 6" xfId="19990" xr:uid="{00000000-0005-0000-0000-0000B2B30000}"/>
    <cellStyle name="Note 3 3 6 6 2" xfId="19991" xr:uid="{00000000-0005-0000-0000-0000B3B30000}"/>
    <cellStyle name="Note 3 3 6 6 3" xfId="49742" xr:uid="{00000000-0005-0000-0000-0000B4B30000}"/>
    <cellStyle name="Note 3 3 6 6 4" xfId="49743" xr:uid="{00000000-0005-0000-0000-0000B5B30000}"/>
    <cellStyle name="Note 3 3 6 6 5" xfId="49744" xr:uid="{00000000-0005-0000-0000-0000B6B30000}"/>
    <cellStyle name="Note 3 3 6 6 6" xfId="49745" xr:uid="{00000000-0005-0000-0000-0000B7B30000}"/>
    <cellStyle name="Note 3 3 6 6 7" xfId="49746" xr:uid="{00000000-0005-0000-0000-0000B8B30000}"/>
    <cellStyle name="Note 3 3 6 7" xfId="19992" xr:uid="{00000000-0005-0000-0000-0000B9B30000}"/>
    <cellStyle name="Note 3 3 6 7 2" xfId="19993" xr:uid="{00000000-0005-0000-0000-0000BAB30000}"/>
    <cellStyle name="Note 3 3 6 7 3" xfId="49747" xr:uid="{00000000-0005-0000-0000-0000BBB30000}"/>
    <cellStyle name="Note 3 3 6 7 4" xfId="49748" xr:uid="{00000000-0005-0000-0000-0000BCB30000}"/>
    <cellStyle name="Note 3 3 6 7 5" xfId="49749" xr:uid="{00000000-0005-0000-0000-0000BDB30000}"/>
    <cellStyle name="Note 3 3 6 7 6" xfId="49750" xr:uid="{00000000-0005-0000-0000-0000BEB30000}"/>
    <cellStyle name="Note 3 3 6 7 7" xfId="49751" xr:uid="{00000000-0005-0000-0000-0000BFB30000}"/>
    <cellStyle name="Note 3 3 6 8" xfId="19994" xr:uid="{00000000-0005-0000-0000-0000C0B30000}"/>
    <cellStyle name="Note 3 3 6 8 2" xfId="19995" xr:uid="{00000000-0005-0000-0000-0000C1B30000}"/>
    <cellStyle name="Note 3 3 6 8 3" xfId="49752" xr:uid="{00000000-0005-0000-0000-0000C2B30000}"/>
    <cellStyle name="Note 3 3 6 8 4" xfId="49753" xr:uid="{00000000-0005-0000-0000-0000C3B30000}"/>
    <cellStyle name="Note 3 3 6 8 5" xfId="49754" xr:uid="{00000000-0005-0000-0000-0000C4B30000}"/>
    <cellStyle name="Note 3 3 6 8 6" xfId="49755" xr:uid="{00000000-0005-0000-0000-0000C5B30000}"/>
    <cellStyle name="Note 3 3 6 8 7" xfId="49756" xr:uid="{00000000-0005-0000-0000-0000C6B30000}"/>
    <cellStyle name="Note 3 3 6 9" xfId="19996" xr:uid="{00000000-0005-0000-0000-0000C7B30000}"/>
    <cellStyle name="Note 3 3 6 9 2" xfId="19997" xr:uid="{00000000-0005-0000-0000-0000C8B30000}"/>
    <cellStyle name="Note 3 3 6 9 3" xfId="49757" xr:uid="{00000000-0005-0000-0000-0000C9B30000}"/>
    <cellStyle name="Note 3 3 6 9 4" xfId="49758" xr:uid="{00000000-0005-0000-0000-0000CAB30000}"/>
    <cellStyle name="Note 3 3 6 9 5" xfId="49759" xr:uid="{00000000-0005-0000-0000-0000CBB30000}"/>
    <cellStyle name="Note 3 3 6 9 6" xfId="49760" xr:uid="{00000000-0005-0000-0000-0000CCB30000}"/>
    <cellStyle name="Note 3 3 6 9 7" xfId="49761" xr:uid="{00000000-0005-0000-0000-0000CDB30000}"/>
    <cellStyle name="Note 3 3 7" xfId="49762" xr:uid="{00000000-0005-0000-0000-0000CEB30000}"/>
    <cellStyle name="Note 3 4" xfId="19998" xr:uid="{00000000-0005-0000-0000-0000CFB30000}"/>
    <cellStyle name="Note 3 4 2" xfId="19999" xr:uid="{00000000-0005-0000-0000-0000D0B30000}"/>
    <cellStyle name="Note 3 4 2 2" xfId="20000" xr:uid="{00000000-0005-0000-0000-0000D1B30000}"/>
    <cellStyle name="Note 3 4 2 2 10" xfId="49763" xr:uid="{00000000-0005-0000-0000-0000D2B30000}"/>
    <cellStyle name="Note 3 4 2 2 11" xfId="49764" xr:uid="{00000000-0005-0000-0000-0000D3B30000}"/>
    <cellStyle name="Note 3 4 2 2 2" xfId="20001" xr:uid="{00000000-0005-0000-0000-0000D4B30000}"/>
    <cellStyle name="Note 3 4 2 2 2 2" xfId="20002" xr:uid="{00000000-0005-0000-0000-0000D5B30000}"/>
    <cellStyle name="Note 3 4 2 2 2 3" xfId="49765" xr:uid="{00000000-0005-0000-0000-0000D6B30000}"/>
    <cellStyle name="Note 3 4 2 2 2 4" xfId="49766" xr:uid="{00000000-0005-0000-0000-0000D7B30000}"/>
    <cellStyle name="Note 3 4 2 2 2 5" xfId="49767" xr:uid="{00000000-0005-0000-0000-0000D8B30000}"/>
    <cellStyle name="Note 3 4 2 2 2 6" xfId="49768" xr:uid="{00000000-0005-0000-0000-0000D9B30000}"/>
    <cellStyle name="Note 3 4 2 2 2 7" xfId="49769" xr:uid="{00000000-0005-0000-0000-0000DAB30000}"/>
    <cellStyle name="Note 3 4 2 2 3" xfId="20003" xr:uid="{00000000-0005-0000-0000-0000DBB30000}"/>
    <cellStyle name="Note 3 4 2 2 3 2" xfId="20004" xr:uid="{00000000-0005-0000-0000-0000DCB30000}"/>
    <cellStyle name="Note 3 4 2 2 3 3" xfId="49770" xr:uid="{00000000-0005-0000-0000-0000DDB30000}"/>
    <cellStyle name="Note 3 4 2 2 3 4" xfId="49771" xr:uid="{00000000-0005-0000-0000-0000DEB30000}"/>
    <cellStyle name="Note 3 4 2 2 3 5" xfId="49772" xr:uid="{00000000-0005-0000-0000-0000DFB30000}"/>
    <cellStyle name="Note 3 4 2 2 3 6" xfId="49773" xr:uid="{00000000-0005-0000-0000-0000E0B30000}"/>
    <cellStyle name="Note 3 4 2 2 3 7" xfId="49774" xr:uid="{00000000-0005-0000-0000-0000E1B30000}"/>
    <cellStyle name="Note 3 4 2 2 4" xfId="20005" xr:uid="{00000000-0005-0000-0000-0000E2B30000}"/>
    <cellStyle name="Note 3 4 2 2 4 2" xfId="20006" xr:uid="{00000000-0005-0000-0000-0000E3B30000}"/>
    <cellStyle name="Note 3 4 2 2 4 3" xfId="49775" xr:uid="{00000000-0005-0000-0000-0000E4B30000}"/>
    <cellStyle name="Note 3 4 2 2 4 4" xfId="49776" xr:uid="{00000000-0005-0000-0000-0000E5B30000}"/>
    <cellStyle name="Note 3 4 2 2 4 5" xfId="49777" xr:uid="{00000000-0005-0000-0000-0000E6B30000}"/>
    <cellStyle name="Note 3 4 2 2 4 6" xfId="49778" xr:uid="{00000000-0005-0000-0000-0000E7B30000}"/>
    <cellStyle name="Note 3 4 2 2 4 7" xfId="49779" xr:uid="{00000000-0005-0000-0000-0000E8B30000}"/>
    <cellStyle name="Note 3 4 2 2 5" xfId="20007" xr:uid="{00000000-0005-0000-0000-0000E9B30000}"/>
    <cellStyle name="Note 3 4 2 2 5 2" xfId="20008" xr:uid="{00000000-0005-0000-0000-0000EAB30000}"/>
    <cellStyle name="Note 3 4 2 2 5 3" xfId="49780" xr:uid="{00000000-0005-0000-0000-0000EBB30000}"/>
    <cellStyle name="Note 3 4 2 2 5 4" xfId="49781" xr:uid="{00000000-0005-0000-0000-0000ECB30000}"/>
    <cellStyle name="Note 3 4 2 2 5 5" xfId="49782" xr:uid="{00000000-0005-0000-0000-0000EDB30000}"/>
    <cellStyle name="Note 3 4 2 2 5 6" xfId="49783" xr:uid="{00000000-0005-0000-0000-0000EEB30000}"/>
    <cellStyle name="Note 3 4 2 2 5 7" xfId="49784" xr:uid="{00000000-0005-0000-0000-0000EFB30000}"/>
    <cellStyle name="Note 3 4 2 2 6" xfId="20009" xr:uid="{00000000-0005-0000-0000-0000F0B30000}"/>
    <cellStyle name="Note 3 4 2 2 6 2" xfId="20010" xr:uid="{00000000-0005-0000-0000-0000F1B30000}"/>
    <cellStyle name="Note 3 4 2 2 6 3" xfId="49785" xr:uid="{00000000-0005-0000-0000-0000F2B30000}"/>
    <cellStyle name="Note 3 4 2 2 6 4" xfId="49786" xr:uid="{00000000-0005-0000-0000-0000F3B30000}"/>
    <cellStyle name="Note 3 4 2 2 6 5" xfId="49787" xr:uid="{00000000-0005-0000-0000-0000F4B30000}"/>
    <cellStyle name="Note 3 4 2 2 6 6" xfId="49788" xr:uid="{00000000-0005-0000-0000-0000F5B30000}"/>
    <cellStyle name="Note 3 4 2 2 6 7" xfId="49789" xr:uid="{00000000-0005-0000-0000-0000F6B30000}"/>
    <cellStyle name="Note 3 4 2 2 7" xfId="20011" xr:uid="{00000000-0005-0000-0000-0000F7B30000}"/>
    <cellStyle name="Note 3 4 2 2 7 2" xfId="20012" xr:uid="{00000000-0005-0000-0000-0000F8B30000}"/>
    <cellStyle name="Note 3 4 2 2 7 3" xfId="49790" xr:uid="{00000000-0005-0000-0000-0000F9B30000}"/>
    <cellStyle name="Note 3 4 2 2 7 4" xfId="49791" xr:uid="{00000000-0005-0000-0000-0000FAB30000}"/>
    <cellStyle name="Note 3 4 2 2 7 5" xfId="49792" xr:uid="{00000000-0005-0000-0000-0000FBB30000}"/>
    <cellStyle name="Note 3 4 2 2 7 6" xfId="49793" xr:uid="{00000000-0005-0000-0000-0000FCB30000}"/>
    <cellStyle name="Note 3 4 2 2 7 7" xfId="49794" xr:uid="{00000000-0005-0000-0000-0000FDB30000}"/>
    <cellStyle name="Note 3 4 2 2 8" xfId="20013" xr:uid="{00000000-0005-0000-0000-0000FEB30000}"/>
    <cellStyle name="Note 3 4 2 2 8 2" xfId="20014" xr:uid="{00000000-0005-0000-0000-0000FFB30000}"/>
    <cellStyle name="Note 3 4 2 2 8 3" xfId="49795" xr:uid="{00000000-0005-0000-0000-000000B40000}"/>
    <cellStyle name="Note 3 4 2 2 8 4" xfId="49796" xr:uid="{00000000-0005-0000-0000-000001B40000}"/>
    <cellStyle name="Note 3 4 2 2 8 5" xfId="49797" xr:uid="{00000000-0005-0000-0000-000002B40000}"/>
    <cellStyle name="Note 3 4 2 2 8 6" xfId="49798" xr:uid="{00000000-0005-0000-0000-000003B40000}"/>
    <cellStyle name="Note 3 4 2 2 8 7" xfId="49799" xr:uid="{00000000-0005-0000-0000-000004B40000}"/>
    <cellStyle name="Note 3 4 2 2 9" xfId="20015" xr:uid="{00000000-0005-0000-0000-000005B40000}"/>
    <cellStyle name="Note 3 4 2 2 9 2" xfId="20016" xr:uid="{00000000-0005-0000-0000-000006B40000}"/>
    <cellStyle name="Note 3 4 2 2 9 3" xfId="49800" xr:uid="{00000000-0005-0000-0000-000007B40000}"/>
    <cellStyle name="Note 3 4 2 2 9 4" xfId="49801" xr:uid="{00000000-0005-0000-0000-000008B40000}"/>
    <cellStyle name="Note 3 4 2 2 9 5" xfId="49802" xr:uid="{00000000-0005-0000-0000-000009B40000}"/>
    <cellStyle name="Note 3 4 2 2 9 6" xfId="49803" xr:uid="{00000000-0005-0000-0000-00000AB40000}"/>
    <cellStyle name="Note 3 4 2 2 9 7" xfId="49804" xr:uid="{00000000-0005-0000-0000-00000BB40000}"/>
    <cellStyle name="Note 3 4 2 3" xfId="20017" xr:uid="{00000000-0005-0000-0000-00000CB40000}"/>
    <cellStyle name="Note 3 4 2 3 10" xfId="20018" xr:uid="{00000000-0005-0000-0000-00000DB40000}"/>
    <cellStyle name="Note 3 4 2 3 11" xfId="49805" xr:uid="{00000000-0005-0000-0000-00000EB40000}"/>
    <cellStyle name="Note 3 4 2 3 12" xfId="49806" xr:uid="{00000000-0005-0000-0000-00000FB40000}"/>
    <cellStyle name="Note 3 4 2 3 13" xfId="49807" xr:uid="{00000000-0005-0000-0000-000010B40000}"/>
    <cellStyle name="Note 3 4 2 3 14" xfId="49808" xr:uid="{00000000-0005-0000-0000-000011B40000}"/>
    <cellStyle name="Note 3 4 2 3 15" xfId="49809" xr:uid="{00000000-0005-0000-0000-000012B40000}"/>
    <cellStyle name="Note 3 4 2 3 2" xfId="20019" xr:uid="{00000000-0005-0000-0000-000013B40000}"/>
    <cellStyle name="Note 3 4 2 3 2 2" xfId="20020" xr:uid="{00000000-0005-0000-0000-000014B40000}"/>
    <cellStyle name="Note 3 4 2 3 2 3" xfId="49810" xr:uid="{00000000-0005-0000-0000-000015B40000}"/>
    <cellStyle name="Note 3 4 2 3 2 4" xfId="49811" xr:uid="{00000000-0005-0000-0000-000016B40000}"/>
    <cellStyle name="Note 3 4 2 3 2 5" xfId="49812" xr:uid="{00000000-0005-0000-0000-000017B40000}"/>
    <cellStyle name="Note 3 4 2 3 2 6" xfId="49813" xr:uid="{00000000-0005-0000-0000-000018B40000}"/>
    <cellStyle name="Note 3 4 2 3 2 7" xfId="49814" xr:uid="{00000000-0005-0000-0000-000019B40000}"/>
    <cellStyle name="Note 3 4 2 3 3" xfId="20021" xr:uid="{00000000-0005-0000-0000-00001AB40000}"/>
    <cellStyle name="Note 3 4 2 3 3 2" xfId="20022" xr:uid="{00000000-0005-0000-0000-00001BB40000}"/>
    <cellStyle name="Note 3 4 2 3 3 3" xfId="49815" xr:uid="{00000000-0005-0000-0000-00001CB40000}"/>
    <cellStyle name="Note 3 4 2 3 3 4" xfId="49816" xr:uid="{00000000-0005-0000-0000-00001DB40000}"/>
    <cellStyle name="Note 3 4 2 3 3 5" xfId="49817" xr:uid="{00000000-0005-0000-0000-00001EB40000}"/>
    <cellStyle name="Note 3 4 2 3 3 6" xfId="49818" xr:uid="{00000000-0005-0000-0000-00001FB40000}"/>
    <cellStyle name="Note 3 4 2 3 3 7" xfId="49819" xr:uid="{00000000-0005-0000-0000-000020B40000}"/>
    <cellStyle name="Note 3 4 2 3 4" xfId="20023" xr:uid="{00000000-0005-0000-0000-000021B40000}"/>
    <cellStyle name="Note 3 4 2 3 4 2" xfId="20024" xr:uid="{00000000-0005-0000-0000-000022B40000}"/>
    <cellStyle name="Note 3 4 2 3 4 3" xfId="49820" xr:uid="{00000000-0005-0000-0000-000023B40000}"/>
    <cellStyle name="Note 3 4 2 3 4 4" xfId="49821" xr:uid="{00000000-0005-0000-0000-000024B40000}"/>
    <cellStyle name="Note 3 4 2 3 4 5" xfId="49822" xr:uid="{00000000-0005-0000-0000-000025B40000}"/>
    <cellStyle name="Note 3 4 2 3 4 6" xfId="49823" xr:uid="{00000000-0005-0000-0000-000026B40000}"/>
    <cellStyle name="Note 3 4 2 3 4 7" xfId="49824" xr:uid="{00000000-0005-0000-0000-000027B40000}"/>
    <cellStyle name="Note 3 4 2 3 5" xfId="20025" xr:uid="{00000000-0005-0000-0000-000028B40000}"/>
    <cellStyle name="Note 3 4 2 3 5 2" xfId="20026" xr:uid="{00000000-0005-0000-0000-000029B40000}"/>
    <cellStyle name="Note 3 4 2 3 5 3" xfId="49825" xr:uid="{00000000-0005-0000-0000-00002AB40000}"/>
    <cellStyle name="Note 3 4 2 3 5 4" xfId="49826" xr:uid="{00000000-0005-0000-0000-00002BB40000}"/>
    <cellStyle name="Note 3 4 2 3 5 5" xfId="49827" xr:uid="{00000000-0005-0000-0000-00002CB40000}"/>
    <cellStyle name="Note 3 4 2 3 5 6" xfId="49828" xr:uid="{00000000-0005-0000-0000-00002DB40000}"/>
    <cellStyle name="Note 3 4 2 3 5 7" xfId="49829" xr:uid="{00000000-0005-0000-0000-00002EB40000}"/>
    <cellStyle name="Note 3 4 2 3 6" xfId="20027" xr:uid="{00000000-0005-0000-0000-00002FB40000}"/>
    <cellStyle name="Note 3 4 2 3 6 2" xfId="20028" xr:uid="{00000000-0005-0000-0000-000030B40000}"/>
    <cellStyle name="Note 3 4 2 3 6 3" xfId="49830" xr:uid="{00000000-0005-0000-0000-000031B40000}"/>
    <cellStyle name="Note 3 4 2 3 6 4" xfId="49831" xr:uid="{00000000-0005-0000-0000-000032B40000}"/>
    <cellStyle name="Note 3 4 2 3 6 5" xfId="49832" xr:uid="{00000000-0005-0000-0000-000033B40000}"/>
    <cellStyle name="Note 3 4 2 3 6 6" xfId="49833" xr:uid="{00000000-0005-0000-0000-000034B40000}"/>
    <cellStyle name="Note 3 4 2 3 6 7" xfId="49834" xr:uid="{00000000-0005-0000-0000-000035B40000}"/>
    <cellStyle name="Note 3 4 2 3 7" xfId="20029" xr:uid="{00000000-0005-0000-0000-000036B40000}"/>
    <cellStyle name="Note 3 4 2 3 7 2" xfId="20030" xr:uid="{00000000-0005-0000-0000-000037B40000}"/>
    <cellStyle name="Note 3 4 2 3 7 3" xfId="49835" xr:uid="{00000000-0005-0000-0000-000038B40000}"/>
    <cellStyle name="Note 3 4 2 3 7 4" xfId="49836" xr:uid="{00000000-0005-0000-0000-000039B40000}"/>
    <cellStyle name="Note 3 4 2 3 7 5" xfId="49837" xr:uid="{00000000-0005-0000-0000-00003AB40000}"/>
    <cellStyle name="Note 3 4 2 3 7 6" xfId="49838" xr:uid="{00000000-0005-0000-0000-00003BB40000}"/>
    <cellStyle name="Note 3 4 2 3 7 7" xfId="49839" xr:uid="{00000000-0005-0000-0000-00003CB40000}"/>
    <cellStyle name="Note 3 4 2 3 8" xfId="20031" xr:uid="{00000000-0005-0000-0000-00003DB40000}"/>
    <cellStyle name="Note 3 4 2 3 8 2" xfId="20032" xr:uid="{00000000-0005-0000-0000-00003EB40000}"/>
    <cellStyle name="Note 3 4 2 3 8 3" xfId="49840" xr:uid="{00000000-0005-0000-0000-00003FB40000}"/>
    <cellStyle name="Note 3 4 2 3 8 4" xfId="49841" xr:uid="{00000000-0005-0000-0000-000040B40000}"/>
    <cellStyle name="Note 3 4 2 3 8 5" xfId="49842" xr:uid="{00000000-0005-0000-0000-000041B40000}"/>
    <cellStyle name="Note 3 4 2 3 8 6" xfId="49843" xr:uid="{00000000-0005-0000-0000-000042B40000}"/>
    <cellStyle name="Note 3 4 2 3 8 7" xfId="49844" xr:uid="{00000000-0005-0000-0000-000043B40000}"/>
    <cellStyle name="Note 3 4 2 3 9" xfId="20033" xr:uid="{00000000-0005-0000-0000-000044B40000}"/>
    <cellStyle name="Note 3 4 2 3 9 2" xfId="20034" xr:uid="{00000000-0005-0000-0000-000045B40000}"/>
    <cellStyle name="Note 3 4 2 3 9 3" xfId="49845" xr:uid="{00000000-0005-0000-0000-000046B40000}"/>
    <cellStyle name="Note 3 4 2 3 9 4" xfId="49846" xr:uid="{00000000-0005-0000-0000-000047B40000}"/>
    <cellStyle name="Note 3 4 2 3 9 5" xfId="49847" xr:uid="{00000000-0005-0000-0000-000048B40000}"/>
    <cellStyle name="Note 3 4 2 3 9 6" xfId="49848" xr:uid="{00000000-0005-0000-0000-000049B40000}"/>
    <cellStyle name="Note 3 4 2 3 9 7" xfId="49849" xr:uid="{00000000-0005-0000-0000-00004AB40000}"/>
    <cellStyle name="Note 3 4 2 4" xfId="20035" xr:uid="{00000000-0005-0000-0000-00004BB40000}"/>
    <cellStyle name="Note 3 4 2 4 2" xfId="20036" xr:uid="{00000000-0005-0000-0000-00004CB40000}"/>
    <cellStyle name="Note 3 4 2 5" xfId="49850" xr:uid="{00000000-0005-0000-0000-00004DB40000}"/>
    <cellStyle name="Note 3 4 3" xfId="20037" xr:uid="{00000000-0005-0000-0000-00004EB40000}"/>
    <cellStyle name="Note 3 4 3 10" xfId="49851" xr:uid="{00000000-0005-0000-0000-00004FB40000}"/>
    <cellStyle name="Note 3 4 3 11" xfId="49852" xr:uid="{00000000-0005-0000-0000-000050B40000}"/>
    <cellStyle name="Note 3 4 3 2" xfId="20038" xr:uid="{00000000-0005-0000-0000-000051B40000}"/>
    <cellStyle name="Note 3 4 3 2 2" xfId="20039" xr:uid="{00000000-0005-0000-0000-000052B40000}"/>
    <cellStyle name="Note 3 4 3 2 3" xfId="49853" xr:uid="{00000000-0005-0000-0000-000053B40000}"/>
    <cellStyle name="Note 3 4 3 2 4" xfId="49854" xr:uid="{00000000-0005-0000-0000-000054B40000}"/>
    <cellStyle name="Note 3 4 3 2 5" xfId="49855" xr:uid="{00000000-0005-0000-0000-000055B40000}"/>
    <cellStyle name="Note 3 4 3 2 6" xfId="49856" xr:uid="{00000000-0005-0000-0000-000056B40000}"/>
    <cellStyle name="Note 3 4 3 2 7" xfId="49857" xr:uid="{00000000-0005-0000-0000-000057B40000}"/>
    <cellStyle name="Note 3 4 3 3" xfId="20040" xr:uid="{00000000-0005-0000-0000-000058B40000}"/>
    <cellStyle name="Note 3 4 3 3 2" xfId="20041" xr:uid="{00000000-0005-0000-0000-000059B40000}"/>
    <cellStyle name="Note 3 4 3 3 3" xfId="49858" xr:uid="{00000000-0005-0000-0000-00005AB40000}"/>
    <cellStyle name="Note 3 4 3 3 4" xfId="49859" xr:uid="{00000000-0005-0000-0000-00005BB40000}"/>
    <cellStyle name="Note 3 4 3 3 5" xfId="49860" xr:uid="{00000000-0005-0000-0000-00005CB40000}"/>
    <cellStyle name="Note 3 4 3 3 6" xfId="49861" xr:uid="{00000000-0005-0000-0000-00005DB40000}"/>
    <cellStyle name="Note 3 4 3 3 7" xfId="49862" xr:uid="{00000000-0005-0000-0000-00005EB40000}"/>
    <cellStyle name="Note 3 4 3 4" xfId="20042" xr:uid="{00000000-0005-0000-0000-00005FB40000}"/>
    <cellStyle name="Note 3 4 3 4 2" xfId="20043" xr:uid="{00000000-0005-0000-0000-000060B40000}"/>
    <cellStyle name="Note 3 4 3 4 3" xfId="49863" xr:uid="{00000000-0005-0000-0000-000061B40000}"/>
    <cellStyle name="Note 3 4 3 4 4" xfId="49864" xr:uid="{00000000-0005-0000-0000-000062B40000}"/>
    <cellStyle name="Note 3 4 3 4 5" xfId="49865" xr:uid="{00000000-0005-0000-0000-000063B40000}"/>
    <cellStyle name="Note 3 4 3 4 6" xfId="49866" xr:uid="{00000000-0005-0000-0000-000064B40000}"/>
    <cellStyle name="Note 3 4 3 4 7" xfId="49867" xr:uid="{00000000-0005-0000-0000-000065B40000}"/>
    <cellStyle name="Note 3 4 3 5" xfId="20044" xr:uid="{00000000-0005-0000-0000-000066B40000}"/>
    <cellStyle name="Note 3 4 3 5 2" xfId="20045" xr:uid="{00000000-0005-0000-0000-000067B40000}"/>
    <cellStyle name="Note 3 4 3 5 3" xfId="49868" xr:uid="{00000000-0005-0000-0000-000068B40000}"/>
    <cellStyle name="Note 3 4 3 5 4" xfId="49869" xr:uid="{00000000-0005-0000-0000-000069B40000}"/>
    <cellStyle name="Note 3 4 3 5 5" xfId="49870" xr:uid="{00000000-0005-0000-0000-00006AB40000}"/>
    <cellStyle name="Note 3 4 3 5 6" xfId="49871" xr:uid="{00000000-0005-0000-0000-00006BB40000}"/>
    <cellStyle name="Note 3 4 3 5 7" xfId="49872" xr:uid="{00000000-0005-0000-0000-00006CB40000}"/>
    <cellStyle name="Note 3 4 3 6" xfId="20046" xr:uid="{00000000-0005-0000-0000-00006DB40000}"/>
    <cellStyle name="Note 3 4 3 6 2" xfId="20047" xr:uid="{00000000-0005-0000-0000-00006EB40000}"/>
    <cellStyle name="Note 3 4 3 6 3" xfId="49873" xr:uid="{00000000-0005-0000-0000-00006FB40000}"/>
    <cellStyle name="Note 3 4 3 6 4" xfId="49874" xr:uid="{00000000-0005-0000-0000-000070B40000}"/>
    <cellStyle name="Note 3 4 3 6 5" xfId="49875" xr:uid="{00000000-0005-0000-0000-000071B40000}"/>
    <cellStyle name="Note 3 4 3 6 6" xfId="49876" xr:uid="{00000000-0005-0000-0000-000072B40000}"/>
    <cellStyle name="Note 3 4 3 6 7" xfId="49877" xr:uid="{00000000-0005-0000-0000-000073B40000}"/>
    <cellStyle name="Note 3 4 3 7" xfId="20048" xr:uid="{00000000-0005-0000-0000-000074B40000}"/>
    <cellStyle name="Note 3 4 3 7 2" xfId="20049" xr:uid="{00000000-0005-0000-0000-000075B40000}"/>
    <cellStyle name="Note 3 4 3 7 3" xfId="49878" xr:uid="{00000000-0005-0000-0000-000076B40000}"/>
    <cellStyle name="Note 3 4 3 7 4" xfId="49879" xr:uid="{00000000-0005-0000-0000-000077B40000}"/>
    <cellStyle name="Note 3 4 3 7 5" xfId="49880" xr:uid="{00000000-0005-0000-0000-000078B40000}"/>
    <cellStyle name="Note 3 4 3 7 6" xfId="49881" xr:uid="{00000000-0005-0000-0000-000079B40000}"/>
    <cellStyle name="Note 3 4 3 7 7" xfId="49882" xr:uid="{00000000-0005-0000-0000-00007AB40000}"/>
    <cellStyle name="Note 3 4 3 8" xfId="20050" xr:uid="{00000000-0005-0000-0000-00007BB40000}"/>
    <cellStyle name="Note 3 4 3 8 2" xfId="20051" xr:uid="{00000000-0005-0000-0000-00007CB40000}"/>
    <cellStyle name="Note 3 4 3 8 3" xfId="49883" xr:uid="{00000000-0005-0000-0000-00007DB40000}"/>
    <cellStyle name="Note 3 4 3 8 4" xfId="49884" xr:uid="{00000000-0005-0000-0000-00007EB40000}"/>
    <cellStyle name="Note 3 4 3 8 5" xfId="49885" xr:uid="{00000000-0005-0000-0000-00007FB40000}"/>
    <cellStyle name="Note 3 4 3 8 6" xfId="49886" xr:uid="{00000000-0005-0000-0000-000080B40000}"/>
    <cellStyle name="Note 3 4 3 8 7" xfId="49887" xr:uid="{00000000-0005-0000-0000-000081B40000}"/>
    <cellStyle name="Note 3 4 3 9" xfId="20052" xr:uid="{00000000-0005-0000-0000-000082B40000}"/>
    <cellStyle name="Note 3 4 3 9 2" xfId="20053" xr:uid="{00000000-0005-0000-0000-000083B40000}"/>
    <cellStyle name="Note 3 4 3 9 3" xfId="49888" xr:uid="{00000000-0005-0000-0000-000084B40000}"/>
    <cellStyle name="Note 3 4 3 9 4" xfId="49889" xr:uid="{00000000-0005-0000-0000-000085B40000}"/>
    <cellStyle name="Note 3 4 3 9 5" xfId="49890" xr:uid="{00000000-0005-0000-0000-000086B40000}"/>
    <cellStyle name="Note 3 4 3 9 6" xfId="49891" xr:uid="{00000000-0005-0000-0000-000087B40000}"/>
    <cellStyle name="Note 3 4 3 9 7" xfId="49892" xr:uid="{00000000-0005-0000-0000-000088B40000}"/>
    <cellStyle name="Note 3 4 4" xfId="20054" xr:uid="{00000000-0005-0000-0000-000089B40000}"/>
    <cellStyle name="Note 3 4 4 10" xfId="20055" xr:uid="{00000000-0005-0000-0000-00008AB40000}"/>
    <cellStyle name="Note 3 4 4 10 2" xfId="20056" xr:uid="{00000000-0005-0000-0000-00008BB40000}"/>
    <cellStyle name="Note 3 4 4 10 3" xfId="49893" xr:uid="{00000000-0005-0000-0000-00008CB40000}"/>
    <cellStyle name="Note 3 4 4 10 4" xfId="49894" xr:uid="{00000000-0005-0000-0000-00008DB40000}"/>
    <cellStyle name="Note 3 4 4 10 5" xfId="49895" xr:uid="{00000000-0005-0000-0000-00008EB40000}"/>
    <cellStyle name="Note 3 4 4 10 6" xfId="49896" xr:uid="{00000000-0005-0000-0000-00008FB40000}"/>
    <cellStyle name="Note 3 4 4 10 7" xfId="49897" xr:uid="{00000000-0005-0000-0000-000090B40000}"/>
    <cellStyle name="Note 3 4 4 11" xfId="20057" xr:uid="{00000000-0005-0000-0000-000091B40000}"/>
    <cellStyle name="Note 3 4 4 12" xfId="49898" xr:uid="{00000000-0005-0000-0000-000092B40000}"/>
    <cellStyle name="Note 3 4 4 13" xfId="49899" xr:uid="{00000000-0005-0000-0000-000093B40000}"/>
    <cellStyle name="Note 3 4 4 2" xfId="20058" xr:uid="{00000000-0005-0000-0000-000094B40000}"/>
    <cellStyle name="Note 3 4 4 2 2" xfId="20059" xr:uid="{00000000-0005-0000-0000-000095B40000}"/>
    <cellStyle name="Note 3 4 4 2 3" xfId="49900" xr:uid="{00000000-0005-0000-0000-000096B40000}"/>
    <cellStyle name="Note 3 4 4 2 4" xfId="49901" xr:uid="{00000000-0005-0000-0000-000097B40000}"/>
    <cellStyle name="Note 3 4 4 2 5" xfId="49902" xr:uid="{00000000-0005-0000-0000-000098B40000}"/>
    <cellStyle name="Note 3 4 4 2 6" xfId="49903" xr:uid="{00000000-0005-0000-0000-000099B40000}"/>
    <cellStyle name="Note 3 4 4 2 7" xfId="49904" xr:uid="{00000000-0005-0000-0000-00009AB40000}"/>
    <cellStyle name="Note 3 4 4 3" xfId="20060" xr:uid="{00000000-0005-0000-0000-00009BB40000}"/>
    <cellStyle name="Note 3 4 4 3 2" xfId="20061" xr:uid="{00000000-0005-0000-0000-00009CB40000}"/>
    <cellStyle name="Note 3 4 4 3 3" xfId="49905" xr:uid="{00000000-0005-0000-0000-00009DB40000}"/>
    <cellStyle name="Note 3 4 4 3 4" xfId="49906" xr:uid="{00000000-0005-0000-0000-00009EB40000}"/>
    <cellStyle name="Note 3 4 4 3 5" xfId="49907" xr:uid="{00000000-0005-0000-0000-00009FB40000}"/>
    <cellStyle name="Note 3 4 4 3 6" xfId="49908" xr:uid="{00000000-0005-0000-0000-0000A0B40000}"/>
    <cellStyle name="Note 3 4 4 3 7" xfId="49909" xr:uid="{00000000-0005-0000-0000-0000A1B40000}"/>
    <cellStyle name="Note 3 4 4 4" xfId="20062" xr:uid="{00000000-0005-0000-0000-0000A2B40000}"/>
    <cellStyle name="Note 3 4 4 4 2" xfId="20063" xr:uid="{00000000-0005-0000-0000-0000A3B40000}"/>
    <cellStyle name="Note 3 4 4 4 3" xfId="49910" xr:uid="{00000000-0005-0000-0000-0000A4B40000}"/>
    <cellStyle name="Note 3 4 4 4 4" xfId="49911" xr:uid="{00000000-0005-0000-0000-0000A5B40000}"/>
    <cellStyle name="Note 3 4 4 4 5" xfId="49912" xr:uid="{00000000-0005-0000-0000-0000A6B40000}"/>
    <cellStyle name="Note 3 4 4 4 6" xfId="49913" xr:uid="{00000000-0005-0000-0000-0000A7B40000}"/>
    <cellStyle name="Note 3 4 4 4 7" xfId="49914" xr:uid="{00000000-0005-0000-0000-0000A8B40000}"/>
    <cellStyle name="Note 3 4 4 5" xfId="20064" xr:uid="{00000000-0005-0000-0000-0000A9B40000}"/>
    <cellStyle name="Note 3 4 4 5 2" xfId="20065" xr:uid="{00000000-0005-0000-0000-0000AAB40000}"/>
    <cellStyle name="Note 3 4 4 5 3" xfId="49915" xr:uid="{00000000-0005-0000-0000-0000ABB40000}"/>
    <cellStyle name="Note 3 4 4 5 4" xfId="49916" xr:uid="{00000000-0005-0000-0000-0000ACB40000}"/>
    <cellStyle name="Note 3 4 4 5 5" xfId="49917" xr:uid="{00000000-0005-0000-0000-0000ADB40000}"/>
    <cellStyle name="Note 3 4 4 5 6" xfId="49918" xr:uid="{00000000-0005-0000-0000-0000AEB40000}"/>
    <cellStyle name="Note 3 4 4 5 7" xfId="49919" xr:uid="{00000000-0005-0000-0000-0000AFB40000}"/>
    <cellStyle name="Note 3 4 4 6" xfId="20066" xr:uid="{00000000-0005-0000-0000-0000B0B40000}"/>
    <cellStyle name="Note 3 4 4 6 2" xfId="20067" xr:uid="{00000000-0005-0000-0000-0000B1B40000}"/>
    <cellStyle name="Note 3 4 4 6 3" xfId="49920" xr:uid="{00000000-0005-0000-0000-0000B2B40000}"/>
    <cellStyle name="Note 3 4 4 6 4" xfId="49921" xr:uid="{00000000-0005-0000-0000-0000B3B40000}"/>
    <cellStyle name="Note 3 4 4 6 5" xfId="49922" xr:uid="{00000000-0005-0000-0000-0000B4B40000}"/>
    <cellStyle name="Note 3 4 4 6 6" xfId="49923" xr:uid="{00000000-0005-0000-0000-0000B5B40000}"/>
    <cellStyle name="Note 3 4 4 6 7" xfId="49924" xr:uid="{00000000-0005-0000-0000-0000B6B40000}"/>
    <cellStyle name="Note 3 4 4 7" xfId="20068" xr:uid="{00000000-0005-0000-0000-0000B7B40000}"/>
    <cellStyle name="Note 3 4 4 7 2" xfId="20069" xr:uid="{00000000-0005-0000-0000-0000B8B40000}"/>
    <cellStyle name="Note 3 4 4 7 3" xfId="49925" xr:uid="{00000000-0005-0000-0000-0000B9B40000}"/>
    <cellStyle name="Note 3 4 4 7 4" xfId="49926" xr:uid="{00000000-0005-0000-0000-0000BAB40000}"/>
    <cellStyle name="Note 3 4 4 7 5" xfId="49927" xr:uid="{00000000-0005-0000-0000-0000BBB40000}"/>
    <cellStyle name="Note 3 4 4 7 6" xfId="49928" xr:uid="{00000000-0005-0000-0000-0000BCB40000}"/>
    <cellStyle name="Note 3 4 4 7 7" xfId="49929" xr:uid="{00000000-0005-0000-0000-0000BDB40000}"/>
    <cellStyle name="Note 3 4 4 8" xfId="20070" xr:uid="{00000000-0005-0000-0000-0000BEB40000}"/>
    <cellStyle name="Note 3 4 4 8 2" xfId="20071" xr:uid="{00000000-0005-0000-0000-0000BFB40000}"/>
    <cellStyle name="Note 3 4 4 8 3" xfId="49930" xr:uid="{00000000-0005-0000-0000-0000C0B40000}"/>
    <cellStyle name="Note 3 4 4 8 4" xfId="49931" xr:uid="{00000000-0005-0000-0000-0000C1B40000}"/>
    <cellStyle name="Note 3 4 4 8 5" xfId="49932" xr:uid="{00000000-0005-0000-0000-0000C2B40000}"/>
    <cellStyle name="Note 3 4 4 8 6" xfId="49933" xr:uid="{00000000-0005-0000-0000-0000C3B40000}"/>
    <cellStyle name="Note 3 4 4 8 7" xfId="49934" xr:uid="{00000000-0005-0000-0000-0000C4B40000}"/>
    <cellStyle name="Note 3 4 4 9" xfId="20072" xr:uid="{00000000-0005-0000-0000-0000C5B40000}"/>
    <cellStyle name="Note 3 4 4 9 2" xfId="20073" xr:uid="{00000000-0005-0000-0000-0000C6B40000}"/>
    <cellStyle name="Note 3 4 4 9 3" xfId="49935" xr:uid="{00000000-0005-0000-0000-0000C7B40000}"/>
    <cellStyle name="Note 3 4 4 9 4" xfId="49936" xr:uid="{00000000-0005-0000-0000-0000C8B40000}"/>
    <cellStyle name="Note 3 4 4 9 5" xfId="49937" xr:uid="{00000000-0005-0000-0000-0000C9B40000}"/>
    <cellStyle name="Note 3 4 4 9 6" xfId="49938" xr:uid="{00000000-0005-0000-0000-0000CAB40000}"/>
    <cellStyle name="Note 3 4 4 9 7" xfId="49939" xr:uid="{00000000-0005-0000-0000-0000CBB40000}"/>
    <cellStyle name="Note 3 4 5" xfId="20074" xr:uid="{00000000-0005-0000-0000-0000CCB40000}"/>
    <cellStyle name="Note 3 4 5 10" xfId="20075" xr:uid="{00000000-0005-0000-0000-0000CDB40000}"/>
    <cellStyle name="Note 3 4 5 10 2" xfId="20076" xr:uid="{00000000-0005-0000-0000-0000CEB40000}"/>
    <cellStyle name="Note 3 4 5 10 3" xfId="49940" xr:uid="{00000000-0005-0000-0000-0000CFB40000}"/>
    <cellStyle name="Note 3 4 5 10 4" xfId="49941" xr:uid="{00000000-0005-0000-0000-0000D0B40000}"/>
    <cellStyle name="Note 3 4 5 10 5" xfId="49942" xr:uid="{00000000-0005-0000-0000-0000D1B40000}"/>
    <cellStyle name="Note 3 4 5 10 6" xfId="49943" xr:uid="{00000000-0005-0000-0000-0000D2B40000}"/>
    <cellStyle name="Note 3 4 5 10 7" xfId="49944" xr:uid="{00000000-0005-0000-0000-0000D3B40000}"/>
    <cellStyle name="Note 3 4 5 11" xfId="49945" xr:uid="{00000000-0005-0000-0000-0000D4B40000}"/>
    <cellStyle name="Note 3 4 5 12" xfId="49946" xr:uid="{00000000-0005-0000-0000-0000D5B40000}"/>
    <cellStyle name="Note 3 4 5 13" xfId="49947" xr:uid="{00000000-0005-0000-0000-0000D6B40000}"/>
    <cellStyle name="Note 3 4 5 2" xfId="20077" xr:uid="{00000000-0005-0000-0000-0000D7B40000}"/>
    <cellStyle name="Note 3 4 5 2 2" xfId="20078" xr:uid="{00000000-0005-0000-0000-0000D8B40000}"/>
    <cellStyle name="Note 3 4 5 2 3" xfId="49948" xr:uid="{00000000-0005-0000-0000-0000D9B40000}"/>
    <cellStyle name="Note 3 4 5 2 4" xfId="49949" xr:uid="{00000000-0005-0000-0000-0000DAB40000}"/>
    <cellStyle name="Note 3 4 5 2 5" xfId="49950" xr:uid="{00000000-0005-0000-0000-0000DBB40000}"/>
    <cellStyle name="Note 3 4 5 2 6" xfId="49951" xr:uid="{00000000-0005-0000-0000-0000DCB40000}"/>
    <cellStyle name="Note 3 4 5 2 7" xfId="49952" xr:uid="{00000000-0005-0000-0000-0000DDB40000}"/>
    <cellStyle name="Note 3 4 5 3" xfId="20079" xr:uid="{00000000-0005-0000-0000-0000DEB40000}"/>
    <cellStyle name="Note 3 4 5 3 2" xfId="20080" xr:uid="{00000000-0005-0000-0000-0000DFB40000}"/>
    <cellStyle name="Note 3 4 5 3 3" xfId="49953" xr:uid="{00000000-0005-0000-0000-0000E0B40000}"/>
    <cellStyle name="Note 3 4 5 3 4" xfId="49954" xr:uid="{00000000-0005-0000-0000-0000E1B40000}"/>
    <cellStyle name="Note 3 4 5 3 5" xfId="49955" xr:uid="{00000000-0005-0000-0000-0000E2B40000}"/>
    <cellStyle name="Note 3 4 5 3 6" xfId="49956" xr:uid="{00000000-0005-0000-0000-0000E3B40000}"/>
    <cellStyle name="Note 3 4 5 3 7" xfId="49957" xr:uid="{00000000-0005-0000-0000-0000E4B40000}"/>
    <cellStyle name="Note 3 4 5 4" xfId="20081" xr:uid="{00000000-0005-0000-0000-0000E5B40000}"/>
    <cellStyle name="Note 3 4 5 4 2" xfId="20082" xr:uid="{00000000-0005-0000-0000-0000E6B40000}"/>
    <cellStyle name="Note 3 4 5 4 3" xfId="49958" xr:uid="{00000000-0005-0000-0000-0000E7B40000}"/>
    <cellStyle name="Note 3 4 5 4 4" xfId="49959" xr:uid="{00000000-0005-0000-0000-0000E8B40000}"/>
    <cellStyle name="Note 3 4 5 4 5" xfId="49960" xr:uid="{00000000-0005-0000-0000-0000E9B40000}"/>
    <cellStyle name="Note 3 4 5 4 6" xfId="49961" xr:uid="{00000000-0005-0000-0000-0000EAB40000}"/>
    <cellStyle name="Note 3 4 5 4 7" xfId="49962" xr:uid="{00000000-0005-0000-0000-0000EBB40000}"/>
    <cellStyle name="Note 3 4 5 5" xfId="20083" xr:uid="{00000000-0005-0000-0000-0000ECB40000}"/>
    <cellStyle name="Note 3 4 5 5 2" xfId="20084" xr:uid="{00000000-0005-0000-0000-0000EDB40000}"/>
    <cellStyle name="Note 3 4 5 5 3" xfId="49963" xr:uid="{00000000-0005-0000-0000-0000EEB40000}"/>
    <cellStyle name="Note 3 4 5 5 4" xfId="49964" xr:uid="{00000000-0005-0000-0000-0000EFB40000}"/>
    <cellStyle name="Note 3 4 5 5 5" xfId="49965" xr:uid="{00000000-0005-0000-0000-0000F0B40000}"/>
    <cellStyle name="Note 3 4 5 5 6" xfId="49966" xr:uid="{00000000-0005-0000-0000-0000F1B40000}"/>
    <cellStyle name="Note 3 4 5 5 7" xfId="49967" xr:uid="{00000000-0005-0000-0000-0000F2B40000}"/>
    <cellStyle name="Note 3 4 5 6" xfId="20085" xr:uid="{00000000-0005-0000-0000-0000F3B40000}"/>
    <cellStyle name="Note 3 4 5 6 2" xfId="20086" xr:uid="{00000000-0005-0000-0000-0000F4B40000}"/>
    <cellStyle name="Note 3 4 5 6 3" xfId="49968" xr:uid="{00000000-0005-0000-0000-0000F5B40000}"/>
    <cellStyle name="Note 3 4 5 6 4" xfId="49969" xr:uid="{00000000-0005-0000-0000-0000F6B40000}"/>
    <cellStyle name="Note 3 4 5 6 5" xfId="49970" xr:uid="{00000000-0005-0000-0000-0000F7B40000}"/>
    <cellStyle name="Note 3 4 5 6 6" xfId="49971" xr:uid="{00000000-0005-0000-0000-0000F8B40000}"/>
    <cellStyle name="Note 3 4 5 6 7" xfId="49972" xr:uid="{00000000-0005-0000-0000-0000F9B40000}"/>
    <cellStyle name="Note 3 4 5 7" xfId="20087" xr:uid="{00000000-0005-0000-0000-0000FAB40000}"/>
    <cellStyle name="Note 3 4 5 7 2" xfId="20088" xr:uid="{00000000-0005-0000-0000-0000FBB40000}"/>
    <cellStyle name="Note 3 4 5 7 3" xfId="49973" xr:uid="{00000000-0005-0000-0000-0000FCB40000}"/>
    <cellStyle name="Note 3 4 5 7 4" xfId="49974" xr:uid="{00000000-0005-0000-0000-0000FDB40000}"/>
    <cellStyle name="Note 3 4 5 7 5" xfId="49975" xr:uid="{00000000-0005-0000-0000-0000FEB40000}"/>
    <cellStyle name="Note 3 4 5 7 6" xfId="49976" xr:uid="{00000000-0005-0000-0000-0000FFB40000}"/>
    <cellStyle name="Note 3 4 5 7 7" xfId="49977" xr:uid="{00000000-0005-0000-0000-000000B50000}"/>
    <cellStyle name="Note 3 4 5 8" xfId="20089" xr:uid="{00000000-0005-0000-0000-000001B50000}"/>
    <cellStyle name="Note 3 4 5 8 2" xfId="20090" xr:uid="{00000000-0005-0000-0000-000002B50000}"/>
    <cellStyle name="Note 3 4 5 8 3" xfId="49978" xr:uid="{00000000-0005-0000-0000-000003B50000}"/>
    <cellStyle name="Note 3 4 5 8 4" xfId="49979" xr:uid="{00000000-0005-0000-0000-000004B50000}"/>
    <cellStyle name="Note 3 4 5 8 5" xfId="49980" xr:uid="{00000000-0005-0000-0000-000005B50000}"/>
    <cellStyle name="Note 3 4 5 8 6" xfId="49981" xr:uid="{00000000-0005-0000-0000-000006B50000}"/>
    <cellStyle name="Note 3 4 5 8 7" xfId="49982" xr:uid="{00000000-0005-0000-0000-000007B50000}"/>
    <cellStyle name="Note 3 4 5 9" xfId="20091" xr:uid="{00000000-0005-0000-0000-000008B50000}"/>
    <cellStyle name="Note 3 4 5 9 2" xfId="20092" xr:uid="{00000000-0005-0000-0000-000009B50000}"/>
    <cellStyle name="Note 3 4 5 9 3" xfId="49983" xr:uid="{00000000-0005-0000-0000-00000AB50000}"/>
    <cellStyle name="Note 3 4 5 9 4" xfId="49984" xr:uid="{00000000-0005-0000-0000-00000BB50000}"/>
    <cellStyle name="Note 3 4 5 9 5" xfId="49985" xr:uid="{00000000-0005-0000-0000-00000CB50000}"/>
    <cellStyle name="Note 3 4 5 9 6" xfId="49986" xr:uid="{00000000-0005-0000-0000-00000DB50000}"/>
    <cellStyle name="Note 3 4 5 9 7" xfId="49987" xr:uid="{00000000-0005-0000-0000-00000EB50000}"/>
    <cellStyle name="Note 3 4 6" xfId="20093" xr:uid="{00000000-0005-0000-0000-00000FB50000}"/>
    <cellStyle name="Note 3 4 6 10" xfId="20094" xr:uid="{00000000-0005-0000-0000-000010B50000}"/>
    <cellStyle name="Note 3 4 6 11" xfId="49988" xr:uid="{00000000-0005-0000-0000-000011B50000}"/>
    <cellStyle name="Note 3 4 6 12" xfId="49989" xr:uid="{00000000-0005-0000-0000-000012B50000}"/>
    <cellStyle name="Note 3 4 6 13" xfId="49990" xr:uid="{00000000-0005-0000-0000-000013B50000}"/>
    <cellStyle name="Note 3 4 6 14" xfId="49991" xr:uid="{00000000-0005-0000-0000-000014B50000}"/>
    <cellStyle name="Note 3 4 6 15" xfId="49992" xr:uid="{00000000-0005-0000-0000-000015B50000}"/>
    <cellStyle name="Note 3 4 6 2" xfId="20095" xr:uid="{00000000-0005-0000-0000-000016B50000}"/>
    <cellStyle name="Note 3 4 6 2 2" xfId="20096" xr:uid="{00000000-0005-0000-0000-000017B50000}"/>
    <cellStyle name="Note 3 4 6 2 3" xfId="49993" xr:uid="{00000000-0005-0000-0000-000018B50000}"/>
    <cellStyle name="Note 3 4 6 2 4" xfId="49994" xr:uid="{00000000-0005-0000-0000-000019B50000}"/>
    <cellStyle name="Note 3 4 6 2 5" xfId="49995" xr:uid="{00000000-0005-0000-0000-00001AB50000}"/>
    <cellStyle name="Note 3 4 6 2 6" xfId="49996" xr:uid="{00000000-0005-0000-0000-00001BB50000}"/>
    <cellStyle name="Note 3 4 6 2 7" xfId="49997" xr:uid="{00000000-0005-0000-0000-00001CB50000}"/>
    <cellStyle name="Note 3 4 6 3" xfId="20097" xr:uid="{00000000-0005-0000-0000-00001DB50000}"/>
    <cellStyle name="Note 3 4 6 3 2" xfId="20098" xr:uid="{00000000-0005-0000-0000-00001EB50000}"/>
    <cellStyle name="Note 3 4 6 3 3" xfId="49998" xr:uid="{00000000-0005-0000-0000-00001FB50000}"/>
    <cellStyle name="Note 3 4 6 3 4" xfId="49999" xr:uid="{00000000-0005-0000-0000-000020B50000}"/>
    <cellStyle name="Note 3 4 6 3 5" xfId="50000" xr:uid="{00000000-0005-0000-0000-000021B50000}"/>
    <cellStyle name="Note 3 4 6 3 6" xfId="50001" xr:uid="{00000000-0005-0000-0000-000022B50000}"/>
    <cellStyle name="Note 3 4 6 3 7" xfId="50002" xr:uid="{00000000-0005-0000-0000-000023B50000}"/>
    <cellStyle name="Note 3 4 6 4" xfId="20099" xr:uid="{00000000-0005-0000-0000-000024B50000}"/>
    <cellStyle name="Note 3 4 6 4 2" xfId="20100" xr:uid="{00000000-0005-0000-0000-000025B50000}"/>
    <cellStyle name="Note 3 4 6 4 3" xfId="50003" xr:uid="{00000000-0005-0000-0000-000026B50000}"/>
    <cellStyle name="Note 3 4 6 4 4" xfId="50004" xr:uid="{00000000-0005-0000-0000-000027B50000}"/>
    <cellStyle name="Note 3 4 6 4 5" xfId="50005" xr:uid="{00000000-0005-0000-0000-000028B50000}"/>
    <cellStyle name="Note 3 4 6 4 6" xfId="50006" xr:uid="{00000000-0005-0000-0000-000029B50000}"/>
    <cellStyle name="Note 3 4 6 4 7" xfId="50007" xr:uid="{00000000-0005-0000-0000-00002AB50000}"/>
    <cellStyle name="Note 3 4 6 5" xfId="20101" xr:uid="{00000000-0005-0000-0000-00002BB50000}"/>
    <cellStyle name="Note 3 4 6 5 2" xfId="20102" xr:uid="{00000000-0005-0000-0000-00002CB50000}"/>
    <cellStyle name="Note 3 4 6 5 3" xfId="50008" xr:uid="{00000000-0005-0000-0000-00002DB50000}"/>
    <cellStyle name="Note 3 4 6 5 4" xfId="50009" xr:uid="{00000000-0005-0000-0000-00002EB50000}"/>
    <cellStyle name="Note 3 4 6 5 5" xfId="50010" xr:uid="{00000000-0005-0000-0000-00002FB50000}"/>
    <cellStyle name="Note 3 4 6 5 6" xfId="50011" xr:uid="{00000000-0005-0000-0000-000030B50000}"/>
    <cellStyle name="Note 3 4 6 5 7" xfId="50012" xr:uid="{00000000-0005-0000-0000-000031B50000}"/>
    <cellStyle name="Note 3 4 6 6" xfId="20103" xr:uid="{00000000-0005-0000-0000-000032B50000}"/>
    <cellStyle name="Note 3 4 6 6 2" xfId="20104" xr:uid="{00000000-0005-0000-0000-000033B50000}"/>
    <cellStyle name="Note 3 4 6 6 3" xfId="50013" xr:uid="{00000000-0005-0000-0000-000034B50000}"/>
    <cellStyle name="Note 3 4 6 6 4" xfId="50014" xr:uid="{00000000-0005-0000-0000-000035B50000}"/>
    <cellStyle name="Note 3 4 6 6 5" xfId="50015" xr:uid="{00000000-0005-0000-0000-000036B50000}"/>
    <cellStyle name="Note 3 4 6 6 6" xfId="50016" xr:uid="{00000000-0005-0000-0000-000037B50000}"/>
    <cellStyle name="Note 3 4 6 6 7" xfId="50017" xr:uid="{00000000-0005-0000-0000-000038B50000}"/>
    <cellStyle name="Note 3 4 6 7" xfId="20105" xr:uid="{00000000-0005-0000-0000-000039B50000}"/>
    <cellStyle name="Note 3 4 6 7 2" xfId="20106" xr:uid="{00000000-0005-0000-0000-00003AB50000}"/>
    <cellStyle name="Note 3 4 6 7 3" xfId="50018" xr:uid="{00000000-0005-0000-0000-00003BB50000}"/>
    <cellStyle name="Note 3 4 6 7 4" xfId="50019" xr:uid="{00000000-0005-0000-0000-00003CB50000}"/>
    <cellStyle name="Note 3 4 6 7 5" xfId="50020" xr:uid="{00000000-0005-0000-0000-00003DB50000}"/>
    <cellStyle name="Note 3 4 6 7 6" xfId="50021" xr:uid="{00000000-0005-0000-0000-00003EB50000}"/>
    <cellStyle name="Note 3 4 6 7 7" xfId="50022" xr:uid="{00000000-0005-0000-0000-00003FB50000}"/>
    <cellStyle name="Note 3 4 6 8" xfId="20107" xr:uid="{00000000-0005-0000-0000-000040B50000}"/>
    <cellStyle name="Note 3 4 6 8 2" xfId="20108" xr:uid="{00000000-0005-0000-0000-000041B50000}"/>
    <cellStyle name="Note 3 4 6 8 3" xfId="50023" xr:uid="{00000000-0005-0000-0000-000042B50000}"/>
    <cellStyle name="Note 3 4 6 8 4" xfId="50024" xr:uid="{00000000-0005-0000-0000-000043B50000}"/>
    <cellStyle name="Note 3 4 6 8 5" xfId="50025" xr:uid="{00000000-0005-0000-0000-000044B50000}"/>
    <cellStyle name="Note 3 4 6 8 6" xfId="50026" xr:uid="{00000000-0005-0000-0000-000045B50000}"/>
    <cellStyle name="Note 3 4 6 8 7" xfId="50027" xr:uid="{00000000-0005-0000-0000-000046B50000}"/>
    <cellStyle name="Note 3 4 6 9" xfId="20109" xr:uid="{00000000-0005-0000-0000-000047B50000}"/>
    <cellStyle name="Note 3 4 6 9 2" xfId="20110" xr:uid="{00000000-0005-0000-0000-000048B50000}"/>
    <cellStyle name="Note 3 4 6 9 3" xfId="50028" xr:uid="{00000000-0005-0000-0000-000049B50000}"/>
    <cellStyle name="Note 3 4 6 9 4" xfId="50029" xr:uid="{00000000-0005-0000-0000-00004AB50000}"/>
    <cellStyle name="Note 3 4 6 9 5" xfId="50030" xr:uid="{00000000-0005-0000-0000-00004BB50000}"/>
    <cellStyle name="Note 3 4 6 9 6" xfId="50031" xr:uid="{00000000-0005-0000-0000-00004CB50000}"/>
    <cellStyle name="Note 3 4 6 9 7" xfId="50032" xr:uid="{00000000-0005-0000-0000-00004DB50000}"/>
    <cellStyle name="Note 3 4 7" xfId="50033" xr:uid="{00000000-0005-0000-0000-00004EB50000}"/>
    <cellStyle name="Note 3 5" xfId="20111" xr:uid="{00000000-0005-0000-0000-00004FB50000}"/>
    <cellStyle name="Note 3 5 2" xfId="20112" xr:uid="{00000000-0005-0000-0000-000050B50000}"/>
    <cellStyle name="Note 3 5 2 2" xfId="20113" xr:uid="{00000000-0005-0000-0000-000051B50000}"/>
    <cellStyle name="Note 3 5 2 2 10" xfId="50034" xr:uid="{00000000-0005-0000-0000-000052B50000}"/>
    <cellStyle name="Note 3 5 2 2 11" xfId="50035" xr:uid="{00000000-0005-0000-0000-000053B50000}"/>
    <cellStyle name="Note 3 5 2 2 2" xfId="20114" xr:uid="{00000000-0005-0000-0000-000054B50000}"/>
    <cellStyle name="Note 3 5 2 2 2 2" xfId="20115" xr:uid="{00000000-0005-0000-0000-000055B50000}"/>
    <cellStyle name="Note 3 5 2 2 2 3" xfId="50036" xr:uid="{00000000-0005-0000-0000-000056B50000}"/>
    <cellStyle name="Note 3 5 2 2 2 4" xfId="50037" xr:uid="{00000000-0005-0000-0000-000057B50000}"/>
    <cellStyle name="Note 3 5 2 2 2 5" xfId="50038" xr:uid="{00000000-0005-0000-0000-000058B50000}"/>
    <cellStyle name="Note 3 5 2 2 2 6" xfId="50039" xr:uid="{00000000-0005-0000-0000-000059B50000}"/>
    <cellStyle name="Note 3 5 2 2 2 7" xfId="50040" xr:uid="{00000000-0005-0000-0000-00005AB50000}"/>
    <cellStyle name="Note 3 5 2 2 3" xfId="20116" xr:uid="{00000000-0005-0000-0000-00005BB50000}"/>
    <cellStyle name="Note 3 5 2 2 3 2" xfId="20117" xr:uid="{00000000-0005-0000-0000-00005CB50000}"/>
    <cellStyle name="Note 3 5 2 2 3 3" xfId="50041" xr:uid="{00000000-0005-0000-0000-00005DB50000}"/>
    <cellStyle name="Note 3 5 2 2 3 4" xfId="50042" xr:uid="{00000000-0005-0000-0000-00005EB50000}"/>
    <cellStyle name="Note 3 5 2 2 3 5" xfId="50043" xr:uid="{00000000-0005-0000-0000-00005FB50000}"/>
    <cellStyle name="Note 3 5 2 2 3 6" xfId="50044" xr:uid="{00000000-0005-0000-0000-000060B50000}"/>
    <cellStyle name="Note 3 5 2 2 3 7" xfId="50045" xr:uid="{00000000-0005-0000-0000-000061B50000}"/>
    <cellStyle name="Note 3 5 2 2 4" xfId="20118" xr:uid="{00000000-0005-0000-0000-000062B50000}"/>
    <cellStyle name="Note 3 5 2 2 4 2" xfId="20119" xr:uid="{00000000-0005-0000-0000-000063B50000}"/>
    <cellStyle name="Note 3 5 2 2 4 3" xfId="50046" xr:uid="{00000000-0005-0000-0000-000064B50000}"/>
    <cellStyle name="Note 3 5 2 2 4 4" xfId="50047" xr:uid="{00000000-0005-0000-0000-000065B50000}"/>
    <cellStyle name="Note 3 5 2 2 4 5" xfId="50048" xr:uid="{00000000-0005-0000-0000-000066B50000}"/>
    <cellStyle name="Note 3 5 2 2 4 6" xfId="50049" xr:uid="{00000000-0005-0000-0000-000067B50000}"/>
    <cellStyle name="Note 3 5 2 2 4 7" xfId="50050" xr:uid="{00000000-0005-0000-0000-000068B50000}"/>
    <cellStyle name="Note 3 5 2 2 5" xfId="20120" xr:uid="{00000000-0005-0000-0000-000069B50000}"/>
    <cellStyle name="Note 3 5 2 2 5 2" xfId="20121" xr:uid="{00000000-0005-0000-0000-00006AB50000}"/>
    <cellStyle name="Note 3 5 2 2 5 3" xfId="50051" xr:uid="{00000000-0005-0000-0000-00006BB50000}"/>
    <cellStyle name="Note 3 5 2 2 5 4" xfId="50052" xr:uid="{00000000-0005-0000-0000-00006CB50000}"/>
    <cellStyle name="Note 3 5 2 2 5 5" xfId="50053" xr:uid="{00000000-0005-0000-0000-00006DB50000}"/>
    <cellStyle name="Note 3 5 2 2 5 6" xfId="50054" xr:uid="{00000000-0005-0000-0000-00006EB50000}"/>
    <cellStyle name="Note 3 5 2 2 5 7" xfId="50055" xr:uid="{00000000-0005-0000-0000-00006FB50000}"/>
    <cellStyle name="Note 3 5 2 2 6" xfId="20122" xr:uid="{00000000-0005-0000-0000-000070B50000}"/>
    <cellStyle name="Note 3 5 2 2 6 2" xfId="20123" xr:uid="{00000000-0005-0000-0000-000071B50000}"/>
    <cellStyle name="Note 3 5 2 2 6 3" xfId="50056" xr:uid="{00000000-0005-0000-0000-000072B50000}"/>
    <cellStyle name="Note 3 5 2 2 6 4" xfId="50057" xr:uid="{00000000-0005-0000-0000-000073B50000}"/>
    <cellStyle name="Note 3 5 2 2 6 5" xfId="50058" xr:uid="{00000000-0005-0000-0000-000074B50000}"/>
    <cellStyle name="Note 3 5 2 2 6 6" xfId="50059" xr:uid="{00000000-0005-0000-0000-000075B50000}"/>
    <cellStyle name="Note 3 5 2 2 6 7" xfId="50060" xr:uid="{00000000-0005-0000-0000-000076B50000}"/>
    <cellStyle name="Note 3 5 2 2 7" xfId="20124" xr:uid="{00000000-0005-0000-0000-000077B50000}"/>
    <cellStyle name="Note 3 5 2 2 7 2" xfId="20125" xr:uid="{00000000-0005-0000-0000-000078B50000}"/>
    <cellStyle name="Note 3 5 2 2 7 3" xfId="50061" xr:uid="{00000000-0005-0000-0000-000079B50000}"/>
    <cellStyle name="Note 3 5 2 2 7 4" xfId="50062" xr:uid="{00000000-0005-0000-0000-00007AB50000}"/>
    <cellStyle name="Note 3 5 2 2 7 5" xfId="50063" xr:uid="{00000000-0005-0000-0000-00007BB50000}"/>
    <cellStyle name="Note 3 5 2 2 7 6" xfId="50064" xr:uid="{00000000-0005-0000-0000-00007CB50000}"/>
    <cellStyle name="Note 3 5 2 2 7 7" xfId="50065" xr:uid="{00000000-0005-0000-0000-00007DB50000}"/>
    <cellStyle name="Note 3 5 2 2 8" xfId="20126" xr:uid="{00000000-0005-0000-0000-00007EB50000}"/>
    <cellStyle name="Note 3 5 2 2 8 2" xfId="20127" xr:uid="{00000000-0005-0000-0000-00007FB50000}"/>
    <cellStyle name="Note 3 5 2 2 8 3" xfId="50066" xr:uid="{00000000-0005-0000-0000-000080B50000}"/>
    <cellStyle name="Note 3 5 2 2 8 4" xfId="50067" xr:uid="{00000000-0005-0000-0000-000081B50000}"/>
    <cellStyle name="Note 3 5 2 2 8 5" xfId="50068" xr:uid="{00000000-0005-0000-0000-000082B50000}"/>
    <cellStyle name="Note 3 5 2 2 8 6" xfId="50069" xr:uid="{00000000-0005-0000-0000-000083B50000}"/>
    <cellStyle name="Note 3 5 2 2 8 7" xfId="50070" xr:uid="{00000000-0005-0000-0000-000084B50000}"/>
    <cellStyle name="Note 3 5 2 2 9" xfId="20128" xr:uid="{00000000-0005-0000-0000-000085B50000}"/>
    <cellStyle name="Note 3 5 2 2 9 2" xfId="20129" xr:uid="{00000000-0005-0000-0000-000086B50000}"/>
    <cellStyle name="Note 3 5 2 2 9 3" xfId="50071" xr:uid="{00000000-0005-0000-0000-000087B50000}"/>
    <cellStyle name="Note 3 5 2 2 9 4" xfId="50072" xr:uid="{00000000-0005-0000-0000-000088B50000}"/>
    <cellStyle name="Note 3 5 2 2 9 5" xfId="50073" xr:uid="{00000000-0005-0000-0000-000089B50000}"/>
    <cellStyle name="Note 3 5 2 2 9 6" xfId="50074" xr:uid="{00000000-0005-0000-0000-00008AB50000}"/>
    <cellStyle name="Note 3 5 2 2 9 7" xfId="50075" xr:uid="{00000000-0005-0000-0000-00008BB50000}"/>
    <cellStyle name="Note 3 5 2 3" xfId="20130" xr:uid="{00000000-0005-0000-0000-00008CB50000}"/>
    <cellStyle name="Note 3 5 2 3 10" xfId="20131" xr:uid="{00000000-0005-0000-0000-00008DB50000}"/>
    <cellStyle name="Note 3 5 2 3 11" xfId="50076" xr:uid="{00000000-0005-0000-0000-00008EB50000}"/>
    <cellStyle name="Note 3 5 2 3 12" xfId="50077" xr:uid="{00000000-0005-0000-0000-00008FB50000}"/>
    <cellStyle name="Note 3 5 2 3 13" xfId="50078" xr:uid="{00000000-0005-0000-0000-000090B50000}"/>
    <cellStyle name="Note 3 5 2 3 14" xfId="50079" xr:uid="{00000000-0005-0000-0000-000091B50000}"/>
    <cellStyle name="Note 3 5 2 3 15" xfId="50080" xr:uid="{00000000-0005-0000-0000-000092B50000}"/>
    <cellStyle name="Note 3 5 2 3 2" xfId="20132" xr:uid="{00000000-0005-0000-0000-000093B50000}"/>
    <cellStyle name="Note 3 5 2 3 2 2" xfId="20133" xr:uid="{00000000-0005-0000-0000-000094B50000}"/>
    <cellStyle name="Note 3 5 2 3 2 3" xfId="50081" xr:uid="{00000000-0005-0000-0000-000095B50000}"/>
    <cellStyle name="Note 3 5 2 3 2 4" xfId="50082" xr:uid="{00000000-0005-0000-0000-000096B50000}"/>
    <cellStyle name="Note 3 5 2 3 2 5" xfId="50083" xr:uid="{00000000-0005-0000-0000-000097B50000}"/>
    <cellStyle name="Note 3 5 2 3 2 6" xfId="50084" xr:uid="{00000000-0005-0000-0000-000098B50000}"/>
    <cellStyle name="Note 3 5 2 3 2 7" xfId="50085" xr:uid="{00000000-0005-0000-0000-000099B50000}"/>
    <cellStyle name="Note 3 5 2 3 3" xfId="20134" xr:uid="{00000000-0005-0000-0000-00009AB50000}"/>
    <cellStyle name="Note 3 5 2 3 3 2" xfId="20135" xr:uid="{00000000-0005-0000-0000-00009BB50000}"/>
    <cellStyle name="Note 3 5 2 3 3 3" xfId="50086" xr:uid="{00000000-0005-0000-0000-00009CB50000}"/>
    <cellStyle name="Note 3 5 2 3 3 4" xfId="50087" xr:uid="{00000000-0005-0000-0000-00009DB50000}"/>
    <cellStyle name="Note 3 5 2 3 3 5" xfId="50088" xr:uid="{00000000-0005-0000-0000-00009EB50000}"/>
    <cellStyle name="Note 3 5 2 3 3 6" xfId="50089" xr:uid="{00000000-0005-0000-0000-00009FB50000}"/>
    <cellStyle name="Note 3 5 2 3 3 7" xfId="50090" xr:uid="{00000000-0005-0000-0000-0000A0B50000}"/>
    <cellStyle name="Note 3 5 2 3 4" xfId="20136" xr:uid="{00000000-0005-0000-0000-0000A1B50000}"/>
    <cellStyle name="Note 3 5 2 3 4 2" xfId="20137" xr:uid="{00000000-0005-0000-0000-0000A2B50000}"/>
    <cellStyle name="Note 3 5 2 3 4 3" xfId="50091" xr:uid="{00000000-0005-0000-0000-0000A3B50000}"/>
    <cellStyle name="Note 3 5 2 3 4 4" xfId="50092" xr:uid="{00000000-0005-0000-0000-0000A4B50000}"/>
    <cellStyle name="Note 3 5 2 3 4 5" xfId="50093" xr:uid="{00000000-0005-0000-0000-0000A5B50000}"/>
    <cellStyle name="Note 3 5 2 3 4 6" xfId="50094" xr:uid="{00000000-0005-0000-0000-0000A6B50000}"/>
    <cellStyle name="Note 3 5 2 3 4 7" xfId="50095" xr:uid="{00000000-0005-0000-0000-0000A7B50000}"/>
    <cellStyle name="Note 3 5 2 3 5" xfId="20138" xr:uid="{00000000-0005-0000-0000-0000A8B50000}"/>
    <cellStyle name="Note 3 5 2 3 5 2" xfId="20139" xr:uid="{00000000-0005-0000-0000-0000A9B50000}"/>
    <cellStyle name="Note 3 5 2 3 5 3" xfId="50096" xr:uid="{00000000-0005-0000-0000-0000AAB50000}"/>
    <cellStyle name="Note 3 5 2 3 5 4" xfId="50097" xr:uid="{00000000-0005-0000-0000-0000ABB50000}"/>
    <cellStyle name="Note 3 5 2 3 5 5" xfId="50098" xr:uid="{00000000-0005-0000-0000-0000ACB50000}"/>
    <cellStyle name="Note 3 5 2 3 5 6" xfId="50099" xr:uid="{00000000-0005-0000-0000-0000ADB50000}"/>
    <cellStyle name="Note 3 5 2 3 5 7" xfId="50100" xr:uid="{00000000-0005-0000-0000-0000AEB50000}"/>
    <cellStyle name="Note 3 5 2 3 6" xfId="20140" xr:uid="{00000000-0005-0000-0000-0000AFB50000}"/>
    <cellStyle name="Note 3 5 2 3 6 2" xfId="20141" xr:uid="{00000000-0005-0000-0000-0000B0B50000}"/>
    <cellStyle name="Note 3 5 2 3 6 3" xfId="50101" xr:uid="{00000000-0005-0000-0000-0000B1B50000}"/>
    <cellStyle name="Note 3 5 2 3 6 4" xfId="50102" xr:uid="{00000000-0005-0000-0000-0000B2B50000}"/>
    <cellStyle name="Note 3 5 2 3 6 5" xfId="50103" xr:uid="{00000000-0005-0000-0000-0000B3B50000}"/>
    <cellStyle name="Note 3 5 2 3 6 6" xfId="50104" xr:uid="{00000000-0005-0000-0000-0000B4B50000}"/>
    <cellStyle name="Note 3 5 2 3 6 7" xfId="50105" xr:uid="{00000000-0005-0000-0000-0000B5B50000}"/>
    <cellStyle name="Note 3 5 2 3 7" xfId="20142" xr:uid="{00000000-0005-0000-0000-0000B6B50000}"/>
    <cellStyle name="Note 3 5 2 3 7 2" xfId="20143" xr:uid="{00000000-0005-0000-0000-0000B7B50000}"/>
    <cellStyle name="Note 3 5 2 3 7 3" xfId="50106" xr:uid="{00000000-0005-0000-0000-0000B8B50000}"/>
    <cellStyle name="Note 3 5 2 3 7 4" xfId="50107" xr:uid="{00000000-0005-0000-0000-0000B9B50000}"/>
    <cellStyle name="Note 3 5 2 3 7 5" xfId="50108" xr:uid="{00000000-0005-0000-0000-0000BAB50000}"/>
    <cellStyle name="Note 3 5 2 3 7 6" xfId="50109" xr:uid="{00000000-0005-0000-0000-0000BBB50000}"/>
    <cellStyle name="Note 3 5 2 3 7 7" xfId="50110" xr:uid="{00000000-0005-0000-0000-0000BCB50000}"/>
    <cellStyle name="Note 3 5 2 3 8" xfId="20144" xr:uid="{00000000-0005-0000-0000-0000BDB50000}"/>
    <cellStyle name="Note 3 5 2 3 8 2" xfId="20145" xr:uid="{00000000-0005-0000-0000-0000BEB50000}"/>
    <cellStyle name="Note 3 5 2 3 8 3" xfId="50111" xr:uid="{00000000-0005-0000-0000-0000BFB50000}"/>
    <cellStyle name="Note 3 5 2 3 8 4" xfId="50112" xr:uid="{00000000-0005-0000-0000-0000C0B50000}"/>
    <cellStyle name="Note 3 5 2 3 8 5" xfId="50113" xr:uid="{00000000-0005-0000-0000-0000C1B50000}"/>
    <cellStyle name="Note 3 5 2 3 8 6" xfId="50114" xr:uid="{00000000-0005-0000-0000-0000C2B50000}"/>
    <cellStyle name="Note 3 5 2 3 8 7" xfId="50115" xr:uid="{00000000-0005-0000-0000-0000C3B50000}"/>
    <cellStyle name="Note 3 5 2 3 9" xfId="20146" xr:uid="{00000000-0005-0000-0000-0000C4B50000}"/>
    <cellStyle name="Note 3 5 2 3 9 2" xfId="20147" xr:uid="{00000000-0005-0000-0000-0000C5B50000}"/>
    <cellStyle name="Note 3 5 2 3 9 3" xfId="50116" xr:uid="{00000000-0005-0000-0000-0000C6B50000}"/>
    <cellStyle name="Note 3 5 2 3 9 4" xfId="50117" xr:uid="{00000000-0005-0000-0000-0000C7B50000}"/>
    <cellStyle name="Note 3 5 2 3 9 5" xfId="50118" xr:uid="{00000000-0005-0000-0000-0000C8B50000}"/>
    <cellStyle name="Note 3 5 2 3 9 6" xfId="50119" xr:uid="{00000000-0005-0000-0000-0000C9B50000}"/>
    <cellStyle name="Note 3 5 2 3 9 7" xfId="50120" xr:uid="{00000000-0005-0000-0000-0000CAB50000}"/>
    <cellStyle name="Note 3 5 2 4" xfId="20148" xr:uid="{00000000-0005-0000-0000-0000CBB50000}"/>
    <cellStyle name="Note 3 5 2 4 2" xfId="20149" xr:uid="{00000000-0005-0000-0000-0000CCB50000}"/>
    <cellStyle name="Note 3 5 2 5" xfId="50121" xr:uid="{00000000-0005-0000-0000-0000CDB50000}"/>
    <cellStyle name="Note 3 5 3" xfId="20150" xr:uid="{00000000-0005-0000-0000-0000CEB50000}"/>
    <cellStyle name="Note 3 5 3 10" xfId="50122" xr:uid="{00000000-0005-0000-0000-0000CFB50000}"/>
    <cellStyle name="Note 3 5 3 11" xfId="50123" xr:uid="{00000000-0005-0000-0000-0000D0B50000}"/>
    <cellStyle name="Note 3 5 3 2" xfId="20151" xr:uid="{00000000-0005-0000-0000-0000D1B50000}"/>
    <cellStyle name="Note 3 5 3 2 2" xfId="20152" xr:uid="{00000000-0005-0000-0000-0000D2B50000}"/>
    <cellStyle name="Note 3 5 3 2 3" xfId="50124" xr:uid="{00000000-0005-0000-0000-0000D3B50000}"/>
    <cellStyle name="Note 3 5 3 2 4" xfId="50125" xr:uid="{00000000-0005-0000-0000-0000D4B50000}"/>
    <cellStyle name="Note 3 5 3 2 5" xfId="50126" xr:uid="{00000000-0005-0000-0000-0000D5B50000}"/>
    <cellStyle name="Note 3 5 3 2 6" xfId="50127" xr:uid="{00000000-0005-0000-0000-0000D6B50000}"/>
    <cellStyle name="Note 3 5 3 2 7" xfId="50128" xr:uid="{00000000-0005-0000-0000-0000D7B50000}"/>
    <cellStyle name="Note 3 5 3 3" xfId="20153" xr:uid="{00000000-0005-0000-0000-0000D8B50000}"/>
    <cellStyle name="Note 3 5 3 3 2" xfId="20154" xr:uid="{00000000-0005-0000-0000-0000D9B50000}"/>
    <cellStyle name="Note 3 5 3 3 3" xfId="50129" xr:uid="{00000000-0005-0000-0000-0000DAB50000}"/>
    <cellStyle name="Note 3 5 3 3 4" xfId="50130" xr:uid="{00000000-0005-0000-0000-0000DBB50000}"/>
    <cellStyle name="Note 3 5 3 3 5" xfId="50131" xr:uid="{00000000-0005-0000-0000-0000DCB50000}"/>
    <cellStyle name="Note 3 5 3 3 6" xfId="50132" xr:uid="{00000000-0005-0000-0000-0000DDB50000}"/>
    <cellStyle name="Note 3 5 3 3 7" xfId="50133" xr:uid="{00000000-0005-0000-0000-0000DEB50000}"/>
    <cellStyle name="Note 3 5 3 4" xfId="20155" xr:uid="{00000000-0005-0000-0000-0000DFB50000}"/>
    <cellStyle name="Note 3 5 3 4 2" xfId="20156" xr:uid="{00000000-0005-0000-0000-0000E0B50000}"/>
    <cellStyle name="Note 3 5 3 4 3" xfId="50134" xr:uid="{00000000-0005-0000-0000-0000E1B50000}"/>
    <cellStyle name="Note 3 5 3 4 4" xfId="50135" xr:uid="{00000000-0005-0000-0000-0000E2B50000}"/>
    <cellStyle name="Note 3 5 3 4 5" xfId="50136" xr:uid="{00000000-0005-0000-0000-0000E3B50000}"/>
    <cellStyle name="Note 3 5 3 4 6" xfId="50137" xr:uid="{00000000-0005-0000-0000-0000E4B50000}"/>
    <cellStyle name="Note 3 5 3 4 7" xfId="50138" xr:uid="{00000000-0005-0000-0000-0000E5B50000}"/>
    <cellStyle name="Note 3 5 3 5" xfId="20157" xr:uid="{00000000-0005-0000-0000-0000E6B50000}"/>
    <cellStyle name="Note 3 5 3 5 2" xfId="20158" xr:uid="{00000000-0005-0000-0000-0000E7B50000}"/>
    <cellStyle name="Note 3 5 3 5 3" xfId="50139" xr:uid="{00000000-0005-0000-0000-0000E8B50000}"/>
    <cellStyle name="Note 3 5 3 5 4" xfId="50140" xr:uid="{00000000-0005-0000-0000-0000E9B50000}"/>
    <cellStyle name="Note 3 5 3 5 5" xfId="50141" xr:uid="{00000000-0005-0000-0000-0000EAB50000}"/>
    <cellStyle name="Note 3 5 3 5 6" xfId="50142" xr:uid="{00000000-0005-0000-0000-0000EBB50000}"/>
    <cellStyle name="Note 3 5 3 5 7" xfId="50143" xr:uid="{00000000-0005-0000-0000-0000ECB50000}"/>
    <cellStyle name="Note 3 5 3 6" xfId="20159" xr:uid="{00000000-0005-0000-0000-0000EDB50000}"/>
    <cellStyle name="Note 3 5 3 6 2" xfId="20160" xr:uid="{00000000-0005-0000-0000-0000EEB50000}"/>
    <cellStyle name="Note 3 5 3 6 3" xfId="50144" xr:uid="{00000000-0005-0000-0000-0000EFB50000}"/>
    <cellStyle name="Note 3 5 3 6 4" xfId="50145" xr:uid="{00000000-0005-0000-0000-0000F0B50000}"/>
    <cellStyle name="Note 3 5 3 6 5" xfId="50146" xr:uid="{00000000-0005-0000-0000-0000F1B50000}"/>
    <cellStyle name="Note 3 5 3 6 6" xfId="50147" xr:uid="{00000000-0005-0000-0000-0000F2B50000}"/>
    <cellStyle name="Note 3 5 3 6 7" xfId="50148" xr:uid="{00000000-0005-0000-0000-0000F3B50000}"/>
    <cellStyle name="Note 3 5 3 7" xfId="20161" xr:uid="{00000000-0005-0000-0000-0000F4B50000}"/>
    <cellStyle name="Note 3 5 3 7 2" xfId="20162" xr:uid="{00000000-0005-0000-0000-0000F5B50000}"/>
    <cellStyle name="Note 3 5 3 7 3" xfId="50149" xr:uid="{00000000-0005-0000-0000-0000F6B50000}"/>
    <cellStyle name="Note 3 5 3 7 4" xfId="50150" xr:uid="{00000000-0005-0000-0000-0000F7B50000}"/>
    <cellStyle name="Note 3 5 3 7 5" xfId="50151" xr:uid="{00000000-0005-0000-0000-0000F8B50000}"/>
    <cellStyle name="Note 3 5 3 7 6" xfId="50152" xr:uid="{00000000-0005-0000-0000-0000F9B50000}"/>
    <cellStyle name="Note 3 5 3 7 7" xfId="50153" xr:uid="{00000000-0005-0000-0000-0000FAB50000}"/>
    <cellStyle name="Note 3 5 3 8" xfId="20163" xr:uid="{00000000-0005-0000-0000-0000FBB50000}"/>
    <cellStyle name="Note 3 5 3 8 2" xfId="20164" xr:uid="{00000000-0005-0000-0000-0000FCB50000}"/>
    <cellStyle name="Note 3 5 3 8 3" xfId="50154" xr:uid="{00000000-0005-0000-0000-0000FDB50000}"/>
    <cellStyle name="Note 3 5 3 8 4" xfId="50155" xr:uid="{00000000-0005-0000-0000-0000FEB50000}"/>
    <cellStyle name="Note 3 5 3 8 5" xfId="50156" xr:uid="{00000000-0005-0000-0000-0000FFB50000}"/>
    <cellStyle name="Note 3 5 3 8 6" xfId="50157" xr:uid="{00000000-0005-0000-0000-000000B60000}"/>
    <cellStyle name="Note 3 5 3 8 7" xfId="50158" xr:uid="{00000000-0005-0000-0000-000001B60000}"/>
    <cellStyle name="Note 3 5 3 9" xfId="20165" xr:uid="{00000000-0005-0000-0000-000002B60000}"/>
    <cellStyle name="Note 3 5 3 9 2" xfId="20166" xr:uid="{00000000-0005-0000-0000-000003B60000}"/>
    <cellStyle name="Note 3 5 3 9 3" xfId="50159" xr:uid="{00000000-0005-0000-0000-000004B60000}"/>
    <cellStyle name="Note 3 5 3 9 4" xfId="50160" xr:uid="{00000000-0005-0000-0000-000005B60000}"/>
    <cellStyle name="Note 3 5 3 9 5" xfId="50161" xr:uid="{00000000-0005-0000-0000-000006B60000}"/>
    <cellStyle name="Note 3 5 3 9 6" xfId="50162" xr:uid="{00000000-0005-0000-0000-000007B60000}"/>
    <cellStyle name="Note 3 5 3 9 7" xfId="50163" xr:uid="{00000000-0005-0000-0000-000008B60000}"/>
    <cellStyle name="Note 3 5 4" xfId="20167" xr:uid="{00000000-0005-0000-0000-000009B60000}"/>
    <cellStyle name="Note 3 5 4 10" xfId="20168" xr:uid="{00000000-0005-0000-0000-00000AB60000}"/>
    <cellStyle name="Note 3 5 4 10 2" xfId="20169" xr:uid="{00000000-0005-0000-0000-00000BB60000}"/>
    <cellStyle name="Note 3 5 4 10 3" xfId="50164" xr:uid="{00000000-0005-0000-0000-00000CB60000}"/>
    <cellStyle name="Note 3 5 4 10 4" xfId="50165" xr:uid="{00000000-0005-0000-0000-00000DB60000}"/>
    <cellStyle name="Note 3 5 4 10 5" xfId="50166" xr:uid="{00000000-0005-0000-0000-00000EB60000}"/>
    <cellStyle name="Note 3 5 4 10 6" xfId="50167" xr:uid="{00000000-0005-0000-0000-00000FB60000}"/>
    <cellStyle name="Note 3 5 4 10 7" xfId="50168" xr:uid="{00000000-0005-0000-0000-000010B60000}"/>
    <cellStyle name="Note 3 5 4 11" xfId="20170" xr:uid="{00000000-0005-0000-0000-000011B60000}"/>
    <cellStyle name="Note 3 5 4 12" xfId="50169" xr:uid="{00000000-0005-0000-0000-000012B60000}"/>
    <cellStyle name="Note 3 5 4 13" xfId="50170" xr:uid="{00000000-0005-0000-0000-000013B60000}"/>
    <cellStyle name="Note 3 5 4 2" xfId="20171" xr:uid="{00000000-0005-0000-0000-000014B60000}"/>
    <cellStyle name="Note 3 5 4 2 2" xfId="20172" xr:uid="{00000000-0005-0000-0000-000015B60000}"/>
    <cellStyle name="Note 3 5 4 2 3" xfId="50171" xr:uid="{00000000-0005-0000-0000-000016B60000}"/>
    <cellStyle name="Note 3 5 4 2 4" xfId="50172" xr:uid="{00000000-0005-0000-0000-000017B60000}"/>
    <cellStyle name="Note 3 5 4 2 5" xfId="50173" xr:uid="{00000000-0005-0000-0000-000018B60000}"/>
    <cellStyle name="Note 3 5 4 2 6" xfId="50174" xr:uid="{00000000-0005-0000-0000-000019B60000}"/>
    <cellStyle name="Note 3 5 4 2 7" xfId="50175" xr:uid="{00000000-0005-0000-0000-00001AB60000}"/>
    <cellStyle name="Note 3 5 4 3" xfId="20173" xr:uid="{00000000-0005-0000-0000-00001BB60000}"/>
    <cellStyle name="Note 3 5 4 3 2" xfId="20174" xr:uid="{00000000-0005-0000-0000-00001CB60000}"/>
    <cellStyle name="Note 3 5 4 3 3" xfId="50176" xr:uid="{00000000-0005-0000-0000-00001DB60000}"/>
    <cellStyle name="Note 3 5 4 3 4" xfId="50177" xr:uid="{00000000-0005-0000-0000-00001EB60000}"/>
    <cellStyle name="Note 3 5 4 3 5" xfId="50178" xr:uid="{00000000-0005-0000-0000-00001FB60000}"/>
    <cellStyle name="Note 3 5 4 3 6" xfId="50179" xr:uid="{00000000-0005-0000-0000-000020B60000}"/>
    <cellStyle name="Note 3 5 4 3 7" xfId="50180" xr:uid="{00000000-0005-0000-0000-000021B60000}"/>
    <cellStyle name="Note 3 5 4 4" xfId="20175" xr:uid="{00000000-0005-0000-0000-000022B60000}"/>
    <cellStyle name="Note 3 5 4 4 2" xfId="20176" xr:uid="{00000000-0005-0000-0000-000023B60000}"/>
    <cellStyle name="Note 3 5 4 4 3" xfId="50181" xr:uid="{00000000-0005-0000-0000-000024B60000}"/>
    <cellStyle name="Note 3 5 4 4 4" xfId="50182" xr:uid="{00000000-0005-0000-0000-000025B60000}"/>
    <cellStyle name="Note 3 5 4 4 5" xfId="50183" xr:uid="{00000000-0005-0000-0000-000026B60000}"/>
    <cellStyle name="Note 3 5 4 4 6" xfId="50184" xr:uid="{00000000-0005-0000-0000-000027B60000}"/>
    <cellStyle name="Note 3 5 4 4 7" xfId="50185" xr:uid="{00000000-0005-0000-0000-000028B60000}"/>
    <cellStyle name="Note 3 5 4 5" xfId="20177" xr:uid="{00000000-0005-0000-0000-000029B60000}"/>
    <cellStyle name="Note 3 5 4 5 2" xfId="20178" xr:uid="{00000000-0005-0000-0000-00002AB60000}"/>
    <cellStyle name="Note 3 5 4 5 3" xfId="50186" xr:uid="{00000000-0005-0000-0000-00002BB60000}"/>
    <cellStyle name="Note 3 5 4 5 4" xfId="50187" xr:uid="{00000000-0005-0000-0000-00002CB60000}"/>
    <cellStyle name="Note 3 5 4 5 5" xfId="50188" xr:uid="{00000000-0005-0000-0000-00002DB60000}"/>
    <cellStyle name="Note 3 5 4 5 6" xfId="50189" xr:uid="{00000000-0005-0000-0000-00002EB60000}"/>
    <cellStyle name="Note 3 5 4 5 7" xfId="50190" xr:uid="{00000000-0005-0000-0000-00002FB60000}"/>
    <cellStyle name="Note 3 5 4 6" xfId="20179" xr:uid="{00000000-0005-0000-0000-000030B60000}"/>
    <cellStyle name="Note 3 5 4 6 2" xfId="20180" xr:uid="{00000000-0005-0000-0000-000031B60000}"/>
    <cellStyle name="Note 3 5 4 6 3" xfId="50191" xr:uid="{00000000-0005-0000-0000-000032B60000}"/>
    <cellStyle name="Note 3 5 4 6 4" xfId="50192" xr:uid="{00000000-0005-0000-0000-000033B60000}"/>
    <cellStyle name="Note 3 5 4 6 5" xfId="50193" xr:uid="{00000000-0005-0000-0000-000034B60000}"/>
    <cellStyle name="Note 3 5 4 6 6" xfId="50194" xr:uid="{00000000-0005-0000-0000-000035B60000}"/>
    <cellStyle name="Note 3 5 4 6 7" xfId="50195" xr:uid="{00000000-0005-0000-0000-000036B60000}"/>
    <cellStyle name="Note 3 5 4 7" xfId="20181" xr:uid="{00000000-0005-0000-0000-000037B60000}"/>
    <cellStyle name="Note 3 5 4 7 2" xfId="20182" xr:uid="{00000000-0005-0000-0000-000038B60000}"/>
    <cellStyle name="Note 3 5 4 7 3" xfId="50196" xr:uid="{00000000-0005-0000-0000-000039B60000}"/>
    <cellStyle name="Note 3 5 4 7 4" xfId="50197" xr:uid="{00000000-0005-0000-0000-00003AB60000}"/>
    <cellStyle name="Note 3 5 4 7 5" xfId="50198" xr:uid="{00000000-0005-0000-0000-00003BB60000}"/>
    <cellStyle name="Note 3 5 4 7 6" xfId="50199" xr:uid="{00000000-0005-0000-0000-00003CB60000}"/>
    <cellStyle name="Note 3 5 4 7 7" xfId="50200" xr:uid="{00000000-0005-0000-0000-00003DB60000}"/>
    <cellStyle name="Note 3 5 4 8" xfId="20183" xr:uid="{00000000-0005-0000-0000-00003EB60000}"/>
    <cellStyle name="Note 3 5 4 8 2" xfId="20184" xr:uid="{00000000-0005-0000-0000-00003FB60000}"/>
    <cellStyle name="Note 3 5 4 8 3" xfId="50201" xr:uid="{00000000-0005-0000-0000-000040B60000}"/>
    <cellStyle name="Note 3 5 4 8 4" xfId="50202" xr:uid="{00000000-0005-0000-0000-000041B60000}"/>
    <cellStyle name="Note 3 5 4 8 5" xfId="50203" xr:uid="{00000000-0005-0000-0000-000042B60000}"/>
    <cellStyle name="Note 3 5 4 8 6" xfId="50204" xr:uid="{00000000-0005-0000-0000-000043B60000}"/>
    <cellStyle name="Note 3 5 4 8 7" xfId="50205" xr:uid="{00000000-0005-0000-0000-000044B60000}"/>
    <cellStyle name="Note 3 5 4 9" xfId="20185" xr:uid="{00000000-0005-0000-0000-000045B60000}"/>
    <cellStyle name="Note 3 5 4 9 2" xfId="20186" xr:uid="{00000000-0005-0000-0000-000046B60000}"/>
    <cellStyle name="Note 3 5 4 9 3" xfId="50206" xr:uid="{00000000-0005-0000-0000-000047B60000}"/>
    <cellStyle name="Note 3 5 4 9 4" xfId="50207" xr:uid="{00000000-0005-0000-0000-000048B60000}"/>
    <cellStyle name="Note 3 5 4 9 5" xfId="50208" xr:uid="{00000000-0005-0000-0000-000049B60000}"/>
    <cellStyle name="Note 3 5 4 9 6" xfId="50209" xr:uid="{00000000-0005-0000-0000-00004AB60000}"/>
    <cellStyle name="Note 3 5 4 9 7" xfId="50210" xr:uid="{00000000-0005-0000-0000-00004BB60000}"/>
    <cellStyle name="Note 3 5 5" xfId="20187" xr:uid="{00000000-0005-0000-0000-00004CB60000}"/>
    <cellStyle name="Note 3 5 5 10" xfId="20188" xr:uid="{00000000-0005-0000-0000-00004DB60000}"/>
    <cellStyle name="Note 3 5 5 10 2" xfId="20189" xr:uid="{00000000-0005-0000-0000-00004EB60000}"/>
    <cellStyle name="Note 3 5 5 10 3" xfId="50211" xr:uid="{00000000-0005-0000-0000-00004FB60000}"/>
    <cellStyle name="Note 3 5 5 10 4" xfId="50212" xr:uid="{00000000-0005-0000-0000-000050B60000}"/>
    <cellStyle name="Note 3 5 5 10 5" xfId="50213" xr:uid="{00000000-0005-0000-0000-000051B60000}"/>
    <cellStyle name="Note 3 5 5 10 6" xfId="50214" xr:uid="{00000000-0005-0000-0000-000052B60000}"/>
    <cellStyle name="Note 3 5 5 10 7" xfId="50215" xr:uid="{00000000-0005-0000-0000-000053B60000}"/>
    <cellStyle name="Note 3 5 5 11" xfId="50216" xr:uid="{00000000-0005-0000-0000-000054B60000}"/>
    <cellStyle name="Note 3 5 5 12" xfId="50217" xr:uid="{00000000-0005-0000-0000-000055B60000}"/>
    <cellStyle name="Note 3 5 5 13" xfId="50218" xr:uid="{00000000-0005-0000-0000-000056B60000}"/>
    <cellStyle name="Note 3 5 5 2" xfId="20190" xr:uid="{00000000-0005-0000-0000-000057B60000}"/>
    <cellStyle name="Note 3 5 5 2 2" xfId="20191" xr:uid="{00000000-0005-0000-0000-000058B60000}"/>
    <cellStyle name="Note 3 5 5 2 3" xfId="50219" xr:uid="{00000000-0005-0000-0000-000059B60000}"/>
    <cellStyle name="Note 3 5 5 2 4" xfId="50220" xr:uid="{00000000-0005-0000-0000-00005AB60000}"/>
    <cellStyle name="Note 3 5 5 2 5" xfId="50221" xr:uid="{00000000-0005-0000-0000-00005BB60000}"/>
    <cellStyle name="Note 3 5 5 2 6" xfId="50222" xr:uid="{00000000-0005-0000-0000-00005CB60000}"/>
    <cellStyle name="Note 3 5 5 2 7" xfId="50223" xr:uid="{00000000-0005-0000-0000-00005DB60000}"/>
    <cellStyle name="Note 3 5 5 3" xfId="20192" xr:uid="{00000000-0005-0000-0000-00005EB60000}"/>
    <cellStyle name="Note 3 5 5 3 2" xfId="20193" xr:uid="{00000000-0005-0000-0000-00005FB60000}"/>
    <cellStyle name="Note 3 5 5 3 3" xfId="50224" xr:uid="{00000000-0005-0000-0000-000060B60000}"/>
    <cellStyle name="Note 3 5 5 3 4" xfId="50225" xr:uid="{00000000-0005-0000-0000-000061B60000}"/>
    <cellStyle name="Note 3 5 5 3 5" xfId="50226" xr:uid="{00000000-0005-0000-0000-000062B60000}"/>
    <cellStyle name="Note 3 5 5 3 6" xfId="50227" xr:uid="{00000000-0005-0000-0000-000063B60000}"/>
    <cellStyle name="Note 3 5 5 3 7" xfId="50228" xr:uid="{00000000-0005-0000-0000-000064B60000}"/>
    <cellStyle name="Note 3 5 5 4" xfId="20194" xr:uid="{00000000-0005-0000-0000-000065B60000}"/>
    <cellStyle name="Note 3 5 5 4 2" xfId="20195" xr:uid="{00000000-0005-0000-0000-000066B60000}"/>
    <cellStyle name="Note 3 5 5 4 3" xfId="50229" xr:uid="{00000000-0005-0000-0000-000067B60000}"/>
    <cellStyle name="Note 3 5 5 4 4" xfId="50230" xr:uid="{00000000-0005-0000-0000-000068B60000}"/>
    <cellStyle name="Note 3 5 5 4 5" xfId="50231" xr:uid="{00000000-0005-0000-0000-000069B60000}"/>
    <cellStyle name="Note 3 5 5 4 6" xfId="50232" xr:uid="{00000000-0005-0000-0000-00006AB60000}"/>
    <cellStyle name="Note 3 5 5 4 7" xfId="50233" xr:uid="{00000000-0005-0000-0000-00006BB60000}"/>
    <cellStyle name="Note 3 5 5 5" xfId="20196" xr:uid="{00000000-0005-0000-0000-00006CB60000}"/>
    <cellStyle name="Note 3 5 5 5 2" xfId="20197" xr:uid="{00000000-0005-0000-0000-00006DB60000}"/>
    <cellStyle name="Note 3 5 5 5 3" xfId="50234" xr:uid="{00000000-0005-0000-0000-00006EB60000}"/>
    <cellStyle name="Note 3 5 5 5 4" xfId="50235" xr:uid="{00000000-0005-0000-0000-00006FB60000}"/>
    <cellStyle name="Note 3 5 5 5 5" xfId="50236" xr:uid="{00000000-0005-0000-0000-000070B60000}"/>
    <cellStyle name="Note 3 5 5 5 6" xfId="50237" xr:uid="{00000000-0005-0000-0000-000071B60000}"/>
    <cellStyle name="Note 3 5 5 5 7" xfId="50238" xr:uid="{00000000-0005-0000-0000-000072B60000}"/>
    <cellStyle name="Note 3 5 5 6" xfId="20198" xr:uid="{00000000-0005-0000-0000-000073B60000}"/>
    <cellStyle name="Note 3 5 5 6 2" xfId="20199" xr:uid="{00000000-0005-0000-0000-000074B60000}"/>
    <cellStyle name="Note 3 5 5 6 3" xfId="50239" xr:uid="{00000000-0005-0000-0000-000075B60000}"/>
    <cellStyle name="Note 3 5 5 6 4" xfId="50240" xr:uid="{00000000-0005-0000-0000-000076B60000}"/>
    <cellStyle name="Note 3 5 5 6 5" xfId="50241" xr:uid="{00000000-0005-0000-0000-000077B60000}"/>
    <cellStyle name="Note 3 5 5 6 6" xfId="50242" xr:uid="{00000000-0005-0000-0000-000078B60000}"/>
    <cellStyle name="Note 3 5 5 6 7" xfId="50243" xr:uid="{00000000-0005-0000-0000-000079B60000}"/>
    <cellStyle name="Note 3 5 5 7" xfId="20200" xr:uid="{00000000-0005-0000-0000-00007AB60000}"/>
    <cellStyle name="Note 3 5 5 7 2" xfId="20201" xr:uid="{00000000-0005-0000-0000-00007BB60000}"/>
    <cellStyle name="Note 3 5 5 7 3" xfId="50244" xr:uid="{00000000-0005-0000-0000-00007CB60000}"/>
    <cellStyle name="Note 3 5 5 7 4" xfId="50245" xr:uid="{00000000-0005-0000-0000-00007DB60000}"/>
    <cellStyle name="Note 3 5 5 7 5" xfId="50246" xr:uid="{00000000-0005-0000-0000-00007EB60000}"/>
    <cellStyle name="Note 3 5 5 7 6" xfId="50247" xr:uid="{00000000-0005-0000-0000-00007FB60000}"/>
    <cellStyle name="Note 3 5 5 7 7" xfId="50248" xr:uid="{00000000-0005-0000-0000-000080B60000}"/>
    <cellStyle name="Note 3 5 5 8" xfId="20202" xr:uid="{00000000-0005-0000-0000-000081B60000}"/>
    <cellStyle name="Note 3 5 5 8 2" xfId="20203" xr:uid="{00000000-0005-0000-0000-000082B60000}"/>
    <cellStyle name="Note 3 5 5 8 3" xfId="50249" xr:uid="{00000000-0005-0000-0000-000083B60000}"/>
    <cellStyle name="Note 3 5 5 8 4" xfId="50250" xr:uid="{00000000-0005-0000-0000-000084B60000}"/>
    <cellStyle name="Note 3 5 5 8 5" xfId="50251" xr:uid="{00000000-0005-0000-0000-000085B60000}"/>
    <cellStyle name="Note 3 5 5 8 6" xfId="50252" xr:uid="{00000000-0005-0000-0000-000086B60000}"/>
    <cellStyle name="Note 3 5 5 8 7" xfId="50253" xr:uid="{00000000-0005-0000-0000-000087B60000}"/>
    <cellStyle name="Note 3 5 5 9" xfId="20204" xr:uid="{00000000-0005-0000-0000-000088B60000}"/>
    <cellStyle name="Note 3 5 5 9 2" xfId="20205" xr:uid="{00000000-0005-0000-0000-000089B60000}"/>
    <cellStyle name="Note 3 5 5 9 3" xfId="50254" xr:uid="{00000000-0005-0000-0000-00008AB60000}"/>
    <cellStyle name="Note 3 5 5 9 4" xfId="50255" xr:uid="{00000000-0005-0000-0000-00008BB60000}"/>
    <cellStyle name="Note 3 5 5 9 5" xfId="50256" xr:uid="{00000000-0005-0000-0000-00008CB60000}"/>
    <cellStyle name="Note 3 5 5 9 6" xfId="50257" xr:uid="{00000000-0005-0000-0000-00008DB60000}"/>
    <cellStyle name="Note 3 5 5 9 7" xfId="50258" xr:uid="{00000000-0005-0000-0000-00008EB60000}"/>
    <cellStyle name="Note 3 5 6" xfId="20206" xr:uid="{00000000-0005-0000-0000-00008FB60000}"/>
    <cellStyle name="Note 3 5 6 10" xfId="20207" xr:uid="{00000000-0005-0000-0000-000090B60000}"/>
    <cellStyle name="Note 3 5 6 11" xfId="50259" xr:uid="{00000000-0005-0000-0000-000091B60000}"/>
    <cellStyle name="Note 3 5 6 12" xfId="50260" xr:uid="{00000000-0005-0000-0000-000092B60000}"/>
    <cellStyle name="Note 3 5 6 13" xfId="50261" xr:uid="{00000000-0005-0000-0000-000093B60000}"/>
    <cellStyle name="Note 3 5 6 14" xfId="50262" xr:uid="{00000000-0005-0000-0000-000094B60000}"/>
    <cellStyle name="Note 3 5 6 15" xfId="50263" xr:uid="{00000000-0005-0000-0000-000095B60000}"/>
    <cellStyle name="Note 3 5 6 2" xfId="20208" xr:uid="{00000000-0005-0000-0000-000096B60000}"/>
    <cellStyle name="Note 3 5 6 2 2" xfId="20209" xr:uid="{00000000-0005-0000-0000-000097B60000}"/>
    <cellStyle name="Note 3 5 6 2 3" xfId="50264" xr:uid="{00000000-0005-0000-0000-000098B60000}"/>
    <cellStyle name="Note 3 5 6 2 4" xfId="50265" xr:uid="{00000000-0005-0000-0000-000099B60000}"/>
    <cellStyle name="Note 3 5 6 2 5" xfId="50266" xr:uid="{00000000-0005-0000-0000-00009AB60000}"/>
    <cellStyle name="Note 3 5 6 2 6" xfId="50267" xr:uid="{00000000-0005-0000-0000-00009BB60000}"/>
    <cellStyle name="Note 3 5 6 2 7" xfId="50268" xr:uid="{00000000-0005-0000-0000-00009CB60000}"/>
    <cellStyle name="Note 3 5 6 3" xfId="20210" xr:uid="{00000000-0005-0000-0000-00009DB60000}"/>
    <cellStyle name="Note 3 5 6 3 2" xfId="20211" xr:uid="{00000000-0005-0000-0000-00009EB60000}"/>
    <cellStyle name="Note 3 5 6 3 3" xfId="50269" xr:uid="{00000000-0005-0000-0000-00009FB60000}"/>
    <cellStyle name="Note 3 5 6 3 4" xfId="50270" xr:uid="{00000000-0005-0000-0000-0000A0B60000}"/>
    <cellStyle name="Note 3 5 6 3 5" xfId="50271" xr:uid="{00000000-0005-0000-0000-0000A1B60000}"/>
    <cellStyle name="Note 3 5 6 3 6" xfId="50272" xr:uid="{00000000-0005-0000-0000-0000A2B60000}"/>
    <cellStyle name="Note 3 5 6 3 7" xfId="50273" xr:uid="{00000000-0005-0000-0000-0000A3B60000}"/>
    <cellStyle name="Note 3 5 6 4" xfId="20212" xr:uid="{00000000-0005-0000-0000-0000A4B60000}"/>
    <cellStyle name="Note 3 5 6 4 2" xfId="20213" xr:uid="{00000000-0005-0000-0000-0000A5B60000}"/>
    <cellStyle name="Note 3 5 6 4 3" xfId="50274" xr:uid="{00000000-0005-0000-0000-0000A6B60000}"/>
    <cellStyle name="Note 3 5 6 4 4" xfId="50275" xr:uid="{00000000-0005-0000-0000-0000A7B60000}"/>
    <cellStyle name="Note 3 5 6 4 5" xfId="50276" xr:uid="{00000000-0005-0000-0000-0000A8B60000}"/>
    <cellStyle name="Note 3 5 6 4 6" xfId="50277" xr:uid="{00000000-0005-0000-0000-0000A9B60000}"/>
    <cellStyle name="Note 3 5 6 4 7" xfId="50278" xr:uid="{00000000-0005-0000-0000-0000AAB60000}"/>
    <cellStyle name="Note 3 5 6 5" xfId="20214" xr:uid="{00000000-0005-0000-0000-0000ABB60000}"/>
    <cellStyle name="Note 3 5 6 5 2" xfId="20215" xr:uid="{00000000-0005-0000-0000-0000ACB60000}"/>
    <cellStyle name="Note 3 5 6 5 3" xfId="50279" xr:uid="{00000000-0005-0000-0000-0000ADB60000}"/>
    <cellStyle name="Note 3 5 6 5 4" xfId="50280" xr:uid="{00000000-0005-0000-0000-0000AEB60000}"/>
    <cellStyle name="Note 3 5 6 5 5" xfId="50281" xr:uid="{00000000-0005-0000-0000-0000AFB60000}"/>
    <cellStyle name="Note 3 5 6 5 6" xfId="50282" xr:uid="{00000000-0005-0000-0000-0000B0B60000}"/>
    <cellStyle name="Note 3 5 6 5 7" xfId="50283" xr:uid="{00000000-0005-0000-0000-0000B1B60000}"/>
    <cellStyle name="Note 3 5 6 6" xfId="20216" xr:uid="{00000000-0005-0000-0000-0000B2B60000}"/>
    <cellStyle name="Note 3 5 6 6 2" xfId="20217" xr:uid="{00000000-0005-0000-0000-0000B3B60000}"/>
    <cellStyle name="Note 3 5 6 6 3" xfId="50284" xr:uid="{00000000-0005-0000-0000-0000B4B60000}"/>
    <cellStyle name="Note 3 5 6 6 4" xfId="50285" xr:uid="{00000000-0005-0000-0000-0000B5B60000}"/>
    <cellStyle name="Note 3 5 6 6 5" xfId="50286" xr:uid="{00000000-0005-0000-0000-0000B6B60000}"/>
    <cellStyle name="Note 3 5 6 6 6" xfId="50287" xr:uid="{00000000-0005-0000-0000-0000B7B60000}"/>
    <cellStyle name="Note 3 5 6 6 7" xfId="50288" xr:uid="{00000000-0005-0000-0000-0000B8B60000}"/>
    <cellStyle name="Note 3 5 6 7" xfId="20218" xr:uid="{00000000-0005-0000-0000-0000B9B60000}"/>
    <cellStyle name="Note 3 5 6 7 2" xfId="20219" xr:uid="{00000000-0005-0000-0000-0000BAB60000}"/>
    <cellStyle name="Note 3 5 6 7 3" xfId="50289" xr:uid="{00000000-0005-0000-0000-0000BBB60000}"/>
    <cellStyle name="Note 3 5 6 7 4" xfId="50290" xr:uid="{00000000-0005-0000-0000-0000BCB60000}"/>
    <cellStyle name="Note 3 5 6 7 5" xfId="50291" xr:uid="{00000000-0005-0000-0000-0000BDB60000}"/>
    <cellStyle name="Note 3 5 6 7 6" xfId="50292" xr:uid="{00000000-0005-0000-0000-0000BEB60000}"/>
    <cellStyle name="Note 3 5 6 7 7" xfId="50293" xr:uid="{00000000-0005-0000-0000-0000BFB60000}"/>
    <cellStyle name="Note 3 5 6 8" xfId="20220" xr:uid="{00000000-0005-0000-0000-0000C0B60000}"/>
    <cellStyle name="Note 3 5 6 8 2" xfId="20221" xr:uid="{00000000-0005-0000-0000-0000C1B60000}"/>
    <cellStyle name="Note 3 5 6 8 3" xfId="50294" xr:uid="{00000000-0005-0000-0000-0000C2B60000}"/>
    <cellStyle name="Note 3 5 6 8 4" xfId="50295" xr:uid="{00000000-0005-0000-0000-0000C3B60000}"/>
    <cellStyle name="Note 3 5 6 8 5" xfId="50296" xr:uid="{00000000-0005-0000-0000-0000C4B60000}"/>
    <cellStyle name="Note 3 5 6 8 6" xfId="50297" xr:uid="{00000000-0005-0000-0000-0000C5B60000}"/>
    <cellStyle name="Note 3 5 6 8 7" xfId="50298" xr:uid="{00000000-0005-0000-0000-0000C6B60000}"/>
    <cellStyle name="Note 3 5 6 9" xfId="20222" xr:uid="{00000000-0005-0000-0000-0000C7B60000}"/>
    <cellStyle name="Note 3 5 6 9 2" xfId="20223" xr:uid="{00000000-0005-0000-0000-0000C8B60000}"/>
    <cellStyle name="Note 3 5 6 9 3" xfId="50299" xr:uid="{00000000-0005-0000-0000-0000C9B60000}"/>
    <cellStyle name="Note 3 5 6 9 4" xfId="50300" xr:uid="{00000000-0005-0000-0000-0000CAB60000}"/>
    <cellStyle name="Note 3 5 6 9 5" xfId="50301" xr:uid="{00000000-0005-0000-0000-0000CBB60000}"/>
    <cellStyle name="Note 3 5 6 9 6" xfId="50302" xr:uid="{00000000-0005-0000-0000-0000CCB60000}"/>
    <cellStyle name="Note 3 5 6 9 7" xfId="50303" xr:uid="{00000000-0005-0000-0000-0000CDB60000}"/>
    <cellStyle name="Note 3 5 7" xfId="50304" xr:uid="{00000000-0005-0000-0000-0000CEB60000}"/>
    <cellStyle name="Note 3 6" xfId="20224" xr:uid="{00000000-0005-0000-0000-0000CFB60000}"/>
    <cellStyle name="Note 3 6 2" xfId="20225" xr:uid="{00000000-0005-0000-0000-0000D0B60000}"/>
    <cellStyle name="Note 3 6 2 2" xfId="20226" xr:uid="{00000000-0005-0000-0000-0000D1B60000}"/>
    <cellStyle name="Note 3 6 2 2 10" xfId="50305" xr:uid="{00000000-0005-0000-0000-0000D2B60000}"/>
    <cellStyle name="Note 3 6 2 2 11" xfId="50306" xr:uid="{00000000-0005-0000-0000-0000D3B60000}"/>
    <cellStyle name="Note 3 6 2 2 2" xfId="20227" xr:uid="{00000000-0005-0000-0000-0000D4B60000}"/>
    <cellStyle name="Note 3 6 2 2 2 2" xfId="20228" xr:uid="{00000000-0005-0000-0000-0000D5B60000}"/>
    <cellStyle name="Note 3 6 2 2 2 3" xfId="50307" xr:uid="{00000000-0005-0000-0000-0000D6B60000}"/>
    <cellStyle name="Note 3 6 2 2 2 4" xfId="50308" xr:uid="{00000000-0005-0000-0000-0000D7B60000}"/>
    <cellStyle name="Note 3 6 2 2 2 5" xfId="50309" xr:uid="{00000000-0005-0000-0000-0000D8B60000}"/>
    <cellStyle name="Note 3 6 2 2 2 6" xfId="50310" xr:uid="{00000000-0005-0000-0000-0000D9B60000}"/>
    <cellStyle name="Note 3 6 2 2 2 7" xfId="50311" xr:uid="{00000000-0005-0000-0000-0000DAB60000}"/>
    <cellStyle name="Note 3 6 2 2 3" xfId="20229" xr:uid="{00000000-0005-0000-0000-0000DBB60000}"/>
    <cellStyle name="Note 3 6 2 2 3 2" xfId="20230" xr:uid="{00000000-0005-0000-0000-0000DCB60000}"/>
    <cellStyle name="Note 3 6 2 2 3 3" xfId="50312" xr:uid="{00000000-0005-0000-0000-0000DDB60000}"/>
    <cellStyle name="Note 3 6 2 2 3 4" xfId="50313" xr:uid="{00000000-0005-0000-0000-0000DEB60000}"/>
    <cellStyle name="Note 3 6 2 2 3 5" xfId="50314" xr:uid="{00000000-0005-0000-0000-0000DFB60000}"/>
    <cellStyle name="Note 3 6 2 2 3 6" xfId="50315" xr:uid="{00000000-0005-0000-0000-0000E0B60000}"/>
    <cellStyle name="Note 3 6 2 2 3 7" xfId="50316" xr:uid="{00000000-0005-0000-0000-0000E1B60000}"/>
    <cellStyle name="Note 3 6 2 2 4" xfId="20231" xr:uid="{00000000-0005-0000-0000-0000E2B60000}"/>
    <cellStyle name="Note 3 6 2 2 4 2" xfId="20232" xr:uid="{00000000-0005-0000-0000-0000E3B60000}"/>
    <cellStyle name="Note 3 6 2 2 4 3" xfId="50317" xr:uid="{00000000-0005-0000-0000-0000E4B60000}"/>
    <cellStyle name="Note 3 6 2 2 4 4" xfId="50318" xr:uid="{00000000-0005-0000-0000-0000E5B60000}"/>
    <cellStyle name="Note 3 6 2 2 4 5" xfId="50319" xr:uid="{00000000-0005-0000-0000-0000E6B60000}"/>
    <cellStyle name="Note 3 6 2 2 4 6" xfId="50320" xr:uid="{00000000-0005-0000-0000-0000E7B60000}"/>
    <cellStyle name="Note 3 6 2 2 4 7" xfId="50321" xr:uid="{00000000-0005-0000-0000-0000E8B60000}"/>
    <cellStyle name="Note 3 6 2 2 5" xfId="20233" xr:uid="{00000000-0005-0000-0000-0000E9B60000}"/>
    <cellStyle name="Note 3 6 2 2 5 2" xfId="20234" xr:uid="{00000000-0005-0000-0000-0000EAB60000}"/>
    <cellStyle name="Note 3 6 2 2 5 3" xfId="50322" xr:uid="{00000000-0005-0000-0000-0000EBB60000}"/>
    <cellStyle name="Note 3 6 2 2 5 4" xfId="50323" xr:uid="{00000000-0005-0000-0000-0000ECB60000}"/>
    <cellStyle name="Note 3 6 2 2 5 5" xfId="50324" xr:uid="{00000000-0005-0000-0000-0000EDB60000}"/>
    <cellStyle name="Note 3 6 2 2 5 6" xfId="50325" xr:uid="{00000000-0005-0000-0000-0000EEB60000}"/>
    <cellStyle name="Note 3 6 2 2 5 7" xfId="50326" xr:uid="{00000000-0005-0000-0000-0000EFB60000}"/>
    <cellStyle name="Note 3 6 2 2 6" xfId="20235" xr:uid="{00000000-0005-0000-0000-0000F0B60000}"/>
    <cellStyle name="Note 3 6 2 2 6 2" xfId="20236" xr:uid="{00000000-0005-0000-0000-0000F1B60000}"/>
    <cellStyle name="Note 3 6 2 2 6 3" xfId="50327" xr:uid="{00000000-0005-0000-0000-0000F2B60000}"/>
    <cellStyle name="Note 3 6 2 2 6 4" xfId="50328" xr:uid="{00000000-0005-0000-0000-0000F3B60000}"/>
    <cellStyle name="Note 3 6 2 2 6 5" xfId="50329" xr:uid="{00000000-0005-0000-0000-0000F4B60000}"/>
    <cellStyle name="Note 3 6 2 2 6 6" xfId="50330" xr:uid="{00000000-0005-0000-0000-0000F5B60000}"/>
    <cellStyle name="Note 3 6 2 2 6 7" xfId="50331" xr:uid="{00000000-0005-0000-0000-0000F6B60000}"/>
    <cellStyle name="Note 3 6 2 2 7" xfId="20237" xr:uid="{00000000-0005-0000-0000-0000F7B60000}"/>
    <cellStyle name="Note 3 6 2 2 7 2" xfId="20238" xr:uid="{00000000-0005-0000-0000-0000F8B60000}"/>
    <cellStyle name="Note 3 6 2 2 7 3" xfId="50332" xr:uid="{00000000-0005-0000-0000-0000F9B60000}"/>
    <cellStyle name="Note 3 6 2 2 7 4" xfId="50333" xr:uid="{00000000-0005-0000-0000-0000FAB60000}"/>
    <cellStyle name="Note 3 6 2 2 7 5" xfId="50334" xr:uid="{00000000-0005-0000-0000-0000FBB60000}"/>
    <cellStyle name="Note 3 6 2 2 7 6" xfId="50335" xr:uid="{00000000-0005-0000-0000-0000FCB60000}"/>
    <cellStyle name="Note 3 6 2 2 7 7" xfId="50336" xr:uid="{00000000-0005-0000-0000-0000FDB60000}"/>
    <cellStyle name="Note 3 6 2 2 8" xfId="20239" xr:uid="{00000000-0005-0000-0000-0000FEB60000}"/>
    <cellStyle name="Note 3 6 2 2 8 2" xfId="20240" xr:uid="{00000000-0005-0000-0000-0000FFB60000}"/>
    <cellStyle name="Note 3 6 2 2 8 3" xfId="50337" xr:uid="{00000000-0005-0000-0000-000000B70000}"/>
    <cellStyle name="Note 3 6 2 2 8 4" xfId="50338" xr:uid="{00000000-0005-0000-0000-000001B70000}"/>
    <cellStyle name="Note 3 6 2 2 8 5" xfId="50339" xr:uid="{00000000-0005-0000-0000-000002B70000}"/>
    <cellStyle name="Note 3 6 2 2 8 6" xfId="50340" xr:uid="{00000000-0005-0000-0000-000003B70000}"/>
    <cellStyle name="Note 3 6 2 2 8 7" xfId="50341" xr:uid="{00000000-0005-0000-0000-000004B70000}"/>
    <cellStyle name="Note 3 6 2 2 9" xfId="20241" xr:uid="{00000000-0005-0000-0000-000005B70000}"/>
    <cellStyle name="Note 3 6 2 2 9 2" xfId="20242" xr:uid="{00000000-0005-0000-0000-000006B70000}"/>
    <cellStyle name="Note 3 6 2 2 9 3" xfId="50342" xr:uid="{00000000-0005-0000-0000-000007B70000}"/>
    <cellStyle name="Note 3 6 2 2 9 4" xfId="50343" xr:uid="{00000000-0005-0000-0000-000008B70000}"/>
    <cellStyle name="Note 3 6 2 2 9 5" xfId="50344" xr:uid="{00000000-0005-0000-0000-000009B70000}"/>
    <cellStyle name="Note 3 6 2 2 9 6" xfId="50345" xr:uid="{00000000-0005-0000-0000-00000AB70000}"/>
    <cellStyle name="Note 3 6 2 2 9 7" xfId="50346" xr:uid="{00000000-0005-0000-0000-00000BB70000}"/>
    <cellStyle name="Note 3 6 2 3" xfId="20243" xr:uid="{00000000-0005-0000-0000-00000CB70000}"/>
    <cellStyle name="Note 3 6 2 3 10" xfId="20244" xr:uid="{00000000-0005-0000-0000-00000DB70000}"/>
    <cellStyle name="Note 3 6 2 3 11" xfId="50347" xr:uid="{00000000-0005-0000-0000-00000EB70000}"/>
    <cellStyle name="Note 3 6 2 3 12" xfId="50348" xr:uid="{00000000-0005-0000-0000-00000FB70000}"/>
    <cellStyle name="Note 3 6 2 3 13" xfId="50349" xr:uid="{00000000-0005-0000-0000-000010B70000}"/>
    <cellStyle name="Note 3 6 2 3 14" xfId="50350" xr:uid="{00000000-0005-0000-0000-000011B70000}"/>
    <cellStyle name="Note 3 6 2 3 15" xfId="50351" xr:uid="{00000000-0005-0000-0000-000012B70000}"/>
    <cellStyle name="Note 3 6 2 3 2" xfId="20245" xr:uid="{00000000-0005-0000-0000-000013B70000}"/>
    <cellStyle name="Note 3 6 2 3 2 2" xfId="20246" xr:uid="{00000000-0005-0000-0000-000014B70000}"/>
    <cellStyle name="Note 3 6 2 3 2 3" xfId="50352" xr:uid="{00000000-0005-0000-0000-000015B70000}"/>
    <cellStyle name="Note 3 6 2 3 2 4" xfId="50353" xr:uid="{00000000-0005-0000-0000-000016B70000}"/>
    <cellStyle name="Note 3 6 2 3 2 5" xfId="50354" xr:uid="{00000000-0005-0000-0000-000017B70000}"/>
    <cellStyle name="Note 3 6 2 3 2 6" xfId="50355" xr:uid="{00000000-0005-0000-0000-000018B70000}"/>
    <cellStyle name="Note 3 6 2 3 2 7" xfId="50356" xr:uid="{00000000-0005-0000-0000-000019B70000}"/>
    <cellStyle name="Note 3 6 2 3 3" xfId="20247" xr:uid="{00000000-0005-0000-0000-00001AB70000}"/>
    <cellStyle name="Note 3 6 2 3 3 2" xfId="20248" xr:uid="{00000000-0005-0000-0000-00001BB70000}"/>
    <cellStyle name="Note 3 6 2 3 3 3" xfId="50357" xr:uid="{00000000-0005-0000-0000-00001CB70000}"/>
    <cellStyle name="Note 3 6 2 3 3 4" xfId="50358" xr:uid="{00000000-0005-0000-0000-00001DB70000}"/>
    <cellStyle name="Note 3 6 2 3 3 5" xfId="50359" xr:uid="{00000000-0005-0000-0000-00001EB70000}"/>
    <cellStyle name="Note 3 6 2 3 3 6" xfId="50360" xr:uid="{00000000-0005-0000-0000-00001FB70000}"/>
    <cellStyle name="Note 3 6 2 3 3 7" xfId="50361" xr:uid="{00000000-0005-0000-0000-000020B70000}"/>
    <cellStyle name="Note 3 6 2 3 4" xfId="20249" xr:uid="{00000000-0005-0000-0000-000021B70000}"/>
    <cellStyle name="Note 3 6 2 3 4 2" xfId="20250" xr:uid="{00000000-0005-0000-0000-000022B70000}"/>
    <cellStyle name="Note 3 6 2 3 4 3" xfId="50362" xr:uid="{00000000-0005-0000-0000-000023B70000}"/>
    <cellStyle name="Note 3 6 2 3 4 4" xfId="50363" xr:uid="{00000000-0005-0000-0000-000024B70000}"/>
    <cellStyle name="Note 3 6 2 3 4 5" xfId="50364" xr:uid="{00000000-0005-0000-0000-000025B70000}"/>
    <cellStyle name="Note 3 6 2 3 4 6" xfId="50365" xr:uid="{00000000-0005-0000-0000-000026B70000}"/>
    <cellStyle name="Note 3 6 2 3 4 7" xfId="50366" xr:uid="{00000000-0005-0000-0000-000027B70000}"/>
    <cellStyle name="Note 3 6 2 3 5" xfId="20251" xr:uid="{00000000-0005-0000-0000-000028B70000}"/>
    <cellStyle name="Note 3 6 2 3 5 2" xfId="20252" xr:uid="{00000000-0005-0000-0000-000029B70000}"/>
    <cellStyle name="Note 3 6 2 3 5 3" xfId="50367" xr:uid="{00000000-0005-0000-0000-00002AB70000}"/>
    <cellStyle name="Note 3 6 2 3 5 4" xfId="50368" xr:uid="{00000000-0005-0000-0000-00002BB70000}"/>
    <cellStyle name="Note 3 6 2 3 5 5" xfId="50369" xr:uid="{00000000-0005-0000-0000-00002CB70000}"/>
    <cellStyle name="Note 3 6 2 3 5 6" xfId="50370" xr:uid="{00000000-0005-0000-0000-00002DB70000}"/>
    <cellStyle name="Note 3 6 2 3 5 7" xfId="50371" xr:uid="{00000000-0005-0000-0000-00002EB70000}"/>
    <cellStyle name="Note 3 6 2 3 6" xfId="20253" xr:uid="{00000000-0005-0000-0000-00002FB70000}"/>
    <cellStyle name="Note 3 6 2 3 6 2" xfId="20254" xr:uid="{00000000-0005-0000-0000-000030B70000}"/>
    <cellStyle name="Note 3 6 2 3 6 3" xfId="50372" xr:uid="{00000000-0005-0000-0000-000031B70000}"/>
    <cellStyle name="Note 3 6 2 3 6 4" xfId="50373" xr:uid="{00000000-0005-0000-0000-000032B70000}"/>
    <cellStyle name="Note 3 6 2 3 6 5" xfId="50374" xr:uid="{00000000-0005-0000-0000-000033B70000}"/>
    <cellStyle name="Note 3 6 2 3 6 6" xfId="50375" xr:uid="{00000000-0005-0000-0000-000034B70000}"/>
    <cellStyle name="Note 3 6 2 3 6 7" xfId="50376" xr:uid="{00000000-0005-0000-0000-000035B70000}"/>
    <cellStyle name="Note 3 6 2 3 7" xfId="20255" xr:uid="{00000000-0005-0000-0000-000036B70000}"/>
    <cellStyle name="Note 3 6 2 3 7 2" xfId="20256" xr:uid="{00000000-0005-0000-0000-000037B70000}"/>
    <cellStyle name="Note 3 6 2 3 7 3" xfId="50377" xr:uid="{00000000-0005-0000-0000-000038B70000}"/>
    <cellStyle name="Note 3 6 2 3 7 4" xfId="50378" xr:uid="{00000000-0005-0000-0000-000039B70000}"/>
    <cellStyle name="Note 3 6 2 3 7 5" xfId="50379" xr:uid="{00000000-0005-0000-0000-00003AB70000}"/>
    <cellStyle name="Note 3 6 2 3 7 6" xfId="50380" xr:uid="{00000000-0005-0000-0000-00003BB70000}"/>
    <cellStyle name="Note 3 6 2 3 7 7" xfId="50381" xr:uid="{00000000-0005-0000-0000-00003CB70000}"/>
    <cellStyle name="Note 3 6 2 3 8" xfId="20257" xr:uid="{00000000-0005-0000-0000-00003DB70000}"/>
    <cellStyle name="Note 3 6 2 3 8 2" xfId="20258" xr:uid="{00000000-0005-0000-0000-00003EB70000}"/>
    <cellStyle name="Note 3 6 2 3 8 3" xfId="50382" xr:uid="{00000000-0005-0000-0000-00003FB70000}"/>
    <cellStyle name="Note 3 6 2 3 8 4" xfId="50383" xr:uid="{00000000-0005-0000-0000-000040B70000}"/>
    <cellStyle name="Note 3 6 2 3 8 5" xfId="50384" xr:uid="{00000000-0005-0000-0000-000041B70000}"/>
    <cellStyle name="Note 3 6 2 3 8 6" xfId="50385" xr:uid="{00000000-0005-0000-0000-000042B70000}"/>
    <cellStyle name="Note 3 6 2 3 8 7" xfId="50386" xr:uid="{00000000-0005-0000-0000-000043B70000}"/>
    <cellStyle name="Note 3 6 2 3 9" xfId="20259" xr:uid="{00000000-0005-0000-0000-000044B70000}"/>
    <cellStyle name="Note 3 6 2 3 9 2" xfId="20260" xr:uid="{00000000-0005-0000-0000-000045B70000}"/>
    <cellStyle name="Note 3 6 2 3 9 3" xfId="50387" xr:uid="{00000000-0005-0000-0000-000046B70000}"/>
    <cellStyle name="Note 3 6 2 3 9 4" xfId="50388" xr:uid="{00000000-0005-0000-0000-000047B70000}"/>
    <cellStyle name="Note 3 6 2 3 9 5" xfId="50389" xr:uid="{00000000-0005-0000-0000-000048B70000}"/>
    <cellStyle name="Note 3 6 2 3 9 6" xfId="50390" xr:uid="{00000000-0005-0000-0000-000049B70000}"/>
    <cellStyle name="Note 3 6 2 3 9 7" xfId="50391" xr:uid="{00000000-0005-0000-0000-00004AB70000}"/>
    <cellStyle name="Note 3 6 2 4" xfId="20261" xr:uid="{00000000-0005-0000-0000-00004BB70000}"/>
    <cellStyle name="Note 3 6 2 4 2" xfId="20262" xr:uid="{00000000-0005-0000-0000-00004CB70000}"/>
    <cellStyle name="Note 3 6 2 5" xfId="50392" xr:uid="{00000000-0005-0000-0000-00004DB70000}"/>
    <cellStyle name="Note 3 6 3" xfId="20263" xr:uid="{00000000-0005-0000-0000-00004EB70000}"/>
    <cellStyle name="Note 3 6 3 10" xfId="50393" xr:uid="{00000000-0005-0000-0000-00004FB70000}"/>
    <cellStyle name="Note 3 6 3 11" xfId="50394" xr:uid="{00000000-0005-0000-0000-000050B70000}"/>
    <cellStyle name="Note 3 6 3 2" xfId="20264" xr:uid="{00000000-0005-0000-0000-000051B70000}"/>
    <cellStyle name="Note 3 6 3 2 2" xfId="20265" xr:uid="{00000000-0005-0000-0000-000052B70000}"/>
    <cellStyle name="Note 3 6 3 2 3" xfId="50395" xr:uid="{00000000-0005-0000-0000-000053B70000}"/>
    <cellStyle name="Note 3 6 3 2 4" xfId="50396" xr:uid="{00000000-0005-0000-0000-000054B70000}"/>
    <cellStyle name="Note 3 6 3 2 5" xfId="50397" xr:uid="{00000000-0005-0000-0000-000055B70000}"/>
    <cellStyle name="Note 3 6 3 2 6" xfId="50398" xr:uid="{00000000-0005-0000-0000-000056B70000}"/>
    <cellStyle name="Note 3 6 3 2 7" xfId="50399" xr:uid="{00000000-0005-0000-0000-000057B70000}"/>
    <cellStyle name="Note 3 6 3 3" xfId="20266" xr:uid="{00000000-0005-0000-0000-000058B70000}"/>
    <cellStyle name="Note 3 6 3 3 2" xfId="20267" xr:uid="{00000000-0005-0000-0000-000059B70000}"/>
    <cellStyle name="Note 3 6 3 3 3" xfId="50400" xr:uid="{00000000-0005-0000-0000-00005AB70000}"/>
    <cellStyle name="Note 3 6 3 3 4" xfId="50401" xr:uid="{00000000-0005-0000-0000-00005BB70000}"/>
    <cellStyle name="Note 3 6 3 3 5" xfId="50402" xr:uid="{00000000-0005-0000-0000-00005CB70000}"/>
    <cellStyle name="Note 3 6 3 3 6" xfId="50403" xr:uid="{00000000-0005-0000-0000-00005DB70000}"/>
    <cellStyle name="Note 3 6 3 3 7" xfId="50404" xr:uid="{00000000-0005-0000-0000-00005EB70000}"/>
    <cellStyle name="Note 3 6 3 4" xfId="20268" xr:uid="{00000000-0005-0000-0000-00005FB70000}"/>
    <cellStyle name="Note 3 6 3 4 2" xfId="20269" xr:uid="{00000000-0005-0000-0000-000060B70000}"/>
    <cellStyle name="Note 3 6 3 4 3" xfId="50405" xr:uid="{00000000-0005-0000-0000-000061B70000}"/>
    <cellStyle name="Note 3 6 3 4 4" xfId="50406" xr:uid="{00000000-0005-0000-0000-000062B70000}"/>
    <cellStyle name="Note 3 6 3 4 5" xfId="50407" xr:uid="{00000000-0005-0000-0000-000063B70000}"/>
    <cellStyle name="Note 3 6 3 4 6" xfId="50408" xr:uid="{00000000-0005-0000-0000-000064B70000}"/>
    <cellStyle name="Note 3 6 3 4 7" xfId="50409" xr:uid="{00000000-0005-0000-0000-000065B70000}"/>
    <cellStyle name="Note 3 6 3 5" xfId="20270" xr:uid="{00000000-0005-0000-0000-000066B70000}"/>
    <cellStyle name="Note 3 6 3 5 2" xfId="20271" xr:uid="{00000000-0005-0000-0000-000067B70000}"/>
    <cellStyle name="Note 3 6 3 5 3" xfId="50410" xr:uid="{00000000-0005-0000-0000-000068B70000}"/>
    <cellStyle name="Note 3 6 3 5 4" xfId="50411" xr:uid="{00000000-0005-0000-0000-000069B70000}"/>
    <cellStyle name="Note 3 6 3 5 5" xfId="50412" xr:uid="{00000000-0005-0000-0000-00006AB70000}"/>
    <cellStyle name="Note 3 6 3 5 6" xfId="50413" xr:uid="{00000000-0005-0000-0000-00006BB70000}"/>
    <cellStyle name="Note 3 6 3 5 7" xfId="50414" xr:uid="{00000000-0005-0000-0000-00006CB70000}"/>
    <cellStyle name="Note 3 6 3 6" xfId="20272" xr:uid="{00000000-0005-0000-0000-00006DB70000}"/>
    <cellStyle name="Note 3 6 3 6 2" xfId="20273" xr:uid="{00000000-0005-0000-0000-00006EB70000}"/>
    <cellStyle name="Note 3 6 3 6 3" xfId="50415" xr:uid="{00000000-0005-0000-0000-00006FB70000}"/>
    <cellStyle name="Note 3 6 3 6 4" xfId="50416" xr:uid="{00000000-0005-0000-0000-000070B70000}"/>
    <cellStyle name="Note 3 6 3 6 5" xfId="50417" xr:uid="{00000000-0005-0000-0000-000071B70000}"/>
    <cellStyle name="Note 3 6 3 6 6" xfId="50418" xr:uid="{00000000-0005-0000-0000-000072B70000}"/>
    <cellStyle name="Note 3 6 3 6 7" xfId="50419" xr:uid="{00000000-0005-0000-0000-000073B70000}"/>
    <cellStyle name="Note 3 6 3 7" xfId="20274" xr:uid="{00000000-0005-0000-0000-000074B70000}"/>
    <cellStyle name="Note 3 6 3 7 2" xfId="20275" xr:uid="{00000000-0005-0000-0000-000075B70000}"/>
    <cellStyle name="Note 3 6 3 7 3" xfId="50420" xr:uid="{00000000-0005-0000-0000-000076B70000}"/>
    <cellStyle name="Note 3 6 3 7 4" xfId="50421" xr:uid="{00000000-0005-0000-0000-000077B70000}"/>
    <cellStyle name="Note 3 6 3 7 5" xfId="50422" xr:uid="{00000000-0005-0000-0000-000078B70000}"/>
    <cellStyle name="Note 3 6 3 7 6" xfId="50423" xr:uid="{00000000-0005-0000-0000-000079B70000}"/>
    <cellStyle name="Note 3 6 3 7 7" xfId="50424" xr:uid="{00000000-0005-0000-0000-00007AB70000}"/>
    <cellStyle name="Note 3 6 3 8" xfId="20276" xr:uid="{00000000-0005-0000-0000-00007BB70000}"/>
    <cellStyle name="Note 3 6 3 8 2" xfId="20277" xr:uid="{00000000-0005-0000-0000-00007CB70000}"/>
    <cellStyle name="Note 3 6 3 8 3" xfId="50425" xr:uid="{00000000-0005-0000-0000-00007DB70000}"/>
    <cellStyle name="Note 3 6 3 8 4" xfId="50426" xr:uid="{00000000-0005-0000-0000-00007EB70000}"/>
    <cellStyle name="Note 3 6 3 8 5" xfId="50427" xr:uid="{00000000-0005-0000-0000-00007FB70000}"/>
    <cellStyle name="Note 3 6 3 8 6" xfId="50428" xr:uid="{00000000-0005-0000-0000-000080B70000}"/>
    <cellStyle name="Note 3 6 3 8 7" xfId="50429" xr:uid="{00000000-0005-0000-0000-000081B70000}"/>
    <cellStyle name="Note 3 6 3 9" xfId="20278" xr:uid="{00000000-0005-0000-0000-000082B70000}"/>
    <cellStyle name="Note 3 6 3 9 2" xfId="20279" xr:uid="{00000000-0005-0000-0000-000083B70000}"/>
    <cellStyle name="Note 3 6 3 9 3" xfId="50430" xr:uid="{00000000-0005-0000-0000-000084B70000}"/>
    <cellStyle name="Note 3 6 3 9 4" xfId="50431" xr:uid="{00000000-0005-0000-0000-000085B70000}"/>
    <cellStyle name="Note 3 6 3 9 5" xfId="50432" xr:uid="{00000000-0005-0000-0000-000086B70000}"/>
    <cellStyle name="Note 3 6 3 9 6" xfId="50433" xr:uid="{00000000-0005-0000-0000-000087B70000}"/>
    <cellStyle name="Note 3 6 3 9 7" xfId="50434" xr:uid="{00000000-0005-0000-0000-000088B70000}"/>
    <cellStyle name="Note 3 6 4" xfId="20280" xr:uid="{00000000-0005-0000-0000-000089B70000}"/>
    <cellStyle name="Note 3 6 4 10" xfId="20281" xr:uid="{00000000-0005-0000-0000-00008AB70000}"/>
    <cellStyle name="Note 3 6 4 10 2" xfId="20282" xr:uid="{00000000-0005-0000-0000-00008BB70000}"/>
    <cellStyle name="Note 3 6 4 10 3" xfId="50435" xr:uid="{00000000-0005-0000-0000-00008CB70000}"/>
    <cellStyle name="Note 3 6 4 10 4" xfId="50436" xr:uid="{00000000-0005-0000-0000-00008DB70000}"/>
    <cellStyle name="Note 3 6 4 10 5" xfId="50437" xr:uid="{00000000-0005-0000-0000-00008EB70000}"/>
    <cellStyle name="Note 3 6 4 10 6" xfId="50438" xr:uid="{00000000-0005-0000-0000-00008FB70000}"/>
    <cellStyle name="Note 3 6 4 10 7" xfId="50439" xr:uid="{00000000-0005-0000-0000-000090B70000}"/>
    <cellStyle name="Note 3 6 4 11" xfId="20283" xr:uid="{00000000-0005-0000-0000-000091B70000}"/>
    <cellStyle name="Note 3 6 4 12" xfId="50440" xr:uid="{00000000-0005-0000-0000-000092B70000}"/>
    <cellStyle name="Note 3 6 4 13" xfId="50441" xr:uid="{00000000-0005-0000-0000-000093B70000}"/>
    <cellStyle name="Note 3 6 4 2" xfId="20284" xr:uid="{00000000-0005-0000-0000-000094B70000}"/>
    <cellStyle name="Note 3 6 4 2 2" xfId="20285" xr:uid="{00000000-0005-0000-0000-000095B70000}"/>
    <cellStyle name="Note 3 6 4 2 3" xfId="50442" xr:uid="{00000000-0005-0000-0000-000096B70000}"/>
    <cellStyle name="Note 3 6 4 2 4" xfId="50443" xr:uid="{00000000-0005-0000-0000-000097B70000}"/>
    <cellStyle name="Note 3 6 4 2 5" xfId="50444" xr:uid="{00000000-0005-0000-0000-000098B70000}"/>
    <cellStyle name="Note 3 6 4 2 6" xfId="50445" xr:uid="{00000000-0005-0000-0000-000099B70000}"/>
    <cellStyle name="Note 3 6 4 2 7" xfId="50446" xr:uid="{00000000-0005-0000-0000-00009AB70000}"/>
    <cellStyle name="Note 3 6 4 3" xfId="20286" xr:uid="{00000000-0005-0000-0000-00009BB70000}"/>
    <cellStyle name="Note 3 6 4 3 2" xfId="20287" xr:uid="{00000000-0005-0000-0000-00009CB70000}"/>
    <cellStyle name="Note 3 6 4 3 3" xfId="50447" xr:uid="{00000000-0005-0000-0000-00009DB70000}"/>
    <cellStyle name="Note 3 6 4 3 4" xfId="50448" xr:uid="{00000000-0005-0000-0000-00009EB70000}"/>
    <cellStyle name="Note 3 6 4 3 5" xfId="50449" xr:uid="{00000000-0005-0000-0000-00009FB70000}"/>
    <cellStyle name="Note 3 6 4 3 6" xfId="50450" xr:uid="{00000000-0005-0000-0000-0000A0B70000}"/>
    <cellStyle name="Note 3 6 4 3 7" xfId="50451" xr:uid="{00000000-0005-0000-0000-0000A1B70000}"/>
    <cellStyle name="Note 3 6 4 4" xfId="20288" xr:uid="{00000000-0005-0000-0000-0000A2B70000}"/>
    <cellStyle name="Note 3 6 4 4 2" xfId="20289" xr:uid="{00000000-0005-0000-0000-0000A3B70000}"/>
    <cellStyle name="Note 3 6 4 4 3" xfId="50452" xr:uid="{00000000-0005-0000-0000-0000A4B70000}"/>
    <cellStyle name="Note 3 6 4 4 4" xfId="50453" xr:uid="{00000000-0005-0000-0000-0000A5B70000}"/>
    <cellStyle name="Note 3 6 4 4 5" xfId="50454" xr:uid="{00000000-0005-0000-0000-0000A6B70000}"/>
    <cellStyle name="Note 3 6 4 4 6" xfId="50455" xr:uid="{00000000-0005-0000-0000-0000A7B70000}"/>
    <cellStyle name="Note 3 6 4 4 7" xfId="50456" xr:uid="{00000000-0005-0000-0000-0000A8B70000}"/>
    <cellStyle name="Note 3 6 4 5" xfId="20290" xr:uid="{00000000-0005-0000-0000-0000A9B70000}"/>
    <cellStyle name="Note 3 6 4 5 2" xfId="20291" xr:uid="{00000000-0005-0000-0000-0000AAB70000}"/>
    <cellStyle name="Note 3 6 4 5 3" xfId="50457" xr:uid="{00000000-0005-0000-0000-0000ABB70000}"/>
    <cellStyle name="Note 3 6 4 5 4" xfId="50458" xr:uid="{00000000-0005-0000-0000-0000ACB70000}"/>
    <cellStyle name="Note 3 6 4 5 5" xfId="50459" xr:uid="{00000000-0005-0000-0000-0000ADB70000}"/>
    <cellStyle name="Note 3 6 4 5 6" xfId="50460" xr:uid="{00000000-0005-0000-0000-0000AEB70000}"/>
    <cellStyle name="Note 3 6 4 5 7" xfId="50461" xr:uid="{00000000-0005-0000-0000-0000AFB70000}"/>
    <cellStyle name="Note 3 6 4 6" xfId="20292" xr:uid="{00000000-0005-0000-0000-0000B0B70000}"/>
    <cellStyle name="Note 3 6 4 6 2" xfId="20293" xr:uid="{00000000-0005-0000-0000-0000B1B70000}"/>
    <cellStyle name="Note 3 6 4 6 3" xfId="50462" xr:uid="{00000000-0005-0000-0000-0000B2B70000}"/>
    <cellStyle name="Note 3 6 4 6 4" xfId="50463" xr:uid="{00000000-0005-0000-0000-0000B3B70000}"/>
    <cellStyle name="Note 3 6 4 6 5" xfId="50464" xr:uid="{00000000-0005-0000-0000-0000B4B70000}"/>
    <cellStyle name="Note 3 6 4 6 6" xfId="50465" xr:uid="{00000000-0005-0000-0000-0000B5B70000}"/>
    <cellStyle name="Note 3 6 4 6 7" xfId="50466" xr:uid="{00000000-0005-0000-0000-0000B6B70000}"/>
    <cellStyle name="Note 3 6 4 7" xfId="20294" xr:uid="{00000000-0005-0000-0000-0000B7B70000}"/>
    <cellStyle name="Note 3 6 4 7 2" xfId="20295" xr:uid="{00000000-0005-0000-0000-0000B8B70000}"/>
    <cellStyle name="Note 3 6 4 7 3" xfId="50467" xr:uid="{00000000-0005-0000-0000-0000B9B70000}"/>
    <cellStyle name="Note 3 6 4 7 4" xfId="50468" xr:uid="{00000000-0005-0000-0000-0000BAB70000}"/>
    <cellStyle name="Note 3 6 4 7 5" xfId="50469" xr:uid="{00000000-0005-0000-0000-0000BBB70000}"/>
    <cellStyle name="Note 3 6 4 7 6" xfId="50470" xr:uid="{00000000-0005-0000-0000-0000BCB70000}"/>
    <cellStyle name="Note 3 6 4 7 7" xfId="50471" xr:uid="{00000000-0005-0000-0000-0000BDB70000}"/>
    <cellStyle name="Note 3 6 4 8" xfId="20296" xr:uid="{00000000-0005-0000-0000-0000BEB70000}"/>
    <cellStyle name="Note 3 6 4 8 2" xfId="20297" xr:uid="{00000000-0005-0000-0000-0000BFB70000}"/>
    <cellStyle name="Note 3 6 4 8 3" xfId="50472" xr:uid="{00000000-0005-0000-0000-0000C0B70000}"/>
    <cellStyle name="Note 3 6 4 8 4" xfId="50473" xr:uid="{00000000-0005-0000-0000-0000C1B70000}"/>
    <cellStyle name="Note 3 6 4 8 5" xfId="50474" xr:uid="{00000000-0005-0000-0000-0000C2B70000}"/>
    <cellStyle name="Note 3 6 4 8 6" xfId="50475" xr:uid="{00000000-0005-0000-0000-0000C3B70000}"/>
    <cellStyle name="Note 3 6 4 8 7" xfId="50476" xr:uid="{00000000-0005-0000-0000-0000C4B70000}"/>
    <cellStyle name="Note 3 6 4 9" xfId="20298" xr:uid="{00000000-0005-0000-0000-0000C5B70000}"/>
    <cellStyle name="Note 3 6 4 9 2" xfId="20299" xr:uid="{00000000-0005-0000-0000-0000C6B70000}"/>
    <cellStyle name="Note 3 6 4 9 3" xfId="50477" xr:uid="{00000000-0005-0000-0000-0000C7B70000}"/>
    <cellStyle name="Note 3 6 4 9 4" xfId="50478" xr:uid="{00000000-0005-0000-0000-0000C8B70000}"/>
    <cellStyle name="Note 3 6 4 9 5" xfId="50479" xr:uid="{00000000-0005-0000-0000-0000C9B70000}"/>
    <cellStyle name="Note 3 6 4 9 6" xfId="50480" xr:uid="{00000000-0005-0000-0000-0000CAB70000}"/>
    <cellStyle name="Note 3 6 4 9 7" xfId="50481" xr:uid="{00000000-0005-0000-0000-0000CBB70000}"/>
    <cellStyle name="Note 3 6 5" xfId="20300" xr:uid="{00000000-0005-0000-0000-0000CCB70000}"/>
    <cellStyle name="Note 3 6 5 10" xfId="20301" xr:uid="{00000000-0005-0000-0000-0000CDB70000}"/>
    <cellStyle name="Note 3 6 5 10 2" xfId="20302" xr:uid="{00000000-0005-0000-0000-0000CEB70000}"/>
    <cellStyle name="Note 3 6 5 10 3" xfId="50482" xr:uid="{00000000-0005-0000-0000-0000CFB70000}"/>
    <cellStyle name="Note 3 6 5 10 4" xfId="50483" xr:uid="{00000000-0005-0000-0000-0000D0B70000}"/>
    <cellStyle name="Note 3 6 5 10 5" xfId="50484" xr:uid="{00000000-0005-0000-0000-0000D1B70000}"/>
    <cellStyle name="Note 3 6 5 10 6" xfId="50485" xr:uid="{00000000-0005-0000-0000-0000D2B70000}"/>
    <cellStyle name="Note 3 6 5 10 7" xfId="50486" xr:uid="{00000000-0005-0000-0000-0000D3B70000}"/>
    <cellStyle name="Note 3 6 5 11" xfId="50487" xr:uid="{00000000-0005-0000-0000-0000D4B70000}"/>
    <cellStyle name="Note 3 6 5 12" xfId="50488" xr:uid="{00000000-0005-0000-0000-0000D5B70000}"/>
    <cellStyle name="Note 3 6 5 13" xfId="50489" xr:uid="{00000000-0005-0000-0000-0000D6B70000}"/>
    <cellStyle name="Note 3 6 5 2" xfId="20303" xr:uid="{00000000-0005-0000-0000-0000D7B70000}"/>
    <cellStyle name="Note 3 6 5 2 2" xfId="20304" xr:uid="{00000000-0005-0000-0000-0000D8B70000}"/>
    <cellStyle name="Note 3 6 5 2 3" xfId="50490" xr:uid="{00000000-0005-0000-0000-0000D9B70000}"/>
    <cellStyle name="Note 3 6 5 2 4" xfId="50491" xr:uid="{00000000-0005-0000-0000-0000DAB70000}"/>
    <cellStyle name="Note 3 6 5 2 5" xfId="50492" xr:uid="{00000000-0005-0000-0000-0000DBB70000}"/>
    <cellStyle name="Note 3 6 5 2 6" xfId="50493" xr:uid="{00000000-0005-0000-0000-0000DCB70000}"/>
    <cellStyle name="Note 3 6 5 2 7" xfId="50494" xr:uid="{00000000-0005-0000-0000-0000DDB70000}"/>
    <cellStyle name="Note 3 6 5 3" xfId="20305" xr:uid="{00000000-0005-0000-0000-0000DEB70000}"/>
    <cellStyle name="Note 3 6 5 3 2" xfId="20306" xr:uid="{00000000-0005-0000-0000-0000DFB70000}"/>
    <cellStyle name="Note 3 6 5 3 3" xfId="50495" xr:uid="{00000000-0005-0000-0000-0000E0B70000}"/>
    <cellStyle name="Note 3 6 5 3 4" xfId="50496" xr:uid="{00000000-0005-0000-0000-0000E1B70000}"/>
    <cellStyle name="Note 3 6 5 3 5" xfId="50497" xr:uid="{00000000-0005-0000-0000-0000E2B70000}"/>
    <cellStyle name="Note 3 6 5 3 6" xfId="50498" xr:uid="{00000000-0005-0000-0000-0000E3B70000}"/>
    <cellStyle name="Note 3 6 5 3 7" xfId="50499" xr:uid="{00000000-0005-0000-0000-0000E4B70000}"/>
    <cellStyle name="Note 3 6 5 4" xfId="20307" xr:uid="{00000000-0005-0000-0000-0000E5B70000}"/>
    <cellStyle name="Note 3 6 5 4 2" xfId="20308" xr:uid="{00000000-0005-0000-0000-0000E6B70000}"/>
    <cellStyle name="Note 3 6 5 4 3" xfId="50500" xr:uid="{00000000-0005-0000-0000-0000E7B70000}"/>
    <cellStyle name="Note 3 6 5 4 4" xfId="50501" xr:uid="{00000000-0005-0000-0000-0000E8B70000}"/>
    <cellStyle name="Note 3 6 5 4 5" xfId="50502" xr:uid="{00000000-0005-0000-0000-0000E9B70000}"/>
    <cellStyle name="Note 3 6 5 4 6" xfId="50503" xr:uid="{00000000-0005-0000-0000-0000EAB70000}"/>
    <cellStyle name="Note 3 6 5 4 7" xfId="50504" xr:uid="{00000000-0005-0000-0000-0000EBB70000}"/>
    <cellStyle name="Note 3 6 5 5" xfId="20309" xr:uid="{00000000-0005-0000-0000-0000ECB70000}"/>
    <cellStyle name="Note 3 6 5 5 2" xfId="20310" xr:uid="{00000000-0005-0000-0000-0000EDB70000}"/>
    <cellStyle name="Note 3 6 5 5 3" xfId="50505" xr:uid="{00000000-0005-0000-0000-0000EEB70000}"/>
    <cellStyle name="Note 3 6 5 5 4" xfId="50506" xr:uid="{00000000-0005-0000-0000-0000EFB70000}"/>
    <cellStyle name="Note 3 6 5 5 5" xfId="50507" xr:uid="{00000000-0005-0000-0000-0000F0B70000}"/>
    <cellStyle name="Note 3 6 5 5 6" xfId="50508" xr:uid="{00000000-0005-0000-0000-0000F1B70000}"/>
    <cellStyle name="Note 3 6 5 5 7" xfId="50509" xr:uid="{00000000-0005-0000-0000-0000F2B70000}"/>
    <cellStyle name="Note 3 6 5 6" xfId="20311" xr:uid="{00000000-0005-0000-0000-0000F3B70000}"/>
    <cellStyle name="Note 3 6 5 6 2" xfId="20312" xr:uid="{00000000-0005-0000-0000-0000F4B70000}"/>
    <cellStyle name="Note 3 6 5 6 3" xfId="50510" xr:uid="{00000000-0005-0000-0000-0000F5B70000}"/>
    <cellStyle name="Note 3 6 5 6 4" xfId="50511" xr:uid="{00000000-0005-0000-0000-0000F6B70000}"/>
    <cellStyle name="Note 3 6 5 6 5" xfId="50512" xr:uid="{00000000-0005-0000-0000-0000F7B70000}"/>
    <cellStyle name="Note 3 6 5 6 6" xfId="50513" xr:uid="{00000000-0005-0000-0000-0000F8B70000}"/>
    <cellStyle name="Note 3 6 5 6 7" xfId="50514" xr:uid="{00000000-0005-0000-0000-0000F9B70000}"/>
    <cellStyle name="Note 3 6 5 7" xfId="20313" xr:uid="{00000000-0005-0000-0000-0000FAB70000}"/>
    <cellStyle name="Note 3 6 5 7 2" xfId="20314" xr:uid="{00000000-0005-0000-0000-0000FBB70000}"/>
    <cellStyle name="Note 3 6 5 7 3" xfId="50515" xr:uid="{00000000-0005-0000-0000-0000FCB70000}"/>
    <cellStyle name="Note 3 6 5 7 4" xfId="50516" xr:uid="{00000000-0005-0000-0000-0000FDB70000}"/>
    <cellStyle name="Note 3 6 5 7 5" xfId="50517" xr:uid="{00000000-0005-0000-0000-0000FEB70000}"/>
    <cellStyle name="Note 3 6 5 7 6" xfId="50518" xr:uid="{00000000-0005-0000-0000-0000FFB70000}"/>
    <cellStyle name="Note 3 6 5 7 7" xfId="50519" xr:uid="{00000000-0005-0000-0000-000000B80000}"/>
    <cellStyle name="Note 3 6 5 8" xfId="20315" xr:uid="{00000000-0005-0000-0000-000001B80000}"/>
    <cellStyle name="Note 3 6 5 8 2" xfId="20316" xr:uid="{00000000-0005-0000-0000-000002B80000}"/>
    <cellStyle name="Note 3 6 5 8 3" xfId="50520" xr:uid="{00000000-0005-0000-0000-000003B80000}"/>
    <cellStyle name="Note 3 6 5 8 4" xfId="50521" xr:uid="{00000000-0005-0000-0000-000004B80000}"/>
    <cellStyle name="Note 3 6 5 8 5" xfId="50522" xr:uid="{00000000-0005-0000-0000-000005B80000}"/>
    <cellStyle name="Note 3 6 5 8 6" xfId="50523" xr:uid="{00000000-0005-0000-0000-000006B80000}"/>
    <cellStyle name="Note 3 6 5 8 7" xfId="50524" xr:uid="{00000000-0005-0000-0000-000007B80000}"/>
    <cellStyle name="Note 3 6 5 9" xfId="20317" xr:uid="{00000000-0005-0000-0000-000008B80000}"/>
    <cellStyle name="Note 3 6 5 9 2" xfId="20318" xr:uid="{00000000-0005-0000-0000-000009B80000}"/>
    <cellStyle name="Note 3 6 5 9 3" xfId="50525" xr:uid="{00000000-0005-0000-0000-00000AB80000}"/>
    <cellStyle name="Note 3 6 5 9 4" xfId="50526" xr:uid="{00000000-0005-0000-0000-00000BB80000}"/>
    <cellStyle name="Note 3 6 5 9 5" xfId="50527" xr:uid="{00000000-0005-0000-0000-00000CB80000}"/>
    <cellStyle name="Note 3 6 5 9 6" xfId="50528" xr:uid="{00000000-0005-0000-0000-00000DB80000}"/>
    <cellStyle name="Note 3 6 5 9 7" xfId="50529" xr:uid="{00000000-0005-0000-0000-00000EB80000}"/>
    <cellStyle name="Note 3 6 6" xfId="20319" xr:uid="{00000000-0005-0000-0000-00000FB80000}"/>
    <cellStyle name="Note 3 6 6 10" xfId="20320" xr:uid="{00000000-0005-0000-0000-000010B80000}"/>
    <cellStyle name="Note 3 6 6 11" xfId="50530" xr:uid="{00000000-0005-0000-0000-000011B80000}"/>
    <cellStyle name="Note 3 6 6 12" xfId="50531" xr:uid="{00000000-0005-0000-0000-000012B80000}"/>
    <cellStyle name="Note 3 6 6 13" xfId="50532" xr:uid="{00000000-0005-0000-0000-000013B80000}"/>
    <cellStyle name="Note 3 6 6 14" xfId="50533" xr:uid="{00000000-0005-0000-0000-000014B80000}"/>
    <cellStyle name="Note 3 6 6 15" xfId="50534" xr:uid="{00000000-0005-0000-0000-000015B80000}"/>
    <cellStyle name="Note 3 6 6 2" xfId="20321" xr:uid="{00000000-0005-0000-0000-000016B80000}"/>
    <cellStyle name="Note 3 6 6 2 2" xfId="20322" xr:uid="{00000000-0005-0000-0000-000017B80000}"/>
    <cellStyle name="Note 3 6 6 2 3" xfId="50535" xr:uid="{00000000-0005-0000-0000-000018B80000}"/>
    <cellStyle name="Note 3 6 6 2 4" xfId="50536" xr:uid="{00000000-0005-0000-0000-000019B80000}"/>
    <cellStyle name="Note 3 6 6 2 5" xfId="50537" xr:uid="{00000000-0005-0000-0000-00001AB80000}"/>
    <cellStyle name="Note 3 6 6 2 6" xfId="50538" xr:uid="{00000000-0005-0000-0000-00001BB80000}"/>
    <cellStyle name="Note 3 6 6 2 7" xfId="50539" xr:uid="{00000000-0005-0000-0000-00001CB80000}"/>
    <cellStyle name="Note 3 6 6 3" xfId="20323" xr:uid="{00000000-0005-0000-0000-00001DB80000}"/>
    <cellStyle name="Note 3 6 6 3 2" xfId="20324" xr:uid="{00000000-0005-0000-0000-00001EB80000}"/>
    <cellStyle name="Note 3 6 6 3 3" xfId="50540" xr:uid="{00000000-0005-0000-0000-00001FB80000}"/>
    <cellStyle name="Note 3 6 6 3 4" xfId="50541" xr:uid="{00000000-0005-0000-0000-000020B80000}"/>
    <cellStyle name="Note 3 6 6 3 5" xfId="50542" xr:uid="{00000000-0005-0000-0000-000021B80000}"/>
    <cellStyle name="Note 3 6 6 3 6" xfId="50543" xr:uid="{00000000-0005-0000-0000-000022B80000}"/>
    <cellStyle name="Note 3 6 6 3 7" xfId="50544" xr:uid="{00000000-0005-0000-0000-000023B80000}"/>
    <cellStyle name="Note 3 6 6 4" xfId="20325" xr:uid="{00000000-0005-0000-0000-000024B80000}"/>
    <cellStyle name="Note 3 6 6 4 2" xfId="20326" xr:uid="{00000000-0005-0000-0000-000025B80000}"/>
    <cellStyle name="Note 3 6 6 4 3" xfId="50545" xr:uid="{00000000-0005-0000-0000-000026B80000}"/>
    <cellStyle name="Note 3 6 6 4 4" xfId="50546" xr:uid="{00000000-0005-0000-0000-000027B80000}"/>
    <cellStyle name="Note 3 6 6 4 5" xfId="50547" xr:uid="{00000000-0005-0000-0000-000028B80000}"/>
    <cellStyle name="Note 3 6 6 4 6" xfId="50548" xr:uid="{00000000-0005-0000-0000-000029B80000}"/>
    <cellStyle name="Note 3 6 6 4 7" xfId="50549" xr:uid="{00000000-0005-0000-0000-00002AB80000}"/>
    <cellStyle name="Note 3 6 6 5" xfId="20327" xr:uid="{00000000-0005-0000-0000-00002BB80000}"/>
    <cellStyle name="Note 3 6 6 5 2" xfId="20328" xr:uid="{00000000-0005-0000-0000-00002CB80000}"/>
    <cellStyle name="Note 3 6 6 5 3" xfId="50550" xr:uid="{00000000-0005-0000-0000-00002DB80000}"/>
    <cellStyle name="Note 3 6 6 5 4" xfId="50551" xr:uid="{00000000-0005-0000-0000-00002EB80000}"/>
    <cellStyle name="Note 3 6 6 5 5" xfId="50552" xr:uid="{00000000-0005-0000-0000-00002FB80000}"/>
    <cellStyle name="Note 3 6 6 5 6" xfId="50553" xr:uid="{00000000-0005-0000-0000-000030B80000}"/>
    <cellStyle name="Note 3 6 6 5 7" xfId="50554" xr:uid="{00000000-0005-0000-0000-000031B80000}"/>
    <cellStyle name="Note 3 6 6 6" xfId="20329" xr:uid="{00000000-0005-0000-0000-000032B80000}"/>
    <cellStyle name="Note 3 6 6 6 2" xfId="20330" xr:uid="{00000000-0005-0000-0000-000033B80000}"/>
    <cellStyle name="Note 3 6 6 6 3" xfId="50555" xr:uid="{00000000-0005-0000-0000-000034B80000}"/>
    <cellStyle name="Note 3 6 6 6 4" xfId="50556" xr:uid="{00000000-0005-0000-0000-000035B80000}"/>
    <cellStyle name="Note 3 6 6 6 5" xfId="50557" xr:uid="{00000000-0005-0000-0000-000036B80000}"/>
    <cellStyle name="Note 3 6 6 6 6" xfId="50558" xr:uid="{00000000-0005-0000-0000-000037B80000}"/>
    <cellStyle name="Note 3 6 6 6 7" xfId="50559" xr:uid="{00000000-0005-0000-0000-000038B80000}"/>
    <cellStyle name="Note 3 6 6 7" xfId="20331" xr:uid="{00000000-0005-0000-0000-000039B80000}"/>
    <cellStyle name="Note 3 6 6 7 2" xfId="20332" xr:uid="{00000000-0005-0000-0000-00003AB80000}"/>
    <cellStyle name="Note 3 6 6 7 3" xfId="50560" xr:uid="{00000000-0005-0000-0000-00003BB80000}"/>
    <cellStyle name="Note 3 6 6 7 4" xfId="50561" xr:uid="{00000000-0005-0000-0000-00003CB80000}"/>
    <cellStyle name="Note 3 6 6 7 5" xfId="50562" xr:uid="{00000000-0005-0000-0000-00003DB80000}"/>
    <cellStyle name="Note 3 6 6 7 6" xfId="50563" xr:uid="{00000000-0005-0000-0000-00003EB80000}"/>
    <cellStyle name="Note 3 6 6 7 7" xfId="50564" xr:uid="{00000000-0005-0000-0000-00003FB80000}"/>
    <cellStyle name="Note 3 6 6 8" xfId="20333" xr:uid="{00000000-0005-0000-0000-000040B80000}"/>
    <cellStyle name="Note 3 6 6 8 2" xfId="20334" xr:uid="{00000000-0005-0000-0000-000041B80000}"/>
    <cellStyle name="Note 3 6 6 8 3" xfId="50565" xr:uid="{00000000-0005-0000-0000-000042B80000}"/>
    <cellStyle name="Note 3 6 6 8 4" xfId="50566" xr:uid="{00000000-0005-0000-0000-000043B80000}"/>
    <cellStyle name="Note 3 6 6 8 5" xfId="50567" xr:uid="{00000000-0005-0000-0000-000044B80000}"/>
    <cellStyle name="Note 3 6 6 8 6" xfId="50568" xr:uid="{00000000-0005-0000-0000-000045B80000}"/>
    <cellStyle name="Note 3 6 6 8 7" xfId="50569" xr:uid="{00000000-0005-0000-0000-000046B80000}"/>
    <cellStyle name="Note 3 6 6 9" xfId="20335" xr:uid="{00000000-0005-0000-0000-000047B80000}"/>
    <cellStyle name="Note 3 6 6 9 2" xfId="20336" xr:uid="{00000000-0005-0000-0000-000048B80000}"/>
    <cellStyle name="Note 3 6 6 9 3" xfId="50570" xr:uid="{00000000-0005-0000-0000-000049B80000}"/>
    <cellStyle name="Note 3 6 6 9 4" xfId="50571" xr:uid="{00000000-0005-0000-0000-00004AB80000}"/>
    <cellStyle name="Note 3 6 6 9 5" xfId="50572" xr:uid="{00000000-0005-0000-0000-00004BB80000}"/>
    <cellStyle name="Note 3 6 6 9 6" xfId="50573" xr:uid="{00000000-0005-0000-0000-00004CB80000}"/>
    <cellStyle name="Note 3 6 6 9 7" xfId="50574" xr:uid="{00000000-0005-0000-0000-00004DB80000}"/>
    <cellStyle name="Note 3 6 7" xfId="50575" xr:uid="{00000000-0005-0000-0000-00004EB80000}"/>
    <cellStyle name="Note 3 7" xfId="20337" xr:uid="{00000000-0005-0000-0000-00004FB80000}"/>
    <cellStyle name="Note 3 7 2" xfId="20338" xr:uid="{00000000-0005-0000-0000-000050B80000}"/>
    <cellStyle name="Note 3 7 2 2" xfId="20339" xr:uid="{00000000-0005-0000-0000-000051B80000}"/>
    <cellStyle name="Note 3 7 2 2 10" xfId="50576" xr:uid="{00000000-0005-0000-0000-000052B80000}"/>
    <cellStyle name="Note 3 7 2 2 11" xfId="50577" xr:uid="{00000000-0005-0000-0000-000053B80000}"/>
    <cellStyle name="Note 3 7 2 2 2" xfId="20340" xr:uid="{00000000-0005-0000-0000-000054B80000}"/>
    <cellStyle name="Note 3 7 2 2 2 2" xfId="20341" xr:uid="{00000000-0005-0000-0000-000055B80000}"/>
    <cellStyle name="Note 3 7 2 2 2 3" xfId="50578" xr:uid="{00000000-0005-0000-0000-000056B80000}"/>
    <cellStyle name="Note 3 7 2 2 2 4" xfId="50579" xr:uid="{00000000-0005-0000-0000-000057B80000}"/>
    <cellStyle name="Note 3 7 2 2 2 5" xfId="50580" xr:uid="{00000000-0005-0000-0000-000058B80000}"/>
    <cellStyle name="Note 3 7 2 2 2 6" xfId="50581" xr:uid="{00000000-0005-0000-0000-000059B80000}"/>
    <cellStyle name="Note 3 7 2 2 2 7" xfId="50582" xr:uid="{00000000-0005-0000-0000-00005AB80000}"/>
    <cellStyle name="Note 3 7 2 2 3" xfId="20342" xr:uid="{00000000-0005-0000-0000-00005BB80000}"/>
    <cellStyle name="Note 3 7 2 2 3 2" xfId="20343" xr:uid="{00000000-0005-0000-0000-00005CB80000}"/>
    <cellStyle name="Note 3 7 2 2 3 3" xfId="50583" xr:uid="{00000000-0005-0000-0000-00005DB80000}"/>
    <cellStyle name="Note 3 7 2 2 3 4" xfId="50584" xr:uid="{00000000-0005-0000-0000-00005EB80000}"/>
    <cellStyle name="Note 3 7 2 2 3 5" xfId="50585" xr:uid="{00000000-0005-0000-0000-00005FB80000}"/>
    <cellStyle name="Note 3 7 2 2 3 6" xfId="50586" xr:uid="{00000000-0005-0000-0000-000060B80000}"/>
    <cellStyle name="Note 3 7 2 2 3 7" xfId="50587" xr:uid="{00000000-0005-0000-0000-000061B80000}"/>
    <cellStyle name="Note 3 7 2 2 4" xfId="20344" xr:uid="{00000000-0005-0000-0000-000062B80000}"/>
    <cellStyle name="Note 3 7 2 2 4 2" xfId="20345" xr:uid="{00000000-0005-0000-0000-000063B80000}"/>
    <cellStyle name="Note 3 7 2 2 4 3" xfId="50588" xr:uid="{00000000-0005-0000-0000-000064B80000}"/>
    <cellStyle name="Note 3 7 2 2 4 4" xfId="50589" xr:uid="{00000000-0005-0000-0000-000065B80000}"/>
    <cellStyle name="Note 3 7 2 2 4 5" xfId="50590" xr:uid="{00000000-0005-0000-0000-000066B80000}"/>
    <cellStyle name="Note 3 7 2 2 4 6" xfId="50591" xr:uid="{00000000-0005-0000-0000-000067B80000}"/>
    <cellStyle name="Note 3 7 2 2 4 7" xfId="50592" xr:uid="{00000000-0005-0000-0000-000068B80000}"/>
    <cellStyle name="Note 3 7 2 2 5" xfId="20346" xr:uid="{00000000-0005-0000-0000-000069B80000}"/>
    <cellStyle name="Note 3 7 2 2 5 2" xfId="20347" xr:uid="{00000000-0005-0000-0000-00006AB80000}"/>
    <cellStyle name="Note 3 7 2 2 5 3" xfId="50593" xr:uid="{00000000-0005-0000-0000-00006BB80000}"/>
    <cellStyle name="Note 3 7 2 2 5 4" xfId="50594" xr:uid="{00000000-0005-0000-0000-00006CB80000}"/>
    <cellStyle name="Note 3 7 2 2 5 5" xfId="50595" xr:uid="{00000000-0005-0000-0000-00006DB80000}"/>
    <cellStyle name="Note 3 7 2 2 5 6" xfId="50596" xr:uid="{00000000-0005-0000-0000-00006EB80000}"/>
    <cellStyle name="Note 3 7 2 2 5 7" xfId="50597" xr:uid="{00000000-0005-0000-0000-00006FB80000}"/>
    <cellStyle name="Note 3 7 2 2 6" xfId="20348" xr:uid="{00000000-0005-0000-0000-000070B80000}"/>
    <cellStyle name="Note 3 7 2 2 6 2" xfId="20349" xr:uid="{00000000-0005-0000-0000-000071B80000}"/>
    <cellStyle name="Note 3 7 2 2 6 3" xfId="50598" xr:uid="{00000000-0005-0000-0000-000072B80000}"/>
    <cellStyle name="Note 3 7 2 2 6 4" xfId="50599" xr:uid="{00000000-0005-0000-0000-000073B80000}"/>
    <cellStyle name="Note 3 7 2 2 6 5" xfId="50600" xr:uid="{00000000-0005-0000-0000-000074B80000}"/>
    <cellStyle name="Note 3 7 2 2 6 6" xfId="50601" xr:uid="{00000000-0005-0000-0000-000075B80000}"/>
    <cellStyle name="Note 3 7 2 2 6 7" xfId="50602" xr:uid="{00000000-0005-0000-0000-000076B80000}"/>
    <cellStyle name="Note 3 7 2 2 7" xfId="20350" xr:uid="{00000000-0005-0000-0000-000077B80000}"/>
    <cellStyle name="Note 3 7 2 2 7 2" xfId="20351" xr:uid="{00000000-0005-0000-0000-000078B80000}"/>
    <cellStyle name="Note 3 7 2 2 7 3" xfId="50603" xr:uid="{00000000-0005-0000-0000-000079B80000}"/>
    <cellStyle name="Note 3 7 2 2 7 4" xfId="50604" xr:uid="{00000000-0005-0000-0000-00007AB80000}"/>
    <cellStyle name="Note 3 7 2 2 7 5" xfId="50605" xr:uid="{00000000-0005-0000-0000-00007BB80000}"/>
    <cellStyle name="Note 3 7 2 2 7 6" xfId="50606" xr:uid="{00000000-0005-0000-0000-00007CB80000}"/>
    <cellStyle name="Note 3 7 2 2 7 7" xfId="50607" xr:uid="{00000000-0005-0000-0000-00007DB80000}"/>
    <cellStyle name="Note 3 7 2 2 8" xfId="20352" xr:uid="{00000000-0005-0000-0000-00007EB80000}"/>
    <cellStyle name="Note 3 7 2 2 8 2" xfId="20353" xr:uid="{00000000-0005-0000-0000-00007FB80000}"/>
    <cellStyle name="Note 3 7 2 2 8 3" xfId="50608" xr:uid="{00000000-0005-0000-0000-000080B80000}"/>
    <cellStyle name="Note 3 7 2 2 8 4" xfId="50609" xr:uid="{00000000-0005-0000-0000-000081B80000}"/>
    <cellStyle name="Note 3 7 2 2 8 5" xfId="50610" xr:uid="{00000000-0005-0000-0000-000082B80000}"/>
    <cellStyle name="Note 3 7 2 2 8 6" xfId="50611" xr:uid="{00000000-0005-0000-0000-000083B80000}"/>
    <cellStyle name="Note 3 7 2 2 8 7" xfId="50612" xr:uid="{00000000-0005-0000-0000-000084B80000}"/>
    <cellStyle name="Note 3 7 2 2 9" xfId="20354" xr:uid="{00000000-0005-0000-0000-000085B80000}"/>
    <cellStyle name="Note 3 7 2 2 9 2" xfId="20355" xr:uid="{00000000-0005-0000-0000-000086B80000}"/>
    <cellStyle name="Note 3 7 2 2 9 3" xfId="50613" xr:uid="{00000000-0005-0000-0000-000087B80000}"/>
    <cellStyle name="Note 3 7 2 2 9 4" xfId="50614" xr:uid="{00000000-0005-0000-0000-000088B80000}"/>
    <cellStyle name="Note 3 7 2 2 9 5" xfId="50615" xr:uid="{00000000-0005-0000-0000-000089B80000}"/>
    <cellStyle name="Note 3 7 2 2 9 6" xfId="50616" xr:uid="{00000000-0005-0000-0000-00008AB80000}"/>
    <cellStyle name="Note 3 7 2 2 9 7" xfId="50617" xr:uid="{00000000-0005-0000-0000-00008BB80000}"/>
    <cellStyle name="Note 3 7 2 3" xfId="20356" xr:uid="{00000000-0005-0000-0000-00008CB80000}"/>
    <cellStyle name="Note 3 7 2 3 10" xfId="20357" xr:uid="{00000000-0005-0000-0000-00008DB80000}"/>
    <cellStyle name="Note 3 7 2 3 11" xfId="50618" xr:uid="{00000000-0005-0000-0000-00008EB80000}"/>
    <cellStyle name="Note 3 7 2 3 12" xfId="50619" xr:uid="{00000000-0005-0000-0000-00008FB80000}"/>
    <cellStyle name="Note 3 7 2 3 13" xfId="50620" xr:uid="{00000000-0005-0000-0000-000090B80000}"/>
    <cellStyle name="Note 3 7 2 3 14" xfId="50621" xr:uid="{00000000-0005-0000-0000-000091B80000}"/>
    <cellStyle name="Note 3 7 2 3 15" xfId="50622" xr:uid="{00000000-0005-0000-0000-000092B80000}"/>
    <cellStyle name="Note 3 7 2 3 2" xfId="20358" xr:uid="{00000000-0005-0000-0000-000093B80000}"/>
    <cellStyle name="Note 3 7 2 3 2 2" xfId="20359" xr:uid="{00000000-0005-0000-0000-000094B80000}"/>
    <cellStyle name="Note 3 7 2 3 2 3" xfId="50623" xr:uid="{00000000-0005-0000-0000-000095B80000}"/>
    <cellStyle name="Note 3 7 2 3 2 4" xfId="50624" xr:uid="{00000000-0005-0000-0000-000096B80000}"/>
    <cellStyle name="Note 3 7 2 3 2 5" xfId="50625" xr:uid="{00000000-0005-0000-0000-000097B80000}"/>
    <cellStyle name="Note 3 7 2 3 2 6" xfId="50626" xr:uid="{00000000-0005-0000-0000-000098B80000}"/>
    <cellStyle name="Note 3 7 2 3 2 7" xfId="50627" xr:uid="{00000000-0005-0000-0000-000099B80000}"/>
    <cellStyle name="Note 3 7 2 3 3" xfId="20360" xr:uid="{00000000-0005-0000-0000-00009AB80000}"/>
    <cellStyle name="Note 3 7 2 3 3 2" xfId="20361" xr:uid="{00000000-0005-0000-0000-00009BB80000}"/>
    <cellStyle name="Note 3 7 2 3 3 3" xfId="50628" xr:uid="{00000000-0005-0000-0000-00009CB80000}"/>
    <cellStyle name="Note 3 7 2 3 3 4" xfId="50629" xr:uid="{00000000-0005-0000-0000-00009DB80000}"/>
    <cellStyle name="Note 3 7 2 3 3 5" xfId="50630" xr:uid="{00000000-0005-0000-0000-00009EB80000}"/>
    <cellStyle name="Note 3 7 2 3 3 6" xfId="50631" xr:uid="{00000000-0005-0000-0000-00009FB80000}"/>
    <cellStyle name="Note 3 7 2 3 3 7" xfId="50632" xr:uid="{00000000-0005-0000-0000-0000A0B80000}"/>
    <cellStyle name="Note 3 7 2 3 4" xfId="20362" xr:uid="{00000000-0005-0000-0000-0000A1B80000}"/>
    <cellStyle name="Note 3 7 2 3 4 2" xfId="20363" xr:uid="{00000000-0005-0000-0000-0000A2B80000}"/>
    <cellStyle name="Note 3 7 2 3 4 3" xfId="50633" xr:uid="{00000000-0005-0000-0000-0000A3B80000}"/>
    <cellStyle name="Note 3 7 2 3 4 4" xfId="50634" xr:uid="{00000000-0005-0000-0000-0000A4B80000}"/>
    <cellStyle name="Note 3 7 2 3 4 5" xfId="50635" xr:uid="{00000000-0005-0000-0000-0000A5B80000}"/>
    <cellStyle name="Note 3 7 2 3 4 6" xfId="50636" xr:uid="{00000000-0005-0000-0000-0000A6B80000}"/>
    <cellStyle name="Note 3 7 2 3 4 7" xfId="50637" xr:uid="{00000000-0005-0000-0000-0000A7B80000}"/>
    <cellStyle name="Note 3 7 2 3 5" xfId="20364" xr:uid="{00000000-0005-0000-0000-0000A8B80000}"/>
    <cellStyle name="Note 3 7 2 3 5 2" xfId="20365" xr:uid="{00000000-0005-0000-0000-0000A9B80000}"/>
    <cellStyle name="Note 3 7 2 3 5 3" xfId="50638" xr:uid="{00000000-0005-0000-0000-0000AAB80000}"/>
    <cellStyle name="Note 3 7 2 3 5 4" xfId="50639" xr:uid="{00000000-0005-0000-0000-0000ABB80000}"/>
    <cellStyle name="Note 3 7 2 3 5 5" xfId="50640" xr:uid="{00000000-0005-0000-0000-0000ACB80000}"/>
    <cellStyle name="Note 3 7 2 3 5 6" xfId="50641" xr:uid="{00000000-0005-0000-0000-0000ADB80000}"/>
    <cellStyle name="Note 3 7 2 3 5 7" xfId="50642" xr:uid="{00000000-0005-0000-0000-0000AEB80000}"/>
    <cellStyle name="Note 3 7 2 3 6" xfId="20366" xr:uid="{00000000-0005-0000-0000-0000AFB80000}"/>
    <cellStyle name="Note 3 7 2 3 6 2" xfId="20367" xr:uid="{00000000-0005-0000-0000-0000B0B80000}"/>
    <cellStyle name="Note 3 7 2 3 6 3" xfId="50643" xr:uid="{00000000-0005-0000-0000-0000B1B80000}"/>
    <cellStyle name="Note 3 7 2 3 6 4" xfId="50644" xr:uid="{00000000-0005-0000-0000-0000B2B80000}"/>
    <cellStyle name="Note 3 7 2 3 6 5" xfId="50645" xr:uid="{00000000-0005-0000-0000-0000B3B80000}"/>
    <cellStyle name="Note 3 7 2 3 6 6" xfId="50646" xr:uid="{00000000-0005-0000-0000-0000B4B80000}"/>
    <cellStyle name="Note 3 7 2 3 6 7" xfId="50647" xr:uid="{00000000-0005-0000-0000-0000B5B80000}"/>
    <cellStyle name="Note 3 7 2 3 7" xfId="20368" xr:uid="{00000000-0005-0000-0000-0000B6B80000}"/>
    <cellStyle name="Note 3 7 2 3 7 2" xfId="20369" xr:uid="{00000000-0005-0000-0000-0000B7B80000}"/>
    <cellStyle name="Note 3 7 2 3 7 3" xfId="50648" xr:uid="{00000000-0005-0000-0000-0000B8B80000}"/>
    <cellStyle name="Note 3 7 2 3 7 4" xfId="50649" xr:uid="{00000000-0005-0000-0000-0000B9B80000}"/>
    <cellStyle name="Note 3 7 2 3 7 5" xfId="50650" xr:uid="{00000000-0005-0000-0000-0000BAB80000}"/>
    <cellStyle name="Note 3 7 2 3 7 6" xfId="50651" xr:uid="{00000000-0005-0000-0000-0000BBB80000}"/>
    <cellStyle name="Note 3 7 2 3 7 7" xfId="50652" xr:uid="{00000000-0005-0000-0000-0000BCB80000}"/>
    <cellStyle name="Note 3 7 2 3 8" xfId="20370" xr:uid="{00000000-0005-0000-0000-0000BDB80000}"/>
    <cellStyle name="Note 3 7 2 3 8 2" xfId="20371" xr:uid="{00000000-0005-0000-0000-0000BEB80000}"/>
    <cellStyle name="Note 3 7 2 3 8 3" xfId="50653" xr:uid="{00000000-0005-0000-0000-0000BFB80000}"/>
    <cellStyle name="Note 3 7 2 3 8 4" xfId="50654" xr:uid="{00000000-0005-0000-0000-0000C0B80000}"/>
    <cellStyle name="Note 3 7 2 3 8 5" xfId="50655" xr:uid="{00000000-0005-0000-0000-0000C1B80000}"/>
    <cellStyle name="Note 3 7 2 3 8 6" xfId="50656" xr:uid="{00000000-0005-0000-0000-0000C2B80000}"/>
    <cellStyle name="Note 3 7 2 3 8 7" xfId="50657" xr:uid="{00000000-0005-0000-0000-0000C3B80000}"/>
    <cellStyle name="Note 3 7 2 3 9" xfId="20372" xr:uid="{00000000-0005-0000-0000-0000C4B80000}"/>
    <cellStyle name="Note 3 7 2 3 9 2" xfId="20373" xr:uid="{00000000-0005-0000-0000-0000C5B80000}"/>
    <cellStyle name="Note 3 7 2 3 9 3" xfId="50658" xr:uid="{00000000-0005-0000-0000-0000C6B80000}"/>
    <cellStyle name="Note 3 7 2 3 9 4" xfId="50659" xr:uid="{00000000-0005-0000-0000-0000C7B80000}"/>
    <cellStyle name="Note 3 7 2 3 9 5" xfId="50660" xr:uid="{00000000-0005-0000-0000-0000C8B80000}"/>
    <cellStyle name="Note 3 7 2 3 9 6" xfId="50661" xr:uid="{00000000-0005-0000-0000-0000C9B80000}"/>
    <cellStyle name="Note 3 7 2 3 9 7" xfId="50662" xr:uid="{00000000-0005-0000-0000-0000CAB80000}"/>
    <cellStyle name="Note 3 7 2 4" xfId="20374" xr:uid="{00000000-0005-0000-0000-0000CBB80000}"/>
    <cellStyle name="Note 3 7 2 4 2" xfId="20375" xr:uid="{00000000-0005-0000-0000-0000CCB80000}"/>
    <cellStyle name="Note 3 7 2 5" xfId="50663" xr:uid="{00000000-0005-0000-0000-0000CDB80000}"/>
    <cellStyle name="Note 3 7 3" xfId="20376" xr:uid="{00000000-0005-0000-0000-0000CEB80000}"/>
    <cellStyle name="Note 3 7 3 10" xfId="50664" xr:uid="{00000000-0005-0000-0000-0000CFB80000}"/>
    <cellStyle name="Note 3 7 3 11" xfId="50665" xr:uid="{00000000-0005-0000-0000-0000D0B80000}"/>
    <cellStyle name="Note 3 7 3 2" xfId="20377" xr:uid="{00000000-0005-0000-0000-0000D1B80000}"/>
    <cellStyle name="Note 3 7 3 2 2" xfId="20378" xr:uid="{00000000-0005-0000-0000-0000D2B80000}"/>
    <cellStyle name="Note 3 7 3 2 3" xfId="50666" xr:uid="{00000000-0005-0000-0000-0000D3B80000}"/>
    <cellStyle name="Note 3 7 3 2 4" xfId="50667" xr:uid="{00000000-0005-0000-0000-0000D4B80000}"/>
    <cellStyle name="Note 3 7 3 2 5" xfId="50668" xr:uid="{00000000-0005-0000-0000-0000D5B80000}"/>
    <cellStyle name="Note 3 7 3 2 6" xfId="50669" xr:uid="{00000000-0005-0000-0000-0000D6B80000}"/>
    <cellStyle name="Note 3 7 3 2 7" xfId="50670" xr:uid="{00000000-0005-0000-0000-0000D7B80000}"/>
    <cellStyle name="Note 3 7 3 3" xfId="20379" xr:uid="{00000000-0005-0000-0000-0000D8B80000}"/>
    <cellStyle name="Note 3 7 3 3 2" xfId="20380" xr:uid="{00000000-0005-0000-0000-0000D9B80000}"/>
    <cellStyle name="Note 3 7 3 3 3" xfId="50671" xr:uid="{00000000-0005-0000-0000-0000DAB80000}"/>
    <cellStyle name="Note 3 7 3 3 4" xfId="50672" xr:uid="{00000000-0005-0000-0000-0000DBB80000}"/>
    <cellStyle name="Note 3 7 3 3 5" xfId="50673" xr:uid="{00000000-0005-0000-0000-0000DCB80000}"/>
    <cellStyle name="Note 3 7 3 3 6" xfId="50674" xr:uid="{00000000-0005-0000-0000-0000DDB80000}"/>
    <cellStyle name="Note 3 7 3 3 7" xfId="50675" xr:uid="{00000000-0005-0000-0000-0000DEB80000}"/>
    <cellStyle name="Note 3 7 3 4" xfId="20381" xr:uid="{00000000-0005-0000-0000-0000DFB80000}"/>
    <cellStyle name="Note 3 7 3 4 2" xfId="20382" xr:uid="{00000000-0005-0000-0000-0000E0B80000}"/>
    <cellStyle name="Note 3 7 3 4 3" xfId="50676" xr:uid="{00000000-0005-0000-0000-0000E1B80000}"/>
    <cellStyle name="Note 3 7 3 4 4" xfId="50677" xr:uid="{00000000-0005-0000-0000-0000E2B80000}"/>
    <cellStyle name="Note 3 7 3 4 5" xfId="50678" xr:uid="{00000000-0005-0000-0000-0000E3B80000}"/>
    <cellStyle name="Note 3 7 3 4 6" xfId="50679" xr:uid="{00000000-0005-0000-0000-0000E4B80000}"/>
    <cellStyle name="Note 3 7 3 4 7" xfId="50680" xr:uid="{00000000-0005-0000-0000-0000E5B80000}"/>
    <cellStyle name="Note 3 7 3 5" xfId="20383" xr:uid="{00000000-0005-0000-0000-0000E6B80000}"/>
    <cellStyle name="Note 3 7 3 5 2" xfId="20384" xr:uid="{00000000-0005-0000-0000-0000E7B80000}"/>
    <cellStyle name="Note 3 7 3 5 3" xfId="50681" xr:uid="{00000000-0005-0000-0000-0000E8B80000}"/>
    <cellStyle name="Note 3 7 3 5 4" xfId="50682" xr:uid="{00000000-0005-0000-0000-0000E9B80000}"/>
    <cellStyle name="Note 3 7 3 5 5" xfId="50683" xr:uid="{00000000-0005-0000-0000-0000EAB80000}"/>
    <cellStyle name="Note 3 7 3 5 6" xfId="50684" xr:uid="{00000000-0005-0000-0000-0000EBB80000}"/>
    <cellStyle name="Note 3 7 3 5 7" xfId="50685" xr:uid="{00000000-0005-0000-0000-0000ECB80000}"/>
    <cellStyle name="Note 3 7 3 6" xfId="20385" xr:uid="{00000000-0005-0000-0000-0000EDB80000}"/>
    <cellStyle name="Note 3 7 3 6 2" xfId="20386" xr:uid="{00000000-0005-0000-0000-0000EEB80000}"/>
    <cellStyle name="Note 3 7 3 6 3" xfId="50686" xr:uid="{00000000-0005-0000-0000-0000EFB80000}"/>
    <cellStyle name="Note 3 7 3 6 4" xfId="50687" xr:uid="{00000000-0005-0000-0000-0000F0B80000}"/>
    <cellStyle name="Note 3 7 3 6 5" xfId="50688" xr:uid="{00000000-0005-0000-0000-0000F1B80000}"/>
    <cellStyle name="Note 3 7 3 6 6" xfId="50689" xr:uid="{00000000-0005-0000-0000-0000F2B80000}"/>
    <cellStyle name="Note 3 7 3 6 7" xfId="50690" xr:uid="{00000000-0005-0000-0000-0000F3B80000}"/>
    <cellStyle name="Note 3 7 3 7" xfId="20387" xr:uid="{00000000-0005-0000-0000-0000F4B80000}"/>
    <cellStyle name="Note 3 7 3 7 2" xfId="20388" xr:uid="{00000000-0005-0000-0000-0000F5B80000}"/>
    <cellStyle name="Note 3 7 3 7 3" xfId="50691" xr:uid="{00000000-0005-0000-0000-0000F6B80000}"/>
    <cellStyle name="Note 3 7 3 7 4" xfId="50692" xr:uid="{00000000-0005-0000-0000-0000F7B80000}"/>
    <cellStyle name="Note 3 7 3 7 5" xfId="50693" xr:uid="{00000000-0005-0000-0000-0000F8B80000}"/>
    <cellStyle name="Note 3 7 3 7 6" xfId="50694" xr:uid="{00000000-0005-0000-0000-0000F9B80000}"/>
    <cellStyle name="Note 3 7 3 7 7" xfId="50695" xr:uid="{00000000-0005-0000-0000-0000FAB80000}"/>
    <cellStyle name="Note 3 7 3 8" xfId="20389" xr:uid="{00000000-0005-0000-0000-0000FBB80000}"/>
    <cellStyle name="Note 3 7 3 8 2" xfId="20390" xr:uid="{00000000-0005-0000-0000-0000FCB80000}"/>
    <cellStyle name="Note 3 7 3 8 3" xfId="50696" xr:uid="{00000000-0005-0000-0000-0000FDB80000}"/>
    <cellStyle name="Note 3 7 3 8 4" xfId="50697" xr:uid="{00000000-0005-0000-0000-0000FEB80000}"/>
    <cellStyle name="Note 3 7 3 8 5" xfId="50698" xr:uid="{00000000-0005-0000-0000-0000FFB80000}"/>
    <cellStyle name="Note 3 7 3 8 6" xfId="50699" xr:uid="{00000000-0005-0000-0000-000000B90000}"/>
    <cellStyle name="Note 3 7 3 8 7" xfId="50700" xr:uid="{00000000-0005-0000-0000-000001B90000}"/>
    <cellStyle name="Note 3 7 3 9" xfId="20391" xr:uid="{00000000-0005-0000-0000-000002B90000}"/>
    <cellStyle name="Note 3 7 3 9 2" xfId="20392" xr:uid="{00000000-0005-0000-0000-000003B90000}"/>
    <cellStyle name="Note 3 7 3 9 3" xfId="50701" xr:uid="{00000000-0005-0000-0000-000004B90000}"/>
    <cellStyle name="Note 3 7 3 9 4" xfId="50702" xr:uid="{00000000-0005-0000-0000-000005B90000}"/>
    <cellStyle name="Note 3 7 3 9 5" xfId="50703" xr:uid="{00000000-0005-0000-0000-000006B90000}"/>
    <cellStyle name="Note 3 7 3 9 6" xfId="50704" xr:uid="{00000000-0005-0000-0000-000007B90000}"/>
    <cellStyle name="Note 3 7 3 9 7" xfId="50705" xr:uid="{00000000-0005-0000-0000-000008B90000}"/>
    <cellStyle name="Note 3 7 4" xfId="20393" xr:uid="{00000000-0005-0000-0000-000009B90000}"/>
    <cellStyle name="Note 3 7 4 10" xfId="20394" xr:uid="{00000000-0005-0000-0000-00000AB90000}"/>
    <cellStyle name="Note 3 7 4 10 2" xfId="20395" xr:uid="{00000000-0005-0000-0000-00000BB90000}"/>
    <cellStyle name="Note 3 7 4 10 3" xfId="50706" xr:uid="{00000000-0005-0000-0000-00000CB90000}"/>
    <cellStyle name="Note 3 7 4 10 4" xfId="50707" xr:uid="{00000000-0005-0000-0000-00000DB90000}"/>
    <cellStyle name="Note 3 7 4 10 5" xfId="50708" xr:uid="{00000000-0005-0000-0000-00000EB90000}"/>
    <cellStyle name="Note 3 7 4 10 6" xfId="50709" xr:uid="{00000000-0005-0000-0000-00000FB90000}"/>
    <cellStyle name="Note 3 7 4 10 7" xfId="50710" xr:uid="{00000000-0005-0000-0000-000010B90000}"/>
    <cellStyle name="Note 3 7 4 11" xfId="20396" xr:uid="{00000000-0005-0000-0000-000011B90000}"/>
    <cellStyle name="Note 3 7 4 12" xfId="50711" xr:uid="{00000000-0005-0000-0000-000012B90000}"/>
    <cellStyle name="Note 3 7 4 13" xfId="50712" xr:uid="{00000000-0005-0000-0000-000013B90000}"/>
    <cellStyle name="Note 3 7 4 2" xfId="20397" xr:uid="{00000000-0005-0000-0000-000014B90000}"/>
    <cellStyle name="Note 3 7 4 2 2" xfId="20398" xr:uid="{00000000-0005-0000-0000-000015B90000}"/>
    <cellStyle name="Note 3 7 4 2 3" xfId="50713" xr:uid="{00000000-0005-0000-0000-000016B90000}"/>
    <cellStyle name="Note 3 7 4 2 4" xfId="50714" xr:uid="{00000000-0005-0000-0000-000017B90000}"/>
    <cellStyle name="Note 3 7 4 2 5" xfId="50715" xr:uid="{00000000-0005-0000-0000-000018B90000}"/>
    <cellStyle name="Note 3 7 4 2 6" xfId="50716" xr:uid="{00000000-0005-0000-0000-000019B90000}"/>
    <cellStyle name="Note 3 7 4 2 7" xfId="50717" xr:uid="{00000000-0005-0000-0000-00001AB90000}"/>
    <cellStyle name="Note 3 7 4 3" xfId="20399" xr:uid="{00000000-0005-0000-0000-00001BB90000}"/>
    <cellStyle name="Note 3 7 4 3 2" xfId="20400" xr:uid="{00000000-0005-0000-0000-00001CB90000}"/>
    <cellStyle name="Note 3 7 4 3 3" xfId="50718" xr:uid="{00000000-0005-0000-0000-00001DB90000}"/>
    <cellStyle name="Note 3 7 4 3 4" xfId="50719" xr:uid="{00000000-0005-0000-0000-00001EB90000}"/>
    <cellStyle name="Note 3 7 4 3 5" xfId="50720" xr:uid="{00000000-0005-0000-0000-00001FB90000}"/>
    <cellStyle name="Note 3 7 4 3 6" xfId="50721" xr:uid="{00000000-0005-0000-0000-000020B90000}"/>
    <cellStyle name="Note 3 7 4 3 7" xfId="50722" xr:uid="{00000000-0005-0000-0000-000021B90000}"/>
    <cellStyle name="Note 3 7 4 4" xfId="20401" xr:uid="{00000000-0005-0000-0000-000022B90000}"/>
    <cellStyle name="Note 3 7 4 4 2" xfId="20402" xr:uid="{00000000-0005-0000-0000-000023B90000}"/>
    <cellStyle name="Note 3 7 4 4 3" xfId="50723" xr:uid="{00000000-0005-0000-0000-000024B90000}"/>
    <cellStyle name="Note 3 7 4 4 4" xfId="50724" xr:uid="{00000000-0005-0000-0000-000025B90000}"/>
    <cellStyle name="Note 3 7 4 4 5" xfId="50725" xr:uid="{00000000-0005-0000-0000-000026B90000}"/>
    <cellStyle name="Note 3 7 4 4 6" xfId="50726" xr:uid="{00000000-0005-0000-0000-000027B90000}"/>
    <cellStyle name="Note 3 7 4 4 7" xfId="50727" xr:uid="{00000000-0005-0000-0000-000028B90000}"/>
    <cellStyle name="Note 3 7 4 5" xfId="20403" xr:uid="{00000000-0005-0000-0000-000029B90000}"/>
    <cellStyle name="Note 3 7 4 5 2" xfId="20404" xr:uid="{00000000-0005-0000-0000-00002AB90000}"/>
    <cellStyle name="Note 3 7 4 5 3" xfId="50728" xr:uid="{00000000-0005-0000-0000-00002BB90000}"/>
    <cellStyle name="Note 3 7 4 5 4" xfId="50729" xr:uid="{00000000-0005-0000-0000-00002CB90000}"/>
    <cellStyle name="Note 3 7 4 5 5" xfId="50730" xr:uid="{00000000-0005-0000-0000-00002DB90000}"/>
    <cellStyle name="Note 3 7 4 5 6" xfId="50731" xr:uid="{00000000-0005-0000-0000-00002EB90000}"/>
    <cellStyle name="Note 3 7 4 5 7" xfId="50732" xr:uid="{00000000-0005-0000-0000-00002FB90000}"/>
    <cellStyle name="Note 3 7 4 6" xfId="20405" xr:uid="{00000000-0005-0000-0000-000030B90000}"/>
    <cellStyle name="Note 3 7 4 6 2" xfId="20406" xr:uid="{00000000-0005-0000-0000-000031B90000}"/>
    <cellStyle name="Note 3 7 4 6 3" xfId="50733" xr:uid="{00000000-0005-0000-0000-000032B90000}"/>
    <cellStyle name="Note 3 7 4 6 4" xfId="50734" xr:uid="{00000000-0005-0000-0000-000033B90000}"/>
    <cellStyle name="Note 3 7 4 6 5" xfId="50735" xr:uid="{00000000-0005-0000-0000-000034B90000}"/>
    <cellStyle name="Note 3 7 4 6 6" xfId="50736" xr:uid="{00000000-0005-0000-0000-000035B90000}"/>
    <cellStyle name="Note 3 7 4 6 7" xfId="50737" xr:uid="{00000000-0005-0000-0000-000036B90000}"/>
    <cellStyle name="Note 3 7 4 7" xfId="20407" xr:uid="{00000000-0005-0000-0000-000037B90000}"/>
    <cellStyle name="Note 3 7 4 7 2" xfId="20408" xr:uid="{00000000-0005-0000-0000-000038B90000}"/>
    <cellStyle name="Note 3 7 4 7 3" xfId="50738" xr:uid="{00000000-0005-0000-0000-000039B90000}"/>
    <cellStyle name="Note 3 7 4 7 4" xfId="50739" xr:uid="{00000000-0005-0000-0000-00003AB90000}"/>
    <cellStyle name="Note 3 7 4 7 5" xfId="50740" xr:uid="{00000000-0005-0000-0000-00003BB90000}"/>
    <cellStyle name="Note 3 7 4 7 6" xfId="50741" xr:uid="{00000000-0005-0000-0000-00003CB90000}"/>
    <cellStyle name="Note 3 7 4 7 7" xfId="50742" xr:uid="{00000000-0005-0000-0000-00003DB90000}"/>
    <cellStyle name="Note 3 7 4 8" xfId="20409" xr:uid="{00000000-0005-0000-0000-00003EB90000}"/>
    <cellStyle name="Note 3 7 4 8 2" xfId="20410" xr:uid="{00000000-0005-0000-0000-00003FB90000}"/>
    <cellStyle name="Note 3 7 4 8 3" xfId="50743" xr:uid="{00000000-0005-0000-0000-000040B90000}"/>
    <cellStyle name="Note 3 7 4 8 4" xfId="50744" xr:uid="{00000000-0005-0000-0000-000041B90000}"/>
    <cellStyle name="Note 3 7 4 8 5" xfId="50745" xr:uid="{00000000-0005-0000-0000-000042B90000}"/>
    <cellStyle name="Note 3 7 4 8 6" xfId="50746" xr:uid="{00000000-0005-0000-0000-000043B90000}"/>
    <cellStyle name="Note 3 7 4 8 7" xfId="50747" xr:uid="{00000000-0005-0000-0000-000044B90000}"/>
    <cellStyle name="Note 3 7 4 9" xfId="20411" xr:uid="{00000000-0005-0000-0000-000045B90000}"/>
    <cellStyle name="Note 3 7 4 9 2" xfId="20412" xr:uid="{00000000-0005-0000-0000-000046B90000}"/>
    <cellStyle name="Note 3 7 4 9 3" xfId="50748" xr:uid="{00000000-0005-0000-0000-000047B90000}"/>
    <cellStyle name="Note 3 7 4 9 4" xfId="50749" xr:uid="{00000000-0005-0000-0000-000048B90000}"/>
    <cellStyle name="Note 3 7 4 9 5" xfId="50750" xr:uid="{00000000-0005-0000-0000-000049B90000}"/>
    <cellStyle name="Note 3 7 4 9 6" xfId="50751" xr:uid="{00000000-0005-0000-0000-00004AB90000}"/>
    <cellStyle name="Note 3 7 4 9 7" xfId="50752" xr:uid="{00000000-0005-0000-0000-00004BB90000}"/>
    <cellStyle name="Note 3 7 5" xfId="20413" xr:uid="{00000000-0005-0000-0000-00004CB90000}"/>
    <cellStyle name="Note 3 7 5 10" xfId="20414" xr:uid="{00000000-0005-0000-0000-00004DB90000}"/>
    <cellStyle name="Note 3 7 5 10 2" xfId="20415" xr:uid="{00000000-0005-0000-0000-00004EB90000}"/>
    <cellStyle name="Note 3 7 5 10 3" xfId="50753" xr:uid="{00000000-0005-0000-0000-00004FB90000}"/>
    <cellStyle name="Note 3 7 5 10 4" xfId="50754" xr:uid="{00000000-0005-0000-0000-000050B90000}"/>
    <cellStyle name="Note 3 7 5 10 5" xfId="50755" xr:uid="{00000000-0005-0000-0000-000051B90000}"/>
    <cellStyle name="Note 3 7 5 10 6" xfId="50756" xr:uid="{00000000-0005-0000-0000-000052B90000}"/>
    <cellStyle name="Note 3 7 5 10 7" xfId="50757" xr:uid="{00000000-0005-0000-0000-000053B90000}"/>
    <cellStyle name="Note 3 7 5 11" xfId="50758" xr:uid="{00000000-0005-0000-0000-000054B90000}"/>
    <cellStyle name="Note 3 7 5 12" xfId="50759" xr:uid="{00000000-0005-0000-0000-000055B90000}"/>
    <cellStyle name="Note 3 7 5 13" xfId="50760" xr:uid="{00000000-0005-0000-0000-000056B90000}"/>
    <cellStyle name="Note 3 7 5 2" xfId="20416" xr:uid="{00000000-0005-0000-0000-000057B90000}"/>
    <cellStyle name="Note 3 7 5 2 2" xfId="20417" xr:uid="{00000000-0005-0000-0000-000058B90000}"/>
    <cellStyle name="Note 3 7 5 2 3" xfId="50761" xr:uid="{00000000-0005-0000-0000-000059B90000}"/>
    <cellStyle name="Note 3 7 5 2 4" xfId="50762" xr:uid="{00000000-0005-0000-0000-00005AB90000}"/>
    <cellStyle name="Note 3 7 5 2 5" xfId="50763" xr:uid="{00000000-0005-0000-0000-00005BB90000}"/>
    <cellStyle name="Note 3 7 5 2 6" xfId="50764" xr:uid="{00000000-0005-0000-0000-00005CB90000}"/>
    <cellStyle name="Note 3 7 5 2 7" xfId="50765" xr:uid="{00000000-0005-0000-0000-00005DB90000}"/>
    <cellStyle name="Note 3 7 5 3" xfId="20418" xr:uid="{00000000-0005-0000-0000-00005EB90000}"/>
    <cellStyle name="Note 3 7 5 3 2" xfId="20419" xr:uid="{00000000-0005-0000-0000-00005FB90000}"/>
    <cellStyle name="Note 3 7 5 3 3" xfId="50766" xr:uid="{00000000-0005-0000-0000-000060B90000}"/>
    <cellStyle name="Note 3 7 5 3 4" xfId="50767" xr:uid="{00000000-0005-0000-0000-000061B90000}"/>
    <cellStyle name="Note 3 7 5 3 5" xfId="50768" xr:uid="{00000000-0005-0000-0000-000062B90000}"/>
    <cellStyle name="Note 3 7 5 3 6" xfId="50769" xr:uid="{00000000-0005-0000-0000-000063B90000}"/>
    <cellStyle name="Note 3 7 5 3 7" xfId="50770" xr:uid="{00000000-0005-0000-0000-000064B90000}"/>
    <cellStyle name="Note 3 7 5 4" xfId="20420" xr:uid="{00000000-0005-0000-0000-000065B90000}"/>
    <cellStyle name="Note 3 7 5 4 2" xfId="20421" xr:uid="{00000000-0005-0000-0000-000066B90000}"/>
    <cellStyle name="Note 3 7 5 4 3" xfId="50771" xr:uid="{00000000-0005-0000-0000-000067B90000}"/>
    <cellStyle name="Note 3 7 5 4 4" xfId="50772" xr:uid="{00000000-0005-0000-0000-000068B90000}"/>
    <cellStyle name="Note 3 7 5 4 5" xfId="50773" xr:uid="{00000000-0005-0000-0000-000069B90000}"/>
    <cellStyle name="Note 3 7 5 4 6" xfId="50774" xr:uid="{00000000-0005-0000-0000-00006AB90000}"/>
    <cellStyle name="Note 3 7 5 4 7" xfId="50775" xr:uid="{00000000-0005-0000-0000-00006BB90000}"/>
    <cellStyle name="Note 3 7 5 5" xfId="20422" xr:uid="{00000000-0005-0000-0000-00006CB90000}"/>
    <cellStyle name="Note 3 7 5 5 2" xfId="20423" xr:uid="{00000000-0005-0000-0000-00006DB90000}"/>
    <cellStyle name="Note 3 7 5 5 3" xfId="50776" xr:uid="{00000000-0005-0000-0000-00006EB90000}"/>
    <cellStyle name="Note 3 7 5 5 4" xfId="50777" xr:uid="{00000000-0005-0000-0000-00006FB90000}"/>
    <cellStyle name="Note 3 7 5 5 5" xfId="50778" xr:uid="{00000000-0005-0000-0000-000070B90000}"/>
    <cellStyle name="Note 3 7 5 5 6" xfId="50779" xr:uid="{00000000-0005-0000-0000-000071B90000}"/>
    <cellStyle name="Note 3 7 5 5 7" xfId="50780" xr:uid="{00000000-0005-0000-0000-000072B90000}"/>
    <cellStyle name="Note 3 7 5 6" xfId="20424" xr:uid="{00000000-0005-0000-0000-000073B90000}"/>
    <cellStyle name="Note 3 7 5 6 2" xfId="20425" xr:uid="{00000000-0005-0000-0000-000074B90000}"/>
    <cellStyle name="Note 3 7 5 6 3" xfId="50781" xr:uid="{00000000-0005-0000-0000-000075B90000}"/>
    <cellStyle name="Note 3 7 5 6 4" xfId="50782" xr:uid="{00000000-0005-0000-0000-000076B90000}"/>
    <cellStyle name="Note 3 7 5 6 5" xfId="50783" xr:uid="{00000000-0005-0000-0000-000077B90000}"/>
    <cellStyle name="Note 3 7 5 6 6" xfId="50784" xr:uid="{00000000-0005-0000-0000-000078B90000}"/>
    <cellStyle name="Note 3 7 5 6 7" xfId="50785" xr:uid="{00000000-0005-0000-0000-000079B90000}"/>
    <cellStyle name="Note 3 7 5 7" xfId="20426" xr:uid="{00000000-0005-0000-0000-00007AB90000}"/>
    <cellStyle name="Note 3 7 5 7 2" xfId="20427" xr:uid="{00000000-0005-0000-0000-00007BB90000}"/>
    <cellStyle name="Note 3 7 5 7 3" xfId="50786" xr:uid="{00000000-0005-0000-0000-00007CB90000}"/>
    <cellStyle name="Note 3 7 5 7 4" xfId="50787" xr:uid="{00000000-0005-0000-0000-00007DB90000}"/>
    <cellStyle name="Note 3 7 5 7 5" xfId="50788" xr:uid="{00000000-0005-0000-0000-00007EB90000}"/>
    <cellStyle name="Note 3 7 5 7 6" xfId="50789" xr:uid="{00000000-0005-0000-0000-00007FB90000}"/>
    <cellStyle name="Note 3 7 5 7 7" xfId="50790" xr:uid="{00000000-0005-0000-0000-000080B90000}"/>
    <cellStyle name="Note 3 7 5 8" xfId="20428" xr:uid="{00000000-0005-0000-0000-000081B90000}"/>
    <cellStyle name="Note 3 7 5 8 2" xfId="20429" xr:uid="{00000000-0005-0000-0000-000082B90000}"/>
    <cellStyle name="Note 3 7 5 8 3" xfId="50791" xr:uid="{00000000-0005-0000-0000-000083B90000}"/>
    <cellStyle name="Note 3 7 5 8 4" xfId="50792" xr:uid="{00000000-0005-0000-0000-000084B90000}"/>
    <cellStyle name="Note 3 7 5 8 5" xfId="50793" xr:uid="{00000000-0005-0000-0000-000085B90000}"/>
    <cellStyle name="Note 3 7 5 8 6" xfId="50794" xr:uid="{00000000-0005-0000-0000-000086B90000}"/>
    <cellStyle name="Note 3 7 5 8 7" xfId="50795" xr:uid="{00000000-0005-0000-0000-000087B90000}"/>
    <cellStyle name="Note 3 7 5 9" xfId="20430" xr:uid="{00000000-0005-0000-0000-000088B90000}"/>
    <cellStyle name="Note 3 7 5 9 2" xfId="20431" xr:uid="{00000000-0005-0000-0000-000089B90000}"/>
    <cellStyle name="Note 3 7 5 9 3" xfId="50796" xr:uid="{00000000-0005-0000-0000-00008AB90000}"/>
    <cellStyle name="Note 3 7 5 9 4" xfId="50797" xr:uid="{00000000-0005-0000-0000-00008BB90000}"/>
    <cellStyle name="Note 3 7 5 9 5" xfId="50798" xr:uid="{00000000-0005-0000-0000-00008CB90000}"/>
    <cellStyle name="Note 3 7 5 9 6" xfId="50799" xr:uid="{00000000-0005-0000-0000-00008DB90000}"/>
    <cellStyle name="Note 3 7 5 9 7" xfId="50800" xr:uid="{00000000-0005-0000-0000-00008EB90000}"/>
    <cellStyle name="Note 3 7 6" xfId="20432" xr:uid="{00000000-0005-0000-0000-00008FB90000}"/>
    <cellStyle name="Note 3 7 6 10" xfId="20433" xr:uid="{00000000-0005-0000-0000-000090B90000}"/>
    <cellStyle name="Note 3 7 6 11" xfId="50801" xr:uid="{00000000-0005-0000-0000-000091B90000}"/>
    <cellStyle name="Note 3 7 6 12" xfId="50802" xr:uid="{00000000-0005-0000-0000-000092B90000}"/>
    <cellStyle name="Note 3 7 6 13" xfId="50803" xr:uid="{00000000-0005-0000-0000-000093B90000}"/>
    <cellStyle name="Note 3 7 6 14" xfId="50804" xr:uid="{00000000-0005-0000-0000-000094B90000}"/>
    <cellStyle name="Note 3 7 6 15" xfId="50805" xr:uid="{00000000-0005-0000-0000-000095B90000}"/>
    <cellStyle name="Note 3 7 6 2" xfId="20434" xr:uid="{00000000-0005-0000-0000-000096B90000}"/>
    <cellStyle name="Note 3 7 6 2 2" xfId="20435" xr:uid="{00000000-0005-0000-0000-000097B90000}"/>
    <cellStyle name="Note 3 7 6 2 3" xfId="50806" xr:uid="{00000000-0005-0000-0000-000098B90000}"/>
    <cellStyle name="Note 3 7 6 2 4" xfId="50807" xr:uid="{00000000-0005-0000-0000-000099B90000}"/>
    <cellStyle name="Note 3 7 6 2 5" xfId="50808" xr:uid="{00000000-0005-0000-0000-00009AB90000}"/>
    <cellStyle name="Note 3 7 6 2 6" xfId="50809" xr:uid="{00000000-0005-0000-0000-00009BB90000}"/>
    <cellStyle name="Note 3 7 6 2 7" xfId="50810" xr:uid="{00000000-0005-0000-0000-00009CB90000}"/>
    <cellStyle name="Note 3 7 6 3" xfId="20436" xr:uid="{00000000-0005-0000-0000-00009DB90000}"/>
    <cellStyle name="Note 3 7 6 3 2" xfId="20437" xr:uid="{00000000-0005-0000-0000-00009EB90000}"/>
    <cellStyle name="Note 3 7 6 3 3" xfId="50811" xr:uid="{00000000-0005-0000-0000-00009FB90000}"/>
    <cellStyle name="Note 3 7 6 3 4" xfId="50812" xr:uid="{00000000-0005-0000-0000-0000A0B90000}"/>
    <cellStyle name="Note 3 7 6 3 5" xfId="50813" xr:uid="{00000000-0005-0000-0000-0000A1B90000}"/>
    <cellStyle name="Note 3 7 6 3 6" xfId="50814" xr:uid="{00000000-0005-0000-0000-0000A2B90000}"/>
    <cellStyle name="Note 3 7 6 3 7" xfId="50815" xr:uid="{00000000-0005-0000-0000-0000A3B90000}"/>
    <cellStyle name="Note 3 7 6 4" xfId="20438" xr:uid="{00000000-0005-0000-0000-0000A4B90000}"/>
    <cellStyle name="Note 3 7 6 4 2" xfId="20439" xr:uid="{00000000-0005-0000-0000-0000A5B90000}"/>
    <cellStyle name="Note 3 7 6 4 3" xfId="50816" xr:uid="{00000000-0005-0000-0000-0000A6B90000}"/>
    <cellStyle name="Note 3 7 6 4 4" xfId="50817" xr:uid="{00000000-0005-0000-0000-0000A7B90000}"/>
    <cellStyle name="Note 3 7 6 4 5" xfId="50818" xr:uid="{00000000-0005-0000-0000-0000A8B90000}"/>
    <cellStyle name="Note 3 7 6 4 6" xfId="50819" xr:uid="{00000000-0005-0000-0000-0000A9B90000}"/>
    <cellStyle name="Note 3 7 6 4 7" xfId="50820" xr:uid="{00000000-0005-0000-0000-0000AAB90000}"/>
    <cellStyle name="Note 3 7 6 5" xfId="20440" xr:uid="{00000000-0005-0000-0000-0000ABB90000}"/>
    <cellStyle name="Note 3 7 6 5 2" xfId="20441" xr:uid="{00000000-0005-0000-0000-0000ACB90000}"/>
    <cellStyle name="Note 3 7 6 5 3" xfId="50821" xr:uid="{00000000-0005-0000-0000-0000ADB90000}"/>
    <cellStyle name="Note 3 7 6 5 4" xfId="50822" xr:uid="{00000000-0005-0000-0000-0000AEB90000}"/>
    <cellStyle name="Note 3 7 6 5 5" xfId="50823" xr:uid="{00000000-0005-0000-0000-0000AFB90000}"/>
    <cellStyle name="Note 3 7 6 5 6" xfId="50824" xr:uid="{00000000-0005-0000-0000-0000B0B90000}"/>
    <cellStyle name="Note 3 7 6 5 7" xfId="50825" xr:uid="{00000000-0005-0000-0000-0000B1B90000}"/>
    <cellStyle name="Note 3 7 6 6" xfId="20442" xr:uid="{00000000-0005-0000-0000-0000B2B90000}"/>
    <cellStyle name="Note 3 7 6 6 2" xfId="20443" xr:uid="{00000000-0005-0000-0000-0000B3B90000}"/>
    <cellStyle name="Note 3 7 6 6 3" xfId="50826" xr:uid="{00000000-0005-0000-0000-0000B4B90000}"/>
    <cellStyle name="Note 3 7 6 6 4" xfId="50827" xr:uid="{00000000-0005-0000-0000-0000B5B90000}"/>
    <cellStyle name="Note 3 7 6 6 5" xfId="50828" xr:uid="{00000000-0005-0000-0000-0000B6B90000}"/>
    <cellStyle name="Note 3 7 6 6 6" xfId="50829" xr:uid="{00000000-0005-0000-0000-0000B7B90000}"/>
    <cellStyle name="Note 3 7 6 6 7" xfId="50830" xr:uid="{00000000-0005-0000-0000-0000B8B90000}"/>
    <cellStyle name="Note 3 7 6 7" xfId="20444" xr:uid="{00000000-0005-0000-0000-0000B9B90000}"/>
    <cellStyle name="Note 3 7 6 7 2" xfId="20445" xr:uid="{00000000-0005-0000-0000-0000BAB90000}"/>
    <cellStyle name="Note 3 7 6 7 3" xfId="50831" xr:uid="{00000000-0005-0000-0000-0000BBB90000}"/>
    <cellStyle name="Note 3 7 6 7 4" xfId="50832" xr:uid="{00000000-0005-0000-0000-0000BCB90000}"/>
    <cellStyle name="Note 3 7 6 7 5" xfId="50833" xr:uid="{00000000-0005-0000-0000-0000BDB90000}"/>
    <cellStyle name="Note 3 7 6 7 6" xfId="50834" xr:uid="{00000000-0005-0000-0000-0000BEB90000}"/>
    <cellStyle name="Note 3 7 6 7 7" xfId="50835" xr:uid="{00000000-0005-0000-0000-0000BFB90000}"/>
    <cellStyle name="Note 3 7 6 8" xfId="20446" xr:uid="{00000000-0005-0000-0000-0000C0B90000}"/>
    <cellStyle name="Note 3 7 6 8 2" xfId="20447" xr:uid="{00000000-0005-0000-0000-0000C1B90000}"/>
    <cellStyle name="Note 3 7 6 8 3" xfId="50836" xr:uid="{00000000-0005-0000-0000-0000C2B90000}"/>
    <cellStyle name="Note 3 7 6 8 4" xfId="50837" xr:uid="{00000000-0005-0000-0000-0000C3B90000}"/>
    <cellStyle name="Note 3 7 6 8 5" xfId="50838" xr:uid="{00000000-0005-0000-0000-0000C4B90000}"/>
    <cellStyle name="Note 3 7 6 8 6" xfId="50839" xr:uid="{00000000-0005-0000-0000-0000C5B90000}"/>
    <cellStyle name="Note 3 7 6 8 7" xfId="50840" xr:uid="{00000000-0005-0000-0000-0000C6B90000}"/>
    <cellStyle name="Note 3 7 6 9" xfId="20448" xr:uid="{00000000-0005-0000-0000-0000C7B90000}"/>
    <cellStyle name="Note 3 7 6 9 2" xfId="20449" xr:uid="{00000000-0005-0000-0000-0000C8B90000}"/>
    <cellStyle name="Note 3 7 6 9 3" xfId="50841" xr:uid="{00000000-0005-0000-0000-0000C9B90000}"/>
    <cellStyle name="Note 3 7 6 9 4" xfId="50842" xr:uid="{00000000-0005-0000-0000-0000CAB90000}"/>
    <cellStyle name="Note 3 7 6 9 5" xfId="50843" xr:uid="{00000000-0005-0000-0000-0000CBB90000}"/>
    <cellStyle name="Note 3 7 6 9 6" xfId="50844" xr:uid="{00000000-0005-0000-0000-0000CCB90000}"/>
    <cellStyle name="Note 3 7 6 9 7" xfId="50845" xr:uid="{00000000-0005-0000-0000-0000CDB90000}"/>
    <cellStyle name="Note 3 7 7" xfId="50846" xr:uid="{00000000-0005-0000-0000-0000CEB90000}"/>
    <cellStyle name="Note 3 8" xfId="20450" xr:uid="{00000000-0005-0000-0000-0000CFB90000}"/>
    <cellStyle name="Note 3 8 2" xfId="20451" xr:uid="{00000000-0005-0000-0000-0000D0B90000}"/>
    <cellStyle name="Note 3 8 2 2" xfId="20452" xr:uid="{00000000-0005-0000-0000-0000D1B90000}"/>
    <cellStyle name="Note 3 8 2 2 10" xfId="50847" xr:uid="{00000000-0005-0000-0000-0000D2B90000}"/>
    <cellStyle name="Note 3 8 2 2 11" xfId="50848" xr:uid="{00000000-0005-0000-0000-0000D3B90000}"/>
    <cellStyle name="Note 3 8 2 2 2" xfId="20453" xr:uid="{00000000-0005-0000-0000-0000D4B90000}"/>
    <cellStyle name="Note 3 8 2 2 2 2" xfId="20454" xr:uid="{00000000-0005-0000-0000-0000D5B90000}"/>
    <cellStyle name="Note 3 8 2 2 2 3" xfId="50849" xr:uid="{00000000-0005-0000-0000-0000D6B90000}"/>
    <cellStyle name="Note 3 8 2 2 2 4" xfId="50850" xr:uid="{00000000-0005-0000-0000-0000D7B90000}"/>
    <cellStyle name="Note 3 8 2 2 2 5" xfId="50851" xr:uid="{00000000-0005-0000-0000-0000D8B90000}"/>
    <cellStyle name="Note 3 8 2 2 2 6" xfId="50852" xr:uid="{00000000-0005-0000-0000-0000D9B90000}"/>
    <cellStyle name="Note 3 8 2 2 2 7" xfId="50853" xr:uid="{00000000-0005-0000-0000-0000DAB90000}"/>
    <cellStyle name="Note 3 8 2 2 3" xfId="20455" xr:uid="{00000000-0005-0000-0000-0000DBB90000}"/>
    <cellStyle name="Note 3 8 2 2 3 2" xfId="20456" xr:uid="{00000000-0005-0000-0000-0000DCB90000}"/>
    <cellStyle name="Note 3 8 2 2 3 3" xfId="50854" xr:uid="{00000000-0005-0000-0000-0000DDB90000}"/>
    <cellStyle name="Note 3 8 2 2 3 4" xfId="50855" xr:uid="{00000000-0005-0000-0000-0000DEB90000}"/>
    <cellStyle name="Note 3 8 2 2 3 5" xfId="50856" xr:uid="{00000000-0005-0000-0000-0000DFB90000}"/>
    <cellStyle name="Note 3 8 2 2 3 6" xfId="50857" xr:uid="{00000000-0005-0000-0000-0000E0B90000}"/>
    <cellStyle name="Note 3 8 2 2 3 7" xfId="50858" xr:uid="{00000000-0005-0000-0000-0000E1B90000}"/>
    <cellStyle name="Note 3 8 2 2 4" xfId="20457" xr:uid="{00000000-0005-0000-0000-0000E2B90000}"/>
    <cellStyle name="Note 3 8 2 2 4 2" xfId="20458" xr:uid="{00000000-0005-0000-0000-0000E3B90000}"/>
    <cellStyle name="Note 3 8 2 2 4 3" xfId="50859" xr:uid="{00000000-0005-0000-0000-0000E4B90000}"/>
    <cellStyle name="Note 3 8 2 2 4 4" xfId="50860" xr:uid="{00000000-0005-0000-0000-0000E5B90000}"/>
    <cellStyle name="Note 3 8 2 2 4 5" xfId="50861" xr:uid="{00000000-0005-0000-0000-0000E6B90000}"/>
    <cellStyle name="Note 3 8 2 2 4 6" xfId="50862" xr:uid="{00000000-0005-0000-0000-0000E7B90000}"/>
    <cellStyle name="Note 3 8 2 2 4 7" xfId="50863" xr:uid="{00000000-0005-0000-0000-0000E8B90000}"/>
    <cellStyle name="Note 3 8 2 2 5" xfId="20459" xr:uid="{00000000-0005-0000-0000-0000E9B90000}"/>
    <cellStyle name="Note 3 8 2 2 5 2" xfId="20460" xr:uid="{00000000-0005-0000-0000-0000EAB90000}"/>
    <cellStyle name="Note 3 8 2 2 5 3" xfId="50864" xr:uid="{00000000-0005-0000-0000-0000EBB90000}"/>
    <cellStyle name="Note 3 8 2 2 5 4" xfId="50865" xr:uid="{00000000-0005-0000-0000-0000ECB90000}"/>
    <cellStyle name="Note 3 8 2 2 5 5" xfId="50866" xr:uid="{00000000-0005-0000-0000-0000EDB90000}"/>
    <cellStyle name="Note 3 8 2 2 5 6" xfId="50867" xr:uid="{00000000-0005-0000-0000-0000EEB90000}"/>
    <cellStyle name="Note 3 8 2 2 5 7" xfId="50868" xr:uid="{00000000-0005-0000-0000-0000EFB90000}"/>
    <cellStyle name="Note 3 8 2 2 6" xfId="20461" xr:uid="{00000000-0005-0000-0000-0000F0B90000}"/>
    <cellStyle name="Note 3 8 2 2 6 2" xfId="20462" xr:uid="{00000000-0005-0000-0000-0000F1B90000}"/>
    <cellStyle name="Note 3 8 2 2 6 3" xfId="50869" xr:uid="{00000000-0005-0000-0000-0000F2B90000}"/>
    <cellStyle name="Note 3 8 2 2 6 4" xfId="50870" xr:uid="{00000000-0005-0000-0000-0000F3B90000}"/>
    <cellStyle name="Note 3 8 2 2 6 5" xfId="50871" xr:uid="{00000000-0005-0000-0000-0000F4B90000}"/>
    <cellStyle name="Note 3 8 2 2 6 6" xfId="50872" xr:uid="{00000000-0005-0000-0000-0000F5B90000}"/>
    <cellStyle name="Note 3 8 2 2 6 7" xfId="50873" xr:uid="{00000000-0005-0000-0000-0000F6B90000}"/>
    <cellStyle name="Note 3 8 2 2 7" xfId="20463" xr:uid="{00000000-0005-0000-0000-0000F7B90000}"/>
    <cellStyle name="Note 3 8 2 2 7 2" xfId="20464" xr:uid="{00000000-0005-0000-0000-0000F8B90000}"/>
    <cellStyle name="Note 3 8 2 2 7 3" xfId="50874" xr:uid="{00000000-0005-0000-0000-0000F9B90000}"/>
    <cellStyle name="Note 3 8 2 2 7 4" xfId="50875" xr:uid="{00000000-0005-0000-0000-0000FAB90000}"/>
    <cellStyle name="Note 3 8 2 2 7 5" xfId="50876" xr:uid="{00000000-0005-0000-0000-0000FBB90000}"/>
    <cellStyle name="Note 3 8 2 2 7 6" xfId="50877" xr:uid="{00000000-0005-0000-0000-0000FCB90000}"/>
    <cellStyle name="Note 3 8 2 2 7 7" xfId="50878" xr:uid="{00000000-0005-0000-0000-0000FDB90000}"/>
    <cellStyle name="Note 3 8 2 2 8" xfId="20465" xr:uid="{00000000-0005-0000-0000-0000FEB90000}"/>
    <cellStyle name="Note 3 8 2 2 8 2" xfId="20466" xr:uid="{00000000-0005-0000-0000-0000FFB90000}"/>
    <cellStyle name="Note 3 8 2 2 8 3" xfId="50879" xr:uid="{00000000-0005-0000-0000-000000BA0000}"/>
    <cellStyle name="Note 3 8 2 2 8 4" xfId="50880" xr:uid="{00000000-0005-0000-0000-000001BA0000}"/>
    <cellStyle name="Note 3 8 2 2 8 5" xfId="50881" xr:uid="{00000000-0005-0000-0000-000002BA0000}"/>
    <cellStyle name="Note 3 8 2 2 8 6" xfId="50882" xr:uid="{00000000-0005-0000-0000-000003BA0000}"/>
    <cellStyle name="Note 3 8 2 2 8 7" xfId="50883" xr:uid="{00000000-0005-0000-0000-000004BA0000}"/>
    <cellStyle name="Note 3 8 2 2 9" xfId="20467" xr:uid="{00000000-0005-0000-0000-000005BA0000}"/>
    <cellStyle name="Note 3 8 2 2 9 2" xfId="20468" xr:uid="{00000000-0005-0000-0000-000006BA0000}"/>
    <cellStyle name="Note 3 8 2 2 9 3" xfId="50884" xr:uid="{00000000-0005-0000-0000-000007BA0000}"/>
    <cellStyle name="Note 3 8 2 2 9 4" xfId="50885" xr:uid="{00000000-0005-0000-0000-000008BA0000}"/>
    <cellStyle name="Note 3 8 2 2 9 5" xfId="50886" xr:uid="{00000000-0005-0000-0000-000009BA0000}"/>
    <cellStyle name="Note 3 8 2 2 9 6" xfId="50887" xr:uid="{00000000-0005-0000-0000-00000ABA0000}"/>
    <cellStyle name="Note 3 8 2 2 9 7" xfId="50888" xr:uid="{00000000-0005-0000-0000-00000BBA0000}"/>
    <cellStyle name="Note 3 8 2 3" xfId="20469" xr:uid="{00000000-0005-0000-0000-00000CBA0000}"/>
    <cellStyle name="Note 3 8 2 3 10" xfId="20470" xr:uid="{00000000-0005-0000-0000-00000DBA0000}"/>
    <cellStyle name="Note 3 8 2 3 11" xfId="50889" xr:uid="{00000000-0005-0000-0000-00000EBA0000}"/>
    <cellStyle name="Note 3 8 2 3 12" xfId="50890" xr:uid="{00000000-0005-0000-0000-00000FBA0000}"/>
    <cellStyle name="Note 3 8 2 3 13" xfId="50891" xr:uid="{00000000-0005-0000-0000-000010BA0000}"/>
    <cellStyle name="Note 3 8 2 3 14" xfId="50892" xr:uid="{00000000-0005-0000-0000-000011BA0000}"/>
    <cellStyle name="Note 3 8 2 3 15" xfId="50893" xr:uid="{00000000-0005-0000-0000-000012BA0000}"/>
    <cellStyle name="Note 3 8 2 3 2" xfId="20471" xr:uid="{00000000-0005-0000-0000-000013BA0000}"/>
    <cellStyle name="Note 3 8 2 3 2 2" xfId="20472" xr:uid="{00000000-0005-0000-0000-000014BA0000}"/>
    <cellStyle name="Note 3 8 2 3 2 3" xfId="50894" xr:uid="{00000000-0005-0000-0000-000015BA0000}"/>
    <cellStyle name="Note 3 8 2 3 2 4" xfId="50895" xr:uid="{00000000-0005-0000-0000-000016BA0000}"/>
    <cellStyle name="Note 3 8 2 3 2 5" xfId="50896" xr:uid="{00000000-0005-0000-0000-000017BA0000}"/>
    <cellStyle name="Note 3 8 2 3 2 6" xfId="50897" xr:uid="{00000000-0005-0000-0000-000018BA0000}"/>
    <cellStyle name="Note 3 8 2 3 2 7" xfId="50898" xr:uid="{00000000-0005-0000-0000-000019BA0000}"/>
    <cellStyle name="Note 3 8 2 3 3" xfId="20473" xr:uid="{00000000-0005-0000-0000-00001ABA0000}"/>
    <cellStyle name="Note 3 8 2 3 3 2" xfId="20474" xr:uid="{00000000-0005-0000-0000-00001BBA0000}"/>
    <cellStyle name="Note 3 8 2 3 3 3" xfId="50899" xr:uid="{00000000-0005-0000-0000-00001CBA0000}"/>
    <cellStyle name="Note 3 8 2 3 3 4" xfId="50900" xr:uid="{00000000-0005-0000-0000-00001DBA0000}"/>
    <cellStyle name="Note 3 8 2 3 3 5" xfId="50901" xr:uid="{00000000-0005-0000-0000-00001EBA0000}"/>
    <cellStyle name="Note 3 8 2 3 3 6" xfId="50902" xr:uid="{00000000-0005-0000-0000-00001FBA0000}"/>
    <cellStyle name="Note 3 8 2 3 3 7" xfId="50903" xr:uid="{00000000-0005-0000-0000-000020BA0000}"/>
    <cellStyle name="Note 3 8 2 3 4" xfId="20475" xr:uid="{00000000-0005-0000-0000-000021BA0000}"/>
    <cellStyle name="Note 3 8 2 3 4 2" xfId="20476" xr:uid="{00000000-0005-0000-0000-000022BA0000}"/>
    <cellStyle name="Note 3 8 2 3 4 3" xfId="50904" xr:uid="{00000000-0005-0000-0000-000023BA0000}"/>
    <cellStyle name="Note 3 8 2 3 4 4" xfId="50905" xr:uid="{00000000-0005-0000-0000-000024BA0000}"/>
    <cellStyle name="Note 3 8 2 3 4 5" xfId="50906" xr:uid="{00000000-0005-0000-0000-000025BA0000}"/>
    <cellStyle name="Note 3 8 2 3 4 6" xfId="50907" xr:uid="{00000000-0005-0000-0000-000026BA0000}"/>
    <cellStyle name="Note 3 8 2 3 4 7" xfId="50908" xr:uid="{00000000-0005-0000-0000-000027BA0000}"/>
    <cellStyle name="Note 3 8 2 3 5" xfId="20477" xr:uid="{00000000-0005-0000-0000-000028BA0000}"/>
    <cellStyle name="Note 3 8 2 3 5 2" xfId="20478" xr:uid="{00000000-0005-0000-0000-000029BA0000}"/>
    <cellStyle name="Note 3 8 2 3 5 3" xfId="50909" xr:uid="{00000000-0005-0000-0000-00002ABA0000}"/>
    <cellStyle name="Note 3 8 2 3 5 4" xfId="50910" xr:uid="{00000000-0005-0000-0000-00002BBA0000}"/>
    <cellStyle name="Note 3 8 2 3 5 5" xfId="50911" xr:uid="{00000000-0005-0000-0000-00002CBA0000}"/>
    <cellStyle name="Note 3 8 2 3 5 6" xfId="50912" xr:uid="{00000000-0005-0000-0000-00002DBA0000}"/>
    <cellStyle name="Note 3 8 2 3 5 7" xfId="50913" xr:uid="{00000000-0005-0000-0000-00002EBA0000}"/>
    <cellStyle name="Note 3 8 2 3 6" xfId="20479" xr:uid="{00000000-0005-0000-0000-00002FBA0000}"/>
    <cellStyle name="Note 3 8 2 3 6 2" xfId="20480" xr:uid="{00000000-0005-0000-0000-000030BA0000}"/>
    <cellStyle name="Note 3 8 2 3 6 3" xfId="50914" xr:uid="{00000000-0005-0000-0000-000031BA0000}"/>
    <cellStyle name="Note 3 8 2 3 6 4" xfId="50915" xr:uid="{00000000-0005-0000-0000-000032BA0000}"/>
    <cellStyle name="Note 3 8 2 3 6 5" xfId="50916" xr:uid="{00000000-0005-0000-0000-000033BA0000}"/>
    <cellStyle name="Note 3 8 2 3 6 6" xfId="50917" xr:uid="{00000000-0005-0000-0000-000034BA0000}"/>
    <cellStyle name="Note 3 8 2 3 6 7" xfId="50918" xr:uid="{00000000-0005-0000-0000-000035BA0000}"/>
    <cellStyle name="Note 3 8 2 3 7" xfId="20481" xr:uid="{00000000-0005-0000-0000-000036BA0000}"/>
    <cellStyle name="Note 3 8 2 3 7 2" xfId="20482" xr:uid="{00000000-0005-0000-0000-000037BA0000}"/>
    <cellStyle name="Note 3 8 2 3 7 3" xfId="50919" xr:uid="{00000000-0005-0000-0000-000038BA0000}"/>
    <cellStyle name="Note 3 8 2 3 7 4" xfId="50920" xr:uid="{00000000-0005-0000-0000-000039BA0000}"/>
    <cellStyle name="Note 3 8 2 3 7 5" xfId="50921" xr:uid="{00000000-0005-0000-0000-00003ABA0000}"/>
    <cellStyle name="Note 3 8 2 3 7 6" xfId="50922" xr:uid="{00000000-0005-0000-0000-00003BBA0000}"/>
    <cellStyle name="Note 3 8 2 3 7 7" xfId="50923" xr:uid="{00000000-0005-0000-0000-00003CBA0000}"/>
    <cellStyle name="Note 3 8 2 3 8" xfId="20483" xr:uid="{00000000-0005-0000-0000-00003DBA0000}"/>
    <cellStyle name="Note 3 8 2 3 8 2" xfId="20484" xr:uid="{00000000-0005-0000-0000-00003EBA0000}"/>
    <cellStyle name="Note 3 8 2 3 8 3" xfId="50924" xr:uid="{00000000-0005-0000-0000-00003FBA0000}"/>
    <cellStyle name="Note 3 8 2 3 8 4" xfId="50925" xr:uid="{00000000-0005-0000-0000-000040BA0000}"/>
    <cellStyle name="Note 3 8 2 3 8 5" xfId="50926" xr:uid="{00000000-0005-0000-0000-000041BA0000}"/>
    <cellStyle name="Note 3 8 2 3 8 6" xfId="50927" xr:uid="{00000000-0005-0000-0000-000042BA0000}"/>
    <cellStyle name="Note 3 8 2 3 8 7" xfId="50928" xr:uid="{00000000-0005-0000-0000-000043BA0000}"/>
    <cellStyle name="Note 3 8 2 3 9" xfId="20485" xr:uid="{00000000-0005-0000-0000-000044BA0000}"/>
    <cellStyle name="Note 3 8 2 3 9 2" xfId="20486" xr:uid="{00000000-0005-0000-0000-000045BA0000}"/>
    <cellStyle name="Note 3 8 2 3 9 3" xfId="50929" xr:uid="{00000000-0005-0000-0000-000046BA0000}"/>
    <cellStyle name="Note 3 8 2 3 9 4" xfId="50930" xr:uid="{00000000-0005-0000-0000-000047BA0000}"/>
    <cellStyle name="Note 3 8 2 3 9 5" xfId="50931" xr:uid="{00000000-0005-0000-0000-000048BA0000}"/>
    <cellStyle name="Note 3 8 2 3 9 6" xfId="50932" xr:uid="{00000000-0005-0000-0000-000049BA0000}"/>
    <cellStyle name="Note 3 8 2 3 9 7" xfId="50933" xr:uid="{00000000-0005-0000-0000-00004ABA0000}"/>
    <cellStyle name="Note 3 8 2 4" xfId="20487" xr:uid="{00000000-0005-0000-0000-00004BBA0000}"/>
    <cellStyle name="Note 3 8 2 4 2" xfId="20488" xr:uid="{00000000-0005-0000-0000-00004CBA0000}"/>
    <cellStyle name="Note 3 8 2 5" xfId="50934" xr:uid="{00000000-0005-0000-0000-00004DBA0000}"/>
    <cellStyle name="Note 3 8 3" xfId="20489" xr:uid="{00000000-0005-0000-0000-00004EBA0000}"/>
    <cellStyle name="Note 3 8 3 10" xfId="50935" xr:uid="{00000000-0005-0000-0000-00004FBA0000}"/>
    <cellStyle name="Note 3 8 3 11" xfId="50936" xr:uid="{00000000-0005-0000-0000-000050BA0000}"/>
    <cellStyle name="Note 3 8 3 2" xfId="20490" xr:uid="{00000000-0005-0000-0000-000051BA0000}"/>
    <cellStyle name="Note 3 8 3 2 2" xfId="20491" xr:uid="{00000000-0005-0000-0000-000052BA0000}"/>
    <cellStyle name="Note 3 8 3 2 3" xfId="50937" xr:uid="{00000000-0005-0000-0000-000053BA0000}"/>
    <cellStyle name="Note 3 8 3 2 4" xfId="50938" xr:uid="{00000000-0005-0000-0000-000054BA0000}"/>
    <cellStyle name="Note 3 8 3 2 5" xfId="50939" xr:uid="{00000000-0005-0000-0000-000055BA0000}"/>
    <cellStyle name="Note 3 8 3 2 6" xfId="50940" xr:uid="{00000000-0005-0000-0000-000056BA0000}"/>
    <cellStyle name="Note 3 8 3 2 7" xfId="50941" xr:uid="{00000000-0005-0000-0000-000057BA0000}"/>
    <cellStyle name="Note 3 8 3 3" xfId="20492" xr:uid="{00000000-0005-0000-0000-000058BA0000}"/>
    <cellStyle name="Note 3 8 3 3 2" xfId="20493" xr:uid="{00000000-0005-0000-0000-000059BA0000}"/>
    <cellStyle name="Note 3 8 3 3 3" xfId="50942" xr:uid="{00000000-0005-0000-0000-00005ABA0000}"/>
    <cellStyle name="Note 3 8 3 3 4" xfId="50943" xr:uid="{00000000-0005-0000-0000-00005BBA0000}"/>
    <cellStyle name="Note 3 8 3 3 5" xfId="50944" xr:uid="{00000000-0005-0000-0000-00005CBA0000}"/>
    <cellStyle name="Note 3 8 3 3 6" xfId="50945" xr:uid="{00000000-0005-0000-0000-00005DBA0000}"/>
    <cellStyle name="Note 3 8 3 3 7" xfId="50946" xr:uid="{00000000-0005-0000-0000-00005EBA0000}"/>
    <cellStyle name="Note 3 8 3 4" xfId="20494" xr:uid="{00000000-0005-0000-0000-00005FBA0000}"/>
    <cellStyle name="Note 3 8 3 4 2" xfId="20495" xr:uid="{00000000-0005-0000-0000-000060BA0000}"/>
    <cellStyle name="Note 3 8 3 4 3" xfId="50947" xr:uid="{00000000-0005-0000-0000-000061BA0000}"/>
    <cellStyle name="Note 3 8 3 4 4" xfId="50948" xr:uid="{00000000-0005-0000-0000-000062BA0000}"/>
    <cellStyle name="Note 3 8 3 4 5" xfId="50949" xr:uid="{00000000-0005-0000-0000-000063BA0000}"/>
    <cellStyle name="Note 3 8 3 4 6" xfId="50950" xr:uid="{00000000-0005-0000-0000-000064BA0000}"/>
    <cellStyle name="Note 3 8 3 4 7" xfId="50951" xr:uid="{00000000-0005-0000-0000-000065BA0000}"/>
    <cellStyle name="Note 3 8 3 5" xfId="20496" xr:uid="{00000000-0005-0000-0000-000066BA0000}"/>
    <cellStyle name="Note 3 8 3 5 2" xfId="20497" xr:uid="{00000000-0005-0000-0000-000067BA0000}"/>
    <cellStyle name="Note 3 8 3 5 3" xfId="50952" xr:uid="{00000000-0005-0000-0000-000068BA0000}"/>
    <cellStyle name="Note 3 8 3 5 4" xfId="50953" xr:uid="{00000000-0005-0000-0000-000069BA0000}"/>
    <cellStyle name="Note 3 8 3 5 5" xfId="50954" xr:uid="{00000000-0005-0000-0000-00006ABA0000}"/>
    <cellStyle name="Note 3 8 3 5 6" xfId="50955" xr:uid="{00000000-0005-0000-0000-00006BBA0000}"/>
    <cellStyle name="Note 3 8 3 5 7" xfId="50956" xr:uid="{00000000-0005-0000-0000-00006CBA0000}"/>
    <cellStyle name="Note 3 8 3 6" xfId="20498" xr:uid="{00000000-0005-0000-0000-00006DBA0000}"/>
    <cellStyle name="Note 3 8 3 6 2" xfId="20499" xr:uid="{00000000-0005-0000-0000-00006EBA0000}"/>
    <cellStyle name="Note 3 8 3 6 3" xfId="50957" xr:uid="{00000000-0005-0000-0000-00006FBA0000}"/>
    <cellStyle name="Note 3 8 3 6 4" xfId="50958" xr:uid="{00000000-0005-0000-0000-000070BA0000}"/>
    <cellStyle name="Note 3 8 3 6 5" xfId="50959" xr:uid="{00000000-0005-0000-0000-000071BA0000}"/>
    <cellStyle name="Note 3 8 3 6 6" xfId="50960" xr:uid="{00000000-0005-0000-0000-000072BA0000}"/>
    <cellStyle name="Note 3 8 3 6 7" xfId="50961" xr:uid="{00000000-0005-0000-0000-000073BA0000}"/>
    <cellStyle name="Note 3 8 3 7" xfId="20500" xr:uid="{00000000-0005-0000-0000-000074BA0000}"/>
    <cellStyle name="Note 3 8 3 7 2" xfId="20501" xr:uid="{00000000-0005-0000-0000-000075BA0000}"/>
    <cellStyle name="Note 3 8 3 7 3" xfId="50962" xr:uid="{00000000-0005-0000-0000-000076BA0000}"/>
    <cellStyle name="Note 3 8 3 7 4" xfId="50963" xr:uid="{00000000-0005-0000-0000-000077BA0000}"/>
    <cellStyle name="Note 3 8 3 7 5" xfId="50964" xr:uid="{00000000-0005-0000-0000-000078BA0000}"/>
    <cellStyle name="Note 3 8 3 7 6" xfId="50965" xr:uid="{00000000-0005-0000-0000-000079BA0000}"/>
    <cellStyle name="Note 3 8 3 7 7" xfId="50966" xr:uid="{00000000-0005-0000-0000-00007ABA0000}"/>
    <cellStyle name="Note 3 8 3 8" xfId="20502" xr:uid="{00000000-0005-0000-0000-00007BBA0000}"/>
    <cellStyle name="Note 3 8 3 8 2" xfId="20503" xr:uid="{00000000-0005-0000-0000-00007CBA0000}"/>
    <cellStyle name="Note 3 8 3 8 3" xfId="50967" xr:uid="{00000000-0005-0000-0000-00007DBA0000}"/>
    <cellStyle name="Note 3 8 3 8 4" xfId="50968" xr:uid="{00000000-0005-0000-0000-00007EBA0000}"/>
    <cellStyle name="Note 3 8 3 8 5" xfId="50969" xr:uid="{00000000-0005-0000-0000-00007FBA0000}"/>
    <cellStyle name="Note 3 8 3 8 6" xfId="50970" xr:uid="{00000000-0005-0000-0000-000080BA0000}"/>
    <cellStyle name="Note 3 8 3 8 7" xfId="50971" xr:uid="{00000000-0005-0000-0000-000081BA0000}"/>
    <cellStyle name="Note 3 8 3 9" xfId="20504" xr:uid="{00000000-0005-0000-0000-000082BA0000}"/>
    <cellStyle name="Note 3 8 3 9 2" xfId="20505" xr:uid="{00000000-0005-0000-0000-000083BA0000}"/>
    <cellStyle name="Note 3 8 3 9 3" xfId="50972" xr:uid="{00000000-0005-0000-0000-000084BA0000}"/>
    <cellStyle name="Note 3 8 3 9 4" xfId="50973" xr:uid="{00000000-0005-0000-0000-000085BA0000}"/>
    <cellStyle name="Note 3 8 3 9 5" xfId="50974" xr:uid="{00000000-0005-0000-0000-000086BA0000}"/>
    <cellStyle name="Note 3 8 3 9 6" xfId="50975" xr:uid="{00000000-0005-0000-0000-000087BA0000}"/>
    <cellStyle name="Note 3 8 3 9 7" xfId="50976" xr:uid="{00000000-0005-0000-0000-000088BA0000}"/>
    <cellStyle name="Note 3 8 4" xfId="20506" xr:uid="{00000000-0005-0000-0000-000089BA0000}"/>
    <cellStyle name="Note 3 8 4 10" xfId="20507" xr:uid="{00000000-0005-0000-0000-00008ABA0000}"/>
    <cellStyle name="Note 3 8 4 10 2" xfId="20508" xr:uid="{00000000-0005-0000-0000-00008BBA0000}"/>
    <cellStyle name="Note 3 8 4 10 3" xfId="50977" xr:uid="{00000000-0005-0000-0000-00008CBA0000}"/>
    <cellStyle name="Note 3 8 4 10 4" xfId="50978" xr:uid="{00000000-0005-0000-0000-00008DBA0000}"/>
    <cellStyle name="Note 3 8 4 10 5" xfId="50979" xr:uid="{00000000-0005-0000-0000-00008EBA0000}"/>
    <cellStyle name="Note 3 8 4 10 6" xfId="50980" xr:uid="{00000000-0005-0000-0000-00008FBA0000}"/>
    <cellStyle name="Note 3 8 4 10 7" xfId="50981" xr:uid="{00000000-0005-0000-0000-000090BA0000}"/>
    <cellStyle name="Note 3 8 4 11" xfId="20509" xr:uid="{00000000-0005-0000-0000-000091BA0000}"/>
    <cellStyle name="Note 3 8 4 12" xfId="50982" xr:uid="{00000000-0005-0000-0000-000092BA0000}"/>
    <cellStyle name="Note 3 8 4 13" xfId="50983" xr:uid="{00000000-0005-0000-0000-000093BA0000}"/>
    <cellStyle name="Note 3 8 4 2" xfId="20510" xr:uid="{00000000-0005-0000-0000-000094BA0000}"/>
    <cellStyle name="Note 3 8 4 2 2" xfId="20511" xr:uid="{00000000-0005-0000-0000-000095BA0000}"/>
    <cellStyle name="Note 3 8 4 2 3" xfId="50984" xr:uid="{00000000-0005-0000-0000-000096BA0000}"/>
    <cellStyle name="Note 3 8 4 2 4" xfId="50985" xr:uid="{00000000-0005-0000-0000-000097BA0000}"/>
    <cellStyle name="Note 3 8 4 2 5" xfId="50986" xr:uid="{00000000-0005-0000-0000-000098BA0000}"/>
    <cellStyle name="Note 3 8 4 2 6" xfId="50987" xr:uid="{00000000-0005-0000-0000-000099BA0000}"/>
    <cellStyle name="Note 3 8 4 2 7" xfId="50988" xr:uid="{00000000-0005-0000-0000-00009ABA0000}"/>
    <cellStyle name="Note 3 8 4 3" xfId="20512" xr:uid="{00000000-0005-0000-0000-00009BBA0000}"/>
    <cellStyle name="Note 3 8 4 3 2" xfId="20513" xr:uid="{00000000-0005-0000-0000-00009CBA0000}"/>
    <cellStyle name="Note 3 8 4 3 3" xfId="50989" xr:uid="{00000000-0005-0000-0000-00009DBA0000}"/>
    <cellStyle name="Note 3 8 4 3 4" xfId="50990" xr:uid="{00000000-0005-0000-0000-00009EBA0000}"/>
    <cellStyle name="Note 3 8 4 3 5" xfId="50991" xr:uid="{00000000-0005-0000-0000-00009FBA0000}"/>
    <cellStyle name="Note 3 8 4 3 6" xfId="50992" xr:uid="{00000000-0005-0000-0000-0000A0BA0000}"/>
    <cellStyle name="Note 3 8 4 3 7" xfId="50993" xr:uid="{00000000-0005-0000-0000-0000A1BA0000}"/>
    <cellStyle name="Note 3 8 4 4" xfId="20514" xr:uid="{00000000-0005-0000-0000-0000A2BA0000}"/>
    <cellStyle name="Note 3 8 4 4 2" xfId="20515" xr:uid="{00000000-0005-0000-0000-0000A3BA0000}"/>
    <cellStyle name="Note 3 8 4 4 3" xfId="50994" xr:uid="{00000000-0005-0000-0000-0000A4BA0000}"/>
    <cellStyle name="Note 3 8 4 4 4" xfId="50995" xr:uid="{00000000-0005-0000-0000-0000A5BA0000}"/>
    <cellStyle name="Note 3 8 4 4 5" xfId="50996" xr:uid="{00000000-0005-0000-0000-0000A6BA0000}"/>
    <cellStyle name="Note 3 8 4 4 6" xfId="50997" xr:uid="{00000000-0005-0000-0000-0000A7BA0000}"/>
    <cellStyle name="Note 3 8 4 4 7" xfId="50998" xr:uid="{00000000-0005-0000-0000-0000A8BA0000}"/>
    <cellStyle name="Note 3 8 4 5" xfId="20516" xr:uid="{00000000-0005-0000-0000-0000A9BA0000}"/>
    <cellStyle name="Note 3 8 4 5 2" xfId="20517" xr:uid="{00000000-0005-0000-0000-0000AABA0000}"/>
    <cellStyle name="Note 3 8 4 5 3" xfId="50999" xr:uid="{00000000-0005-0000-0000-0000ABBA0000}"/>
    <cellStyle name="Note 3 8 4 5 4" xfId="51000" xr:uid="{00000000-0005-0000-0000-0000ACBA0000}"/>
    <cellStyle name="Note 3 8 4 5 5" xfId="51001" xr:uid="{00000000-0005-0000-0000-0000ADBA0000}"/>
    <cellStyle name="Note 3 8 4 5 6" xfId="51002" xr:uid="{00000000-0005-0000-0000-0000AEBA0000}"/>
    <cellStyle name="Note 3 8 4 5 7" xfId="51003" xr:uid="{00000000-0005-0000-0000-0000AFBA0000}"/>
    <cellStyle name="Note 3 8 4 6" xfId="20518" xr:uid="{00000000-0005-0000-0000-0000B0BA0000}"/>
    <cellStyle name="Note 3 8 4 6 2" xfId="20519" xr:uid="{00000000-0005-0000-0000-0000B1BA0000}"/>
    <cellStyle name="Note 3 8 4 6 3" xfId="51004" xr:uid="{00000000-0005-0000-0000-0000B2BA0000}"/>
    <cellStyle name="Note 3 8 4 6 4" xfId="51005" xr:uid="{00000000-0005-0000-0000-0000B3BA0000}"/>
    <cellStyle name="Note 3 8 4 6 5" xfId="51006" xr:uid="{00000000-0005-0000-0000-0000B4BA0000}"/>
    <cellStyle name="Note 3 8 4 6 6" xfId="51007" xr:uid="{00000000-0005-0000-0000-0000B5BA0000}"/>
    <cellStyle name="Note 3 8 4 6 7" xfId="51008" xr:uid="{00000000-0005-0000-0000-0000B6BA0000}"/>
    <cellStyle name="Note 3 8 4 7" xfId="20520" xr:uid="{00000000-0005-0000-0000-0000B7BA0000}"/>
    <cellStyle name="Note 3 8 4 7 2" xfId="20521" xr:uid="{00000000-0005-0000-0000-0000B8BA0000}"/>
    <cellStyle name="Note 3 8 4 7 3" xfId="51009" xr:uid="{00000000-0005-0000-0000-0000B9BA0000}"/>
    <cellStyle name="Note 3 8 4 7 4" xfId="51010" xr:uid="{00000000-0005-0000-0000-0000BABA0000}"/>
    <cellStyle name="Note 3 8 4 7 5" xfId="51011" xr:uid="{00000000-0005-0000-0000-0000BBBA0000}"/>
    <cellStyle name="Note 3 8 4 7 6" xfId="51012" xr:uid="{00000000-0005-0000-0000-0000BCBA0000}"/>
    <cellStyle name="Note 3 8 4 7 7" xfId="51013" xr:uid="{00000000-0005-0000-0000-0000BDBA0000}"/>
    <cellStyle name="Note 3 8 4 8" xfId="20522" xr:uid="{00000000-0005-0000-0000-0000BEBA0000}"/>
    <cellStyle name="Note 3 8 4 8 2" xfId="20523" xr:uid="{00000000-0005-0000-0000-0000BFBA0000}"/>
    <cellStyle name="Note 3 8 4 8 3" xfId="51014" xr:uid="{00000000-0005-0000-0000-0000C0BA0000}"/>
    <cellStyle name="Note 3 8 4 8 4" xfId="51015" xr:uid="{00000000-0005-0000-0000-0000C1BA0000}"/>
    <cellStyle name="Note 3 8 4 8 5" xfId="51016" xr:uid="{00000000-0005-0000-0000-0000C2BA0000}"/>
    <cellStyle name="Note 3 8 4 8 6" xfId="51017" xr:uid="{00000000-0005-0000-0000-0000C3BA0000}"/>
    <cellStyle name="Note 3 8 4 8 7" xfId="51018" xr:uid="{00000000-0005-0000-0000-0000C4BA0000}"/>
    <cellStyle name="Note 3 8 4 9" xfId="20524" xr:uid="{00000000-0005-0000-0000-0000C5BA0000}"/>
    <cellStyle name="Note 3 8 4 9 2" xfId="20525" xr:uid="{00000000-0005-0000-0000-0000C6BA0000}"/>
    <cellStyle name="Note 3 8 4 9 3" xfId="51019" xr:uid="{00000000-0005-0000-0000-0000C7BA0000}"/>
    <cellStyle name="Note 3 8 4 9 4" xfId="51020" xr:uid="{00000000-0005-0000-0000-0000C8BA0000}"/>
    <cellStyle name="Note 3 8 4 9 5" xfId="51021" xr:uid="{00000000-0005-0000-0000-0000C9BA0000}"/>
    <cellStyle name="Note 3 8 4 9 6" xfId="51022" xr:uid="{00000000-0005-0000-0000-0000CABA0000}"/>
    <cellStyle name="Note 3 8 4 9 7" xfId="51023" xr:uid="{00000000-0005-0000-0000-0000CBBA0000}"/>
    <cellStyle name="Note 3 8 5" xfId="20526" xr:uid="{00000000-0005-0000-0000-0000CCBA0000}"/>
    <cellStyle name="Note 3 8 5 10" xfId="20527" xr:uid="{00000000-0005-0000-0000-0000CDBA0000}"/>
    <cellStyle name="Note 3 8 5 10 2" xfId="20528" xr:uid="{00000000-0005-0000-0000-0000CEBA0000}"/>
    <cellStyle name="Note 3 8 5 10 3" xfId="51024" xr:uid="{00000000-0005-0000-0000-0000CFBA0000}"/>
    <cellStyle name="Note 3 8 5 10 4" xfId="51025" xr:uid="{00000000-0005-0000-0000-0000D0BA0000}"/>
    <cellStyle name="Note 3 8 5 10 5" xfId="51026" xr:uid="{00000000-0005-0000-0000-0000D1BA0000}"/>
    <cellStyle name="Note 3 8 5 10 6" xfId="51027" xr:uid="{00000000-0005-0000-0000-0000D2BA0000}"/>
    <cellStyle name="Note 3 8 5 10 7" xfId="51028" xr:uid="{00000000-0005-0000-0000-0000D3BA0000}"/>
    <cellStyle name="Note 3 8 5 11" xfId="51029" xr:uid="{00000000-0005-0000-0000-0000D4BA0000}"/>
    <cellStyle name="Note 3 8 5 12" xfId="51030" xr:uid="{00000000-0005-0000-0000-0000D5BA0000}"/>
    <cellStyle name="Note 3 8 5 13" xfId="51031" xr:uid="{00000000-0005-0000-0000-0000D6BA0000}"/>
    <cellStyle name="Note 3 8 5 2" xfId="20529" xr:uid="{00000000-0005-0000-0000-0000D7BA0000}"/>
    <cellStyle name="Note 3 8 5 2 2" xfId="20530" xr:uid="{00000000-0005-0000-0000-0000D8BA0000}"/>
    <cellStyle name="Note 3 8 5 2 3" xfId="51032" xr:uid="{00000000-0005-0000-0000-0000D9BA0000}"/>
    <cellStyle name="Note 3 8 5 2 4" xfId="51033" xr:uid="{00000000-0005-0000-0000-0000DABA0000}"/>
    <cellStyle name="Note 3 8 5 2 5" xfId="51034" xr:uid="{00000000-0005-0000-0000-0000DBBA0000}"/>
    <cellStyle name="Note 3 8 5 2 6" xfId="51035" xr:uid="{00000000-0005-0000-0000-0000DCBA0000}"/>
    <cellStyle name="Note 3 8 5 2 7" xfId="51036" xr:uid="{00000000-0005-0000-0000-0000DDBA0000}"/>
    <cellStyle name="Note 3 8 5 3" xfId="20531" xr:uid="{00000000-0005-0000-0000-0000DEBA0000}"/>
    <cellStyle name="Note 3 8 5 3 2" xfId="20532" xr:uid="{00000000-0005-0000-0000-0000DFBA0000}"/>
    <cellStyle name="Note 3 8 5 3 3" xfId="51037" xr:uid="{00000000-0005-0000-0000-0000E0BA0000}"/>
    <cellStyle name="Note 3 8 5 3 4" xfId="51038" xr:uid="{00000000-0005-0000-0000-0000E1BA0000}"/>
    <cellStyle name="Note 3 8 5 3 5" xfId="51039" xr:uid="{00000000-0005-0000-0000-0000E2BA0000}"/>
    <cellStyle name="Note 3 8 5 3 6" xfId="51040" xr:uid="{00000000-0005-0000-0000-0000E3BA0000}"/>
    <cellStyle name="Note 3 8 5 3 7" xfId="51041" xr:uid="{00000000-0005-0000-0000-0000E4BA0000}"/>
    <cellStyle name="Note 3 8 5 4" xfId="20533" xr:uid="{00000000-0005-0000-0000-0000E5BA0000}"/>
    <cellStyle name="Note 3 8 5 4 2" xfId="20534" xr:uid="{00000000-0005-0000-0000-0000E6BA0000}"/>
    <cellStyle name="Note 3 8 5 4 3" xfId="51042" xr:uid="{00000000-0005-0000-0000-0000E7BA0000}"/>
    <cellStyle name="Note 3 8 5 4 4" xfId="51043" xr:uid="{00000000-0005-0000-0000-0000E8BA0000}"/>
    <cellStyle name="Note 3 8 5 4 5" xfId="51044" xr:uid="{00000000-0005-0000-0000-0000E9BA0000}"/>
    <cellStyle name="Note 3 8 5 4 6" xfId="51045" xr:uid="{00000000-0005-0000-0000-0000EABA0000}"/>
    <cellStyle name="Note 3 8 5 4 7" xfId="51046" xr:uid="{00000000-0005-0000-0000-0000EBBA0000}"/>
    <cellStyle name="Note 3 8 5 5" xfId="20535" xr:uid="{00000000-0005-0000-0000-0000ECBA0000}"/>
    <cellStyle name="Note 3 8 5 5 2" xfId="20536" xr:uid="{00000000-0005-0000-0000-0000EDBA0000}"/>
    <cellStyle name="Note 3 8 5 5 3" xfId="51047" xr:uid="{00000000-0005-0000-0000-0000EEBA0000}"/>
    <cellStyle name="Note 3 8 5 5 4" xfId="51048" xr:uid="{00000000-0005-0000-0000-0000EFBA0000}"/>
    <cellStyle name="Note 3 8 5 5 5" xfId="51049" xr:uid="{00000000-0005-0000-0000-0000F0BA0000}"/>
    <cellStyle name="Note 3 8 5 5 6" xfId="51050" xr:uid="{00000000-0005-0000-0000-0000F1BA0000}"/>
    <cellStyle name="Note 3 8 5 5 7" xfId="51051" xr:uid="{00000000-0005-0000-0000-0000F2BA0000}"/>
    <cellStyle name="Note 3 8 5 6" xfId="20537" xr:uid="{00000000-0005-0000-0000-0000F3BA0000}"/>
    <cellStyle name="Note 3 8 5 6 2" xfId="20538" xr:uid="{00000000-0005-0000-0000-0000F4BA0000}"/>
    <cellStyle name="Note 3 8 5 6 3" xfId="51052" xr:uid="{00000000-0005-0000-0000-0000F5BA0000}"/>
    <cellStyle name="Note 3 8 5 6 4" xfId="51053" xr:uid="{00000000-0005-0000-0000-0000F6BA0000}"/>
    <cellStyle name="Note 3 8 5 6 5" xfId="51054" xr:uid="{00000000-0005-0000-0000-0000F7BA0000}"/>
    <cellStyle name="Note 3 8 5 6 6" xfId="51055" xr:uid="{00000000-0005-0000-0000-0000F8BA0000}"/>
    <cellStyle name="Note 3 8 5 6 7" xfId="51056" xr:uid="{00000000-0005-0000-0000-0000F9BA0000}"/>
    <cellStyle name="Note 3 8 5 7" xfId="20539" xr:uid="{00000000-0005-0000-0000-0000FABA0000}"/>
    <cellStyle name="Note 3 8 5 7 2" xfId="20540" xr:uid="{00000000-0005-0000-0000-0000FBBA0000}"/>
    <cellStyle name="Note 3 8 5 7 3" xfId="51057" xr:uid="{00000000-0005-0000-0000-0000FCBA0000}"/>
    <cellStyle name="Note 3 8 5 7 4" xfId="51058" xr:uid="{00000000-0005-0000-0000-0000FDBA0000}"/>
    <cellStyle name="Note 3 8 5 7 5" xfId="51059" xr:uid="{00000000-0005-0000-0000-0000FEBA0000}"/>
    <cellStyle name="Note 3 8 5 7 6" xfId="51060" xr:uid="{00000000-0005-0000-0000-0000FFBA0000}"/>
    <cellStyle name="Note 3 8 5 7 7" xfId="51061" xr:uid="{00000000-0005-0000-0000-000000BB0000}"/>
    <cellStyle name="Note 3 8 5 8" xfId="20541" xr:uid="{00000000-0005-0000-0000-000001BB0000}"/>
    <cellStyle name="Note 3 8 5 8 2" xfId="20542" xr:uid="{00000000-0005-0000-0000-000002BB0000}"/>
    <cellStyle name="Note 3 8 5 8 3" xfId="51062" xr:uid="{00000000-0005-0000-0000-000003BB0000}"/>
    <cellStyle name="Note 3 8 5 8 4" xfId="51063" xr:uid="{00000000-0005-0000-0000-000004BB0000}"/>
    <cellStyle name="Note 3 8 5 8 5" xfId="51064" xr:uid="{00000000-0005-0000-0000-000005BB0000}"/>
    <cellStyle name="Note 3 8 5 8 6" xfId="51065" xr:uid="{00000000-0005-0000-0000-000006BB0000}"/>
    <cellStyle name="Note 3 8 5 8 7" xfId="51066" xr:uid="{00000000-0005-0000-0000-000007BB0000}"/>
    <cellStyle name="Note 3 8 5 9" xfId="20543" xr:uid="{00000000-0005-0000-0000-000008BB0000}"/>
    <cellStyle name="Note 3 8 5 9 2" xfId="20544" xr:uid="{00000000-0005-0000-0000-000009BB0000}"/>
    <cellStyle name="Note 3 8 5 9 3" xfId="51067" xr:uid="{00000000-0005-0000-0000-00000ABB0000}"/>
    <cellStyle name="Note 3 8 5 9 4" xfId="51068" xr:uid="{00000000-0005-0000-0000-00000BBB0000}"/>
    <cellStyle name="Note 3 8 5 9 5" xfId="51069" xr:uid="{00000000-0005-0000-0000-00000CBB0000}"/>
    <cellStyle name="Note 3 8 5 9 6" xfId="51070" xr:uid="{00000000-0005-0000-0000-00000DBB0000}"/>
    <cellStyle name="Note 3 8 5 9 7" xfId="51071" xr:uid="{00000000-0005-0000-0000-00000EBB0000}"/>
    <cellStyle name="Note 3 8 6" xfId="20545" xr:uid="{00000000-0005-0000-0000-00000FBB0000}"/>
    <cellStyle name="Note 3 8 6 10" xfId="20546" xr:uid="{00000000-0005-0000-0000-000010BB0000}"/>
    <cellStyle name="Note 3 8 6 11" xfId="51072" xr:uid="{00000000-0005-0000-0000-000011BB0000}"/>
    <cellStyle name="Note 3 8 6 12" xfId="51073" xr:uid="{00000000-0005-0000-0000-000012BB0000}"/>
    <cellStyle name="Note 3 8 6 13" xfId="51074" xr:uid="{00000000-0005-0000-0000-000013BB0000}"/>
    <cellStyle name="Note 3 8 6 14" xfId="51075" xr:uid="{00000000-0005-0000-0000-000014BB0000}"/>
    <cellStyle name="Note 3 8 6 15" xfId="51076" xr:uid="{00000000-0005-0000-0000-000015BB0000}"/>
    <cellStyle name="Note 3 8 6 2" xfId="20547" xr:uid="{00000000-0005-0000-0000-000016BB0000}"/>
    <cellStyle name="Note 3 8 6 2 2" xfId="20548" xr:uid="{00000000-0005-0000-0000-000017BB0000}"/>
    <cellStyle name="Note 3 8 6 2 3" xfId="51077" xr:uid="{00000000-0005-0000-0000-000018BB0000}"/>
    <cellStyle name="Note 3 8 6 2 4" xfId="51078" xr:uid="{00000000-0005-0000-0000-000019BB0000}"/>
    <cellStyle name="Note 3 8 6 2 5" xfId="51079" xr:uid="{00000000-0005-0000-0000-00001ABB0000}"/>
    <cellStyle name="Note 3 8 6 2 6" xfId="51080" xr:uid="{00000000-0005-0000-0000-00001BBB0000}"/>
    <cellStyle name="Note 3 8 6 2 7" xfId="51081" xr:uid="{00000000-0005-0000-0000-00001CBB0000}"/>
    <cellStyle name="Note 3 8 6 3" xfId="20549" xr:uid="{00000000-0005-0000-0000-00001DBB0000}"/>
    <cellStyle name="Note 3 8 6 3 2" xfId="20550" xr:uid="{00000000-0005-0000-0000-00001EBB0000}"/>
    <cellStyle name="Note 3 8 6 3 3" xfId="51082" xr:uid="{00000000-0005-0000-0000-00001FBB0000}"/>
    <cellStyle name="Note 3 8 6 3 4" xfId="51083" xr:uid="{00000000-0005-0000-0000-000020BB0000}"/>
    <cellStyle name="Note 3 8 6 3 5" xfId="51084" xr:uid="{00000000-0005-0000-0000-000021BB0000}"/>
    <cellStyle name="Note 3 8 6 3 6" xfId="51085" xr:uid="{00000000-0005-0000-0000-000022BB0000}"/>
    <cellStyle name="Note 3 8 6 3 7" xfId="51086" xr:uid="{00000000-0005-0000-0000-000023BB0000}"/>
    <cellStyle name="Note 3 8 6 4" xfId="20551" xr:uid="{00000000-0005-0000-0000-000024BB0000}"/>
    <cellStyle name="Note 3 8 6 4 2" xfId="20552" xr:uid="{00000000-0005-0000-0000-000025BB0000}"/>
    <cellStyle name="Note 3 8 6 4 3" xfId="51087" xr:uid="{00000000-0005-0000-0000-000026BB0000}"/>
    <cellStyle name="Note 3 8 6 4 4" xfId="51088" xr:uid="{00000000-0005-0000-0000-000027BB0000}"/>
    <cellStyle name="Note 3 8 6 4 5" xfId="51089" xr:uid="{00000000-0005-0000-0000-000028BB0000}"/>
    <cellStyle name="Note 3 8 6 4 6" xfId="51090" xr:uid="{00000000-0005-0000-0000-000029BB0000}"/>
    <cellStyle name="Note 3 8 6 4 7" xfId="51091" xr:uid="{00000000-0005-0000-0000-00002ABB0000}"/>
    <cellStyle name="Note 3 8 6 5" xfId="20553" xr:uid="{00000000-0005-0000-0000-00002BBB0000}"/>
    <cellStyle name="Note 3 8 6 5 2" xfId="20554" xr:uid="{00000000-0005-0000-0000-00002CBB0000}"/>
    <cellStyle name="Note 3 8 6 5 3" xfId="51092" xr:uid="{00000000-0005-0000-0000-00002DBB0000}"/>
    <cellStyle name="Note 3 8 6 5 4" xfId="51093" xr:uid="{00000000-0005-0000-0000-00002EBB0000}"/>
    <cellStyle name="Note 3 8 6 5 5" xfId="51094" xr:uid="{00000000-0005-0000-0000-00002FBB0000}"/>
    <cellStyle name="Note 3 8 6 5 6" xfId="51095" xr:uid="{00000000-0005-0000-0000-000030BB0000}"/>
    <cellStyle name="Note 3 8 6 5 7" xfId="51096" xr:uid="{00000000-0005-0000-0000-000031BB0000}"/>
    <cellStyle name="Note 3 8 6 6" xfId="20555" xr:uid="{00000000-0005-0000-0000-000032BB0000}"/>
    <cellStyle name="Note 3 8 6 6 2" xfId="20556" xr:uid="{00000000-0005-0000-0000-000033BB0000}"/>
    <cellStyle name="Note 3 8 6 6 3" xfId="51097" xr:uid="{00000000-0005-0000-0000-000034BB0000}"/>
    <cellStyle name="Note 3 8 6 6 4" xfId="51098" xr:uid="{00000000-0005-0000-0000-000035BB0000}"/>
    <cellStyle name="Note 3 8 6 6 5" xfId="51099" xr:uid="{00000000-0005-0000-0000-000036BB0000}"/>
    <cellStyle name="Note 3 8 6 6 6" xfId="51100" xr:uid="{00000000-0005-0000-0000-000037BB0000}"/>
    <cellStyle name="Note 3 8 6 6 7" xfId="51101" xr:uid="{00000000-0005-0000-0000-000038BB0000}"/>
    <cellStyle name="Note 3 8 6 7" xfId="20557" xr:uid="{00000000-0005-0000-0000-000039BB0000}"/>
    <cellStyle name="Note 3 8 6 7 2" xfId="20558" xr:uid="{00000000-0005-0000-0000-00003ABB0000}"/>
    <cellStyle name="Note 3 8 6 7 3" xfId="51102" xr:uid="{00000000-0005-0000-0000-00003BBB0000}"/>
    <cellStyle name="Note 3 8 6 7 4" xfId="51103" xr:uid="{00000000-0005-0000-0000-00003CBB0000}"/>
    <cellStyle name="Note 3 8 6 7 5" xfId="51104" xr:uid="{00000000-0005-0000-0000-00003DBB0000}"/>
    <cellStyle name="Note 3 8 6 7 6" xfId="51105" xr:uid="{00000000-0005-0000-0000-00003EBB0000}"/>
    <cellStyle name="Note 3 8 6 7 7" xfId="51106" xr:uid="{00000000-0005-0000-0000-00003FBB0000}"/>
    <cellStyle name="Note 3 8 6 8" xfId="20559" xr:uid="{00000000-0005-0000-0000-000040BB0000}"/>
    <cellStyle name="Note 3 8 6 8 2" xfId="20560" xr:uid="{00000000-0005-0000-0000-000041BB0000}"/>
    <cellStyle name="Note 3 8 6 8 3" xfId="51107" xr:uid="{00000000-0005-0000-0000-000042BB0000}"/>
    <cellStyle name="Note 3 8 6 8 4" xfId="51108" xr:uid="{00000000-0005-0000-0000-000043BB0000}"/>
    <cellStyle name="Note 3 8 6 8 5" xfId="51109" xr:uid="{00000000-0005-0000-0000-000044BB0000}"/>
    <cellStyle name="Note 3 8 6 8 6" xfId="51110" xr:uid="{00000000-0005-0000-0000-000045BB0000}"/>
    <cellStyle name="Note 3 8 6 8 7" xfId="51111" xr:uid="{00000000-0005-0000-0000-000046BB0000}"/>
    <cellStyle name="Note 3 8 6 9" xfId="20561" xr:uid="{00000000-0005-0000-0000-000047BB0000}"/>
    <cellStyle name="Note 3 8 6 9 2" xfId="20562" xr:uid="{00000000-0005-0000-0000-000048BB0000}"/>
    <cellStyle name="Note 3 8 6 9 3" xfId="51112" xr:uid="{00000000-0005-0000-0000-000049BB0000}"/>
    <cellStyle name="Note 3 8 6 9 4" xfId="51113" xr:uid="{00000000-0005-0000-0000-00004ABB0000}"/>
    <cellStyle name="Note 3 8 6 9 5" xfId="51114" xr:uid="{00000000-0005-0000-0000-00004BBB0000}"/>
    <cellStyle name="Note 3 8 6 9 6" xfId="51115" xr:uid="{00000000-0005-0000-0000-00004CBB0000}"/>
    <cellStyle name="Note 3 8 6 9 7" xfId="51116" xr:uid="{00000000-0005-0000-0000-00004DBB0000}"/>
    <cellStyle name="Note 3 8 7" xfId="51117" xr:uid="{00000000-0005-0000-0000-00004EBB0000}"/>
    <cellStyle name="Note 3 9" xfId="20563" xr:uid="{00000000-0005-0000-0000-00004FBB0000}"/>
    <cellStyle name="Note 3 9 2" xfId="20564" xr:uid="{00000000-0005-0000-0000-000050BB0000}"/>
    <cellStyle name="Note 3 9 2 2" xfId="20565" xr:uid="{00000000-0005-0000-0000-000051BB0000}"/>
    <cellStyle name="Note 3 9 2 2 10" xfId="51118" xr:uid="{00000000-0005-0000-0000-000052BB0000}"/>
    <cellStyle name="Note 3 9 2 2 11" xfId="51119" xr:uid="{00000000-0005-0000-0000-000053BB0000}"/>
    <cellStyle name="Note 3 9 2 2 2" xfId="20566" xr:uid="{00000000-0005-0000-0000-000054BB0000}"/>
    <cellStyle name="Note 3 9 2 2 2 2" xfId="20567" xr:uid="{00000000-0005-0000-0000-000055BB0000}"/>
    <cellStyle name="Note 3 9 2 2 2 3" xfId="51120" xr:uid="{00000000-0005-0000-0000-000056BB0000}"/>
    <cellStyle name="Note 3 9 2 2 2 4" xfId="51121" xr:uid="{00000000-0005-0000-0000-000057BB0000}"/>
    <cellStyle name="Note 3 9 2 2 2 5" xfId="51122" xr:uid="{00000000-0005-0000-0000-000058BB0000}"/>
    <cellStyle name="Note 3 9 2 2 2 6" xfId="51123" xr:uid="{00000000-0005-0000-0000-000059BB0000}"/>
    <cellStyle name="Note 3 9 2 2 2 7" xfId="51124" xr:uid="{00000000-0005-0000-0000-00005ABB0000}"/>
    <cellStyle name="Note 3 9 2 2 3" xfId="20568" xr:uid="{00000000-0005-0000-0000-00005BBB0000}"/>
    <cellStyle name="Note 3 9 2 2 3 2" xfId="20569" xr:uid="{00000000-0005-0000-0000-00005CBB0000}"/>
    <cellStyle name="Note 3 9 2 2 3 3" xfId="51125" xr:uid="{00000000-0005-0000-0000-00005DBB0000}"/>
    <cellStyle name="Note 3 9 2 2 3 4" xfId="51126" xr:uid="{00000000-0005-0000-0000-00005EBB0000}"/>
    <cellStyle name="Note 3 9 2 2 3 5" xfId="51127" xr:uid="{00000000-0005-0000-0000-00005FBB0000}"/>
    <cellStyle name="Note 3 9 2 2 3 6" xfId="51128" xr:uid="{00000000-0005-0000-0000-000060BB0000}"/>
    <cellStyle name="Note 3 9 2 2 3 7" xfId="51129" xr:uid="{00000000-0005-0000-0000-000061BB0000}"/>
    <cellStyle name="Note 3 9 2 2 4" xfId="20570" xr:uid="{00000000-0005-0000-0000-000062BB0000}"/>
    <cellStyle name="Note 3 9 2 2 4 2" xfId="20571" xr:uid="{00000000-0005-0000-0000-000063BB0000}"/>
    <cellStyle name="Note 3 9 2 2 4 3" xfId="51130" xr:uid="{00000000-0005-0000-0000-000064BB0000}"/>
    <cellStyle name="Note 3 9 2 2 4 4" xfId="51131" xr:uid="{00000000-0005-0000-0000-000065BB0000}"/>
    <cellStyle name="Note 3 9 2 2 4 5" xfId="51132" xr:uid="{00000000-0005-0000-0000-000066BB0000}"/>
    <cellStyle name="Note 3 9 2 2 4 6" xfId="51133" xr:uid="{00000000-0005-0000-0000-000067BB0000}"/>
    <cellStyle name="Note 3 9 2 2 4 7" xfId="51134" xr:uid="{00000000-0005-0000-0000-000068BB0000}"/>
    <cellStyle name="Note 3 9 2 2 5" xfId="20572" xr:uid="{00000000-0005-0000-0000-000069BB0000}"/>
    <cellStyle name="Note 3 9 2 2 5 2" xfId="20573" xr:uid="{00000000-0005-0000-0000-00006ABB0000}"/>
    <cellStyle name="Note 3 9 2 2 5 3" xfId="51135" xr:uid="{00000000-0005-0000-0000-00006BBB0000}"/>
    <cellStyle name="Note 3 9 2 2 5 4" xfId="51136" xr:uid="{00000000-0005-0000-0000-00006CBB0000}"/>
    <cellStyle name="Note 3 9 2 2 5 5" xfId="51137" xr:uid="{00000000-0005-0000-0000-00006DBB0000}"/>
    <cellStyle name="Note 3 9 2 2 5 6" xfId="51138" xr:uid="{00000000-0005-0000-0000-00006EBB0000}"/>
    <cellStyle name="Note 3 9 2 2 5 7" xfId="51139" xr:uid="{00000000-0005-0000-0000-00006FBB0000}"/>
    <cellStyle name="Note 3 9 2 2 6" xfId="20574" xr:uid="{00000000-0005-0000-0000-000070BB0000}"/>
    <cellStyle name="Note 3 9 2 2 6 2" xfId="20575" xr:uid="{00000000-0005-0000-0000-000071BB0000}"/>
    <cellStyle name="Note 3 9 2 2 6 3" xfId="51140" xr:uid="{00000000-0005-0000-0000-000072BB0000}"/>
    <cellStyle name="Note 3 9 2 2 6 4" xfId="51141" xr:uid="{00000000-0005-0000-0000-000073BB0000}"/>
    <cellStyle name="Note 3 9 2 2 6 5" xfId="51142" xr:uid="{00000000-0005-0000-0000-000074BB0000}"/>
    <cellStyle name="Note 3 9 2 2 6 6" xfId="51143" xr:uid="{00000000-0005-0000-0000-000075BB0000}"/>
    <cellStyle name="Note 3 9 2 2 6 7" xfId="51144" xr:uid="{00000000-0005-0000-0000-000076BB0000}"/>
    <cellStyle name="Note 3 9 2 2 7" xfId="20576" xr:uid="{00000000-0005-0000-0000-000077BB0000}"/>
    <cellStyle name="Note 3 9 2 2 7 2" xfId="20577" xr:uid="{00000000-0005-0000-0000-000078BB0000}"/>
    <cellStyle name="Note 3 9 2 2 7 3" xfId="51145" xr:uid="{00000000-0005-0000-0000-000079BB0000}"/>
    <cellStyle name="Note 3 9 2 2 7 4" xfId="51146" xr:uid="{00000000-0005-0000-0000-00007ABB0000}"/>
    <cellStyle name="Note 3 9 2 2 7 5" xfId="51147" xr:uid="{00000000-0005-0000-0000-00007BBB0000}"/>
    <cellStyle name="Note 3 9 2 2 7 6" xfId="51148" xr:uid="{00000000-0005-0000-0000-00007CBB0000}"/>
    <cellStyle name="Note 3 9 2 2 7 7" xfId="51149" xr:uid="{00000000-0005-0000-0000-00007DBB0000}"/>
    <cellStyle name="Note 3 9 2 2 8" xfId="20578" xr:uid="{00000000-0005-0000-0000-00007EBB0000}"/>
    <cellStyle name="Note 3 9 2 2 8 2" xfId="20579" xr:uid="{00000000-0005-0000-0000-00007FBB0000}"/>
    <cellStyle name="Note 3 9 2 2 8 3" xfId="51150" xr:uid="{00000000-0005-0000-0000-000080BB0000}"/>
    <cellStyle name="Note 3 9 2 2 8 4" xfId="51151" xr:uid="{00000000-0005-0000-0000-000081BB0000}"/>
    <cellStyle name="Note 3 9 2 2 8 5" xfId="51152" xr:uid="{00000000-0005-0000-0000-000082BB0000}"/>
    <cellStyle name="Note 3 9 2 2 8 6" xfId="51153" xr:uid="{00000000-0005-0000-0000-000083BB0000}"/>
    <cellStyle name="Note 3 9 2 2 8 7" xfId="51154" xr:uid="{00000000-0005-0000-0000-000084BB0000}"/>
    <cellStyle name="Note 3 9 2 2 9" xfId="20580" xr:uid="{00000000-0005-0000-0000-000085BB0000}"/>
    <cellStyle name="Note 3 9 2 2 9 2" xfId="20581" xr:uid="{00000000-0005-0000-0000-000086BB0000}"/>
    <cellStyle name="Note 3 9 2 2 9 3" xfId="51155" xr:uid="{00000000-0005-0000-0000-000087BB0000}"/>
    <cellStyle name="Note 3 9 2 2 9 4" xfId="51156" xr:uid="{00000000-0005-0000-0000-000088BB0000}"/>
    <cellStyle name="Note 3 9 2 2 9 5" xfId="51157" xr:uid="{00000000-0005-0000-0000-000089BB0000}"/>
    <cellStyle name="Note 3 9 2 2 9 6" xfId="51158" xr:uid="{00000000-0005-0000-0000-00008ABB0000}"/>
    <cellStyle name="Note 3 9 2 2 9 7" xfId="51159" xr:uid="{00000000-0005-0000-0000-00008BBB0000}"/>
    <cellStyle name="Note 3 9 2 3" xfId="20582" xr:uid="{00000000-0005-0000-0000-00008CBB0000}"/>
    <cellStyle name="Note 3 9 2 3 10" xfId="20583" xr:uid="{00000000-0005-0000-0000-00008DBB0000}"/>
    <cellStyle name="Note 3 9 2 3 11" xfId="51160" xr:uid="{00000000-0005-0000-0000-00008EBB0000}"/>
    <cellStyle name="Note 3 9 2 3 12" xfId="51161" xr:uid="{00000000-0005-0000-0000-00008FBB0000}"/>
    <cellStyle name="Note 3 9 2 3 13" xfId="51162" xr:uid="{00000000-0005-0000-0000-000090BB0000}"/>
    <cellStyle name="Note 3 9 2 3 14" xfId="51163" xr:uid="{00000000-0005-0000-0000-000091BB0000}"/>
    <cellStyle name="Note 3 9 2 3 15" xfId="51164" xr:uid="{00000000-0005-0000-0000-000092BB0000}"/>
    <cellStyle name="Note 3 9 2 3 2" xfId="20584" xr:uid="{00000000-0005-0000-0000-000093BB0000}"/>
    <cellStyle name="Note 3 9 2 3 2 2" xfId="20585" xr:uid="{00000000-0005-0000-0000-000094BB0000}"/>
    <cellStyle name="Note 3 9 2 3 2 3" xfId="51165" xr:uid="{00000000-0005-0000-0000-000095BB0000}"/>
    <cellStyle name="Note 3 9 2 3 2 4" xfId="51166" xr:uid="{00000000-0005-0000-0000-000096BB0000}"/>
    <cellStyle name="Note 3 9 2 3 2 5" xfId="51167" xr:uid="{00000000-0005-0000-0000-000097BB0000}"/>
    <cellStyle name="Note 3 9 2 3 2 6" xfId="51168" xr:uid="{00000000-0005-0000-0000-000098BB0000}"/>
    <cellStyle name="Note 3 9 2 3 2 7" xfId="51169" xr:uid="{00000000-0005-0000-0000-000099BB0000}"/>
    <cellStyle name="Note 3 9 2 3 3" xfId="20586" xr:uid="{00000000-0005-0000-0000-00009ABB0000}"/>
    <cellStyle name="Note 3 9 2 3 3 2" xfId="20587" xr:uid="{00000000-0005-0000-0000-00009BBB0000}"/>
    <cellStyle name="Note 3 9 2 3 3 3" xfId="51170" xr:uid="{00000000-0005-0000-0000-00009CBB0000}"/>
    <cellStyle name="Note 3 9 2 3 3 4" xfId="51171" xr:uid="{00000000-0005-0000-0000-00009DBB0000}"/>
    <cellStyle name="Note 3 9 2 3 3 5" xfId="51172" xr:uid="{00000000-0005-0000-0000-00009EBB0000}"/>
    <cellStyle name="Note 3 9 2 3 3 6" xfId="51173" xr:uid="{00000000-0005-0000-0000-00009FBB0000}"/>
    <cellStyle name="Note 3 9 2 3 3 7" xfId="51174" xr:uid="{00000000-0005-0000-0000-0000A0BB0000}"/>
    <cellStyle name="Note 3 9 2 3 4" xfId="20588" xr:uid="{00000000-0005-0000-0000-0000A1BB0000}"/>
    <cellStyle name="Note 3 9 2 3 4 2" xfId="20589" xr:uid="{00000000-0005-0000-0000-0000A2BB0000}"/>
    <cellStyle name="Note 3 9 2 3 4 3" xfId="51175" xr:uid="{00000000-0005-0000-0000-0000A3BB0000}"/>
    <cellStyle name="Note 3 9 2 3 4 4" xfId="51176" xr:uid="{00000000-0005-0000-0000-0000A4BB0000}"/>
    <cellStyle name="Note 3 9 2 3 4 5" xfId="51177" xr:uid="{00000000-0005-0000-0000-0000A5BB0000}"/>
    <cellStyle name="Note 3 9 2 3 4 6" xfId="51178" xr:uid="{00000000-0005-0000-0000-0000A6BB0000}"/>
    <cellStyle name="Note 3 9 2 3 4 7" xfId="51179" xr:uid="{00000000-0005-0000-0000-0000A7BB0000}"/>
    <cellStyle name="Note 3 9 2 3 5" xfId="20590" xr:uid="{00000000-0005-0000-0000-0000A8BB0000}"/>
    <cellStyle name="Note 3 9 2 3 5 2" xfId="20591" xr:uid="{00000000-0005-0000-0000-0000A9BB0000}"/>
    <cellStyle name="Note 3 9 2 3 5 3" xfId="51180" xr:uid="{00000000-0005-0000-0000-0000AABB0000}"/>
    <cellStyle name="Note 3 9 2 3 5 4" xfId="51181" xr:uid="{00000000-0005-0000-0000-0000ABBB0000}"/>
    <cellStyle name="Note 3 9 2 3 5 5" xfId="51182" xr:uid="{00000000-0005-0000-0000-0000ACBB0000}"/>
    <cellStyle name="Note 3 9 2 3 5 6" xfId="51183" xr:uid="{00000000-0005-0000-0000-0000ADBB0000}"/>
    <cellStyle name="Note 3 9 2 3 5 7" xfId="51184" xr:uid="{00000000-0005-0000-0000-0000AEBB0000}"/>
    <cellStyle name="Note 3 9 2 3 6" xfId="20592" xr:uid="{00000000-0005-0000-0000-0000AFBB0000}"/>
    <cellStyle name="Note 3 9 2 3 6 2" xfId="20593" xr:uid="{00000000-0005-0000-0000-0000B0BB0000}"/>
    <cellStyle name="Note 3 9 2 3 6 3" xfId="51185" xr:uid="{00000000-0005-0000-0000-0000B1BB0000}"/>
    <cellStyle name="Note 3 9 2 3 6 4" xfId="51186" xr:uid="{00000000-0005-0000-0000-0000B2BB0000}"/>
    <cellStyle name="Note 3 9 2 3 6 5" xfId="51187" xr:uid="{00000000-0005-0000-0000-0000B3BB0000}"/>
    <cellStyle name="Note 3 9 2 3 6 6" xfId="51188" xr:uid="{00000000-0005-0000-0000-0000B4BB0000}"/>
    <cellStyle name="Note 3 9 2 3 6 7" xfId="51189" xr:uid="{00000000-0005-0000-0000-0000B5BB0000}"/>
    <cellStyle name="Note 3 9 2 3 7" xfId="20594" xr:uid="{00000000-0005-0000-0000-0000B6BB0000}"/>
    <cellStyle name="Note 3 9 2 3 7 2" xfId="20595" xr:uid="{00000000-0005-0000-0000-0000B7BB0000}"/>
    <cellStyle name="Note 3 9 2 3 7 3" xfId="51190" xr:uid="{00000000-0005-0000-0000-0000B8BB0000}"/>
    <cellStyle name="Note 3 9 2 3 7 4" xfId="51191" xr:uid="{00000000-0005-0000-0000-0000B9BB0000}"/>
    <cellStyle name="Note 3 9 2 3 7 5" xfId="51192" xr:uid="{00000000-0005-0000-0000-0000BABB0000}"/>
    <cellStyle name="Note 3 9 2 3 7 6" xfId="51193" xr:uid="{00000000-0005-0000-0000-0000BBBB0000}"/>
    <cellStyle name="Note 3 9 2 3 7 7" xfId="51194" xr:uid="{00000000-0005-0000-0000-0000BCBB0000}"/>
    <cellStyle name="Note 3 9 2 3 8" xfId="20596" xr:uid="{00000000-0005-0000-0000-0000BDBB0000}"/>
    <cellStyle name="Note 3 9 2 3 8 2" xfId="20597" xr:uid="{00000000-0005-0000-0000-0000BEBB0000}"/>
    <cellStyle name="Note 3 9 2 3 8 3" xfId="51195" xr:uid="{00000000-0005-0000-0000-0000BFBB0000}"/>
    <cellStyle name="Note 3 9 2 3 8 4" xfId="51196" xr:uid="{00000000-0005-0000-0000-0000C0BB0000}"/>
    <cellStyle name="Note 3 9 2 3 8 5" xfId="51197" xr:uid="{00000000-0005-0000-0000-0000C1BB0000}"/>
    <cellStyle name="Note 3 9 2 3 8 6" xfId="51198" xr:uid="{00000000-0005-0000-0000-0000C2BB0000}"/>
    <cellStyle name="Note 3 9 2 3 8 7" xfId="51199" xr:uid="{00000000-0005-0000-0000-0000C3BB0000}"/>
    <cellStyle name="Note 3 9 2 3 9" xfId="20598" xr:uid="{00000000-0005-0000-0000-0000C4BB0000}"/>
    <cellStyle name="Note 3 9 2 3 9 2" xfId="20599" xr:uid="{00000000-0005-0000-0000-0000C5BB0000}"/>
    <cellStyle name="Note 3 9 2 3 9 3" xfId="51200" xr:uid="{00000000-0005-0000-0000-0000C6BB0000}"/>
    <cellStyle name="Note 3 9 2 3 9 4" xfId="51201" xr:uid="{00000000-0005-0000-0000-0000C7BB0000}"/>
    <cellStyle name="Note 3 9 2 3 9 5" xfId="51202" xr:uid="{00000000-0005-0000-0000-0000C8BB0000}"/>
    <cellStyle name="Note 3 9 2 3 9 6" xfId="51203" xr:uid="{00000000-0005-0000-0000-0000C9BB0000}"/>
    <cellStyle name="Note 3 9 2 3 9 7" xfId="51204" xr:uid="{00000000-0005-0000-0000-0000CABB0000}"/>
    <cellStyle name="Note 3 9 2 4" xfId="51205" xr:uid="{00000000-0005-0000-0000-0000CBBB0000}"/>
    <cellStyle name="Note 3 9 2 5" xfId="51206" xr:uid="{00000000-0005-0000-0000-0000CCBB0000}"/>
    <cellStyle name="Note 3 9 3" xfId="20600" xr:uid="{00000000-0005-0000-0000-0000CDBB0000}"/>
    <cellStyle name="Note 3 9 3 10" xfId="51207" xr:uid="{00000000-0005-0000-0000-0000CEBB0000}"/>
    <cellStyle name="Note 3 9 3 11" xfId="51208" xr:uid="{00000000-0005-0000-0000-0000CFBB0000}"/>
    <cellStyle name="Note 3 9 3 2" xfId="20601" xr:uid="{00000000-0005-0000-0000-0000D0BB0000}"/>
    <cellStyle name="Note 3 9 3 2 2" xfId="20602" xr:uid="{00000000-0005-0000-0000-0000D1BB0000}"/>
    <cellStyle name="Note 3 9 3 2 3" xfId="51209" xr:uid="{00000000-0005-0000-0000-0000D2BB0000}"/>
    <cellStyle name="Note 3 9 3 2 4" xfId="51210" xr:uid="{00000000-0005-0000-0000-0000D3BB0000}"/>
    <cellStyle name="Note 3 9 3 2 5" xfId="51211" xr:uid="{00000000-0005-0000-0000-0000D4BB0000}"/>
    <cellStyle name="Note 3 9 3 2 6" xfId="51212" xr:uid="{00000000-0005-0000-0000-0000D5BB0000}"/>
    <cellStyle name="Note 3 9 3 2 7" xfId="51213" xr:uid="{00000000-0005-0000-0000-0000D6BB0000}"/>
    <cellStyle name="Note 3 9 3 3" xfId="20603" xr:uid="{00000000-0005-0000-0000-0000D7BB0000}"/>
    <cellStyle name="Note 3 9 3 3 2" xfId="20604" xr:uid="{00000000-0005-0000-0000-0000D8BB0000}"/>
    <cellStyle name="Note 3 9 3 3 3" xfId="51214" xr:uid="{00000000-0005-0000-0000-0000D9BB0000}"/>
    <cellStyle name="Note 3 9 3 3 4" xfId="51215" xr:uid="{00000000-0005-0000-0000-0000DABB0000}"/>
    <cellStyle name="Note 3 9 3 3 5" xfId="51216" xr:uid="{00000000-0005-0000-0000-0000DBBB0000}"/>
    <cellStyle name="Note 3 9 3 3 6" xfId="51217" xr:uid="{00000000-0005-0000-0000-0000DCBB0000}"/>
    <cellStyle name="Note 3 9 3 3 7" xfId="51218" xr:uid="{00000000-0005-0000-0000-0000DDBB0000}"/>
    <cellStyle name="Note 3 9 3 4" xfId="20605" xr:uid="{00000000-0005-0000-0000-0000DEBB0000}"/>
    <cellStyle name="Note 3 9 3 4 2" xfId="20606" xr:uid="{00000000-0005-0000-0000-0000DFBB0000}"/>
    <cellStyle name="Note 3 9 3 4 3" xfId="51219" xr:uid="{00000000-0005-0000-0000-0000E0BB0000}"/>
    <cellStyle name="Note 3 9 3 4 4" xfId="51220" xr:uid="{00000000-0005-0000-0000-0000E1BB0000}"/>
    <cellStyle name="Note 3 9 3 4 5" xfId="51221" xr:uid="{00000000-0005-0000-0000-0000E2BB0000}"/>
    <cellStyle name="Note 3 9 3 4 6" xfId="51222" xr:uid="{00000000-0005-0000-0000-0000E3BB0000}"/>
    <cellStyle name="Note 3 9 3 4 7" xfId="51223" xr:uid="{00000000-0005-0000-0000-0000E4BB0000}"/>
    <cellStyle name="Note 3 9 3 5" xfId="20607" xr:uid="{00000000-0005-0000-0000-0000E5BB0000}"/>
    <cellStyle name="Note 3 9 3 5 2" xfId="20608" xr:uid="{00000000-0005-0000-0000-0000E6BB0000}"/>
    <cellStyle name="Note 3 9 3 5 3" xfId="51224" xr:uid="{00000000-0005-0000-0000-0000E7BB0000}"/>
    <cellStyle name="Note 3 9 3 5 4" xfId="51225" xr:uid="{00000000-0005-0000-0000-0000E8BB0000}"/>
    <cellStyle name="Note 3 9 3 5 5" xfId="51226" xr:uid="{00000000-0005-0000-0000-0000E9BB0000}"/>
    <cellStyle name="Note 3 9 3 5 6" xfId="51227" xr:uid="{00000000-0005-0000-0000-0000EABB0000}"/>
    <cellStyle name="Note 3 9 3 5 7" xfId="51228" xr:uid="{00000000-0005-0000-0000-0000EBBB0000}"/>
    <cellStyle name="Note 3 9 3 6" xfId="20609" xr:uid="{00000000-0005-0000-0000-0000ECBB0000}"/>
    <cellStyle name="Note 3 9 3 6 2" xfId="20610" xr:uid="{00000000-0005-0000-0000-0000EDBB0000}"/>
    <cellStyle name="Note 3 9 3 6 3" xfId="51229" xr:uid="{00000000-0005-0000-0000-0000EEBB0000}"/>
    <cellStyle name="Note 3 9 3 6 4" xfId="51230" xr:uid="{00000000-0005-0000-0000-0000EFBB0000}"/>
    <cellStyle name="Note 3 9 3 6 5" xfId="51231" xr:uid="{00000000-0005-0000-0000-0000F0BB0000}"/>
    <cellStyle name="Note 3 9 3 6 6" xfId="51232" xr:uid="{00000000-0005-0000-0000-0000F1BB0000}"/>
    <cellStyle name="Note 3 9 3 6 7" xfId="51233" xr:uid="{00000000-0005-0000-0000-0000F2BB0000}"/>
    <cellStyle name="Note 3 9 3 7" xfId="20611" xr:uid="{00000000-0005-0000-0000-0000F3BB0000}"/>
    <cellStyle name="Note 3 9 3 7 2" xfId="20612" xr:uid="{00000000-0005-0000-0000-0000F4BB0000}"/>
    <cellStyle name="Note 3 9 3 7 3" xfId="51234" xr:uid="{00000000-0005-0000-0000-0000F5BB0000}"/>
    <cellStyle name="Note 3 9 3 7 4" xfId="51235" xr:uid="{00000000-0005-0000-0000-0000F6BB0000}"/>
    <cellStyle name="Note 3 9 3 7 5" xfId="51236" xr:uid="{00000000-0005-0000-0000-0000F7BB0000}"/>
    <cellStyle name="Note 3 9 3 7 6" xfId="51237" xr:uid="{00000000-0005-0000-0000-0000F8BB0000}"/>
    <cellStyle name="Note 3 9 3 7 7" xfId="51238" xr:uid="{00000000-0005-0000-0000-0000F9BB0000}"/>
    <cellStyle name="Note 3 9 3 8" xfId="20613" xr:uid="{00000000-0005-0000-0000-0000FABB0000}"/>
    <cellStyle name="Note 3 9 3 8 2" xfId="20614" xr:uid="{00000000-0005-0000-0000-0000FBBB0000}"/>
    <cellStyle name="Note 3 9 3 8 3" xfId="51239" xr:uid="{00000000-0005-0000-0000-0000FCBB0000}"/>
    <cellStyle name="Note 3 9 3 8 4" xfId="51240" xr:uid="{00000000-0005-0000-0000-0000FDBB0000}"/>
    <cellStyle name="Note 3 9 3 8 5" xfId="51241" xr:uid="{00000000-0005-0000-0000-0000FEBB0000}"/>
    <cellStyle name="Note 3 9 3 8 6" xfId="51242" xr:uid="{00000000-0005-0000-0000-0000FFBB0000}"/>
    <cellStyle name="Note 3 9 3 8 7" xfId="51243" xr:uid="{00000000-0005-0000-0000-000000BC0000}"/>
    <cellStyle name="Note 3 9 3 9" xfId="20615" xr:uid="{00000000-0005-0000-0000-000001BC0000}"/>
    <cellStyle name="Note 3 9 3 9 2" xfId="20616" xr:uid="{00000000-0005-0000-0000-000002BC0000}"/>
    <cellStyle name="Note 3 9 3 9 3" xfId="51244" xr:uid="{00000000-0005-0000-0000-000003BC0000}"/>
    <cellStyle name="Note 3 9 3 9 4" xfId="51245" xr:uid="{00000000-0005-0000-0000-000004BC0000}"/>
    <cellStyle name="Note 3 9 3 9 5" xfId="51246" xr:uid="{00000000-0005-0000-0000-000005BC0000}"/>
    <cellStyle name="Note 3 9 3 9 6" xfId="51247" xr:uid="{00000000-0005-0000-0000-000006BC0000}"/>
    <cellStyle name="Note 3 9 3 9 7" xfId="51248" xr:uid="{00000000-0005-0000-0000-000007BC0000}"/>
    <cellStyle name="Note 3 9 4" xfId="20617" xr:uid="{00000000-0005-0000-0000-000008BC0000}"/>
    <cellStyle name="Note 3 9 4 10" xfId="20618" xr:uid="{00000000-0005-0000-0000-000009BC0000}"/>
    <cellStyle name="Note 3 9 4 10 2" xfId="20619" xr:uid="{00000000-0005-0000-0000-00000ABC0000}"/>
    <cellStyle name="Note 3 9 4 10 3" xfId="51249" xr:uid="{00000000-0005-0000-0000-00000BBC0000}"/>
    <cellStyle name="Note 3 9 4 10 4" xfId="51250" xr:uid="{00000000-0005-0000-0000-00000CBC0000}"/>
    <cellStyle name="Note 3 9 4 10 5" xfId="51251" xr:uid="{00000000-0005-0000-0000-00000DBC0000}"/>
    <cellStyle name="Note 3 9 4 10 6" xfId="51252" xr:uid="{00000000-0005-0000-0000-00000EBC0000}"/>
    <cellStyle name="Note 3 9 4 10 7" xfId="51253" xr:uid="{00000000-0005-0000-0000-00000FBC0000}"/>
    <cellStyle name="Note 3 9 4 11" xfId="20620" xr:uid="{00000000-0005-0000-0000-000010BC0000}"/>
    <cellStyle name="Note 3 9 4 12" xfId="51254" xr:uid="{00000000-0005-0000-0000-000011BC0000}"/>
    <cellStyle name="Note 3 9 4 13" xfId="51255" xr:uid="{00000000-0005-0000-0000-000012BC0000}"/>
    <cellStyle name="Note 3 9 4 2" xfId="20621" xr:uid="{00000000-0005-0000-0000-000013BC0000}"/>
    <cellStyle name="Note 3 9 4 2 2" xfId="20622" xr:uid="{00000000-0005-0000-0000-000014BC0000}"/>
    <cellStyle name="Note 3 9 4 2 3" xfId="51256" xr:uid="{00000000-0005-0000-0000-000015BC0000}"/>
    <cellStyle name="Note 3 9 4 2 4" xfId="51257" xr:uid="{00000000-0005-0000-0000-000016BC0000}"/>
    <cellStyle name="Note 3 9 4 2 5" xfId="51258" xr:uid="{00000000-0005-0000-0000-000017BC0000}"/>
    <cellStyle name="Note 3 9 4 2 6" xfId="51259" xr:uid="{00000000-0005-0000-0000-000018BC0000}"/>
    <cellStyle name="Note 3 9 4 2 7" xfId="51260" xr:uid="{00000000-0005-0000-0000-000019BC0000}"/>
    <cellStyle name="Note 3 9 4 3" xfId="20623" xr:uid="{00000000-0005-0000-0000-00001ABC0000}"/>
    <cellStyle name="Note 3 9 4 3 2" xfId="20624" xr:uid="{00000000-0005-0000-0000-00001BBC0000}"/>
    <cellStyle name="Note 3 9 4 3 3" xfId="51261" xr:uid="{00000000-0005-0000-0000-00001CBC0000}"/>
    <cellStyle name="Note 3 9 4 3 4" xfId="51262" xr:uid="{00000000-0005-0000-0000-00001DBC0000}"/>
    <cellStyle name="Note 3 9 4 3 5" xfId="51263" xr:uid="{00000000-0005-0000-0000-00001EBC0000}"/>
    <cellStyle name="Note 3 9 4 3 6" xfId="51264" xr:uid="{00000000-0005-0000-0000-00001FBC0000}"/>
    <cellStyle name="Note 3 9 4 3 7" xfId="51265" xr:uid="{00000000-0005-0000-0000-000020BC0000}"/>
    <cellStyle name="Note 3 9 4 4" xfId="20625" xr:uid="{00000000-0005-0000-0000-000021BC0000}"/>
    <cellStyle name="Note 3 9 4 4 2" xfId="20626" xr:uid="{00000000-0005-0000-0000-000022BC0000}"/>
    <cellStyle name="Note 3 9 4 4 3" xfId="51266" xr:uid="{00000000-0005-0000-0000-000023BC0000}"/>
    <cellStyle name="Note 3 9 4 4 4" xfId="51267" xr:uid="{00000000-0005-0000-0000-000024BC0000}"/>
    <cellStyle name="Note 3 9 4 4 5" xfId="51268" xr:uid="{00000000-0005-0000-0000-000025BC0000}"/>
    <cellStyle name="Note 3 9 4 4 6" xfId="51269" xr:uid="{00000000-0005-0000-0000-000026BC0000}"/>
    <cellStyle name="Note 3 9 4 4 7" xfId="51270" xr:uid="{00000000-0005-0000-0000-000027BC0000}"/>
    <cellStyle name="Note 3 9 4 5" xfId="20627" xr:uid="{00000000-0005-0000-0000-000028BC0000}"/>
    <cellStyle name="Note 3 9 4 5 2" xfId="20628" xr:uid="{00000000-0005-0000-0000-000029BC0000}"/>
    <cellStyle name="Note 3 9 4 5 3" xfId="51271" xr:uid="{00000000-0005-0000-0000-00002ABC0000}"/>
    <cellStyle name="Note 3 9 4 5 4" xfId="51272" xr:uid="{00000000-0005-0000-0000-00002BBC0000}"/>
    <cellStyle name="Note 3 9 4 5 5" xfId="51273" xr:uid="{00000000-0005-0000-0000-00002CBC0000}"/>
    <cellStyle name="Note 3 9 4 5 6" xfId="51274" xr:uid="{00000000-0005-0000-0000-00002DBC0000}"/>
    <cellStyle name="Note 3 9 4 5 7" xfId="51275" xr:uid="{00000000-0005-0000-0000-00002EBC0000}"/>
    <cellStyle name="Note 3 9 4 6" xfId="20629" xr:uid="{00000000-0005-0000-0000-00002FBC0000}"/>
    <cellStyle name="Note 3 9 4 6 2" xfId="20630" xr:uid="{00000000-0005-0000-0000-000030BC0000}"/>
    <cellStyle name="Note 3 9 4 6 3" xfId="51276" xr:uid="{00000000-0005-0000-0000-000031BC0000}"/>
    <cellStyle name="Note 3 9 4 6 4" xfId="51277" xr:uid="{00000000-0005-0000-0000-000032BC0000}"/>
    <cellStyle name="Note 3 9 4 6 5" xfId="51278" xr:uid="{00000000-0005-0000-0000-000033BC0000}"/>
    <cellStyle name="Note 3 9 4 6 6" xfId="51279" xr:uid="{00000000-0005-0000-0000-000034BC0000}"/>
    <cellStyle name="Note 3 9 4 6 7" xfId="51280" xr:uid="{00000000-0005-0000-0000-000035BC0000}"/>
    <cellStyle name="Note 3 9 4 7" xfId="20631" xr:uid="{00000000-0005-0000-0000-000036BC0000}"/>
    <cellStyle name="Note 3 9 4 7 2" xfId="20632" xr:uid="{00000000-0005-0000-0000-000037BC0000}"/>
    <cellStyle name="Note 3 9 4 7 3" xfId="51281" xr:uid="{00000000-0005-0000-0000-000038BC0000}"/>
    <cellStyle name="Note 3 9 4 7 4" xfId="51282" xr:uid="{00000000-0005-0000-0000-000039BC0000}"/>
    <cellStyle name="Note 3 9 4 7 5" xfId="51283" xr:uid="{00000000-0005-0000-0000-00003ABC0000}"/>
    <cellStyle name="Note 3 9 4 7 6" xfId="51284" xr:uid="{00000000-0005-0000-0000-00003BBC0000}"/>
    <cellStyle name="Note 3 9 4 7 7" xfId="51285" xr:uid="{00000000-0005-0000-0000-00003CBC0000}"/>
    <cellStyle name="Note 3 9 4 8" xfId="20633" xr:uid="{00000000-0005-0000-0000-00003DBC0000}"/>
    <cellStyle name="Note 3 9 4 8 2" xfId="20634" xr:uid="{00000000-0005-0000-0000-00003EBC0000}"/>
    <cellStyle name="Note 3 9 4 8 3" xfId="51286" xr:uid="{00000000-0005-0000-0000-00003FBC0000}"/>
    <cellStyle name="Note 3 9 4 8 4" xfId="51287" xr:uid="{00000000-0005-0000-0000-000040BC0000}"/>
    <cellStyle name="Note 3 9 4 8 5" xfId="51288" xr:uid="{00000000-0005-0000-0000-000041BC0000}"/>
    <cellStyle name="Note 3 9 4 8 6" xfId="51289" xr:uid="{00000000-0005-0000-0000-000042BC0000}"/>
    <cellStyle name="Note 3 9 4 8 7" xfId="51290" xr:uid="{00000000-0005-0000-0000-000043BC0000}"/>
    <cellStyle name="Note 3 9 4 9" xfId="20635" xr:uid="{00000000-0005-0000-0000-000044BC0000}"/>
    <cellStyle name="Note 3 9 4 9 2" xfId="20636" xr:uid="{00000000-0005-0000-0000-000045BC0000}"/>
    <cellStyle name="Note 3 9 4 9 3" xfId="51291" xr:uid="{00000000-0005-0000-0000-000046BC0000}"/>
    <cellStyle name="Note 3 9 4 9 4" xfId="51292" xr:uid="{00000000-0005-0000-0000-000047BC0000}"/>
    <cellStyle name="Note 3 9 4 9 5" xfId="51293" xr:uid="{00000000-0005-0000-0000-000048BC0000}"/>
    <cellStyle name="Note 3 9 4 9 6" xfId="51294" xr:uid="{00000000-0005-0000-0000-000049BC0000}"/>
    <cellStyle name="Note 3 9 4 9 7" xfId="51295" xr:uid="{00000000-0005-0000-0000-00004ABC0000}"/>
    <cellStyle name="Note 3 9 5" xfId="20637" xr:uid="{00000000-0005-0000-0000-00004BBC0000}"/>
    <cellStyle name="Note 3 9 5 10" xfId="20638" xr:uid="{00000000-0005-0000-0000-00004CBC0000}"/>
    <cellStyle name="Note 3 9 5 10 2" xfId="20639" xr:uid="{00000000-0005-0000-0000-00004DBC0000}"/>
    <cellStyle name="Note 3 9 5 10 3" xfId="51296" xr:uid="{00000000-0005-0000-0000-00004EBC0000}"/>
    <cellStyle name="Note 3 9 5 10 4" xfId="51297" xr:uid="{00000000-0005-0000-0000-00004FBC0000}"/>
    <cellStyle name="Note 3 9 5 10 5" xfId="51298" xr:uid="{00000000-0005-0000-0000-000050BC0000}"/>
    <cellStyle name="Note 3 9 5 10 6" xfId="51299" xr:uid="{00000000-0005-0000-0000-000051BC0000}"/>
    <cellStyle name="Note 3 9 5 10 7" xfId="51300" xr:uid="{00000000-0005-0000-0000-000052BC0000}"/>
    <cellStyle name="Note 3 9 5 11" xfId="51301" xr:uid="{00000000-0005-0000-0000-000053BC0000}"/>
    <cellStyle name="Note 3 9 5 12" xfId="51302" xr:uid="{00000000-0005-0000-0000-000054BC0000}"/>
    <cellStyle name="Note 3 9 5 13" xfId="51303" xr:uid="{00000000-0005-0000-0000-000055BC0000}"/>
    <cellStyle name="Note 3 9 5 2" xfId="20640" xr:uid="{00000000-0005-0000-0000-000056BC0000}"/>
    <cellStyle name="Note 3 9 5 2 2" xfId="20641" xr:uid="{00000000-0005-0000-0000-000057BC0000}"/>
    <cellStyle name="Note 3 9 5 2 3" xfId="51304" xr:uid="{00000000-0005-0000-0000-000058BC0000}"/>
    <cellStyle name="Note 3 9 5 2 4" xfId="51305" xr:uid="{00000000-0005-0000-0000-000059BC0000}"/>
    <cellStyle name="Note 3 9 5 2 5" xfId="51306" xr:uid="{00000000-0005-0000-0000-00005ABC0000}"/>
    <cellStyle name="Note 3 9 5 2 6" xfId="51307" xr:uid="{00000000-0005-0000-0000-00005BBC0000}"/>
    <cellStyle name="Note 3 9 5 2 7" xfId="51308" xr:uid="{00000000-0005-0000-0000-00005CBC0000}"/>
    <cellStyle name="Note 3 9 5 3" xfId="20642" xr:uid="{00000000-0005-0000-0000-00005DBC0000}"/>
    <cellStyle name="Note 3 9 5 3 2" xfId="20643" xr:uid="{00000000-0005-0000-0000-00005EBC0000}"/>
    <cellStyle name="Note 3 9 5 3 3" xfId="51309" xr:uid="{00000000-0005-0000-0000-00005FBC0000}"/>
    <cellStyle name="Note 3 9 5 3 4" xfId="51310" xr:uid="{00000000-0005-0000-0000-000060BC0000}"/>
    <cellStyle name="Note 3 9 5 3 5" xfId="51311" xr:uid="{00000000-0005-0000-0000-000061BC0000}"/>
    <cellStyle name="Note 3 9 5 3 6" xfId="51312" xr:uid="{00000000-0005-0000-0000-000062BC0000}"/>
    <cellStyle name="Note 3 9 5 3 7" xfId="51313" xr:uid="{00000000-0005-0000-0000-000063BC0000}"/>
    <cellStyle name="Note 3 9 5 4" xfId="20644" xr:uid="{00000000-0005-0000-0000-000064BC0000}"/>
    <cellStyle name="Note 3 9 5 4 2" xfId="20645" xr:uid="{00000000-0005-0000-0000-000065BC0000}"/>
    <cellStyle name="Note 3 9 5 4 3" xfId="51314" xr:uid="{00000000-0005-0000-0000-000066BC0000}"/>
    <cellStyle name="Note 3 9 5 4 4" xfId="51315" xr:uid="{00000000-0005-0000-0000-000067BC0000}"/>
    <cellStyle name="Note 3 9 5 4 5" xfId="51316" xr:uid="{00000000-0005-0000-0000-000068BC0000}"/>
    <cellStyle name="Note 3 9 5 4 6" xfId="51317" xr:uid="{00000000-0005-0000-0000-000069BC0000}"/>
    <cellStyle name="Note 3 9 5 4 7" xfId="51318" xr:uid="{00000000-0005-0000-0000-00006ABC0000}"/>
    <cellStyle name="Note 3 9 5 5" xfId="20646" xr:uid="{00000000-0005-0000-0000-00006BBC0000}"/>
    <cellStyle name="Note 3 9 5 5 2" xfId="20647" xr:uid="{00000000-0005-0000-0000-00006CBC0000}"/>
    <cellStyle name="Note 3 9 5 5 3" xfId="51319" xr:uid="{00000000-0005-0000-0000-00006DBC0000}"/>
    <cellStyle name="Note 3 9 5 5 4" xfId="51320" xr:uid="{00000000-0005-0000-0000-00006EBC0000}"/>
    <cellStyle name="Note 3 9 5 5 5" xfId="51321" xr:uid="{00000000-0005-0000-0000-00006FBC0000}"/>
    <cellStyle name="Note 3 9 5 5 6" xfId="51322" xr:uid="{00000000-0005-0000-0000-000070BC0000}"/>
    <cellStyle name="Note 3 9 5 5 7" xfId="51323" xr:uid="{00000000-0005-0000-0000-000071BC0000}"/>
    <cellStyle name="Note 3 9 5 6" xfId="20648" xr:uid="{00000000-0005-0000-0000-000072BC0000}"/>
    <cellStyle name="Note 3 9 5 6 2" xfId="20649" xr:uid="{00000000-0005-0000-0000-000073BC0000}"/>
    <cellStyle name="Note 3 9 5 6 3" xfId="51324" xr:uid="{00000000-0005-0000-0000-000074BC0000}"/>
    <cellStyle name="Note 3 9 5 6 4" xfId="51325" xr:uid="{00000000-0005-0000-0000-000075BC0000}"/>
    <cellStyle name="Note 3 9 5 6 5" xfId="51326" xr:uid="{00000000-0005-0000-0000-000076BC0000}"/>
    <cellStyle name="Note 3 9 5 6 6" xfId="51327" xr:uid="{00000000-0005-0000-0000-000077BC0000}"/>
    <cellStyle name="Note 3 9 5 6 7" xfId="51328" xr:uid="{00000000-0005-0000-0000-000078BC0000}"/>
    <cellStyle name="Note 3 9 5 7" xfId="20650" xr:uid="{00000000-0005-0000-0000-000079BC0000}"/>
    <cellStyle name="Note 3 9 5 7 2" xfId="20651" xr:uid="{00000000-0005-0000-0000-00007ABC0000}"/>
    <cellStyle name="Note 3 9 5 7 3" xfId="51329" xr:uid="{00000000-0005-0000-0000-00007BBC0000}"/>
    <cellStyle name="Note 3 9 5 7 4" xfId="51330" xr:uid="{00000000-0005-0000-0000-00007CBC0000}"/>
    <cellStyle name="Note 3 9 5 7 5" xfId="51331" xr:uid="{00000000-0005-0000-0000-00007DBC0000}"/>
    <cellStyle name="Note 3 9 5 7 6" xfId="51332" xr:uid="{00000000-0005-0000-0000-00007EBC0000}"/>
    <cellStyle name="Note 3 9 5 7 7" xfId="51333" xr:uid="{00000000-0005-0000-0000-00007FBC0000}"/>
    <cellStyle name="Note 3 9 5 8" xfId="20652" xr:uid="{00000000-0005-0000-0000-000080BC0000}"/>
    <cellStyle name="Note 3 9 5 8 2" xfId="20653" xr:uid="{00000000-0005-0000-0000-000081BC0000}"/>
    <cellStyle name="Note 3 9 5 8 3" xfId="51334" xr:uid="{00000000-0005-0000-0000-000082BC0000}"/>
    <cellStyle name="Note 3 9 5 8 4" xfId="51335" xr:uid="{00000000-0005-0000-0000-000083BC0000}"/>
    <cellStyle name="Note 3 9 5 8 5" xfId="51336" xr:uid="{00000000-0005-0000-0000-000084BC0000}"/>
    <cellStyle name="Note 3 9 5 8 6" xfId="51337" xr:uid="{00000000-0005-0000-0000-000085BC0000}"/>
    <cellStyle name="Note 3 9 5 8 7" xfId="51338" xr:uid="{00000000-0005-0000-0000-000086BC0000}"/>
    <cellStyle name="Note 3 9 5 9" xfId="20654" xr:uid="{00000000-0005-0000-0000-000087BC0000}"/>
    <cellStyle name="Note 3 9 5 9 2" xfId="20655" xr:uid="{00000000-0005-0000-0000-000088BC0000}"/>
    <cellStyle name="Note 3 9 5 9 3" xfId="51339" xr:uid="{00000000-0005-0000-0000-000089BC0000}"/>
    <cellStyle name="Note 3 9 5 9 4" xfId="51340" xr:uid="{00000000-0005-0000-0000-00008ABC0000}"/>
    <cellStyle name="Note 3 9 5 9 5" xfId="51341" xr:uid="{00000000-0005-0000-0000-00008BBC0000}"/>
    <cellStyle name="Note 3 9 5 9 6" xfId="51342" xr:uid="{00000000-0005-0000-0000-00008CBC0000}"/>
    <cellStyle name="Note 3 9 5 9 7" xfId="51343" xr:uid="{00000000-0005-0000-0000-00008DBC0000}"/>
    <cellStyle name="Note 3 9 6" xfId="20656" xr:uid="{00000000-0005-0000-0000-00008EBC0000}"/>
    <cellStyle name="Note 3 9 6 10" xfId="20657" xr:uid="{00000000-0005-0000-0000-00008FBC0000}"/>
    <cellStyle name="Note 3 9 6 11" xfId="51344" xr:uid="{00000000-0005-0000-0000-000090BC0000}"/>
    <cellStyle name="Note 3 9 6 12" xfId="51345" xr:uid="{00000000-0005-0000-0000-000091BC0000}"/>
    <cellStyle name="Note 3 9 6 13" xfId="51346" xr:uid="{00000000-0005-0000-0000-000092BC0000}"/>
    <cellStyle name="Note 3 9 6 14" xfId="51347" xr:uid="{00000000-0005-0000-0000-000093BC0000}"/>
    <cellStyle name="Note 3 9 6 15" xfId="51348" xr:uid="{00000000-0005-0000-0000-000094BC0000}"/>
    <cellStyle name="Note 3 9 6 2" xfId="20658" xr:uid="{00000000-0005-0000-0000-000095BC0000}"/>
    <cellStyle name="Note 3 9 6 2 2" xfId="20659" xr:uid="{00000000-0005-0000-0000-000096BC0000}"/>
    <cellStyle name="Note 3 9 6 2 3" xfId="51349" xr:uid="{00000000-0005-0000-0000-000097BC0000}"/>
    <cellStyle name="Note 3 9 6 2 4" xfId="51350" xr:uid="{00000000-0005-0000-0000-000098BC0000}"/>
    <cellStyle name="Note 3 9 6 2 5" xfId="51351" xr:uid="{00000000-0005-0000-0000-000099BC0000}"/>
    <cellStyle name="Note 3 9 6 2 6" xfId="51352" xr:uid="{00000000-0005-0000-0000-00009ABC0000}"/>
    <cellStyle name="Note 3 9 6 2 7" xfId="51353" xr:uid="{00000000-0005-0000-0000-00009BBC0000}"/>
    <cellStyle name="Note 3 9 6 3" xfId="20660" xr:uid="{00000000-0005-0000-0000-00009CBC0000}"/>
    <cellStyle name="Note 3 9 6 3 2" xfId="20661" xr:uid="{00000000-0005-0000-0000-00009DBC0000}"/>
    <cellStyle name="Note 3 9 6 3 3" xfId="51354" xr:uid="{00000000-0005-0000-0000-00009EBC0000}"/>
    <cellStyle name="Note 3 9 6 3 4" xfId="51355" xr:uid="{00000000-0005-0000-0000-00009FBC0000}"/>
    <cellStyle name="Note 3 9 6 3 5" xfId="51356" xr:uid="{00000000-0005-0000-0000-0000A0BC0000}"/>
    <cellStyle name="Note 3 9 6 3 6" xfId="51357" xr:uid="{00000000-0005-0000-0000-0000A1BC0000}"/>
    <cellStyle name="Note 3 9 6 3 7" xfId="51358" xr:uid="{00000000-0005-0000-0000-0000A2BC0000}"/>
    <cellStyle name="Note 3 9 6 4" xfId="20662" xr:uid="{00000000-0005-0000-0000-0000A3BC0000}"/>
    <cellStyle name="Note 3 9 6 4 2" xfId="20663" xr:uid="{00000000-0005-0000-0000-0000A4BC0000}"/>
    <cellStyle name="Note 3 9 6 4 3" xfId="51359" xr:uid="{00000000-0005-0000-0000-0000A5BC0000}"/>
    <cellStyle name="Note 3 9 6 4 4" xfId="51360" xr:uid="{00000000-0005-0000-0000-0000A6BC0000}"/>
    <cellStyle name="Note 3 9 6 4 5" xfId="51361" xr:uid="{00000000-0005-0000-0000-0000A7BC0000}"/>
    <cellStyle name="Note 3 9 6 4 6" xfId="51362" xr:uid="{00000000-0005-0000-0000-0000A8BC0000}"/>
    <cellStyle name="Note 3 9 6 4 7" xfId="51363" xr:uid="{00000000-0005-0000-0000-0000A9BC0000}"/>
    <cellStyle name="Note 3 9 6 5" xfId="20664" xr:uid="{00000000-0005-0000-0000-0000AABC0000}"/>
    <cellStyle name="Note 3 9 6 5 2" xfId="20665" xr:uid="{00000000-0005-0000-0000-0000ABBC0000}"/>
    <cellStyle name="Note 3 9 6 5 3" xfId="51364" xr:uid="{00000000-0005-0000-0000-0000ACBC0000}"/>
    <cellStyle name="Note 3 9 6 5 4" xfId="51365" xr:uid="{00000000-0005-0000-0000-0000ADBC0000}"/>
    <cellStyle name="Note 3 9 6 5 5" xfId="51366" xr:uid="{00000000-0005-0000-0000-0000AEBC0000}"/>
    <cellStyle name="Note 3 9 6 5 6" xfId="51367" xr:uid="{00000000-0005-0000-0000-0000AFBC0000}"/>
    <cellStyle name="Note 3 9 6 5 7" xfId="51368" xr:uid="{00000000-0005-0000-0000-0000B0BC0000}"/>
    <cellStyle name="Note 3 9 6 6" xfId="20666" xr:uid="{00000000-0005-0000-0000-0000B1BC0000}"/>
    <cellStyle name="Note 3 9 6 6 2" xfId="20667" xr:uid="{00000000-0005-0000-0000-0000B2BC0000}"/>
    <cellStyle name="Note 3 9 6 6 3" xfId="51369" xr:uid="{00000000-0005-0000-0000-0000B3BC0000}"/>
    <cellStyle name="Note 3 9 6 6 4" xfId="51370" xr:uid="{00000000-0005-0000-0000-0000B4BC0000}"/>
    <cellStyle name="Note 3 9 6 6 5" xfId="51371" xr:uid="{00000000-0005-0000-0000-0000B5BC0000}"/>
    <cellStyle name="Note 3 9 6 6 6" xfId="51372" xr:uid="{00000000-0005-0000-0000-0000B6BC0000}"/>
    <cellStyle name="Note 3 9 6 6 7" xfId="51373" xr:uid="{00000000-0005-0000-0000-0000B7BC0000}"/>
    <cellStyle name="Note 3 9 6 7" xfId="20668" xr:uid="{00000000-0005-0000-0000-0000B8BC0000}"/>
    <cellStyle name="Note 3 9 6 7 2" xfId="20669" xr:uid="{00000000-0005-0000-0000-0000B9BC0000}"/>
    <cellStyle name="Note 3 9 6 7 3" xfId="51374" xr:uid="{00000000-0005-0000-0000-0000BABC0000}"/>
    <cellStyle name="Note 3 9 6 7 4" xfId="51375" xr:uid="{00000000-0005-0000-0000-0000BBBC0000}"/>
    <cellStyle name="Note 3 9 6 7 5" xfId="51376" xr:uid="{00000000-0005-0000-0000-0000BCBC0000}"/>
    <cellStyle name="Note 3 9 6 7 6" xfId="51377" xr:uid="{00000000-0005-0000-0000-0000BDBC0000}"/>
    <cellStyle name="Note 3 9 6 7 7" xfId="51378" xr:uid="{00000000-0005-0000-0000-0000BEBC0000}"/>
    <cellStyle name="Note 3 9 6 8" xfId="20670" xr:uid="{00000000-0005-0000-0000-0000BFBC0000}"/>
    <cellStyle name="Note 3 9 6 8 2" xfId="20671" xr:uid="{00000000-0005-0000-0000-0000C0BC0000}"/>
    <cellStyle name="Note 3 9 6 8 3" xfId="51379" xr:uid="{00000000-0005-0000-0000-0000C1BC0000}"/>
    <cellStyle name="Note 3 9 6 8 4" xfId="51380" xr:uid="{00000000-0005-0000-0000-0000C2BC0000}"/>
    <cellStyle name="Note 3 9 6 8 5" xfId="51381" xr:uid="{00000000-0005-0000-0000-0000C3BC0000}"/>
    <cellStyle name="Note 3 9 6 8 6" xfId="51382" xr:uid="{00000000-0005-0000-0000-0000C4BC0000}"/>
    <cellStyle name="Note 3 9 6 8 7" xfId="51383" xr:uid="{00000000-0005-0000-0000-0000C5BC0000}"/>
    <cellStyle name="Note 3 9 6 9" xfId="20672" xr:uid="{00000000-0005-0000-0000-0000C6BC0000}"/>
    <cellStyle name="Note 3 9 6 9 2" xfId="20673" xr:uid="{00000000-0005-0000-0000-0000C7BC0000}"/>
    <cellStyle name="Note 3 9 6 9 3" xfId="51384" xr:uid="{00000000-0005-0000-0000-0000C8BC0000}"/>
    <cellStyle name="Note 3 9 6 9 4" xfId="51385" xr:uid="{00000000-0005-0000-0000-0000C9BC0000}"/>
    <cellStyle name="Note 3 9 6 9 5" xfId="51386" xr:uid="{00000000-0005-0000-0000-0000CABC0000}"/>
    <cellStyle name="Note 3 9 6 9 6" xfId="51387" xr:uid="{00000000-0005-0000-0000-0000CBBC0000}"/>
    <cellStyle name="Note 3 9 6 9 7" xfId="51388" xr:uid="{00000000-0005-0000-0000-0000CCBC0000}"/>
    <cellStyle name="Note 3 9 7" xfId="51389" xr:uid="{00000000-0005-0000-0000-0000CDBC0000}"/>
    <cellStyle name="Note 4" xfId="191" xr:uid="{00000000-0005-0000-0000-0000CEBC0000}"/>
    <cellStyle name="Note 4 10" xfId="20674" xr:uid="{00000000-0005-0000-0000-0000CFBC0000}"/>
    <cellStyle name="Note 4 10 10" xfId="20675" xr:uid="{00000000-0005-0000-0000-0000D0BC0000}"/>
    <cellStyle name="Note 4 10 11" xfId="51390" xr:uid="{00000000-0005-0000-0000-0000D1BC0000}"/>
    <cellStyle name="Note 4 10 12" xfId="51391" xr:uid="{00000000-0005-0000-0000-0000D2BC0000}"/>
    <cellStyle name="Note 4 10 13" xfId="51392" xr:uid="{00000000-0005-0000-0000-0000D3BC0000}"/>
    <cellStyle name="Note 4 10 14" xfId="51393" xr:uid="{00000000-0005-0000-0000-0000D4BC0000}"/>
    <cellStyle name="Note 4 10 15" xfId="51394" xr:uid="{00000000-0005-0000-0000-0000D5BC0000}"/>
    <cellStyle name="Note 4 10 2" xfId="20676" xr:uid="{00000000-0005-0000-0000-0000D6BC0000}"/>
    <cellStyle name="Note 4 10 2 2" xfId="20677" xr:uid="{00000000-0005-0000-0000-0000D7BC0000}"/>
    <cellStyle name="Note 4 10 2 3" xfId="51395" xr:uid="{00000000-0005-0000-0000-0000D8BC0000}"/>
    <cellStyle name="Note 4 10 2 4" xfId="51396" xr:uid="{00000000-0005-0000-0000-0000D9BC0000}"/>
    <cellStyle name="Note 4 10 2 5" xfId="51397" xr:uid="{00000000-0005-0000-0000-0000DABC0000}"/>
    <cellStyle name="Note 4 10 2 6" xfId="51398" xr:uid="{00000000-0005-0000-0000-0000DBBC0000}"/>
    <cellStyle name="Note 4 10 2 7" xfId="51399" xr:uid="{00000000-0005-0000-0000-0000DCBC0000}"/>
    <cellStyle name="Note 4 10 3" xfId="20678" xr:uid="{00000000-0005-0000-0000-0000DDBC0000}"/>
    <cellStyle name="Note 4 10 3 2" xfId="20679" xr:uid="{00000000-0005-0000-0000-0000DEBC0000}"/>
    <cellStyle name="Note 4 10 3 3" xfId="51400" xr:uid="{00000000-0005-0000-0000-0000DFBC0000}"/>
    <cellStyle name="Note 4 10 3 4" xfId="51401" xr:uid="{00000000-0005-0000-0000-0000E0BC0000}"/>
    <cellStyle name="Note 4 10 3 5" xfId="51402" xr:uid="{00000000-0005-0000-0000-0000E1BC0000}"/>
    <cellStyle name="Note 4 10 3 6" xfId="51403" xr:uid="{00000000-0005-0000-0000-0000E2BC0000}"/>
    <cellStyle name="Note 4 10 3 7" xfId="51404" xr:uid="{00000000-0005-0000-0000-0000E3BC0000}"/>
    <cellStyle name="Note 4 10 4" xfId="20680" xr:uid="{00000000-0005-0000-0000-0000E4BC0000}"/>
    <cellStyle name="Note 4 10 4 2" xfId="20681" xr:uid="{00000000-0005-0000-0000-0000E5BC0000}"/>
    <cellStyle name="Note 4 10 4 3" xfId="51405" xr:uid="{00000000-0005-0000-0000-0000E6BC0000}"/>
    <cellStyle name="Note 4 10 4 4" xfId="51406" xr:uid="{00000000-0005-0000-0000-0000E7BC0000}"/>
    <cellStyle name="Note 4 10 4 5" xfId="51407" xr:uid="{00000000-0005-0000-0000-0000E8BC0000}"/>
    <cellStyle name="Note 4 10 4 6" xfId="51408" xr:uid="{00000000-0005-0000-0000-0000E9BC0000}"/>
    <cellStyle name="Note 4 10 4 7" xfId="51409" xr:uid="{00000000-0005-0000-0000-0000EABC0000}"/>
    <cellStyle name="Note 4 10 5" xfId="20682" xr:uid="{00000000-0005-0000-0000-0000EBBC0000}"/>
    <cellStyle name="Note 4 10 5 2" xfId="20683" xr:uid="{00000000-0005-0000-0000-0000ECBC0000}"/>
    <cellStyle name="Note 4 10 5 3" xfId="51410" xr:uid="{00000000-0005-0000-0000-0000EDBC0000}"/>
    <cellStyle name="Note 4 10 5 4" xfId="51411" xr:uid="{00000000-0005-0000-0000-0000EEBC0000}"/>
    <cellStyle name="Note 4 10 5 5" xfId="51412" xr:uid="{00000000-0005-0000-0000-0000EFBC0000}"/>
    <cellStyle name="Note 4 10 5 6" xfId="51413" xr:uid="{00000000-0005-0000-0000-0000F0BC0000}"/>
    <cellStyle name="Note 4 10 5 7" xfId="51414" xr:uid="{00000000-0005-0000-0000-0000F1BC0000}"/>
    <cellStyle name="Note 4 10 6" xfId="20684" xr:uid="{00000000-0005-0000-0000-0000F2BC0000}"/>
    <cellStyle name="Note 4 10 6 2" xfId="20685" xr:uid="{00000000-0005-0000-0000-0000F3BC0000}"/>
    <cellStyle name="Note 4 10 6 3" xfId="51415" xr:uid="{00000000-0005-0000-0000-0000F4BC0000}"/>
    <cellStyle name="Note 4 10 6 4" xfId="51416" xr:uid="{00000000-0005-0000-0000-0000F5BC0000}"/>
    <cellStyle name="Note 4 10 6 5" xfId="51417" xr:uid="{00000000-0005-0000-0000-0000F6BC0000}"/>
    <cellStyle name="Note 4 10 6 6" xfId="51418" xr:uid="{00000000-0005-0000-0000-0000F7BC0000}"/>
    <cellStyle name="Note 4 10 6 7" xfId="51419" xr:uid="{00000000-0005-0000-0000-0000F8BC0000}"/>
    <cellStyle name="Note 4 10 7" xfId="20686" xr:uid="{00000000-0005-0000-0000-0000F9BC0000}"/>
    <cellStyle name="Note 4 10 7 2" xfId="20687" xr:uid="{00000000-0005-0000-0000-0000FABC0000}"/>
    <cellStyle name="Note 4 10 7 3" xfId="51420" xr:uid="{00000000-0005-0000-0000-0000FBBC0000}"/>
    <cellStyle name="Note 4 10 7 4" xfId="51421" xr:uid="{00000000-0005-0000-0000-0000FCBC0000}"/>
    <cellStyle name="Note 4 10 7 5" xfId="51422" xr:uid="{00000000-0005-0000-0000-0000FDBC0000}"/>
    <cellStyle name="Note 4 10 7 6" xfId="51423" xr:uid="{00000000-0005-0000-0000-0000FEBC0000}"/>
    <cellStyle name="Note 4 10 7 7" xfId="51424" xr:uid="{00000000-0005-0000-0000-0000FFBC0000}"/>
    <cellStyle name="Note 4 10 8" xfId="20688" xr:uid="{00000000-0005-0000-0000-000000BD0000}"/>
    <cellStyle name="Note 4 10 8 2" xfId="20689" xr:uid="{00000000-0005-0000-0000-000001BD0000}"/>
    <cellStyle name="Note 4 10 8 3" xfId="51425" xr:uid="{00000000-0005-0000-0000-000002BD0000}"/>
    <cellStyle name="Note 4 10 8 4" xfId="51426" xr:uid="{00000000-0005-0000-0000-000003BD0000}"/>
    <cellStyle name="Note 4 10 8 5" xfId="51427" xr:uid="{00000000-0005-0000-0000-000004BD0000}"/>
    <cellStyle name="Note 4 10 8 6" xfId="51428" xr:uid="{00000000-0005-0000-0000-000005BD0000}"/>
    <cellStyle name="Note 4 10 8 7" xfId="51429" xr:uid="{00000000-0005-0000-0000-000006BD0000}"/>
    <cellStyle name="Note 4 10 9" xfId="20690" xr:uid="{00000000-0005-0000-0000-000007BD0000}"/>
    <cellStyle name="Note 4 10 9 2" xfId="20691" xr:uid="{00000000-0005-0000-0000-000008BD0000}"/>
    <cellStyle name="Note 4 10 9 3" xfId="51430" xr:uid="{00000000-0005-0000-0000-000009BD0000}"/>
    <cellStyle name="Note 4 10 9 4" xfId="51431" xr:uid="{00000000-0005-0000-0000-00000ABD0000}"/>
    <cellStyle name="Note 4 10 9 5" xfId="51432" xr:uid="{00000000-0005-0000-0000-00000BBD0000}"/>
    <cellStyle name="Note 4 10 9 6" xfId="51433" xr:uid="{00000000-0005-0000-0000-00000CBD0000}"/>
    <cellStyle name="Note 4 10 9 7" xfId="51434" xr:uid="{00000000-0005-0000-0000-00000DBD0000}"/>
    <cellStyle name="Note 4 11" xfId="20692" xr:uid="{00000000-0005-0000-0000-00000EBD0000}"/>
    <cellStyle name="Note 4 11 10" xfId="20693" xr:uid="{00000000-0005-0000-0000-00000FBD0000}"/>
    <cellStyle name="Note 4 11 10 2" xfId="20694" xr:uid="{00000000-0005-0000-0000-000010BD0000}"/>
    <cellStyle name="Note 4 11 10 3" xfId="51435" xr:uid="{00000000-0005-0000-0000-000011BD0000}"/>
    <cellStyle name="Note 4 11 10 4" xfId="51436" xr:uid="{00000000-0005-0000-0000-000012BD0000}"/>
    <cellStyle name="Note 4 11 10 5" xfId="51437" xr:uid="{00000000-0005-0000-0000-000013BD0000}"/>
    <cellStyle name="Note 4 11 10 6" xfId="51438" xr:uid="{00000000-0005-0000-0000-000014BD0000}"/>
    <cellStyle name="Note 4 11 10 7" xfId="51439" xr:uid="{00000000-0005-0000-0000-000015BD0000}"/>
    <cellStyle name="Note 4 11 11" xfId="20695" xr:uid="{00000000-0005-0000-0000-000016BD0000}"/>
    <cellStyle name="Note 4 11 12" xfId="51440" xr:uid="{00000000-0005-0000-0000-000017BD0000}"/>
    <cellStyle name="Note 4 11 13" xfId="51441" xr:uid="{00000000-0005-0000-0000-000018BD0000}"/>
    <cellStyle name="Note 4 11 2" xfId="20696" xr:uid="{00000000-0005-0000-0000-000019BD0000}"/>
    <cellStyle name="Note 4 11 2 2" xfId="20697" xr:uid="{00000000-0005-0000-0000-00001ABD0000}"/>
    <cellStyle name="Note 4 11 2 3" xfId="51442" xr:uid="{00000000-0005-0000-0000-00001BBD0000}"/>
    <cellStyle name="Note 4 11 2 4" xfId="51443" xr:uid="{00000000-0005-0000-0000-00001CBD0000}"/>
    <cellStyle name="Note 4 11 2 5" xfId="51444" xr:uid="{00000000-0005-0000-0000-00001DBD0000}"/>
    <cellStyle name="Note 4 11 2 6" xfId="51445" xr:uid="{00000000-0005-0000-0000-00001EBD0000}"/>
    <cellStyle name="Note 4 11 2 7" xfId="51446" xr:uid="{00000000-0005-0000-0000-00001FBD0000}"/>
    <cellStyle name="Note 4 11 3" xfId="20698" xr:uid="{00000000-0005-0000-0000-000020BD0000}"/>
    <cellStyle name="Note 4 11 3 2" xfId="20699" xr:uid="{00000000-0005-0000-0000-000021BD0000}"/>
    <cellStyle name="Note 4 11 3 3" xfId="51447" xr:uid="{00000000-0005-0000-0000-000022BD0000}"/>
    <cellStyle name="Note 4 11 3 4" xfId="51448" xr:uid="{00000000-0005-0000-0000-000023BD0000}"/>
    <cellStyle name="Note 4 11 3 5" xfId="51449" xr:uid="{00000000-0005-0000-0000-000024BD0000}"/>
    <cellStyle name="Note 4 11 3 6" xfId="51450" xr:uid="{00000000-0005-0000-0000-000025BD0000}"/>
    <cellStyle name="Note 4 11 3 7" xfId="51451" xr:uid="{00000000-0005-0000-0000-000026BD0000}"/>
    <cellStyle name="Note 4 11 4" xfId="20700" xr:uid="{00000000-0005-0000-0000-000027BD0000}"/>
    <cellStyle name="Note 4 11 4 2" xfId="20701" xr:uid="{00000000-0005-0000-0000-000028BD0000}"/>
    <cellStyle name="Note 4 11 4 3" xfId="51452" xr:uid="{00000000-0005-0000-0000-000029BD0000}"/>
    <cellStyle name="Note 4 11 4 4" xfId="51453" xr:uid="{00000000-0005-0000-0000-00002ABD0000}"/>
    <cellStyle name="Note 4 11 4 5" xfId="51454" xr:uid="{00000000-0005-0000-0000-00002BBD0000}"/>
    <cellStyle name="Note 4 11 4 6" xfId="51455" xr:uid="{00000000-0005-0000-0000-00002CBD0000}"/>
    <cellStyle name="Note 4 11 4 7" xfId="51456" xr:uid="{00000000-0005-0000-0000-00002DBD0000}"/>
    <cellStyle name="Note 4 11 5" xfId="20702" xr:uid="{00000000-0005-0000-0000-00002EBD0000}"/>
    <cellStyle name="Note 4 11 5 2" xfId="20703" xr:uid="{00000000-0005-0000-0000-00002FBD0000}"/>
    <cellStyle name="Note 4 11 5 3" xfId="51457" xr:uid="{00000000-0005-0000-0000-000030BD0000}"/>
    <cellStyle name="Note 4 11 5 4" xfId="51458" xr:uid="{00000000-0005-0000-0000-000031BD0000}"/>
    <cellStyle name="Note 4 11 5 5" xfId="51459" xr:uid="{00000000-0005-0000-0000-000032BD0000}"/>
    <cellStyle name="Note 4 11 5 6" xfId="51460" xr:uid="{00000000-0005-0000-0000-000033BD0000}"/>
    <cellStyle name="Note 4 11 5 7" xfId="51461" xr:uid="{00000000-0005-0000-0000-000034BD0000}"/>
    <cellStyle name="Note 4 11 6" xfId="20704" xr:uid="{00000000-0005-0000-0000-000035BD0000}"/>
    <cellStyle name="Note 4 11 6 2" xfId="20705" xr:uid="{00000000-0005-0000-0000-000036BD0000}"/>
    <cellStyle name="Note 4 11 6 3" xfId="51462" xr:uid="{00000000-0005-0000-0000-000037BD0000}"/>
    <cellStyle name="Note 4 11 6 4" xfId="51463" xr:uid="{00000000-0005-0000-0000-000038BD0000}"/>
    <cellStyle name="Note 4 11 6 5" xfId="51464" xr:uid="{00000000-0005-0000-0000-000039BD0000}"/>
    <cellStyle name="Note 4 11 6 6" xfId="51465" xr:uid="{00000000-0005-0000-0000-00003ABD0000}"/>
    <cellStyle name="Note 4 11 6 7" xfId="51466" xr:uid="{00000000-0005-0000-0000-00003BBD0000}"/>
    <cellStyle name="Note 4 11 7" xfId="20706" xr:uid="{00000000-0005-0000-0000-00003CBD0000}"/>
    <cellStyle name="Note 4 11 7 2" xfId="20707" xr:uid="{00000000-0005-0000-0000-00003DBD0000}"/>
    <cellStyle name="Note 4 11 7 3" xfId="51467" xr:uid="{00000000-0005-0000-0000-00003EBD0000}"/>
    <cellStyle name="Note 4 11 7 4" xfId="51468" xr:uid="{00000000-0005-0000-0000-00003FBD0000}"/>
    <cellStyle name="Note 4 11 7 5" xfId="51469" xr:uid="{00000000-0005-0000-0000-000040BD0000}"/>
    <cellStyle name="Note 4 11 7 6" xfId="51470" xr:uid="{00000000-0005-0000-0000-000041BD0000}"/>
    <cellStyle name="Note 4 11 7 7" xfId="51471" xr:uid="{00000000-0005-0000-0000-000042BD0000}"/>
    <cellStyle name="Note 4 11 8" xfId="20708" xr:uid="{00000000-0005-0000-0000-000043BD0000}"/>
    <cellStyle name="Note 4 11 8 2" xfId="20709" xr:uid="{00000000-0005-0000-0000-000044BD0000}"/>
    <cellStyle name="Note 4 11 8 3" xfId="51472" xr:uid="{00000000-0005-0000-0000-000045BD0000}"/>
    <cellStyle name="Note 4 11 8 4" xfId="51473" xr:uid="{00000000-0005-0000-0000-000046BD0000}"/>
    <cellStyle name="Note 4 11 8 5" xfId="51474" xr:uid="{00000000-0005-0000-0000-000047BD0000}"/>
    <cellStyle name="Note 4 11 8 6" xfId="51475" xr:uid="{00000000-0005-0000-0000-000048BD0000}"/>
    <cellStyle name="Note 4 11 8 7" xfId="51476" xr:uid="{00000000-0005-0000-0000-000049BD0000}"/>
    <cellStyle name="Note 4 11 9" xfId="20710" xr:uid="{00000000-0005-0000-0000-00004ABD0000}"/>
    <cellStyle name="Note 4 11 9 2" xfId="20711" xr:uid="{00000000-0005-0000-0000-00004BBD0000}"/>
    <cellStyle name="Note 4 11 9 3" xfId="51477" xr:uid="{00000000-0005-0000-0000-00004CBD0000}"/>
    <cellStyle name="Note 4 11 9 4" xfId="51478" xr:uid="{00000000-0005-0000-0000-00004DBD0000}"/>
    <cellStyle name="Note 4 11 9 5" xfId="51479" xr:uid="{00000000-0005-0000-0000-00004EBD0000}"/>
    <cellStyle name="Note 4 11 9 6" xfId="51480" xr:uid="{00000000-0005-0000-0000-00004FBD0000}"/>
    <cellStyle name="Note 4 11 9 7" xfId="51481" xr:uid="{00000000-0005-0000-0000-000050BD0000}"/>
    <cellStyle name="Note 4 12" xfId="20712" xr:uid="{00000000-0005-0000-0000-000051BD0000}"/>
    <cellStyle name="Note 4 12 10" xfId="20713" xr:uid="{00000000-0005-0000-0000-000052BD0000}"/>
    <cellStyle name="Note 4 12 10 2" xfId="20714" xr:uid="{00000000-0005-0000-0000-000053BD0000}"/>
    <cellStyle name="Note 4 12 10 3" xfId="51482" xr:uid="{00000000-0005-0000-0000-000054BD0000}"/>
    <cellStyle name="Note 4 12 10 4" xfId="51483" xr:uid="{00000000-0005-0000-0000-000055BD0000}"/>
    <cellStyle name="Note 4 12 10 5" xfId="51484" xr:uid="{00000000-0005-0000-0000-000056BD0000}"/>
    <cellStyle name="Note 4 12 10 6" xfId="51485" xr:uid="{00000000-0005-0000-0000-000057BD0000}"/>
    <cellStyle name="Note 4 12 10 7" xfId="51486" xr:uid="{00000000-0005-0000-0000-000058BD0000}"/>
    <cellStyle name="Note 4 12 11" xfId="51487" xr:uid="{00000000-0005-0000-0000-000059BD0000}"/>
    <cellStyle name="Note 4 12 12" xfId="51488" xr:uid="{00000000-0005-0000-0000-00005ABD0000}"/>
    <cellStyle name="Note 4 12 13" xfId="51489" xr:uid="{00000000-0005-0000-0000-00005BBD0000}"/>
    <cellStyle name="Note 4 12 2" xfId="20715" xr:uid="{00000000-0005-0000-0000-00005CBD0000}"/>
    <cellStyle name="Note 4 12 2 2" xfId="20716" xr:uid="{00000000-0005-0000-0000-00005DBD0000}"/>
    <cellStyle name="Note 4 12 2 3" xfId="51490" xr:uid="{00000000-0005-0000-0000-00005EBD0000}"/>
    <cellStyle name="Note 4 12 2 4" xfId="51491" xr:uid="{00000000-0005-0000-0000-00005FBD0000}"/>
    <cellStyle name="Note 4 12 2 5" xfId="51492" xr:uid="{00000000-0005-0000-0000-000060BD0000}"/>
    <cellStyle name="Note 4 12 2 6" xfId="51493" xr:uid="{00000000-0005-0000-0000-000061BD0000}"/>
    <cellStyle name="Note 4 12 2 7" xfId="51494" xr:uid="{00000000-0005-0000-0000-000062BD0000}"/>
    <cellStyle name="Note 4 12 3" xfId="20717" xr:uid="{00000000-0005-0000-0000-000063BD0000}"/>
    <cellStyle name="Note 4 12 3 2" xfId="20718" xr:uid="{00000000-0005-0000-0000-000064BD0000}"/>
    <cellStyle name="Note 4 12 3 3" xfId="51495" xr:uid="{00000000-0005-0000-0000-000065BD0000}"/>
    <cellStyle name="Note 4 12 3 4" xfId="51496" xr:uid="{00000000-0005-0000-0000-000066BD0000}"/>
    <cellStyle name="Note 4 12 3 5" xfId="51497" xr:uid="{00000000-0005-0000-0000-000067BD0000}"/>
    <cellStyle name="Note 4 12 3 6" xfId="51498" xr:uid="{00000000-0005-0000-0000-000068BD0000}"/>
    <cellStyle name="Note 4 12 3 7" xfId="51499" xr:uid="{00000000-0005-0000-0000-000069BD0000}"/>
    <cellStyle name="Note 4 12 4" xfId="20719" xr:uid="{00000000-0005-0000-0000-00006ABD0000}"/>
    <cellStyle name="Note 4 12 4 2" xfId="20720" xr:uid="{00000000-0005-0000-0000-00006BBD0000}"/>
    <cellStyle name="Note 4 12 4 3" xfId="51500" xr:uid="{00000000-0005-0000-0000-00006CBD0000}"/>
    <cellStyle name="Note 4 12 4 4" xfId="51501" xr:uid="{00000000-0005-0000-0000-00006DBD0000}"/>
    <cellStyle name="Note 4 12 4 5" xfId="51502" xr:uid="{00000000-0005-0000-0000-00006EBD0000}"/>
    <cellStyle name="Note 4 12 4 6" xfId="51503" xr:uid="{00000000-0005-0000-0000-00006FBD0000}"/>
    <cellStyle name="Note 4 12 4 7" xfId="51504" xr:uid="{00000000-0005-0000-0000-000070BD0000}"/>
    <cellStyle name="Note 4 12 5" xfId="20721" xr:uid="{00000000-0005-0000-0000-000071BD0000}"/>
    <cellStyle name="Note 4 12 5 2" xfId="20722" xr:uid="{00000000-0005-0000-0000-000072BD0000}"/>
    <cellStyle name="Note 4 12 5 3" xfId="51505" xr:uid="{00000000-0005-0000-0000-000073BD0000}"/>
    <cellStyle name="Note 4 12 5 4" xfId="51506" xr:uid="{00000000-0005-0000-0000-000074BD0000}"/>
    <cellStyle name="Note 4 12 5 5" xfId="51507" xr:uid="{00000000-0005-0000-0000-000075BD0000}"/>
    <cellStyle name="Note 4 12 5 6" xfId="51508" xr:uid="{00000000-0005-0000-0000-000076BD0000}"/>
    <cellStyle name="Note 4 12 5 7" xfId="51509" xr:uid="{00000000-0005-0000-0000-000077BD0000}"/>
    <cellStyle name="Note 4 12 6" xfId="20723" xr:uid="{00000000-0005-0000-0000-000078BD0000}"/>
    <cellStyle name="Note 4 12 6 2" xfId="20724" xr:uid="{00000000-0005-0000-0000-000079BD0000}"/>
    <cellStyle name="Note 4 12 6 3" xfId="51510" xr:uid="{00000000-0005-0000-0000-00007ABD0000}"/>
    <cellStyle name="Note 4 12 6 4" xfId="51511" xr:uid="{00000000-0005-0000-0000-00007BBD0000}"/>
    <cellStyle name="Note 4 12 6 5" xfId="51512" xr:uid="{00000000-0005-0000-0000-00007CBD0000}"/>
    <cellStyle name="Note 4 12 6 6" xfId="51513" xr:uid="{00000000-0005-0000-0000-00007DBD0000}"/>
    <cellStyle name="Note 4 12 6 7" xfId="51514" xr:uid="{00000000-0005-0000-0000-00007EBD0000}"/>
    <cellStyle name="Note 4 12 7" xfId="20725" xr:uid="{00000000-0005-0000-0000-00007FBD0000}"/>
    <cellStyle name="Note 4 12 7 2" xfId="20726" xr:uid="{00000000-0005-0000-0000-000080BD0000}"/>
    <cellStyle name="Note 4 12 7 3" xfId="51515" xr:uid="{00000000-0005-0000-0000-000081BD0000}"/>
    <cellStyle name="Note 4 12 7 4" xfId="51516" xr:uid="{00000000-0005-0000-0000-000082BD0000}"/>
    <cellStyle name="Note 4 12 7 5" xfId="51517" xr:uid="{00000000-0005-0000-0000-000083BD0000}"/>
    <cellStyle name="Note 4 12 7 6" xfId="51518" xr:uid="{00000000-0005-0000-0000-000084BD0000}"/>
    <cellStyle name="Note 4 12 7 7" xfId="51519" xr:uid="{00000000-0005-0000-0000-000085BD0000}"/>
    <cellStyle name="Note 4 12 8" xfId="20727" xr:uid="{00000000-0005-0000-0000-000086BD0000}"/>
    <cellStyle name="Note 4 12 8 2" xfId="20728" xr:uid="{00000000-0005-0000-0000-000087BD0000}"/>
    <cellStyle name="Note 4 12 8 3" xfId="51520" xr:uid="{00000000-0005-0000-0000-000088BD0000}"/>
    <cellStyle name="Note 4 12 8 4" xfId="51521" xr:uid="{00000000-0005-0000-0000-000089BD0000}"/>
    <cellStyle name="Note 4 12 8 5" xfId="51522" xr:uid="{00000000-0005-0000-0000-00008ABD0000}"/>
    <cellStyle name="Note 4 12 8 6" xfId="51523" xr:uid="{00000000-0005-0000-0000-00008BBD0000}"/>
    <cellStyle name="Note 4 12 8 7" xfId="51524" xr:uid="{00000000-0005-0000-0000-00008CBD0000}"/>
    <cellStyle name="Note 4 12 9" xfId="20729" xr:uid="{00000000-0005-0000-0000-00008DBD0000}"/>
    <cellStyle name="Note 4 12 9 2" xfId="20730" xr:uid="{00000000-0005-0000-0000-00008EBD0000}"/>
    <cellStyle name="Note 4 12 9 3" xfId="51525" xr:uid="{00000000-0005-0000-0000-00008FBD0000}"/>
    <cellStyle name="Note 4 12 9 4" xfId="51526" xr:uid="{00000000-0005-0000-0000-000090BD0000}"/>
    <cellStyle name="Note 4 12 9 5" xfId="51527" xr:uid="{00000000-0005-0000-0000-000091BD0000}"/>
    <cellStyle name="Note 4 12 9 6" xfId="51528" xr:uid="{00000000-0005-0000-0000-000092BD0000}"/>
    <cellStyle name="Note 4 12 9 7" xfId="51529" xr:uid="{00000000-0005-0000-0000-000093BD0000}"/>
    <cellStyle name="Note 4 13" xfId="51530" xr:uid="{00000000-0005-0000-0000-000094BD0000}"/>
    <cellStyle name="Note 4 2" xfId="20731" xr:uid="{00000000-0005-0000-0000-000095BD0000}"/>
    <cellStyle name="Note 4 2 2" xfId="20732" xr:uid="{00000000-0005-0000-0000-000096BD0000}"/>
    <cellStyle name="Note 4 2 2 2" xfId="20733" xr:uid="{00000000-0005-0000-0000-000097BD0000}"/>
    <cellStyle name="Note 4 2 2 2 10" xfId="51531" xr:uid="{00000000-0005-0000-0000-000098BD0000}"/>
    <cellStyle name="Note 4 2 2 2 11" xfId="51532" xr:uid="{00000000-0005-0000-0000-000099BD0000}"/>
    <cellStyle name="Note 4 2 2 2 2" xfId="20734" xr:uid="{00000000-0005-0000-0000-00009ABD0000}"/>
    <cellStyle name="Note 4 2 2 2 2 2" xfId="20735" xr:uid="{00000000-0005-0000-0000-00009BBD0000}"/>
    <cellStyle name="Note 4 2 2 2 2 3" xfId="51533" xr:uid="{00000000-0005-0000-0000-00009CBD0000}"/>
    <cellStyle name="Note 4 2 2 2 2 4" xfId="51534" xr:uid="{00000000-0005-0000-0000-00009DBD0000}"/>
    <cellStyle name="Note 4 2 2 2 2 5" xfId="51535" xr:uid="{00000000-0005-0000-0000-00009EBD0000}"/>
    <cellStyle name="Note 4 2 2 2 2 6" xfId="51536" xr:uid="{00000000-0005-0000-0000-00009FBD0000}"/>
    <cellStyle name="Note 4 2 2 2 2 7" xfId="51537" xr:uid="{00000000-0005-0000-0000-0000A0BD0000}"/>
    <cellStyle name="Note 4 2 2 2 3" xfId="20736" xr:uid="{00000000-0005-0000-0000-0000A1BD0000}"/>
    <cellStyle name="Note 4 2 2 2 3 2" xfId="20737" xr:uid="{00000000-0005-0000-0000-0000A2BD0000}"/>
    <cellStyle name="Note 4 2 2 2 3 3" xfId="51538" xr:uid="{00000000-0005-0000-0000-0000A3BD0000}"/>
    <cellStyle name="Note 4 2 2 2 3 4" xfId="51539" xr:uid="{00000000-0005-0000-0000-0000A4BD0000}"/>
    <cellStyle name="Note 4 2 2 2 3 5" xfId="51540" xr:uid="{00000000-0005-0000-0000-0000A5BD0000}"/>
    <cellStyle name="Note 4 2 2 2 3 6" xfId="51541" xr:uid="{00000000-0005-0000-0000-0000A6BD0000}"/>
    <cellStyle name="Note 4 2 2 2 3 7" xfId="51542" xr:uid="{00000000-0005-0000-0000-0000A7BD0000}"/>
    <cellStyle name="Note 4 2 2 2 4" xfId="20738" xr:uid="{00000000-0005-0000-0000-0000A8BD0000}"/>
    <cellStyle name="Note 4 2 2 2 4 2" xfId="20739" xr:uid="{00000000-0005-0000-0000-0000A9BD0000}"/>
    <cellStyle name="Note 4 2 2 2 4 3" xfId="51543" xr:uid="{00000000-0005-0000-0000-0000AABD0000}"/>
    <cellStyle name="Note 4 2 2 2 4 4" xfId="51544" xr:uid="{00000000-0005-0000-0000-0000ABBD0000}"/>
    <cellStyle name="Note 4 2 2 2 4 5" xfId="51545" xr:uid="{00000000-0005-0000-0000-0000ACBD0000}"/>
    <cellStyle name="Note 4 2 2 2 4 6" xfId="51546" xr:uid="{00000000-0005-0000-0000-0000ADBD0000}"/>
    <cellStyle name="Note 4 2 2 2 4 7" xfId="51547" xr:uid="{00000000-0005-0000-0000-0000AEBD0000}"/>
    <cellStyle name="Note 4 2 2 2 5" xfId="20740" xr:uid="{00000000-0005-0000-0000-0000AFBD0000}"/>
    <cellStyle name="Note 4 2 2 2 5 2" xfId="20741" xr:uid="{00000000-0005-0000-0000-0000B0BD0000}"/>
    <cellStyle name="Note 4 2 2 2 5 3" xfId="51548" xr:uid="{00000000-0005-0000-0000-0000B1BD0000}"/>
    <cellStyle name="Note 4 2 2 2 5 4" xfId="51549" xr:uid="{00000000-0005-0000-0000-0000B2BD0000}"/>
    <cellStyle name="Note 4 2 2 2 5 5" xfId="51550" xr:uid="{00000000-0005-0000-0000-0000B3BD0000}"/>
    <cellStyle name="Note 4 2 2 2 5 6" xfId="51551" xr:uid="{00000000-0005-0000-0000-0000B4BD0000}"/>
    <cellStyle name="Note 4 2 2 2 5 7" xfId="51552" xr:uid="{00000000-0005-0000-0000-0000B5BD0000}"/>
    <cellStyle name="Note 4 2 2 2 6" xfId="20742" xr:uid="{00000000-0005-0000-0000-0000B6BD0000}"/>
    <cellStyle name="Note 4 2 2 2 6 2" xfId="20743" xr:uid="{00000000-0005-0000-0000-0000B7BD0000}"/>
    <cellStyle name="Note 4 2 2 2 6 3" xfId="51553" xr:uid="{00000000-0005-0000-0000-0000B8BD0000}"/>
    <cellStyle name="Note 4 2 2 2 6 4" xfId="51554" xr:uid="{00000000-0005-0000-0000-0000B9BD0000}"/>
    <cellStyle name="Note 4 2 2 2 6 5" xfId="51555" xr:uid="{00000000-0005-0000-0000-0000BABD0000}"/>
    <cellStyle name="Note 4 2 2 2 6 6" xfId="51556" xr:uid="{00000000-0005-0000-0000-0000BBBD0000}"/>
    <cellStyle name="Note 4 2 2 2 6 7" xfId="51557" xr:uid="{00000000-0005-0000-0000-0000BCBD0000}"/>
    <cellStyle name="Note 4 2 2 2 7" xfId="20744" xr:uid="{00000000-0005-0000-0000-0000BDBD0000}"/>
    <cellStyle name="Note 4 2 2 2 7 2" xfId="20745" xr:uid="{00000000-0005-0000-0000-0000BEBD0000}"/>
    <cellStyle name="Note 4 2 2 2 7 3" xfId="51558" xr:uid="{00000000-0005-0000-0000-0000BFBD0000}"/>
    <cellStyle name="Note 4 2 2 2 7 4" xfId="51559" xr:uid="{00000000-0005-0000-0000-0000C0BD0000}"/>
    <cellStyle name="Note 4 2 2 2 7 5" xfId="51560" xr:uid="{00000000-0005-0000-0000-0000C1BD0000}"/>
    <cellStyle name="Note 4 2 2 2 7 6" xfId="51561" xr:uid="{00000000-0005-0000-0000-0000C2BD0000}"/>
    <cellStyle name="Note 4 2 2 2 7 7" xfId="51562" xr:uid="{00000000-0005-0000-0000-0000C3BD0000}"/>
    <cellStyle name="Note 4 2 2 2 8" xfId="20746" xr:uid="{00000000-0005-0000-0000-0000C4BD0000}"/>
    <cellStyle name="Note 4 2 2 2 8 2" xfId="20747" xr:uid="{00000000-0005-0000-0000-0000C5BD0000}"/>
    <cellStyle name="Note 4 2 2 2 8 3" xfId="51563" xr:uid="{00000000-0005-0000-0000-0000C6BD0000}"/>
    <cellStyle name="Note 4 2 2 2 8 4" xfId="51564" xr:uid="{00000000-0005-0000-0000-0000C7BD0000}"/>
    <cellStyle name="Note 4 2 2 2 8 5" xfId="51565" xr:uid="{00000000-0005-0000-0000-0000C8BD0000}"/>
    <cellStyle name="Note 4 2 2 2 8 6" xfId="51566" xr:uid="{00000000-0005-0000-0000-0000C9BD0000}"/>
    <cellStyle name="Note 4 2 2 2 8 7" xfId="51567" xr:uid="{00000000-0005-0000-0000-0000CABD0000}"/>
    <cellStyle name="Note 4 2 2 2 9" xfId="20748" xr:uid="{00000000-0005-0000-0000-0000CBBD0000}"/>
    <cellStyle name="Note 4 2 2 2 9 2" xfId="20749" xr:uid="{00000000-0005-0000-0000-0000CCBD0000}"/>
    <cellStyle name="Note 4 2 2 2 9 3" xfId="51568" xr:uid="{00000000-0005-0000-0000-0000CDBD0000}"/>
    <cellStyle name="Note 4 2 2 2 9 4" xfId="51569" xr:uid="{00000000-0005-0000-0000-0000CEBD0000}"/>
    <cellStyle name="Note 4 2 2 2 9 5" xfId="51570" xr:uid="{00000000-0005-0000-0000-0000CFBD0000}"/>
    <cellStyle name="Note 4 2 2 2 9 6" xfId="51571" xr:uid="{00000000-0005-0000-0000-0000D0BD0000}"/>
    <cellStyle name="Note 4 2 2 2 9 7" xfId="51572" xr:uid="{00000000-0005-0000-0000-0000D1BD0000}"/>
    <cellStyle name="Note 4 2 2 3" xfId="20750" xr:uid="{00000000-0005-0000-0000-0000D2BD0000}"/>
    <cellStyle name="Note 4 2 2 3 10" xfId="20751" xr:uid="{00000000-0005-0000-0000-0000D3BD0000}"/>
    <cellStyle name="Note 4 2 2 3 11" xfId="51573" xr:uid="{00000000-0005-0000-0000-0000D4BD0000}"/>
    <cellStyle name="Note 4 2 2 3 12" xfId="51574" xr:uid="{00000000-0005-0000-0000-0000D5BD0000}"/>
    <cellStyle name="Note 4 2 2 3 13" xfId="51575" xr:uid="{00000000-0005-0000-0000-0000D6BD0000}"/>
    <cellStyle name="Note 4 2 2 3 14" xfId="51576" xr:uid="{00000000-0005-0000-0000-0000D7BD0000}"/>
    <cellStyle name="Note 4 2 2 3 15" xfId="51577" xr:uid="{00000000-0005-0000-0000-0000D8BD0000}"/>
    <cellStyle name="Note 4 2 2 3 2" xfId="20752" xr:uid="{00000000-0005-0000-0000-0000D9BD0000}"/>
    <cellStyle name="Note 4 2 2 3 2 2" xfId="20753" xr:uid="{00000000-0005-0000-0000-0000DABD0000}"/>
    <cellStyle name="Note 4 2 2 3 2 3" xfId="51578" xr:uid="{00000000-0005-0000-0000-0000DBBD0000}"/>
    <cellStyle name="Note 4 2 2 3 2 4" xfId="51579" xr:uid="{00000000-0005-0000-0000-0000DCBD0000}"/>
    <cellStyle name="Note 4 2 2 3 2 5" xfId="51580" xr:uid="{00000000-0005-0000-0000-0000DDBD0000}"/>
    <cellStyle name="Note 4 2 2 3 2 6" xfId="51581" xr:uid="{00000000-0005-0000-0000-0000DEBD0000}"/>
    <cellStyle name="Note 4 2 2 3 2 7" xfId="51582" xr:uid="{00000000-0005-0000-0000-0000DFBD0000}"/>
    <cellStyle name="Note 4 2 2 3 3" xfId="20754" xr:uid="{00000000-0005-0000-0000-0000E0BD0000}"/>
    <cellStyle name="Note 4 2 2 3 3 2" xfId="20755" xr:uid="{00000000-0005-0000-0000-0000E1BD0000}"/>
    <cellStyle name="Note 4 2 2 3 3 3" xfId="51583" xr:uid="{00000000-0005-0000-0000-0000E2BD0000}"/>
    <cellStyle name="Note 4 2 2 3 3 4" xfId="51584" xr:uid="{00000000-0005-0000-0000-0000E3BD0000}"/>
    <cellStyle name="Note 4 2 2 3 3 5" xfId="51585" xr:uid="{00000000-0005-0000-0000-0000E4BD0000}"/>
    <cellStyle name="Note 4 2 2 3 3 6" xfId="51586" xr:uid="{00000000-0005-0000-0000-0000E5BD0000}"/>
    <cellStyle name="Note 4 2 2 3 3 7" xfId="51587" xr:uid="{00000000-0005-0000-0000-0000E6BD0000}"/>
    <cellStyle name="Note 4 2 2 3 4" xfId="20756" xr:uid="{00000000-0005-0000-0000-0000E7BD0000}"/>
    <cellStyle name="Note 4 2 2 3 4 2" xfId="20757" xr:uid="{00000000-0005-0000-0000-0000E8BD0000}"/>
    <cellStyle name="Note 4 2 2 3 4 3" xfId="51588" xr:uid="{00000000-0005-0000-0000-0000E9BD0000}"/>
    <cellStyle name="Note 4 2 2 3 4 4" xfId="51589" xr:uid="{00000000-0005-0000-0000-0000EABD0000}"/>
    <cellStyle name="Note 4 2 2 3 4 5" xfId="51590" xr:uid="{00000000-0005-0000-0000-0000EBBD0000}"/>
    <cellStyle name="Note 4 2 2 3 4 6" xfId="51591" xr:uid="{00000000-0005-0000-0000-0000ECBD0000}"/>
    <cellStyle name="Note 4 2 2 3 4 7" xfId="51592" xr:uid="{00000000-0005-0000-0000-0000EDBD0000}"/>
    <cellStyle name="Note 4 2 2 3 5" xfId="20758" xr:uid="{00000000-0005-0000-0000-0000EEBD0000}"/>
    <cellStyle name="Note 4 2 2 3 5 2" xfId="20759" xr:uid="{00000000-0005-0000-0000-0000EFBD0000}"/>
    <cellStyle name="Note 4 2 2 3 5 3" xfId="51593" xr:uid="{00000000-0005-0000-0000-0000F0BD0000}"/>
    <cellStyle name="Note 4 2 2 3 5 4" xfId="51594" xr:uid="{00000000-0005-0000-0000-0000F1BD0000}"/>
    <cellStyle name="Note 4 2 2 3 5 5" xfId="51595" xr:uid="{00000000-0005-0000-0000-0000F2BD0000}"/>
    <cellStyle name="Note 4 2 2 3 5 6" xfId="51596" xr:uid="{00000000-0005-0000-0000-0000F3BD0000}"/>
    <cellStyle name="Note 4 2 2 3 5 7" xfId="51597" xr:uid="{00000000-0005-0000-0000-0000F4BD0000}"/>
    <cellStyle name="Note 4 2 2 3 6" xfId="20760" xr:uid="{00000000-0005-0000-0000-0000F5BD0000}"/>
    <cellStyle name="Note 4 2 2 3 6 2" xfId="20761" xr:uid="{00000000-0005-0000-0000-0000F6BD0000}"/>
    <cellStyle name="Note 4 2 2 3 6 3" xfId="51598" xr:uid="{00000000-0005-0000-0000-0000F7BD0000}"/>
    <cellStyle name="Note 4 2 2 3 6 4" xfId="51599" xr:uid="{00000000-0005-0000-0000-0000F8BD0000}"/>
    <cellStyle name="Note 4 2 2 3 6 5" xfId="51600" xr:uid="{00000000-0005-0000-0000-0000F9BD0000}"/>
    <cellStyle name="Note 4 2 2 3 6 6" xfId="51601" xr:uid="{00000000-0005-0000-0000-0000FABD0000}"/>
    <cellStyle name="Note 4 2 2 3 6 7" xfId="51602" xr:uid="{00000000-0005-0000-0000-0000FBBD0000}"/>
    <cellStyle name="Note 4 2 2 3 7" xfId="20762" xr:uid="{00000000-0005-0000-0000-0000FCBD0000}"/>
    <cellStyle name="Note 4 2 2 3 7 2" xfId="20763" xr:uid="{00000000-0005-0000-0000-0000FDBD0000}"/>
    <cellStyle name="Note 4 2 2 3 7 3" xfId="51603" xr:uid="{00000000-0005-0000-0000-0000FEBD0000}"/>
    <cellStyle name="Note 4 2 2 3 7 4" xfId="51604" xr:uid="{00000000-0005-0000-0000-0000FFBD0000}"/>
    <cellStyle name="Note 4 2 2 3 7 5" xfId="51605" xr:uid="{00000000-0005-0000-0000-000000BE0000}"/>
    <cellStyle name="Note 4 2 2 3 7 6" xfId="51606" xr:uid="{00000000-0005-0000-0000-000001BE0000}"/>
    <cellStyle name="Note 4 2 2 3 7 7" xfId="51607" xr:uid="{00000000-0005-0000-0000-000002BE0000}"/>
    <cellStyle name="Note 4 2 2 3 8" xfId="20764" xr:uid="{00000000-0005-0000-0000-000003BE0000}"/>
    <cellStyle name="Note 4 2 2 3 8 2" xfId="20765" xr:uid="{00000000-0005-0000-0000-000004BE0000}"/>
    <cellStyle name="Note 4 2 2 3 8 3" xfId="51608" xr:uid="{00000000-0005-0000-0000-000005BE0000}"/>
    <cellStyle name="Note 4 2 2 3 8 4" xfId="51609" xr:uid="{00000000-0005-0000-0000-000006BE0000}"/>
    <cellStyle name="Note 4 2 2 3 8 5" xfId="51610" xr:uid="{00000000-0005-0000-0000-000007BE0000}"/>
    <cellStyle name="Note 4 2 2 3 8 6" xfId="51611" xr:uid="{00000000-0005-0000-0000-000008BE0000}"/>
    <cellStyle name="Note 4 2 2 3 8 7" xfId="51612" xr:uid="{00000000-0005-0000-0000-000009BE0000}"/>
    <cellStyle name="Note 4 2 2 3 9" xfId="20766" xr:uid="{00000000-0005-0000-0000-00000ABE0000}"/>
    <cellStyle name="Note 4 2 2 3 9 2" xfId="20767" xr:uid="{00000000-0005-0000-0000-00000BBE0000}"/>
    <cellStyle name="Note 4 2 2 3 9 3" xfId="51613" xr:uid="{00000000-0005-0000-0000-00000CBE0000}"/>
    <cellStyle name="Note 4 2 2 3 9 4" xfId="51614" xr:uid="{00000000-0005-0000-0000-00000DBE0000}"/>
    <cellStyle name="Note 4 2 2 3 9 5" xfId="51615" xr:uid="{00000000-0005-0000-0000-00000EBE0000}"/>
    <cellStyle name="Note 4 2 2 3 9 6" xfId="51616" xr:uid="{00000000-0005-0000-0000-00000FBE0000}"/>
    <cellStyle name="Note 4 2 2 3 9 7" xfId="51617" xr:uid="{00000000-0005-0000-0000-000010BE0000}"/>
    <cellStyle name="Note 4 2 2 4" xfId="20768" xr:uid="{00000000-0005-0000-0000-000011BE0000}"/>
    <cellStyle name="Note 4 2 2 4 2" xfId="20769" xr:uid="{00000000-0005-0000-0000-000012BE0000}"/>
    <cellStyle name="Note 4 2 2 5" xfId="51618" xr:uid="{00000000-0005-0000-0000-000013BE0000}"/>
    <cellStyle name="Note 4 2 3" xfId="20770" xr:uid="{00000000-0005-0000-0000-000014BE0000}"/>
    <cellStyle name="Note 4 2 3 10" xfId="51619" xr:uid="{00000000-0005-0000-0000-000015BE0000}"/>
    <cellStyle name="Note 4 2 3 11" xfId="51620" xr:uid="{00000000-0005-0000-0000-000016BE0000}"/>
    <cellStyle name="Note 4 2 3 2" xfId="20771" xr:uid="{00000000-0005-0000-0000-000017BE0000}"/>
    <cellStyle name="Note 4 2 3 2 2" xfId="20772" xr:uid="{00000000-0005-0000-0000-000018BE0000}"/>
    <cellStyle name="Note 4 2 3 2 3" xfId="51621" xr:uid="{00000000-0005-0000-0000-000019BE0000}"/>
    <cellStyle name="Note 4 2 3 2 4" xfId="51622" xr:uid="{00000000-0005-0000-0000-00001ABE0000}"/>
    <cellStyle name="Note 4 2 3 2 5" xfId="51623" xr:uid="{00000000-0005-0000-0000-00001BBE0000}"/>
    <cellStyle name="Note 4 2 3 2 6" xfId="51624" xr:uid="{00000000-0005-0000-0000-00001CBE0000}"/>
    <cellStyle name="Note 4 2 3 2 7" xfId="51625" xr:uid="{00000000-0005-0000-0000-00001DBE0000}"/>
    <cellStyle name="Note 4 2 3 3" xfId="20773" xr:uid="{00000000-0005-0000-0000-00001EBE0000}"/>
    <cellStyle name="Note 4 2 3 3 2" xfId="20774" xr:uid="{00000000-0005-0000-0000-00001FBE0000}"/>
    <cellStyle name="Note 4 2 3 3 3" xfId="51626" xr:uid="{00000000-0005-0000-0000-000020BE0000}"/>
    <cellStyle name="Note 4 2 3 3 4" xfId="51627" xr:uid="{00000000-0005-0000-0000-000021BE0000}"/>
    <cellStyle name="Note 4 2 3 3 5" xfId="51628" xr:uid="{00000000-0005-0000-0000-000022BE0000}"/>
    <cellStyle name="Note 4 2 3 3 6" xfId="51629" xr:uid="{00000000-0005-0000-0000-000023BE0000}"/>
    <cellStyle name="Note 4 2 3 3 7" xfId="51630" xr:uid="{00000000-0005-0000-0000-000024BE0000}"/>
    <cellStyle name="Note 4 2 3 4" xfId="20775" xr:uid="{00000000-0005-0000-0000-000025BE0000}"/>
    <cellStyle name="Note 4 2 3 4 2" xfId="20776" xr:uid="{00000000-0005-0000-0000-000026BE0000}"/>
    <cellStyle name="Note 4 2 3 4 3" xfId="51631" xr:uid="{00000000-0005-0000-0000-000027BE0000}"/>
    <cellStyle name="Note 4 2 3 4 4" xfId="51632" xr:uid="{00000000-0005-0000-0000-000028BE0000}"/>
    <cellStyle name="Note 4 2 3 4 5" xfId="51633" xr:uid="{00000000-0005-0000-0000-000029BE0000}"/>
    <cellStyle name="Note 4 2 3 4 6" xfId="51634" xr:uid="{00000000-0005-0000-0000-00002ABE0000}"/>
    <cellStyle name="Note 4 2 3 4 7" xfId="51635" xr:uid="{00000000-0005-0000-0000-00002BBE0000}"/>
    <cellStyle name="Note 4 2 3 5" xfId="20777" xr:uid="{00000000-0005-0000-0000-00002CBE0000}"/>
    <cellStyle name="Note 4 2 3 5 2" xfId="20778" xr:uid="{00000000-0005-0000-0000-00002DBE0000}"/>
    <cellStyle name="Note 4 2 3 5 3" xfId="51636" xr:uid="{00000000-0005-0000-0000-00002EBE0000}"/>
    <cellStyle name="Note 4 2 3 5 4" xfId="51637" xr:uid="{00000000-0005-0000-0000-00002FBE0000}"/>
    <cellStyle name="Note 4 2 3 5 5" xfId="51638" xr:uid="{00000000-0005-0000-0000-000030BE0000}"/>
    <cellStyle name="Note 4 2 3 5 6" xfId="51639" xr:uid="{00000000-0005-0000-0000-000031BE0000}"/>
    <cellStyle name="Note 4 2 3 5 7" xfId="51640" xr:uid="{00000000-0005-0000-0000-000032BE0000}"/>
    <cellStyle name="Note 4 2 3 6" xfId="20779" xr:uid="{00000000-0005-0000-0000-000033BE0000}"/>
    <cellStyle name="Note 4 2 3 6 2" xfId="20780" xr:uid="{00000000-0005-0000-0000-000034BE0000}"/>
    <cellStyle name="Note 4 2 3 6 3" xfId="51641" xr:uid="{00000000-0005-0000-0000-000035BE0000}"/>
    <cellStyle name="Note 4 2 3 6 4" xfId="51642" xr:uid="{00000000-0005-0000-0000-000036BE0000}"/>
    <cellStyle name="Note 4 2 3 6 5" xfId="51643" xr:uid="{00000000-0005-0000-0000-000037BE0000}"/>
    <cellStyle name="Note 4 2 3 6 6" xfId="51644" xr:uid="{00000000-0005-0000-0000-000038BE0000}"/>
    <cellStyle name="Note 4 2 3 6 7" xfId="51645" xr:uid="{00000000-0005-0000-0000-000039BE0000}"/>
    <cellStyle name="Note 4 2 3 7" xfId="20781" xr:uid="{00000000-0005-0000-0000-00003ABE0000}"/>
    <cellStyle name="Note 4 2 3 7 2" xfId="20782" xr:uid="{00000000-0005-0000-0000-00003BBE0000}"/>
    <cellStyle name="Note 4 2 3 7 3" xfId="51646" xr:uid="{00000000-0005-0000-0000-00003CBE0000}"/>
    <cellStyle name="Note 4 2 3 7 4" xfId="51647" xr:uid="{00000000-0005-0000-0000-00003DBE0000}"/>
    <cellStyle name="Note 4 2 3 7 5" xfId="51648" xr:uid="{00000000-0005-0000-0000-00003EBE0000}"/>
    <cellStyle name="Note 4 2 3 7 6" xfId="51649" xr:uid="{00000000-0005-0000-0000-00003FBE0000}"/>
    <cellStyle name="Note 4 2 3 7 7" xfId="51650" xr:uid="{00000000-0005-0000-0000-000040BE0000}"/>
    <cellStyle name="Note 4 2 3 8" xfId="20783" xr:uid="{00000000-0005-0000-0000-000041BE0000}"/>
    <cellStyle name="Note 4 2 3 8 2" xfId="20784" xr:uid="{00000000-0005-0000-0000-000042BE0000}"/>
    <cellStyle name="Note 4 2 3 8 3" xfId="51651" xr:uid="{00000000-0005-0000-0000-000043BE0000}"/>
    <cellStyle name="Note 4 2 3 8 4" xfId="51652" xr:uid="{00000000-0005-0000-0000-000044BE0000}"/>
    <cellStyle name="Note 4 2 3 8 5" xfId="51653" xr:uid="{00000000-0005-0000-0000-000045BE0000}"/>
    <cellStyle name="Note 4 2 3 8 6" xfId="51654" xr:uid="{00000000-0005-0000-0000-000046BE0000}"/>
    <cellStyle name="Note 4 2 3 8 7" xfId="51655" xr:uid="{00000000-0005-0000-0000-000047BE0000}"/>
    <cellStyle name="Note 4 2 3 9" xfId="20785" xr:uid="{00000000-0005-0000-0000-000048BE0000}"/>
    <cellStyle name="Note 4 2 3 9 2" xfId="20786" xr:uid="{00000000-0005-0000-0000-000049BE0000}"/>
    <cellStyle name="Note 4 2 3 9 3" xfId="51656" xr:uid="{00000000-0005-0000-0000-00004ABE0000}"/>
    <cellStyle name="Note 4 2 3 9 4" xfId="51657" xr:uid="{00000000-0005-0000-0000-00004BBE0000}"/>
    <cellStyle name="Note 4 2 3 9 5" xfId="51658" xr:uid="{00000000-0005-0000-0000-00004CBE0000}"/>
    <cellStyle name="Note 4 2 3 9 6" xfId="51659" xr:uid="{00000000-0005-0000-0000-00004DBE0000}"/>
    <cellStyle name="Note 4 2 3 9 7" xfId="51660" xr:uid="{00000000-0005-0000-0000-00004EBE0000}"/>
    <cellStyle name="Note 4 2 4" xfId="20787" xr:uid="{00000000-0005-0000-0000-00004FBE0000}"/>
    <cellStyle name="Note 4 2 4 10" xfId="20788" xr:uid="{00000000-0005-0000-0000-000050BE0000}"/>
    <cellStyle name="Note 4 2 4 10 2" xfId="20789" xr:uid="{00000000-0005-0000-0000-000051BE0000}"/>
    <cellStyle name="Note 4 2 4 10 3" xfId="51661" xr:uid="{00000000-0005-0000-0000-000052BE0000}"/>
    <cellStyle name="Note 4 2 4 10 4" xfId="51662" xr:uid="{00000000-0005-0000-0000-000053BE0000}"/>
    <cellStyle name="Note 4 2 4 10 5" xfId="51663" xr:uid="{00000000-0005-0000-0000-000054BE0000}"/>
    <cellStyle name="Note 4 2 4 10 6" xfId="51664" xr:uid="{00000000-0005-0000-0000-000055BE0000}"/>
    <cellStyle name="Note 4 2 4 10 7" xfId="51665" xr:uid="{00000000-0005-0000-0000-000056BE0000}"/>
    <cellStyle name="Note 4 2 4 11" xfId="20790" xr:uid="{00000000-0005-0000-0000-000057BE0000}"/>
    <cellStyle name="Note 4 2 4 12" xfId="51666" xr:uid="{00000000-0005-0000-0000-000058BE0000}"/>
    <cellStyle name="Note 4 2 4 13" xfId="51667" xr:uid="{00000000-0005-0000-0000-000059BE0000}"/>
    <cellStyle name="Note 4 2 4 2" xfId="20791" xr:uid="{00000000-0005-0000-0000-00005ABE0000}"/>
    <cellStyle name="Note 4 2 4 2 2" xfId="20792" xr:uid="{00000000-0005-0000-0000-00005BBE0000}"/>
    <cellStyle name="Note 4 2 4 2 3" xfId="51668" xr:uid="{00000000-0005-0000-0000-00005CBE0000}"/>
    <cellStyle name="Note 4 2 4 2 4" xfId="51669" xr:uid="{00000000-0005-0000-0000-00005DBE0000}"/>
    <cellStyle name="Note 4 2 4 2 5" xfId="51670" xr:uid="{00000000-0005-0000-0000-00005EBE0000}"/>
    <cellStyle name="Note 4 2 4 2 6" xfId="51671" xr:uid="{00000000-0005-0000-0000-00005FBE0000}"/>
    <cellStyle name="Note 4 2 4 2 7" xfId="51672" xr:uid="{00000000-0005-0000-0000-000060BE0000}"/>
    <cellStyle name="Note 4 2 4 3" xfId="20793" xr:uid="{00000000-0005-0000-0000-000061BE0000}"/>
    <cellStyle name="Note 4 2 4 3 2" xfId="20794" xr:uid="{00000000-0005-0000-0000-000062BE0000}"/>
    <cellStyle name="Note 4 2 4 3 3" xfId="51673" xr:uid="{00000000-0005-0000-0000-000063BE0000}"/>
    <cellStyle name="Note 4 2 4 3 4" xfId="51674" xr:uid="{00000000-0005-0000-0000-000064BE0000}"/>
    <cellStyle name="Note 4 2 4 3 5" xfId="51675" xr:uid="{00000000-0005-0000-0000-000065BE0000}"/>
    <cellStyle name="Note 4 2 4 3 6" xfId="51676" xr:uid="{00000000-0005-0000-0000-000066BE0000}"/>
    <cellStyle name="Note 4 2 4 3 7" xfId="51677" xr:uid="{00000000-0005-0000-0000-000067BE0000}"/>
    <cellStyle name="Note 4 2 4 4" xfId="20795" xr:uid="{00000000-0005-0000-0000-000068BE0000}"/>
    <cellStyle name="Note 4 2 4 4 2" xfId="20796" xr:uid="{00000000-0005-0000-0000-000069BE0000}"/>
    <cellStyle name="Note 4 2 4 4 3" xfId="51678" xr:uid="{00000000-0005-0000-0000-00006ABE0000}"/>
    <cellStyle name="Note 4 2 4 4 4" xfId="51679" xr:uid="{00000000-0005-0000-0000-00006BBE0000}"/>
    <cellStyle name="Note 4 2 4 4 5" xfId="51680" xr:uid="{00000000-0005-0000-0000-00006CBE0000}"/>
    <cellStyle name="Note 4 2 4 4 6" xfId="51681" xr:uid="{00000000-0005-0000-0000-00006DBE0000}"/>
    <cellStyle name="Note 4 2 4 4 7" xfId="51682" xr:uid="{00000000-0005-0000-0000-00006EBE0000}"/>
    <cellStyle name="Note 4 2 4 5" xfId="20797" xr:uid="{00000000-0005-0000-0000-00006FBE0000}"/>
    <cellStyle name="Note 4 2 4 5 2" xfId="20798" xr:uid="{00000000-0005-0000-0000-000070BE0000}"/>
    <cellStyle name="Note 4 2 4 5 3" xfId="51683" xr:uid="{00000000-0005-0000-0000-000071BE0000}"/>
    <cellStyle name="Note 4 2 4 5 4" xfId="51684" xr:uid="{00000000-0005-0000-0000-000072BE0000}"/>
    <cellStyle name="Note 4 2 4 5 5" xfId="51685" xr:uid="{00000000-0005-0000-0000-000073BE0000}"/>
    <cellStyle name="Note 4 2 4 5 6" xfId="51686" xr:uid="{00000000-0005-0000-0000-000074BE0000}"/>
    <cellStyle name="Note 4 2 4 5 7" xfId="51687" xr:uid="{00000000-0005-0000-0000-000075BE0000}"/>
    <cellStyle name="Note 4 2 4 6" xfId="20799" xr:uid="{00000000-0005-0000-0000-000076BE0000}"/>
    <cellStyle name="Note 4 2 4 6 2" xfId="20800" xr:uid="{00000000-0005-0000-0000-000077BE0000}"/>
    <cellStyle name="Note 4 2 4 6 3" xfId="51688" xr:uid="{00000000-0005-0000-0000-000078BE0000}"/>
    <cellStyle name="Note 4 2 4 6 4" xfId="51689" xr:uid="{00000000-0005-0000-0000-000079BE0000}"/>
    <cellStyle name="Note 4 2 4 6 5" xfId="51690" xr:uid="{00000000-0005-0000-0000-00007ABE0000}"/>
    <cellStyle name="Note 4 2 4 6 6" xfId="51691" xr:uid="{00000000-0005-0000-0000-00007BBE0000}"/>
    <cellStyle name="Note 4 2 4 6 7" xfId="51692" xr:uid="{00000000-0005-0000-0000-00007CBE0000}"/>
    <cellStyle name="Note 4 2 4 7" xfId="20801" xr:uid="{00000000-0005-0000-0000-00007DBE0000}"/>
    <cellStyle name="Note 4 2 4 7 2" xfId="20802" xr:uid="{00000000-0005-0000-0000-00007EBE0000}"/>
    <cellStyle name="Note 4 2 4 7 3" xfId="51693" xr:uid="{00000000-0005-0000-0000-00007FBE0000}"/>
    <cellStyle name="Note 4 2 4 7 4" xfId="51694" xr:uid="{00000000-0005-0000-0000-000080BE0000}"/>
    <cellStyle name="Note 4 2 4 7 5" xfId="51695" xr:uid="{00000000-0005-0000-0000-000081BE0000}"/>
    <cellStyle name="Note 4 2 4 7 6" xfId="51696" xr:uid="{00000000-0005-0000-0000-000082BE0000}"/>
    <cellStyle name="Note 4 2 4 7 7" xfId="51697" xr:uid="{00000000-0005-0000-0000-000083BE0000}"/>
    <cellStyle name="Note 4 2 4 8" xfId="20803" xr:uid="{00000000-0005-0000-0000-000084BE0000}"/>
    <cellStyle name="Note 4 2 4 8 2" xfId="20804" xr:uid="{00000000-0005-0000-0000-000085BE0000}"/>
    <cellStyle name="Note 4 2 4 8 3" xfId="51698" xr:uid="{00000000-0005-0000-0000-000086BE0000}"/>
    <cellStyle name="Note 4 2 4 8 4" xfId="51699" xr:uid="{00000000-0005-0000-0000-000087BE0000}"/>
    <cellStyle name="Note 4 2 4 8 5" xfId="51700" xr:uid="{00000000-0005-0000-0000-000088BE0000}"/>
    <cellStyle name="Note 4 2 4 8 6" xfId="51701" xr:uid="{00000000-0005-0000-0000-000089BE0000}"/>
    <cellStyle name="Note 4 2 4 8 7" xfId="51702" xr:uid="{00000000-0005-0000-0000-00008ABE0000}"/>
    <cellStyle name="Note 4 2 4 9" xfId="20805" xr:uid="{00000000-0005-0000-0000-00008BBE0000}"/>
    <cellStyle name="Note 4 2 4 9 2" xfId="20806" xr:uid="{00000000-0005-0000-0000-00008CBE0000}"/>
    <cellStyle name="Note 4 2 4 9 3" xfId="51703" xr:uid="{00000000-0005-0000-0000-00008DBE0000}"/>
    <cellStyle name="Note 4 2 4 9 4" xfId="51704" xr:uid="{00000000-0005-0000-0000-00008EBE0000}"/>
    <cellStyle name="Note 4 2 4 9 5" xfId="51705" xr:uid="{00000000-0005-0000-0000-00008FBE0000}"/>
    <cellStyle name="Note 4 2 4 9 6" xfId="51706" xr:uid="{00000000-0005-0000-0000-000090BE0000}"/>
    <cellStyle name="Note 4 2 4 9 7" xfId="51707" xr:uid="{00000000-0005-0000-0000-000091BE0000}"/>
    <cellStyle name="Note 4 2 5" xfId="20807" xr:uid="{00000000-0005-0000-0000-000092BE0000}"/>
    <cellStyle name="Note 4 2 5 10" xfId="20808" xr:uid="{00000000-0005-0000-0000-000093BE0000}"/>
    <cellStyle name="Note 4 2 5 10 2" xfId="20809" xr:uid="{00000000-0005-0000-0000-000094BE0000}"/>
    <cellStyle name="Note 4 2 5 10 3" xfId="51708" xr:uid="{00000000-0005-0000-0000-000095BE0000}"/>
    <cellStyle name="Note 4 2 5 10 4" xfId="51709" xr:uid="{00000000-0005-0000-0000-000096BE0000}"/>
    <cellStyle name="Note 4 2 5 10 5" xfId="51710" xr:uid="{00000000-0005-0000-0000-000097BE0000}"/>
    <cellStyle name="Note 4 2 5 10 6" xfId="51711" xr:uid="{00000000-0005-0000-0000-000098BE0000}"/>
    <cellStyle name="Note 4 2 5 10 7" xfId="51712" xr:uid="{00000000-0005-0000-0000-000099BE0000}"/>
    <cellStyle name="Note 4 2 5 11" xfId="51713" xr:uid="{00000000-0005-0000-0000-00009ABE0000}"/>
    <cellStyle name="Note 4 2 5 12" xfId="51714" xr:uid="{00000000-0005-0000-0000-00009BBE0000}"/>
    <cellStyle name="Note 4 2 5 13" xfId="51715" xr:uid="{00000000-0005-0000-0000-00009CBE0000}"/>
    <cellStyle name="Note 4 2 5 2" xfId="20810" xr:uid="{00000000-0005-0000-0000-00009DBE0000}"/>
    <cellStyle name="Note 4 2 5 2 2" xfId="20811" xr:uid="{00000000-0005-0000-0000-00009EBE0000}"/>
    <cellStyle name="Note 4 2 5 2 3" xfId="51716" xr:uid="{00000000-0005-0000-0000-00009FBE0000}"/>
    <cellStyle name="Note 4 2 5 2 4" xfId="51717" xr:uid="{00000000-0005-0000-0000-0000A0BE0000}"/>
    <cellStyle name="Note 4 2 5 2 5" xfId="51718" xr:uid="{00000000-0005-0000-0000-0000A1BE0000}"/>
    <cellStyle name="Note 4 2 5 2 6" xfId="51719" xr:uid="{00000000-0005-0000-0000-0000A2BE0000}"/>
    <cellStyle name="Note 4 2 5 2 7" xfId="51720" xr:uid="{00000000-0005-0000-0000-0000A3BE0000}"/>
    <cellStyle name="Note 4 2 5 3" xfId="20812" xr:uid="{00000000-0005-0000-0000-0000A4BE0000}"/>
    <cellStyle name="Note 4 2 5 3 2" xfId="20813" xr:uid="{00000000-0005-0000-0000-0000A5BE0000}"/>
    <cellStyle name="Note 4 2 5 3 3" xfId="51721" xr:uid="{00000000-0005-0000-0000-0000A6BE0000}"/>
    <cellStyle name="Note 4 2 5 3 4" xfId="51722" xr:uid="{00000000-0005-0000-0000-0000A7BE0000}"/>
    <cellStyle name="Note 4 2 5 3 5" xfId="51723" xr:uid="{00000000-0005-0000-0000-0000A8BE0000}"/>
    <cellStyle name="Note 4 2 5 3 6" xfId="51724" xr:uid="{00000000-0005-0000-0000-0000A9BE0000}"/>
    <cellStyle name="Note 4 2 5 3 7" xfId="51725" xr:uid="{00000000-0005-0000-0000-0000AABE0000}"/>
    <cellStyle name="Note 4 2 5 4" xfId="20814" xr:uid="{00000000-0005-0000-0000-0000ABBE0000}"/>
    <cellStyle name="Note 4 2 5 4 2" xfId="20815" xr:uid="{00000000-0005-0000-0000-0000ACBE0000}"/>
    <cellStyle name="Note 4 2 5 4 3" xfId="51726" xr:uid="{00000000-0005-0000-0000-0000ADBE0000}"/>
    <cellStyle name="Note 4 2 5 4 4" xfId="51727" xr:uid="{00000000-0005-0000-0000-0000AEBE0000}"/>
    <cellStyle name="Note 4 2 5 4 5" xfId="51728" xr:uid="{00000000-0005-0000-0000-0000AFBE0000}"/>
    <cellStyle name="Note 4 2 5 4 6" xfId="51729" xr:uid="{00000000-0005-0000-0000-0000B0BE0000}"/>
    <cellStyle name="Note 4 2 5 4 7" xfId="51730" xr:uid="{00000000-0005-0000-0000-0000B1BE0000}"/>
    <cellStyle name="Note 4 2 5 5" xfId="20816" xr:uid="{00000000-0005-0000-0000-0000B2BE0000}"/>
    <cellStyle name="Note 4 2 5 5 2" xfId="20817" xr:uid="{00000000-0005-0000-0000-0000B3BE0000}"/>
    <cellStyle name="Note 4 2 5 5 3" xfId="51731" xr:uid="{00000000-0005-0000-0000-0000B4BE0000}"/>
    <cellStyle name="Note 4 2 5 5 4" xfId="51732" xr:uid="{00000000-0005-0000-0000-0000B5BE0000}"/>
    <cellStyle name="Note 4 2 5 5 5" xfId="51733" xr:uid="{00000000-0005-0000-0000-0000B6BE0000}"/>
    <cellStyle name="Note 4 2 5 5 6" xfId="51734" xr:uid="{00000000-0005-0000-0000-0000B7BE0000}"/>
    <cellStyle name="Note 4 2 5 5 7" xfId="51735" xr:uid="{00000000-0005-0000-0000-0000B8BE0000}"/>
    <cellStyle name="Note 4 2 5 6" xfId="20818" xr:uid="{00000000-0005-0000-0000-0000B9BE0000}"/>
    <cellStyle name="Note 4 2 5 6 2" xfId="20819" xr:uid="{00000000-0005-0000-0000-0000BABE0000}"/>
    <cellStyle name="Note 4 2 5 6 3" xfId="51736" xr:uid="{00000000-0005-0000-0000-0000BBBE0000}"/>
    <cellStyle name="Note 4 2 5 6 4" xfId="51737" xr:uid="{00000000-0005-0000-0000-0000BCBE0000}"/>
    <cellStyle name="Note 4 2 5 6 5" xfId="51738" xr:uid="{00000000-0005-0000-0000-0000BDBE0000}"/>
    <cellStyle name="Note 4 2 5 6 6" xfId="51739" xr:uid="{00000000-0005-0000-0000-0000BEBE0000}"/>
    <cellStyle name="Note 4 2 5 6 7" xfId="51740" xr:uid="{00000000-0005-0000-0000-0000BFBE0000}"/>
    <cellStyle name="Note 4 2 5 7" xfId="20820" xr:uid="{00000000-0005-0000-0000-0000C0BE0000}"/>
    <cellStyle name="Note 4 2 5 7 2" xfId="20821" xr:uid="{00000000-0005-0000-0000-0000C1BE0000}"/>
    <cellStyle name="Note 4 2 5 7 3" xfId="51741" xr:uid="{00000000-0005-0000-0000-0000C2BE0000}"/>
    <cellStyle name="Note 4 2 5 7 4" xfId="51742" xr:uid="{00000000-0005-0000-0000-0000C3BE0000}"/>
    <cellStyle name="Note 4 2 5 7 5" xfId="51743" xr:uid="{00000000-0005-0000-0000-0000C4BE0000}"/>
    <cellStyle name="Note 4 2 5 7 6" xfId="51744" xr:uid="{00000000-0005-0000-0000-0000C5BE0000}"/>
    <cellStyle name="Note 4 2 5 7 7" xfId="51745" xr:uid="{00000000-0005-0000-0000-0000C6BE0000}"/>
    <cellStyle name="Note 4 2 5 8" xfId="20822" xr:uid="{00000000-0005-0000-0000-0000C7BE0000}"/>
    <cellStyle name="Note 4 2 5 8 2" xfId="20823" xr:uid="{00000000-0005-0000-0000-0000C8BE0000}"/>
    <cellStyle name="Note 4 2 5 8 3" xfId="51746" xr:uid="{00000000-0005-0000-0000-0000C9BE0000}"/>
    <cellStyle name="Note 4 2 5 8 4" xfId="51747" xr:uid="{00000000-0005-0000-0000-0000CABE0000}"/>
    <cellStyle name="Note 4 2 5 8 5" xfId="51748" xr:uid="{00000000-0005-0000-0000-0000CBBE0000}"/>
    <cellStyle name="Note 4 2 5 8 6" xfId="51749" xr:uid="{00000000-0005-0000-0000-0000CCBE0000}"/>
    <cellStyle name="Note 4 2 5 8 7" xfId="51750" xr:uid="{00000000-0005-0000-0000-0000CDBE0000}"/>
    <cellStyle name="Note 4 2 5 9" xfId="20824" xr:uid="{00000000-0005-0000-0000-0000CEBE0000}"/>
    <cellStyle name="Note 4 2 5 9 2" xfId="20825" xr:uid="{00000000-0005-0000-0000-0000CFBE0000}"/>
    <cellStyle name="Note 4 2 5 9 3" xfId="51751" xr:uid="{00000000-0005-0000-0000-0000D0BE0000}"/>
    <cellStyle name="Note 4 2 5 9 4" xfId="51752" xr:uid="{00000000-0005-0000-0000-0000D1BE0000}"/>
    <cellStyle name="Note 4 2 5 9 5" xfId="51753" xr:uid="{00000000-0005-0000-0000-0000D2BE0000}"/>
    <cellStyle name="Note 4 2 5 9 6" xfId="51754" xr:uid="{00000000-0005-0000-0000-0000D3BE0000}"/>
    <cellStyle name="Note 4 2 5 9 7" xfId="51755" xr:uid="{00000000-0005-0000-0000-0000D4BE0000}"/>
    <cellStyle name="Note 4 2 6" xfId="20826" xr:uid="{00000000-0005-0000-0000-0000D5BE0000}"/>
    <cellStyle name="Note 4 2 6 10" xfId="20827" xr:uid="{00000000-0005-0000-0000-0000D6BE0000}"/>
    <cellStyle name="Note 4 2 6 11" xfId="51756" xr:uid="{00000000-0005-0000-0000-0000D7BE0000}"/>
    <cellStyle name="Note 4 2 6 12" xfId="51757" xr:uid="{00000000-0005-0000-0000-0000D8BE0000}"/>
    <cellStyle name="Note 4 2 6 13" xfId="51758" xr:uid="{00000000-0005-0000-0000-0000D9BE0000}"/>
    <cellStyle name="Note 4 2 6 14" xfId="51759" xr:uid="{00000000-0005-0000-0000-0000DABE0000}"/>
    <cellStyle name="Note 4 2 6 15" xfId="51760" xr:uid="{00000000-0005-0000-0000-0000DBBE0000}"/>
    <cellStyle name="Note 4 2 6 2" xfId="20828" xr:uid="{00000000-0005-0000-0000-0000DCBE0000}"/>
    <cellStyle name="Note 4 2 6 2 2" xfId="20829" xr:uid="{00000000-0005-0000-0000-0000DDBE0000}"/>
    <cellStyle name="Note 4 2 6 2 3" xfId="51761" xr:uid="{00000000-0005-0000-0000-0000DEBE0000}"/>
    <cellStyle name="Note 4 2 6 2 4" xfId="51762" xr:uid="{00000000-0005-0000-0000-0000DFBE0000}"/>
    <cellStyle name="Note 4 2 6 2 5" xfId="51763" xr:uid="{00000000-0005-0000-0000-0000E0BE0000}"/>
    <cellStyle name="Note 4 2 6 2 6" xfId="51764" xr:uid="{00000000-0005-0000-0000-0000E1BE0000}"/>
    <cellStyle name="Note 4 2 6 2 7" xfId="51765" xr:uid="{00000000-0005-0000-0000-0000E2BE0000}"/>
    <cellStyle name="Note 4 2 6 3" xfId="20830" xr:uid="{00000000-0005-0000-0000-0000E3BE0000}"/>
    <cellStyle name="Note 4 2 6 3 2" xfId="20831" xr:uid="{00000000-0005-0000-0000-0000E4BE0000}"/>
    <cellStyle name="Note 4 2 6 3 3" xfId="51766" xr:uid="{00000000-0005-0000-0000-0000E5BE0000}"/>
    <cellStyle name="Note 4 2 6 3 4" xfId="51767" xr:uid="{00000000-0005-0000-0000-0000E6BE0000}"/>
    <cellStyle name="Note 4 2 6 3 5" xfId="51768" xr:uid="{00000000-0005-0000-0000-0000E7BE0000}"/>
    <cellStyle name="Note 4 2 6 3 6" xfId="51769" xr:uid="{00000000-0005-0000-0000-0000E8BE0000}"/>
    <cellStyle name="Note 4 2 6 3 7" xfId="51770" xr:uid="{00000000-0005-0000-0000-0000E9BE0000}"/>
    <cellStyle name="Note 4 2 6 4" xfId="20832" xr:uid="{00000000-0005-0000-0000-0000EABE0000}"/>
    <cellStyle name="Note 4 2 6 4 2" xfId="20833" xr:uid="{00000000-0005-0000-0000-0000EBBE0000}"/>
    <cellStyle name="Note 4 2 6 4 3" xfId="51771" xr:uid="{00000000-0005-0000-0000-0000ECBE0000}"/>
    <cellStyle name="Note 4 2 6 4 4" xfId="51772" xr:uid="{00000000-0005-0000-0000-0000EDBE0000}"/>
    <cellStyle name="Note 4 2 6 4 5" xfId="51773" xr:uid="{00000000-0005-0000-0000-0000EEBE0000}"/>
    <cellStyle name="Note 4 2 6 4 6" xfId="51774" xr:uid="{00000000-0005-0000-0000-0000EFBE0000}"/>
    <cellStyle name="Note 4 2 6 4 7" xfId="51775" xr:uid="{00000000-0005-0000-0000-0000F0BE0000}"/>
    <cellStyle name="Note 4 2 6 5" xfId="20834" xr:uid="{00000000-0005-0000-0000-0000F1BE0000}"/>
    <cellStyle name="Note 4 2 6 5 2" xfId="20835" xr:uid="{00000000-0005-0000-0000-0000F2BE0000}"/>
    <cellStyle name="Note 4 2 6 5 3" xfId="51776" xr:uid="{00000000-0005-0000-0000-0000F3BE0000}"/>
    <cellStyle name="Note 4 2 6 5 4" xfId="51777" xr:uid="{00000000-0005-0000-0000-0000F4BE0000}"/>
    <cellStyle name="Note 4 2 6 5 5" xfId="51778" xr:uid="{00000000-0005-0000-0000-0000F5BE0000}"/>
    <cellStyle name="Note 4 2 6 5 6" xfId="51779" xr:uid="{00000000-0005-0000-0000-0000F6BE0000}"/>
    <cellStyle name="Note 4 2 6 5 7" xfId="51780" xr:uid="{00000000-0005-0000-0000-0000F7BE0000}"/>
    <cellStyle name="Note 4 2 6 6" xfId="20836" xr:uid="{00000000-0005-0000-0000-0000F8BE0000}"/>
    <cellStyle name="Note 4 2 6 6 2" xfId="20837" xr:uid="{00000000-0005-0000-0000-0000F9BE0000}"/>
    <cellStyle name="Note 4 2 6 6 3" xfId="51781" xr:uid="{00000000-0005-0000-0000-0000FABE0000}"/>
    <cellStyle name="Note 4 2 6 6 4" xfId="51782" xr:uid="{00000000-0005-0000-0000-0000FBBE0000}"/>
    <cellStyle name="Note 4 2 6 6 5" xfId="51783" xr:uid="{00000000-0005-0000-0000-0000FCBE0000}"/>
    <cellStyle name="Note 4 2 6 6 6" xfId="51784" xr:uid="{00000000-0005-0000-0000-0000FDBE0000}"/>
    <cellStyle name="Note 4 2 6 6 7" xfId="51785" xr:uid="{00000000-0005-0000-0000-0000FEBE0000}"/>
    <cellStyle name="Note 4 2 6 7" xfId="20838" xr:uid="{00000000-0005-0000-0000-0000FFBE0000}"/>
    <cellStyle name="Note 4 2 6 7 2" xfId="20839" xr:uid="{00000000-0005-0000-0000-000000BF0000}"/>
    <cellStyle name="Note 4 2 6 7 3" xfId="51786" xr:uid="{00000000-0005-0000-0000-000001BF0000}"/>
    <cellStyle name="Note 4 2 6 7 4" xfId="51787" xr:uid="{00000000-0005-0000-0000-000002BF0000}"/>
    <cellStyle name="Note 4 2 6 7 5" xfId="51788" xr:uid="{00000000-0005-0000-0000-000003BF0000}"/>
    <cellStyle name="Note 4 2 6 7 6" xfId="51789" xr:uid="{00000000-0005-0000-0000-000004BF0000}"/>
    <cellStyle name="Note 4 2 6 7 7" xfId="51790" xr:uid="{00000000-0005-0000-0000-000005BF0000}"/>
    <cellStyle name="Note 4 2 6 8" xfId="20840" xr:uid="{00000000-0005-0000-0000-000006BF0000}"/>
    <cellStyle name="Note 4 2 6 8 2" xfId="20841" xr:uid="{00000000-0005-0000-0000-000007BF0000}"/>
    <cellStyle name="Note 4 2 6 8 3" xfId="51791" xr:uid="{00000000-0005-0000-0000-000008BF0000}"/>
    <cellStyle name="Note 4 2 6 8 4" xfId="51792" xr:uid="{00000000-0005-0000-0000-000009BF0000}"/>
    <cellStyle name="Note 4 2 6 8 5" xfId="51793" xr:uid="{00000000-0005-0000-0000-00000ABF0000}"/>
    <cellStyle name="Note 4 2 6 8 6" xfId="51794" xr:uid="{00000000-0005-0000-0000-00000BBF0000}"/>
    <cellStyle name="Note 4 2 6 8 7" xfId="51795" xr:uid="{00000000-0005-0000-0000-00000CBF0000}"/>
    <cellStyle name="Note 4 2 6 9" xfId="20842" xr:uid="{00000000-0005-0000-0000-00000DBF0000}"/>
    <cellStyle name="Note 4 2 6 9 2" xfId="20843" xr:uid="{00000000-0005-0000-0000-00000EBF0000}"/>
    <cellStyle name="Note 4 2 6 9 3" xfId="51796" xr:uid="{00000000-0005-0000-0000-00000FBF0000}"/>
    <cellStyle name="Note 4 2 6 9 4" xfId="51797" xr:uid="{00000000-0005-0000-0000-000010BF0000}"/>
    <cellStyle name="Note 4 2 6 9 5" xfId="51798" xr:uid="{00000000-0005-0000-0000-000011BF0000}"/>
    <cellStyle name="Note 4 2 6 9 6" xfId="51799" xr:uid="{00000000-0005-0000-0000-000012BF0000}"/>
    <cellStyle name="Note 4 2 6 9 7" xfId="51800" xr:uid="{00000000-0005-0000-0000-000013BF0000}"/>
    <cellStyle name="Note 4 2 7" xfId="51801" xr:uid="{00000000-0005-0000-0000-000014BF0000}"/>
    <cellStyle name="Note 4 3" xfId="20844" xr:uid="{00000000-0005-0000-0000-000015BF0000}"/>
    <cellStyle name="Note 4 3 2" xfId="20845" xr:uid="{00000000-0005-0000-0000-000016BF0000}"/>
    <cellStyle name="Note 4 3 2 2" xfId="20846" xr:uid="{00000000-0005-0000-0000-000017BF0000}"/>
    <cellStyle name="Note 4 3 2 2 10" xfId="51802" xr:uid="{00000000-0005-0000-0000-000018BF0000}"/>
    <cellStyle name="Note 4 3 2 2 11" xfId="51803" xr:uid="{00000000-0005-0000-0000-000019BF0000}"/>
    <cellStyle name="Note 4 3 2 2 2" xfId="20847" xr:uid="{00000000-0005-0000-0000-00001ABF0000}"/>
    <cellStyle name="Note 4 3 2 2 2 2" xfId="20848" xr:uid="{00000000-0005-0000-0000-00001BBF0000}"/>
    <cellStyle name="Note 4 3 2 2 2 3" xfId="51804" xr:uid="{00000000-0005-0000-0000-00001CBF0000}"/>
    <cellStyle name="Note 4 3 2 2 2 4" xfId="51805" xr:uid="{00000000-0005-0000-0000-00001DBF0000}"/>
    <cellStyle name="Note 4 3 2 2 2 5" xfId="51806" xr:uid="{00000000-0005-0000-0000-00001EBF0000}"/>
    <cellStyle name="Note 4 3 2 2 2 6" xfId="51807" xr:uid="{00000000-0005-0000-0000-00001FBF0000}"/>
    <cellStyle name="Note 4 3 2 2 2 7" xfId="51808" xr:uid="{00000000-0005-0000-0000-000020BF0000}"/>
    <cellStyle name="Note 4 3 2 2 3" xfId="20849" xr:uid="{00000000-0005-0000-0000-000021BF0000}"/>
    <cellStyle name="Note 4 3 2 2 3 2" xfId="20850" xr:uid="{00000000-0005-0000-0000-000022BF0000}"/>
    <cellStyle name="Note 4 3 2 2 3 3" xfId="51809" xr:uid="{00000000-0005-0000-0000-000023BF0000}"/>
    <cellStyle name="Note 4 3 2 2 3 4" xfId="51810" xr:uid="{00000000-0005-0000-0000-000024BF0000}"/>
    <cellStyle name="Note 4 3 2 2 3 5" xfId="51811" xr:uid="{00000000-0005-0000-0000-000025BF0000}"/>
    <cellStyle name="Note 4 3 2 2 3 6" xfId="51812" xr:uid="{00000000-0005-0000-0000-000026BF0000}"/>
    <cellStyle name="Note 4 3 2 2 3 7" xfId="51813" xr:uid="{00000000-0005-0000-0000-000027BF0000}"/>
    <cellStyle name="Note 4 3 2 2 4" xfId="20851" xr:uid="{00000000-0005-0000-0000-000028BF0000}"/>
    <cellStyle name="Note 4 3 2 2 4 2" xfId="20852" xr:uid="{00000000-0005-0000-0000-000029BF0000}"/>
    <cellStyle name="Note 4 3 2 2 4 3" xfId="51814" xr:uid="{00000000-0005-0000-0000-00002ABF0000}"/>
    <cellStyle name="Note 4 3 2 2 4 4" xfId="51815" xr:uid="{00000000-0005-0000-0000-00002BBF0000}"/>
    <cellStyle name="Note 4 3 2 2 4 5" xfId="51816" xr:uid="{00000000-0005-0000-0000-00002CBF0000}"/>
    <cellStyle name="Note 4 3 2 2 4 6" xfId="51817" xr:uid="{00000000-0005-0000-0000-00002DBF0000}"/>
    <cellStyle name="Note 4 3 2 2 4 7" xfId="51818" xr:uid="{00000000-0005-0000-0000-00002EBF0000}"/>
    <cellStyle name="Note 4 3 2 2 5" xfId="20853" xr:uid="{00000000-0005-0000-0000-00002FBF0000}"/>
    <cellStyle name="Note 4 3 2 2 5 2" xfId="20854" xr:uid="{00000000-0005-0000-0000-000030BF0000}"/>
    <cellStyle name="Note 4 3 2 2 5 3" xfId="51819" xr:uid="{00000000-0005-0000-0000-000031BF0000}"/>
    <cellStyle name="Note 4 3 2 2 5 4" xfId="51820" xr:uid="{00000000-0005-0000-0000-000032BF0000}"/>
    <cellStyle name="Note 4 3 2 2 5 5" xfId="51821" xr:uid="{00000000-0005-0000-0000-000033BF0000}"/>
    <cellStyle name="Note 4 3 2 2 5 6" xfId="51822" xr:uid="{00000000-0005-0000-0000-000034BF0000}"/>
    <cellStyle name="Note 4 3 2 2 5 7" xfId="51823" xr:uid="{00000000-0005-0000-0000-000035BF0000}"/>
    <cellStyle name="Note 4 3 2 2 6" xfId="20855" xr:uid="{00000000-0005-0000-0000-000036BF0000}"/>
    <cellStyle name="Note 4 3 2 2 6 2" xfId="20856" xr:uid="{00000000-0005-0000-0000-000037BF0000}"/>
    <cellStyle name="Note 4 3 2 2 6 3" xfId="51824" xr:uid="{00000000-0005-0000-0000-000038BF0000}"/>
    <cellStyle name="Note 4 3 2 2 6 4" xfId="51825" xr:uid="{00000000-0005-0000-0000-000039BF0000}"/>
    <cellStyle name="Note 4 3 2 2 6 5" xfId="51826" xr:uid="{00000000-0005-0000-0000-00003ABF0000}"/>
    <cellStyle name="Note 4 3 2 2 6 6" xfId="51827" xr:uid="{00000000-0005-0000-0000-00003BBF0000}"/>
    <cellStyle name="Note 4 3 2 2 6 7" xfId="51828" xr:uid="{00000000-0005-0000-0000-00003CBF0000}"/>
    <cellStyle name="Note 4 3 2 2 7" xfId="20857" xr:uid="{00000000-0005-0000-0000-00003DBF0000}"/>
    <cellStyle name="Note 4 3 2 2 7 2" xfId="20858" xr:uid="{00000000-0005-0000-0000-00003EBF0000}"/>
    <cellStyle name="Note 4 3 2 2 7 3" xfId="51829" xr:uid="{00000000-0005-0000-0000-00003FBF0000}"/>
    <cellStyle name="Note 4 3 2 2 7 4" xfId="51830" xr:uid="{00000000-0005-0000-0000-000040BF0000}"/>
    <cellStyle name="Note 4 3 2 2 7 5" xfId="51831" xr:uid="{00000000-0005-0000-0000-000041BF0000}"/>
    <cellStyle name="Note 4 3 2 2 7 6" xfId="51832" xr:uid="{00000000-0005-0000-0000-000042BF0000}"/>
    <cellStyle name="Note 4 3 2 2 7 7" xfId="51833" xr:uid="{00000000-0005-0000-0000-000043BF0000}"/>
    <cellStyle name="Note 4 3 2 2 8" xfId="20859" xr:uid="{00000000-0005-0000-0000-000044BF0000}"/>
    <cellStyle name="Note 4 3 2 2 8 2" xfId="20860" xr:uid="{00000000-0005-0000-0000-000045BF0000}"/>
    <cellStyle name="Note 4 3 2 2 8 3" xfId="51834" xr:uid="{00000000-0005-0000-0000-000046BF0000}"/>
    <cellStyle name="Note 4 3 2 2 8 4" xfId="51835" xr:uid="{00000000-0005-0000-0000-000047BF0000}"/>
    <cellStyle name="Note 4 3 2 2 8 5" xfId="51836" xr:uid="{00000000-0005-0000-0000-000048BF0000}"/>
    <cellStyle name="Note 4 3 2 2 8 6" xfId="51837" xr:uid="{00000000-0005-0000-0000-000049BF0000}"/>
    <cellStyle name="Note 4 3 2 2 8 7" xfId="51838" xr:uid="{00000000-0005-0000-0000-00004ABF0000}"/>
    <cellStyle name="Note 4 3 2 2 9" xfId="20861" xr:uid="{00000000-0005-0000-0000-00004BBF0000}"/>
    <cellStyle name="Note 4 3 2 2 9 2" xfId="20862" xr:uid="{00000000-0005-0000-0000-00004CBF0000}"/>
    <cellStyle name="Note 4 3 2 2 9 3" xfId="51839" xr:uid="{00000000-0005-0000-0000-00004DBF0000}"/>
    <cellStyle name="Note 4 3 2 2 9 4" xfId="51840" xr:uid="{00000000-0005-0000-0000-00004EBF0000}"/>
    <cellStyle name="Note 4 3 2 2 9 5" xfId="51841" xr:uid="{00000000-0005-0000-0000-00004FBF0000}"/>
    <cellStyle name="Note 4 3 2 2 9 6" xfId="51842" xr:uid="{00000000-0005-0000-0000-000050BF0000}"/>
    <cellStyle name="Note 4 3 2 2 9 7" xfId="51843" xr:uid="{00000000-0005-0000-0000-000051BF0000}"/>
    <cellStyle name="Note 4 3 2 3" xfId="20863" xr:uid="{00000000-0005-0000-0000-000052BF0000}"/>
    <cellStyle name="Note 4 3 2 3 10" xfId="20864" xr:uid="{00000000-0005-0000-0000-000053BF0000}"/>
    <cellStyle name="Note 4 3 2 3 11" xfId="51844" xr:uid="{00000000-0005-0000-0000-000054BF0000}"/>
    <cellStyle name="Note 4 3 2 3 12" xfId="51845" xr:uid="{00000000-0005-0000-0000-000055BF0000}"/>
    <cellStyle name="Note 4 3 2 3 13" xfId="51846" xr:uid="{00000000-0005-0000-0000-000056BF0000}"/>
    <cellStyle name="Note 4 3 2 3 14" xfId="51847" xr:uid="{00000000-0005-0000-0000-000057BF0000}"/>
    <cellStyle name="Note 4 3 2 3 15" xfId="51848" xr:uid="{00000000-0005-0000-0000-000058BF0000}"/>
    <cellStyle name="Note 4 3 2 3 2" xfId="20865" xr:uid="{00000000-0005-0000-0000-000059BF0000}"/>
    <cellStyle name="Note 4 3 2 3 2 2" xfId="20866" xr:uid="{00000000-0005-0000-0000-00005ABF0000}"/>
    <cellStyle name="Note 4 3 2 3 2 3" xfId="51849" xr:uid="{00000000-0005-0000-0000-00005BBF0000}"/>
    <cellStyle name="Note 4 3 2 3 2 4" xfId="51850" xr:uid="{00000000-0005-0000-0000-00005CBF0000}"/>
    <cellStyle name="Note 4 3 2 3 2 5" xfId="51851" xr:uid="{00000000-0005-0000-0000-00005DBF0000}"/>
    <cellStyle name="Note 4 3 2 3 2 6" xfId="51852" xr:uid="{00000000-0005-0000-0000-00005EBF0000}"/>
    <cellStyle name="Note 4 3 2 3 2 7" xfId="51853" xr:uid="{00000000-0005-0000-0000-00005FBF0000}"/>
    <cellStyle name="Note 4 3 2 3 3" xfId="20867" xr:uid="{00000000-0005-0000-0000-000060BF0000}"/>
    <cellStyle name="Note 4 3 2 3 3 2" xfId="20868" xr:uid="{00000000-0005-0000-0000-000061BF0000}"/>
    <cellStyle name="Note 4 3 2 3 3 3" xfId="51854" xr:uid="{00000000-0005-0000-0000-000062BF0000}"/>
    <cellStyle name="Note 4 3 2 3 3 4" xfId="51855" xr:uid="{00000000-0005-0000-0000-000063BF0000}"/>
    <cellStyle name="Note 4 3 2 3 3 5" xfId="51856" xr:uid="{00000000-0005-0000-0000-000064BF0000}"/>
    <cellStyle name="Note 4 3 2 3 3 6" xfId="51857" xr:uid="{00000000-0005-0000-0000-000065BF0000}"/>
    <cellStyle name="Note 4 3 2 3 3 7" xfId="51858" xr:uid="{00000000-0005-0000-0000-000066BF0000}"/>
    <cellStyle name="Note 4 3 2 3 4" xfId="20869" xr:uid="{00000000-0005-0000-0000-000067BF0000}"/>
    <cellStyle name="Note 4 3 2 3 4 2" xfId="20870" xr:uid="{00000000-0005-0000-0000-000068BF0000}"/>
    <cellStyle name="Note 4 3 2 3 4 3" xfId="51859" xr:uid="{00000000-0005-0000-0000-000069BF0000}"/>
    <cellStyle name="Note 4 3 2 3 4 4" xfId="51860" xr:uid="{00000000-0005-0000-0000-00006ABF0000}"/>
    <cellStyle name="Note 4 3 2 3 4 5" xfId="51861" xr:uid="{00000000-0005-0000-0000-00006BBF0000}"/>
    <cellStyle name="Note 4 3 2 3 4 6" xfId="51862" xr:uid="{00000000-0005-0000-0000-00006CBF0000}"/>
    <cellStyle name="Note 4 3 2 3 4 7" xfId="51863" xr:uid="{00000000-0005-0000-0000-00006DBF0000}"/>
    <cellStyle name="Note 4 3 2 3 5" xfId="20871" xr:uid="{00000000-0005-0000-0000-00006EBF0000}"/>
    <cellStyle name="Note 4 3 2 3 5 2" xfId="20872" xr:uid="{00000000-0005-0000-0000-00006FBF0000}"/>
    <cellStyle name="Note 4 3 2 3 5 3" xfId="51864" xr:uid="{00000000-0005-0000-0000-000070BF0000}"/>
    <cellStyle name="Note 4 3 2 3 5 4" xfId="51865" xr:uid="{00000000-0005-0000-0000-000071BF0000}"/>
    <cellStyle name="Note 4 3 2 3 5 5" xfId="51866" xr:uid="{00000000-0005-0000-0000-000072BF0000}"/>
    <cellStyle name="Note 4 3 2 3 5 6" xfId="51867" xr:uid="{00000000-0005-0000-0000-000073BF0000}"/>
    <cellStyle name="Note 4 3 2 3 5 7" xfId="51868" xr:uid="{00000000-0005-0000-0000-000074BF0000}"/>
    <cellStyle name="Note 4 3 2 3 6" xfId="20873" xr:uid="{00000000-0005-0000-0000-000075BF0000}"/>
    <cellStyle name="Note 4 3 2 3 6 2" xfId="20874" xr:uid="{00000000-0005-0000-0000-000076BF0000}"/>
    <cellStyle name="Note 4 3 2 3 6 3" xfId="51869" xr:uid="{00000000-0005-0000-0000-000077BF0000}"/>
    <cellStyle name="Note 4 3 2 3 6 4" xfId="51870" xr:uid="{00000000-0005-0000-0000-000078BF0000}"/>
    <cellStyle name="Note 4 3 2 3 6 5" xfId="51871" xr:uid="{00000000-0005-0000-0000-000079BF0000}"/>
    <cellStyle name="Note 4 3 2 3 6 6" xfId="51872" xr:uid="{00000000-0005-0000-0000-00007ABF0000}"/>
    <cellStyle name="Note 4 3 2 3 6 7" xfId="51873" xr:uid="{00000000-0005-0000-0000-00007BBF0000}"/>
    <cellStyle name="Note 4 3 2 3 7" xfId="20875" xr:uid="{00000000-0005-0000-0000-00007CBF0000}"/>
    <cellStyle name="Note 4 3 2 3 7 2" xfId="20876" xr:uid="{00000000-0005-0000-0000-00007DBF0000}"/>
    <cellStyle name="Note 4 3 2 3 7 3" xfId="51874" xr:uid="{00000000-0005-0000-0000-00007EBF0000}"/>
    <cellStyle name="Note 4 3 2 3 7 4" xfId="51875" xr:uid="{00000000-0005-0000-0000-00007FBF0000}"/>
    <cellStyle name="Note 4 3 2 3 7 5" xfId="51876" xr:uid="{00000000-0005-0000-0000-000080BF0000}"/>
    <cellStyle name="Note 4 3 2 3 7 6" xfId="51877" xr:uid="{00000000-0005-0000-0000-000081BF0000}"/>
    <cellStyle name="Note 4 3 2 3 7 7" xfId="51878" xr:uid="{00000000-0005-0000-0000-000082BF0000}"/>
    <cellStyle name="Note 4 3 2 3 8" xfId="20877" xr:uid="{00000000-0005-0000-0000-000083BF0000}"/>
    <cellStyle name="Note 4 3 2 3 8 2" xfId="20878" xr:uid="{00000000-0005-0000-0000-000084BF0000}"/>
    <cellStyle name="Note 4 3 2 3 8 3" xfId="51879" xr:uid="{00000000-0005-0000-0000-000085BF0000}"/>
    <cellStyle name="Note 4 3 2 3 8 4" xfId="51880" xr:uid="{00000000-0005-0000-0000-000086BF0000}"/>
    <cellStyle name="Note 4 3 2 3 8 5" xfId="51881" xr:uid="{00000000-0005-0000-0000-000087BF0000}"/>
    <cellStyle name="Note 4 3 2 3 8 6" xfId="51882" xr:uid="{00000000-0005-0000-0000-000088BF0000}"/>
    <cellStyle name="Note 4 3 2 3 8 7" xfId="51883" xr:uid="{00000000-0005-0000-0000-000089BF0000}"/>
    <cellStyle name="Note 4 3 2 3 9" xfId="20879" xr:uid="{00000000-0005-0000-0000-00008ABF0000}"/>
    <cellStyle name="Note 4 3 2 3 9 2" xfId="20880" xr:uid="{00000000-0005-0000-0000-00008BBF0000}"/>
    <cellStyle name="Note 4 3 2 3 9 3" xfId="51884" xr:uid="{00000000-0005-0000-0000-00008CBF0000}"/>
    <cellStyle name="Note 4 3 2 3 9 4" xfId="51885" xr:uid="{00000000-0005-0000-0000-00008DBF0000}"/>
    <cellStyle name="Note 4 3 2 3 9 5" xfId="51886" xr:uid="{00000000-0005-0000-0000-00008EBF0000}"/>
    <cellStyle name="Note 4 3 2 3 9 6" xfId="51887" xr:uid="{00000000-0005-0000-0000-00008FBF0000}"/>
    <cellStyle name="Note 4 3 2 3 9 7" xfId="51888" xr:uid="{00000000-0005-0000-0000-000090BF0000}"/>
    <cellStyle name="Note 4 3 2 4" xfId="20881" xr:uid="{00000000-0005-0000-0000-000091BF0000}"/>
    <cellStyle name="Note 4 3 2 4 2" xfId="20882" xr:uid="{00000000-0005-0000-0000-000092BF0000}"/>
    <cellStyle name="Note 4 3 2 5" xfId="51889" xr:uid="{00000000-0005-0000-0000-000093BF0000}"/>
    <cellStyle name="Note 4 3 3" xfId="20883" xr:uid="{00000000-0005-0000-0000-000094BF0000}"/>
    <cellStyle name="Note 4 3 3 10" xfId="51890" xr:uid="{00000000-0005-0000-0000-000095BF0000}"/>
    <cellStyle name="Note 4 3 3 11" xfId="51891" xr:uid="{00000000-0005-0000-0000-000096BF0000}"/>
    <cellStyle name="Note 4 3 3 2" xfId="20884" xr:uid="{00000000-0005-0000-0000-000097BF0000}"/>
    <cellStyle name="Note 4 3 3 2 2" xfId="20885" xr:uid="{00000000-0005-0000-0000-000098BF0000}"/>
    <cellStyle name="Note 4 3 3 2 3" xfId="51892" xr:uid="{00000000-0005-0000-0000-000099BF0000}"/>
    <cellStyle name="Note 4 3 3 2 4" xfId="51893" xr:uid="{00000000-0005-0000-0000-00009ABF0000}"/>
    <cellStyle name="Note 4 3 3 2 5" xfId="51894" xr:uid="{00000000-0005-0000-0000-00009BBF0000}"/>
    <cellStyle name="Note 4 3 3 2 6" xfId="51895" xr:uid="{00000000-0005-0000-0000-00009CBF0000}"/>
    <cellStyle name="Note 4 3 3 2 7" xfId="51896" xr:uid="{00000000-0005-0000-0000-00009DBF0000}"/>
    <cellStyle name="Note 4 3 3 3" xfId="20886" xr:uid="{00000000-0005-0000-0000-00009EBF0000}"/>
    <cellStyle name="Note 4 3 3 3 2" xfId="20887" xr:uid="{00000000-0005-0000-0000-00009FBF0000}"/>
    <cellStyle name="Note 4 3 3 3 3" xfId="51897" xr:uid="{00000000-0005-0000-0000-0000A0BF0000}"/>
    <cellStyle name="Note 4 3 3 3 4" xfId="51898" xr:uid="{00000000-0005-0000-0000-0000A1BF0000}"/>
    <cellStyle name="Note 4 3 3 3 5" xfId="51899" xr:uid="{00000000-0005-0000-0000-0000A2BF0000}"/>
    <cellStyle name="Note 4 3 3 3 6" xfId="51900" xr:uid="{00000000-0005-0000-0000-0000A3BF0000}"/>
    <cellStyle name="Note 4 3 3 3 7" xfId="51901" xr:uid="{00000000-0005-0000-0000-0000A4BF0000}"/>
    <cellStyle name="Note 4 3 3 4" xfId="20888" xr:uid="{00000000-0005-0000-0000-0000A5BF0000}"/>
    <cellStyle name="Note 4 3 3 4 2" xfId="20889" xr:uid="{00000000-0005-0000-0000-0000A6BF0000}"/>
    <cellStyle name="Note 4 3 3 4 3" xfId="51902" xr:uid="{00000000-0005-0000-0000-0000A7BF0000}"/>
    <cellStyle name="Note 4 3 3 4 4" xfId="51903" xr:uid="{00000000-0005-0000-0000-0000A8BF0000}"/>
    <cellStyle name="Note 4 3 3 4 5" xfId="51904" xr:uid="{00000000-0005-0000-0000-0000A9BF0000}"/>
    <cellStyle name="Note 4 3 3 4 6" xfId="51905" xr:uid="{00000000-0005-0000-0000-0000AABF0000}"/>
    <cellStyle name="Note 4 3 3 4 7" xfId="51906" xr:uid="{00000000-0005-0000-0000-0000ABBF0000}"/>
    <cellStyle name="Note 4 3 3 5" xfId="20890" xr:uid="{00000000-0005-0000-0000-0000ACBF0000}"/>
    <cellStyle name="Note 4 3 3 5 2" xfId="20891" xr:uid="{00000000-0005-0000-0000-0000ADBF0000}"/>
    <cellStyle name="Note 4 3 3 5 3" xfId="51907" xr:uid="{00000000-0005-0000-0000-0000AEBF0000}"/>
    <cellStyle name="Note 4 3 3 5 4" xfId="51908" xr:uid="{00000000-0005-0000-0000-0000AFBF0000}"/>
    <cellStyle name="Note 4 3 3 5 5" xfId="51909" xr:uid="{00000000-0005-0000-0000-0000B0BF0000}"/>
    <cellStyle name="Note 4 3 3 5 6" xfId="51910" xr:uid="{00000000-0005-0000-0000-0000B1BF0000}"/>
    <cellStyle name="Note 4 3 3 5 7" xfId="51911" xr:uid="{00000000-0005-0000-0000-0000B2BF0000}"/>
    <cellStyle name="Note 4 3 3 6" xfId="20892" xr:uid="{00000000-0005-0000-0000-0000B3BF0000}"/>
    <cellStyle name="Note 4 3 3 6 2" xfId="20893" xr:uid="{00000000-0005-0000-0000-0000B4BF0000}"/>
    <cellStyle name="Note 4 3 3 6 3" xfId="51912" xr:uid="{00000000-0005-0000-0000-0000B5BF0000}"/>
    <cellStyle name="Note 4 3 3 6 4" xfId="51913" xr:uid="{00000000-0005-0000-0000-0000B6BF0000}"/>
    <cellStyle name="Note 4 3 3 6 5" xfId="51914" xr:uid="{00000000-0005-0000-0000-0000B7BF0000}"/>
    <cellStyle name="Note 4 3 3 6 6" xfId="51915" xr:uid="{00000000-0005-0000-0000-0000B8BF0000}"/>
    <cellStyle name="Note 4 3 3 6 7" xfId="51916" xr:uid="{00000000-0005-0000-0000-0000B9BF0000}"/>
    <cellStyle name="Note 4 3 3 7" xfId="20894" xr:uid="{00000000-0005-0000-0000-0000BABF0000}"/>
    <cellStyle name="Note 4 3 3 7 2" xfId="20895" xr:uid="{00000000-0005-0000-0000-0000BBBF0000}"/>
    <cellStyle name="Note 4 3 3 7 3" xfId="51917" xr:uid="{00000000-0005-0000-0000-0000BCBF0000}"/>
    <cellStyle name="Note 4 3 3 7 4" xfId="51918" xr:uid="{00000000-0005-0000-0000-0000BDBF0000}"/>
    <cellStyle name="Note 4 3 3 7 5" xfId="51919" xr:uid="{00000000-0005-0000-0000-0000BEBF0000}"/>
    <cellStyle name="Note 4 3 3 7 6" xfId="51920" xr:uid="{00000000-0005-0000-0000-0000BFBF0000}"/>
    <cellStyle name="Note 4 3 3 7 7" xfId="51921" xr:uid="{00000000-0005-0000-0000-0000C0BF0000}"/>
    <cellStyle name="Note 4 3 3 8" xfId="20896" xr:uid="{00000000-0005-0000-0000-0000C1BF0000}"/>
    <cellStyle name="Note 4 3 3 8 2" xfId="20897" xr:uid="{00000000-0005-0000-0000-0000C2BF0000}"/>
    <cellStyle name="Note 4 3 3 8 3" xfId="51922" xr:uid="{00000000-0005-0000-0000-0000C3BF0000}"/>
    <cellStyle name="Note 4 3 3 8 4" xfId="51923" xr:uid="{00000000-0005-0000-0000-0000C4BF0000}"/>
    <cellStyle name="Note 4 3 3 8 5" xfId="51924" xr:uid="{00000000-0005-0000-0000-0000C5BF0000}"/>
    <cellStyle name="Note 4 3 3 8 6" xfId="51925" xr:uid="{00000000-0005-0000-0000-0000C6BF0000}"/>
    <cellStyle name="Note 4 3 3 8 7" xfId="51926" xr:uid="{00000000-0005-0000-0000-0000C7BF0000}"/>
    <cellStyle name="Note 4 3 3 9" xfId="20898" xr:uid="{00000000-0005-0000-0000-0000C8BF0000}"/>
    <cellStyle name="Note 4 3 3 9 2" xfId="20899" xr:uid="{00000000-0005-0000-0000-0000C9BF0000}"/>
    <cellStyle name="Note 4 3 3 9 3" xfId="51927" xr:uid="{00000000-0005-0000-0000-0000CABF0000}"/>
    <cellStyle name="Note 4 3 3 9 4" xfId="51928" xr:uid="{00000000-0005-0000-0000-0000CBBF0000}"/>
    <cellStyle name="Note 4 3 3 9 5" xfId="51929" xr:uid="{00000000-0005-0000-0000-0000CCBF0000}"/>
    <cellStyle name="Note 4 3 3 9 6" xfId="51930" xr:uid="{00000000-0005-0000-0000-0000CDBF0000}"/>
    <cellStyle name="Note 4 3 3 9 7" xfId="51931" xr:uid="{00000000-0005-0000-0000-0000CEBF0000}"/>
    <cellStyle name="Note 4 3 4" xfId="20900" xr:uid="{00000000-0005-0000-0000-0000CFBF0000}"/>
    <cellStyle name="Note 4 3 4 10" xfId="20901" xr:uid="{00000000-0005-0000-0000-0000D0BF0000}"/>
    <cellStyle name="Note 4 3 4 10 2" xfId="20902" xr:uid="{00000000-0005-0000-0000-0000D1BF0000}"/>
    <cellStyle name="Note 4 3 4 10 3" xfId="51932" xr:uid="{00000000-0005-0000-0000-0000D2BF0000}"/>
    <cellStyle name="Note 4 3 4 10 4" xfId="51933" xr:uid="{00000000-0005-0000-0000-0000D3BF0000}"/>
    <cellStyle name="Note 4 3 4 10 5" xfId="51934" xr:uid="{00000000-0005-0000-0000-0000D4BF0000}"/>
    <cellStyle name="Note 4 3 4 10 6" xfId="51935" xr:uid="{00000000-0005-0000-0000-0000D5BF0000}"/>
    <cellStyle name="Note 4 3 4 10 7" xfId="51936" xr:uid="{00000000-0005-0000-0000-0000D6BF0000}"/>
    <cellStyle name="Note 4 3 4 11" xfId="20903" xr:uid="{00000000-0005-0000-0000-0000D7BF0000}"/>
    <cellStyle name="Note 4 3 4 12" xfId="51937" xr:uid="{00000000-0005-0000-0000-0000D8BF0000}"/>
    <cellStyle name="Note 4 3 4 13" xfId="51938" xr:uid="{00000000-0005-0000-0000-0000D9BF0000}"/>
    <cellStyle name="Note 4 3 4 2" xfId="20904" xr:uid="{00000000-0005-0000-0000-0000DABF0000}"/>
    <cellStyle name="Note 4 3 4 2 2" xfId="20905" xr:uid="{00000000-0005-0000-0000-0000DBBF0000}"/>
    <cellStyle name="Note 4 3 4 2 3" xfId="51939" xr:uid="{00000000-0005-0000-0000-0000DCBF0000}"/>
    <cellStyle name="Note 4 3 4 2 4" xfId="51940" xr:uid="{00000000-0005-0000-0000-0000DDBF0000}"/>
    <cellStyle name="Note 4 3 4 2 5" xfId="51941" xr:uid="{00000000-0005-0000-0000-0000DEBF0000}"/>
    <cellStyle name="Note 4 3 4 2 6" xfId="51942" xr:uid="{00000000-0005-0000-0000-0000DFBF0000}"/>
    <cellStyle name="Note 4 3 4 2 7" xfId="51943" xr:uid="{00000000-0005-0000-0000-0000E0BF0000}"/>
    <cellStyle name="Note 4 3 4 3" xfId="20906" xr:uid="{00000000-0005-0000-0000-0000E1BF0000}"/>
    <cellStyle name="Note 4 3 4 3 2" xfId="20907" xr:uid="{00000000-0005-0000-0000-0000E2BF0000}"/>
    <cellStyle name="Note 4 3 4 3 3" xfId="51944" xr:uid="{00000000-0005-0000-0000-0000E3BF0000}"/>
    <cellStyle name="Note 4 3 4 3 4" xfId="51945" xr:uid="{00000000-0005-0000-0000-0000E4BF0000}"/>
    <cellStyle name="Note 4 3 4 3 5" xfId="51946" xr:uid="{00000000-0005-0000-0000-0000E5BF0000}"/>
    <cellStyle name="Note 4 3 4 3 6" xfId="51947" xr:uid="{00000000-0005-0000-0000-0000E6BF0000}"/>
    <cellStyle name="Note 4 3 4 3 7" xfId="51948" xr:uid="{00000000-0005-0000-0000-0000E7BF0000}"/>
    <cellStyle name="Note 4 3 4 4" xfId="20908" xr:uid="{00000000-0005-0000-0000-0000E8BF0000}"/>
    <cellStyle name="Note 4 3 4 4 2" xfId="20909" xr:uid="{00000000-0005-0000-0000-0000E9BF0000}"/>
    <cellStyle name="Note 4 3 4 4 3" xfId="51949" xr:uid="{00000000-0005-0000-0000-0000EABF0000}"/>
    <cellStyle name="Note 4 3 4 4 4" xfId="51950" xr:uid="{00000000-0005-0000-0000-0000EBBF0000}"/>
    <cellStyle name="Note 4 3 4 4 5" xfId="51951" xr:uid="{00000000-0005-0000-0000-0000ECBF0000}"/>
    <cellStyle name="Note 4 3 4 4 6" xfId="51952" xr:uid="{00000000-0005-0000-0000-0000EDBF0000}"/>
    <cellStyle name="Note 4 3 4 4 7" xfId="51953" xr:uid="{00000000-0005-0000-0000-0000EEBF0000}"/>
    <cellStyle name="Note 4 3 4 5" xfId="20910" xr:uid="{00000000-0005-0000-0000-0000EFBF0000}"/>
    <cellStyle name="Note 4 3 4 5 2" xfId="20911" xr:uid="{00000000-0005-0000-0000-0000F0BF0000}"/>
    <cellStyle name="Note 4 3 4 5 3" xfId="51954" xr:uid="{00000000-0005-0000-0000-0000F1BF0000}"/>
    <cellStyle name="Note 4 3 4 5 4" xfId="51955" xr:uid="{00000000-0005-0000-0000-0000F2BF0000}"/>
    <cellStyle name="Note 4 3 4 5 5" xfId="51956" xr:uid="{00000000-0005-0000-0000-0000F3BF0000}"/>
    <cellStyle name="Note 4 3 4 5 6" xfId="51957" xr:uid="{00000000-0005-0000-0000-0000F4BF0000}"/>
    <cellStyle name="Note 4 3 4 5 7" xfId="51958" xr:uid="{00000000-0005-0000-0000-0000F5BF0000}"/>
    <cellStyle name="Note 4 3 4 6" xfId="20912" xr:uid="{00000000-0005-0000-0000-0000F6BF0000}"/>
    <cellStyle name="Note 4 3 4 6 2" xfId="20913" xr:uid="{00000000-0005-0000-0000-0000F7BF0000}"/>
    <cellStyle name="Note 4 3 4 6 3" xfId="51959" xr:uid="{00000000-0005-0000-0000-0000F8BF0000}"/>
    <cellStyle name="Note 4 3 4 6 4" xfId="51960" xr:uid="{00000000-0005-0000-0000-0000F9BF0000}"/>
    <cellStyle name="Note 4 3 4 6 5" xfId="51961" xr:uid="{00000000-0005-0000-0000-0000FABF0000}"/>
    <cellStyle name="Note 4 3 4 6 6" xfId="51962" xr:uid="{00000000-0005-0000-0000-0000FBBF0000}"/>
    <cellStyle name="Note 4 3 4 6 7" xfId="51963" xr:uid="{00000000-0005-0000-0000-0000FCBF0000}"/>
    <cellStyle name="Note 4 3 4 7" xfId="20914" xr:uid="{00000000-0005-0000-0000-0000FDBF0000}"/>
    <cellStyle name="Note 4 3 4 7 2" xfId="20915" xr:uid="{00000000-0005-0000-0000-0000FEBF0000}"/>
    <cellStyle name="Note 4 3 4 7 3" xfId="51964" xr:uid="{00000000-0005-0000-0000-0000FFBF0000}"/>
    <cellStyle name="Note 4 3 4 7 4" xfId="51965" xr:uid="{00000000-0005-0000-0000-000000C00000}"/>
    <cellStyle name="Note 4 3 4 7 5" xfId="51966" xr:uid="{00000000-0005-0000-0000-000001C00000}"/>
    <cellStyle name="Note 4 3 4 7 6" xfId="51967" xr:uid="{00000000-0005-0000-0000-000002C00000}"/>
    <cellStyle name="Note 4 3 4 7 7" xfId="51968" xr:uid="{00000000-0005-0000-0000-000003C00000}"/>
    <cellStyle name="Note 4 3 4 8" xfId="20916" xr:uid="{00000000-0005-0000-0000-000004C00000}"/>
    <cellStyle name="Note 4 3 4 8 2" xfId="20917" xr:uid="{00000000-0005-0000-0000-000005C00000}"/>
    <cellStyle name="Note 4 3 4 8 3" xfId="51969" xr:uid="{00000000-0005-0000-0000-000006C00000}"/>
    <cellStyle name="Note 4 3 4 8 4" xfId="51970" xr:uid="{00000000-0005-0000-0000-000007C00000}"/>
    <cellStyle name="Note 4 3 4 8 5" xfId="51971" xr:uid="{00000000-0005-0000-0000-000008C00000}"/>
    <cellStyle name="Note 4 3 4 8 6" xfId="51972" xr:uid="{00000000-0005-0000-0000-000009C00000}"/>
    <cellStyle name="Note 4 3 4 8 7" xfId="51973" xr:uid="{00000000-0005-0000-0000-00000AC00000}"/>
    <cellStyle name="Note 4 3 4 9" xfId="20918" xr:uid="{00000000-0005-0000-0000-00000BC00000}"/>
    <cellStyle name="Note 4 3 4 9 2" xfId="20919" xr:uid="{00000000-0005-0000-0000-00000CC00000}"/>
    <cellStyle name="Note 4 3 4 9 3" xfId="51974" xr:uid="{00000000-0005-0000-0000-00000DC00000}"/>
    <cellStyle name="Note 4 3 4 9 4" xfId="51975" xr:uid="{00000000-0005-0000-0000-00000EC00000}"/>
    <cellStyle name="Note 4 3 4 9 5" xfId="51976" xr:uid="{00000000-0005-0000-0000-00000FC00000}"/>
    <cellStyle name="Note 4 3 4 9 6" xfId="51977" xr:uid="{00000000-0005-0000-0000-000010C00000}"/>
    <cellStyle name="Note 4 3 4 9 7" xfId="51978" xr:uid="{00000000-0005-0000-0000-000011C00000}"/>
    <cellStyle name="Note 4 3 5" xfId="20920" xr:uid="{00000000-0005-0000-0000-000012C00000}"/>
    <cellStyle name="Note 4 3 5 10" xfId="20921" xr:uid="{00000000-0005-0000-0000-000013C00000}"/>
    <cellStyle name="Note 4 3 5 10 2" xfId="20922" xr:uid="{00000000-0005-0000-0000-000014C00000}"/>
    <cellStyle name="Note 4 3 5 10 3" xfId="51979" xr:uid="{00000000-0005-0000-0000-000015C00000}"/>
    <cellStyle name="Note 4 3 5 10 4" xfId="51980" xr:uid="{00000000-0005-0000-0000-000016C00000}"/>
    <cellStyle name="Note 4 3 5 10 5" xfId="51981" xr:uid="{00000000-0005-0000-0000-000017C00000}"/>
    <cellStyle name="Note 4 3 5 10 6" xfId="51982" xr:uid="{00000000-0005-0000-0000-000018C00000}"/>
    <cellStyle name="Note 4 3 5 10 7" xfId="51983" xr:uid="{00000000-0005-0000-0000-000019C00000}"/>
    <cellStyle name="Note 4 3 5 11" xfId="51984" xr:uid="{00000000-0005-0000-0000-00001AC00000}"/>
    <cellStyle name="Note 4 3 5 12" xfId="51985" xr:uid="{00000000-0005-0000-0000-00001BC00000}"/>
    <cellStyle name="Note 4 3 5 13" xfId="51986" xr:uid="{00000000-0005-0000-0000-00001CC00000}"/>
    <cellStyle name="Note 4 3 5 2" xfId="20923" xr:uid="{00000000-0005-0000-0000-00001DC00000}"/>
    <cellStyle name="Note 4 3 5 2 2" xfId="20924" xr:uid="{00000000-0005-0000-0000-00001EC00000}"/>
    <cellStyle name="Note 4 3 5 2 3" xfId="51987" xr:uid="{00000000-0005-0000-0000-00001FC00000}"/>
    <cellStyle name="Note 4 3 5 2 4" xfId="51988" xr:uid="{00000000-0005-0000-0000-000020C00000}"/>
    <cellStyle name="Note 4 3 5 2 5" xfId="51989" xr:uid="{00000000-0005-0000-0000-000021C00000}"/>
    <cellStyle name="Note 4 3 5 2 6" xfId="51990" xr:uid="{00000000-0005-0000-0000-000022C00000}"/>
    <cellStyle name="Note 4 3 5 2 7" xfId="51991" xr:uid="{00000000-0005-0000-0000-000023C00000}"/>
    <cellStyle name="Note 4 3 5 3" xfId="20925" xr:uid="{00000000-0005-0000-0000-000024C00000}"/>
    <cellStyle name="Note 4 3 5 3 2" xfId="20926" xr:uid="{00000000-0005-0000-0000-000025C00000}"/>
    <cellStyle name="Note 4 3 5 3 3" xfId="51992" xr:uid="{00000000-0005-0000-0000-000026C00000}"/>
    <cellStyle name="Note 4 3 5 3 4" xfId="51993" xr:uid="{00000000-0005-0000-0000-000027C00000}"/>
    <cellStyle name="Note 4 3 5 3 5" xfId="51994" xr:uid="{00000000-0005-0000-0000-000028C00000}"/>
    <cellStyle name="Note 4 3 5 3 6" xfId="51995" xr:uid="{00000000-0005-0000-0000-000029C00000}"/>
    <cellStyle name="Note 4 3 5 3 7" xfId="51996" xr:uid="{00000000-0005-0000-0000-00002AC00000}"/>
    <cellStyle name="Note 4 3 5 4" xfId="20927" xr:uid="{00000000-0005-0000-0000-00002BC00000}"/>
    <cellStyle name="Note 4 3 5 4 2" xfId="20928" xr:uid="{00000000-0005-0000-0000-00002CC00000}"/>
    <cellStyle name="Note 4 3 5 4 3" xfId="51997" xr:uid="{00000000-0005-0000-0000-00002DC00000}"/>
    <cellStyle name="Note 4 3 5 4 4" xfId="51998" xr:uid="{00000000-0005-0000-0000-00002EC00000}"/>
    <cellStyle name="Note 4 3 5 4 5" xfId="51999" xr:uid="{00000000-0005-0000-0000-00002FC00000}"/>
    <cellStyle name="Note 4 3 5 4 6" xfId="52000" xr:uid="{00000000-0005-0000-0000-000030C00000}"/>
    <cellStyle name="Note 4 3 5 4 7" xfId="52001" xr:uid="{00000000-0005-0000-0000-000031C00000}"/>
    <cellStyle name="Note 4 3 5 5" xfId="20929" xr:uid="{00000000-0005-0000-0000-000032C00000}"/>
    <cellStyle name="Note 4 3 5 5 2" xfId="20930" xr:uid="{00000000-0005-0000-0000-000033C00000}"/>
    <cellStyle name="Note 4 3 5 5 3" xfId="52002" xr:uid="{00000000-0005-0000-0000-000034C00000}"/>
    <cellStyle name="Note 4 3 5 5 4" xfId="52003" xr:uid="{00000000-0005-0000-0000-000035C00000}"/>
    <cellStyle name="Note 4 3 5 5 5" xfId="52004" xr:uid="{00000000-0005-0000-0000-000036C00000}"/>
    <cellStyle name="Note 4 3 5 5 6" xfId="52005" xr:uid="{00000000-0005-0000-0000-000037C00000}"/>
    <cellStyle name="Note 4 3 5 5 7" xfId="52006" xr:uid="{00000000-0005-0000-0000-000038C00000}"/>
    <cellStyle name="Note 4 3 5 6" xfId="20931" xr:uid="{00000000-0005-0000-0000-000039C00000}"/>
    <cellStyle name="Note 4 3 5 6 2" xfId="20932" xr:uid="{00000000-0005-0000-0000-00003AC00000}"/>
    <cellStyle name="Note 4 3 5 6 3" xfId="52007" xr:uid="{00000000-0005-0000-0000-00003BC00000}"/>
    <cellStyle name="Note 4 3 5 6 4" xfId="52008" xr:uid="{00000000-0005-0000-0000-00003CC00000}"/>
    <cellStyle name="Note 4 3 5 6 5" xfId="52009" xr:uid="{00000000-0005-0000-0000-00003DC00000}"/>
    <cellStyle name="Note 4 3 5 6 6" xfId="52010" xr:uid="{00000000-0005-0000-0000-00003EC00000}"/>
    <cellStyle name="Note 4 3 5 6 7" xfId="52011" xr:uid="{00000000-0005-0000-0000-00003FC00000}"/>
    <cellStyle name="Note 4 3 5 7" xfId="20933" xr:uid="{00000000-0005-0000-0000-000040C00000}"/>
    <cellStyle name="Note 4 3 5 7 2" xfId="20934" xr:uid="{00000000-0005-0000-0000-000041C00000}"/>
    <cellStyle name="Note 4 3 5 7 3" xfId="52012" xr:uid="{00000000-0005-0000-0000-000042C00000}"/>
    <cellStyle name="Note 4 3 5 7 4" xfId="52013" xr:uid="{00000000-0005-0000-0000-000043C00000}"/>
    <cellStyle name="Note 4 3 5 7 5" xfId="52014" xr:uid="{00000000-0005-0000-0000-000044C00000}"/>
    <cellStyle name="Note 4 3 5 7 6" xfId="52015" xr:uid="{00000000-0005-0000-0000-000045C00000}"/>
    <cellStyle name="Note 4 3 5 7 7" xfId="52016" xr:uid="{00000000-0005-0000-0000-000046C00000}"/>
    <cellStyle name="Note 4 3 5 8" xfId="20935" xr:uid="{00000000-0005-0000-0000-000047C00000}"/>
    <cellStyle name="Note 4 3 5 8 2" xfId="20936" xr:uid="{00000000-0005-0000-0000-000048C00000}"/>
    <cellStyle name="Note 4 3 5 8 3" xfId="52017" xr:uid="{00000000-0005-0000-0000-000049C00000}"/>
    <cellStyle name="Note 4 3 5 8 4" xfId="52018" xr:uid="{00000000-0005-0000-0000-00004AC00000}"/>
    <cellStyle name="Note 4 3 5 8 5" xfId="52019" xr:uid="{00000000-0005-0000-0000-00004BC00000}"/>
    <cellStyle name="Note 4 3 5 8 6" xfId="52020" xr:uid="{00000000-0005-0000-0000-00004CC00000}"/>
    <cellStyle name="Note 4 3 5 8 7" xfId="52021" xr:uid="{00000000-0005-0000-0000-00004DC00000}"/>
    <cellStyle name="Note 4 3 5 9" xfId="20937" xr:uid="{00000000-0005-0000-0000-00004EC00000}"/>
    <cellStyle name="Note 4 3 5 9 2" xfId="20938" xr:uid="{00000000-0005-0000-0000-00004FC00000}"/>
    <cellStyle name="Note 4 3 5 9 3" xfId="52022" xr:uid="{00000000-0005-0000-0000-000050C00000}"/>
    <cellStyle name="Note 4 3 5 9 4" xfId="52023" xr:uid="{00000000-0005-0000-0000-000051C00000}"/>
    <cellStyle name="Note 4 3 5 9 5" xfId="52024" xr:uid="{00000000-0005-0000-0000-000052C00000}"/>
    <cellStyle name="Note 4 3 5 9 6" xfId="52025" xr:uid="{00000000-0005-0000-0000-000053C00000}"/>
    <cellStyle name="Note 4 3 5 9 7" xfId="52026" xr:uid="{00000000-0005-0000-0000-000054C00000}"/>
    <cellStyle name="Note 4 3 6" xfId="20939" xr:uid="{00000000-0005-0000-0000-000055C00000}"/>
    <cellStyle name="Note 4 3 6 10" xfId="20940" xr:uid="{00000000-0005-0000-0000-000056C00000}"/>
    <cellStyle name="Note 4 3 6 11" xfId="52027" xr:uid="{00000000-0005-0000-0000-000057C00000}"/>
    <cellStyle name="Note 4 3 6 12" xfId="52028" xr:uid="{00000000-0005-0000-0000-000058C00000}"/>
    <cellStyle name="Note 4 3 6 13" xfId="52029" xr:uid="{00000000-0005-0000-0000-000059C00000}"/>
    <cellStyle name="Note 4 3 6 14" xfId="52030" xr:uid="{00000000-0005-0000-0000-00005AC00000}"/>
    <cellStyle name="Note 4 3 6 15" xfId="52031" xr:uid="{00000000-0005-0000-0000-00005BC00000}"/>
    <cellStyle name="Note 4 3 6 2" xfId="20941" xr:uid="{00000000-0005-0000-0000-00005CC00000}"/>
    <cellStyle name="Note 4 3 6 2 2" xfId="20942" xr:uid="{00000000-0005-0000-0000-00005DC00000}"/>
    <cellStyle name="Note 4 3 6 2 3" xfId="52032" xr:uid="{00000000-0005-0000-0000-00005EC00000}"/>
    <cellStyle name="Note 4 3 6 2 4" xfId="52033" xr:uid="{00000000-0005-0000-0000-00005FC00000}"/>
    <cellStyle name="Note 4 3 6 2 5" xfId="52034" xr:uid="{00000000-0005-0000-0000-000060C00000}"/>
    <cellStyle name="Note 4 3 6 2 6" xfId="52035" xr:uid="{00000000-0005-0000-0000-000061C00000}"/>
    <cellStyle name="Note 4 3 6 2 7" xfId="52036" xr:uid="{00000000-0005-0000-0000-000062C00000}"/>
    <cellStyle name="Note 4 3 6 3" xfId="20943" xr:uid="{00000000-0005-0000-0000-000063C00000}"/>
    <cellStyle name="Note 4 3 6 3 2" xfId="20944" xr:uid="{00000000-0005-0000-0000-000064C00000}"/>
    <cellStyle name="Note 4 3 6 3 3" xfId="52037" xr:uid="{00000000-0005-0000-0000-000065C00000}"/>
    <cellStyle name="Note 4 3 6 3 4" xfId="52038" xr:uid="{00000000-0005-0000-0000-000066C00000}"/>
    <cellStyle name="Note 4 3 6 3 5" xfId="52039" xr:uid="{00000000-0005-0000-0000-000067C00000}"/>
    <cellStyle name="Note 4 3 6 3 6" xfId="52040" xr:uid="{00000000-0005-0000-0000-000068C00000}"/>
    <cellStyle name="Note 4 3 6 3 7" xfId="52041" xr:uid="{00000000-0005-0000-0000-000069C00000}"/>
    <cellStyle name="Note 4 3 6 4" xfId="20945" xr:uid="{00000000-0005-0000-0000-00006AC00000}"/>
    <cellStyle name="Note 4 3 6 4 2" xfId="20946" xr:uid="{00000000-0005-0000-0000-00006BC00000}"/>
    <cellStyle name="Note 4 3 6 4 3" xfId="52042" xr:uid="{00000000-0005-0000-0000-00006CC00000}"/>
    <cellStyle name="Note 4 3 6 4 4" xfId="52043" xr:uid="{00000000-0005-0000-0000-00006DC00000}"/>
    <cellStyle name="Note 4 3 6 4 5" xfId="52044" xr:uid="{00000000-0005-0000-0000-00006EC00000}"/>
    <cellStyle name="Note 4 3 6 4 6" xfId="52045" xr:uid="{00000000-0005-0000-0000-00006FC00000}"/>
    <cellStyle name="Note 4 3 6 4 7" xfId="52046" xr:uid="{00000000-0005-0000-0000-000070C00000}"/>
    <cellStyle name="Note 4 3 6 5" xfId="20947" xr:uid="{00000000-0005-0000-0000-000071C00000}"/>
    <cellStyle name="Note 4 3 6 5 2" xfId="20948" xr:uid="{00000000-0005-0000-0000-000072C00000}"/>
    <cellStyle name="Note 4 3 6 5 3" xfId="52047" xr:uid="{00000000-0005-0000-0000-000073C00000}"/>
    <cellStyle name="Note 4 3 6 5 4" xfId="52048" xr:uid="{00000000-0005-0000-0000-000074C00000}"/>
    <cellStyle name="Note 4 3 6 5 5" xfId="52049" xr:uid="{00000000-0005-0000-0000-000075C00000}"/>
    <cellStyle name="Note 4 3 6 5 6" xfId="52050" xr:uid="{00000000-0005-0000-0000-000076C00000}"/>
    <cellStyle name="Note 4 3 6 5 7" xfId="52051" xr:uid="{00000000-0005-0000-0000-000077C00000}"/>
    <cellStyle name="Note 4 3 6 6" xfId="20949" xr:uid="{00000000-0005-0000-0000-000078C00000}"/>
    <cellStyle name="Note 4 3 6 6 2" xfId="20950" xr:uid="{00000000-0005-0000-0000-000079C00000}"/>
    <cellStyle name="Note 4 3 6 6 3" xfId="52052" xr:uid="{00000000-0005-0000-0000-00007AC00000}"/>
    <cellStyle name="Note 4 3 6 6 4" xfId="52053" xr:uid="{00000000-0005-0000-0000-00007BC00000}"/>
    <cellStyle name="Note 4 3 6 6 5" xfId="52054" xr:uid="{00000000-0005-0000-0000-00007CC00000}"/>
    <cellStyle name="Note 4 3 6 6 6" xfId="52055" xr:uid="{00000000-0005-0000-0000-00007DC00000}"/>
    <cellStyle name="Note 4 3 6 6 7" xfId="52056" xr:uid="{00000000-0005-0000-0000-00007EC00000}"/>
    <cellStyle name="Note 4 3 6 7" xfId="20951" xr:uid="{00000000-0005-0000-0000-00007FC00000}"/>
    <cellStyle name="Note 4 3 6 7 2" xfId="20952" xr:uid="{00000000-0005-0000-0000-000080C00000}"/>
    <cellStyle name="Note 4 3 6 7 3" xfId="52057" xr:uid="{00000000-0005-0000-0000-000081C00000}"/>
    <cellStyle name="Note 4 3 6 7 4" xfId="52058" xr:uid="{00000000-0005-0000-0000-000082C00000}"/>
    <cellStyle name="Note 4 3 6 7 5" xfId="52059" xr:uid="{00000000-0005-0000-0000-000083C00000}"/>
    <cellStyle name="Note 4 3 6 7 6" xfId="52060" xr:uid="{00000000-0005-0000-0000-000084C00000}"/>
    <cellStyle name="Note 4 3 6 7 7" xfId="52061" xr:uid="{00000000-0005-0000-0000-000085C00000}"/>
    <cellStyle name="Note 4 3 6 8" xfId="20953" xr:uid="{00000000-0005-0000-0000-000086C00000}"/>
    <cellStyle name="Note 4 3 6 8 2" xfId="20954" xr:uid="{00000000-0005-0000-0000-000087C00000}"/>
    <cellStyle name="Note 4 3 6 8 3" xfId="52062" xr:uid="{00000000-0005-0000-0000-000088C00000}"/>
    <cellStyle name="Note 4 3 6 8 4" xfId="52063" xr:uid="{00000000-0005-0000-0000-000089C00000}"/>
    <cellStyle name="Note 4 3 6 8 5" xfId="52064" xr:uid="{00000000-0005-0000-0000-00008AC00000}"/>
    <cellStyle name="Note 4 3 6 8 6" xfId="52065" xr:uid="{00000000-0005-0000-0000-00008BC00000}"/>
    <cellStyle name="Note 4 3 6 8 7" xfId="52066" xr:uid="{00000000-0005-0000-0000-00008CC00000}"/>
    <cellStyle name="Note 4 3 6 9" xfId="20955" xr:uid="{00000000-0005-0000-0000-00008DC00000}"/>
    <cellStyle name="Note 4 3 6 9 2" xfId="20956" xr:uid="{00000000-0005-0000-0000-00008EC00000}"/>
    <cellStyle name="Note 4 3 6 9 3" xfId="52067" xr:uid="{00000000-0005-0000-0000-00008FC00000}"/>
    <cellStyle name="Note 4 3 6 9 4" xfId="52068" xr:uid="{00000000-0005-0000-0000-000090C00000}"/>
    <cellStyle name="Note 4 3 6 9 5" xfId="52069" xr:uid="{00000000-0005-0000-0000-000091C00000}"/>
    <cellStyle name="Note 4 3 6 9 6" xfId="52070" xr:uid="{00000000-0005-0000-0000-000092C00000}"/>
    <cellStyle name="Note 4 3 6 9 7" xfId="52071" xr:uid="{00000000-0005-0000-0000-000093C00000}"/>
    <cellStyle name="Note 4 3 7" xfId="52072" xr:uid="{00000000-0005-0000-0000-000094C00000}"/>
    <cellStyle name="Note 4 4" xfId="20957" xr:uid="{00000000-0005-0000-0000-000095C00000}"/>
    <cellStyle name="Note 4 4 2" xfId="20958" xr:uid="{00000000-0005-0000-0000-000096C00000}"/>
    <cellStyle name="Note 4 4 2 2" xfId="20959" xr:uid="{00000000-0005-0000-0000-000097C00000}"/>
    <cellStyle name="Note 4 4 2 2 10" xfId="52073" xr:uid="{00000000-0005-0000-0000-000098C00000}"/>
    <cellStyle name="Note 4 4 2 2 11" xfId="52074" xr:uid="{00000000-0005-0000-0000-000099C00000}"/>
    <cellStyle name="Note 4 4 2 2 2" xfId="20960" xr:uid="{00000000-0005-0000-0000-00009AC00000}"/>
    <cellStyle name="Note 4 4 2 2 2 2" xfId="20961" xr:uid="{00000000-0005-0000-0000-00009BC00000}"/>
    <cellStyle name="Note 4 4 2 2 2 3" xfId="52075" xr:uid="{00000000-0005-0000-0000-00009CC00000}"/>
    <cellStyle name="Note 4 4 2 2 2 4" xfId="52076" xr:uid="{00000000-0005-0000-0000-00009DC00000}"/>
    <cellStyle name="Note 4 4 2 2 2 5" xfId="52077" xr:uid="{00000000-0005-0000-0000-00009EC00000}"/>
    <cellStyle name="Note 4 4 2 2 2 6" xfId="52078" xr:uid="{00000000-0005-0000-0000-00009FC00000}"/>
    <cellStyle name="Note 4 4 2 2 2 7" xfId="52079" xr:uid="{00000000-0005-0000-0000-0000A0C00000}"/>
    <cellStyle name="Note 4 4 2 2 3" xfId="20962" xr:uid="{00000000-0005-0000-0000-0000A1C00000}"/>
    <cellStyle name="Note 4 4 2 2 3 2" xfId="20963" xr:uid="{00000000-0005-0000-0000-0000A2C00000}"/>
    <cellStyle name="Note 4 4 2 2 3 3" xfId="52080" xr:uid="{00000000-0005-0000-0000-0000A3C00000}"/>
    <cellStyle name="Note 4 4 2 2 3 4" xfId="52081" xr:uid="{00000000-0005-0000-0000-0000A4C00000}"/>
    <cellStyle name="Note 4 4 2 2 3 5" xfId="52082" xr:uid="{00000000-0005-0000-0000-0000A5C00000}"/>
    <cellStyle name="Note 4 4 2 2 3 6" xfId="52083" xr:uid="{00000000-0005-0000-0000-0000A6C00000}"/>
    <cellStyle name="Note 4 4 2 2 3 7" xfId="52084" xr:uid="{00000000-0005-0000-0000-0000A7C00000}"/>
    <cellStyle name="Note 4 4 2 2 4" xfId="20964" xr:uid="{00000000-0005-0000-0000-0000A8C00000}"/>
    <cellStyle name="Note 4 4 2 2 4 2" xfId="20965" xr:uid="{00000000-0005-0000-0000-0000A9C00000}"/>
    <cellStyle name="Note 4 4 2 2 4 3" xfId="52085" xr:uid="{00000000-0005-0000-0000-0000AAC00000}"/>
    <cellStyle name="Note 4 4 2 2 4 4" xfId="52086" xr:uid="{00000000-0005-0000-0000-0000ABC00000}"/>
    <cellStyle name="Note 4 4 2 2 4 5" xfId="52087" xr:uid="{00000000-0005-0000-0000-0000ACC00000}"/>
    <cellStyle name="Note 4 4 2 2 4 6" xfId="52088" xr:uid="{00000000-0005-0000-0000-0000ADC00000}"/>
    <cellStyle name="Note 4 4 2 2 4 7" xfId="52089" xr:uid="{00000000-0005-0000-0000-0000AEC00000}"/>
    <cellStyle name="Note 4 4 2 2 5" xfId="20966" xr:uid="{00000000-0005-0000-0000-0000AFC00000}"/>
    <cellStyle name="Note 4 4 2 2 5 2" xfId="20967" xr:uid="{00000000-0005-0000-0000-0000B0C00000}"/>
    <cellStyle name="Note 4 4 2 2 5 3" xfId="52090" xr:uid="{00000000-0005-0000-0000-0000B1C00000}"/>
    <cellStyle name="Note 4 4 2 2 5 4" xfId="52091" xr:uid="{00000000-0005-0000-0000-0000B2C00000}"/>
    <cellStyle name="Note 4 4 2 2 5 5" xfId="52092" xr:uid="{00000000-0005-0000-0000-0000B3C00000}"/>
    <cellStyle name="Note 4 4 2 2 5 6" xfId="52093" xr:uid="{00000000-0005-0000-0000-0000B4C00000}"/>
    <cellStyle name="Note 4 4 2 2 5 7" xfId="52094" xr:uid="{00000000-0005-0000-0000-0000B5C00000}"/>
    <cellStyle name="Note 4 4 2 2 6" xfId="20968" xr:uid="{00000000-0005-0000-0000-0000B6C00000}"/>
    <cellStyle name="Note 4 4 2 2 6 2" xfId="20969" xr:uid="{00000000-0005-0000-0000-0000B7C00000}"/>
    <cellStyle name="Note 4 4 2 2 6 3" xfId="52095" xr:uid="{00000000-0005-0000-0000-0000B8C00000}"/>
    <cellStyle name="Note 4 4 2 2 6 4" xfId="52096" xr:uid="{00000000-0005-0000-0000-0000B9C00000}"/>
    <cellStyle name="Note 4 4 2 2 6 5" xfId="52097" xr:uid="{00000000-0005-0000-0000-0000BAC00000}"/>
    <cellStyle name="Note 4 4 2 2 6 6" xfId="52098" xr:uid="{00000000-0005-0000-0000-0000BBC00000}"/>
    <cellStyle name="Note 4 4 2 2 6 7" xfId="52099" xr:uid="{00000000-0005-0000-0000-0000BCC00000}"/>
    <cellStyle name="Note 4 4 2 2 7" xfId="20970" xr:uid="{00000000-0005-0000-0000-0000BDC00000}"/>
    <cellStyle name="Note 4 4 2 2 7 2" xfId="20971" xr:uid="{00000000-0005-0000-0000-0000BEC00000}"/>
    <cellStyle name="Note 4 4 2 2 7 3" xfId="52100" xr:uid="{00000000-0005-0000-0000-0000BFC00000}"/>
    <cellStyle name="Note 4 4 2 2 7 4" xfId="52101" xr:uid="{00000000-0005-0000-0000-0000C0C00000}"/>
    <cellStyle name="Note 4 4 2 2 7 5" xfId="52102" xr:uid="{00000000-0005-0000-0000-0000C1C00000}"/>
    <cellStyle name="Note 4 4 2 2 7 6" xfId="52103" xr:uid="{00000000-0005-0000-0000-0000C2C00000}"/>
    <cellStyle name="Note 4 4 2 2 7 7" xfId="52104" xr:uid="{00000000-0005-0000-0000-0000C3C00000}"/>
    <cellStyle name="Note 4 4 2 2 8" xfId="20972" xr:uid="{00000000-0005-0000-0000-0000C4C00000}"/>
    <cellStyle name="Note 4 4 2 2 8 2" xfId="20973" xr:uid="{00000000-0005-0000-0000-0000C5C00000}"/>
    <cellStyle name="Note 4 4 2 2 8 3" xfId="52105" xr:uid="{00000000-0005-0000-0000-0000C6C00000}"/>
    <cellStyle name="Note 4 4 2 2 8 4" xfId="52106" xr:uid="{00000000-0005-0000-0000-0000C7C00000}"/>
    <cellStyle name="Note 4 4 2 2 8 5" xfId="52107" xr:uid="{00000000-0005-0000-0000-0000C8C00000}"/>
    <cellStyle name="Note 4 4 2 2 8 6" xfId="52108" xr:uid="{00000000-0005-0000-0000-0000C9C00000}"/>
    <cellStyle name="Note 4 4 2 2 8 7" xfId="52109" xr:uid="{00000000-0005-0000-0000-0000CAC00000}"/>
    <cellStyle name="Note 4 4 2 2 9" xfId="20974" xr:uid="{00000000-0005-0000-0000-0000CBC00000}"/>
    <cellStyle name="Note 4 4 2 2 9 2" xfId="20975" xr:uid="{00000000-0005-0000-0000-0000CCC00000}"/>
    <cellStyle name="Note 4 4 2 2 9 3" xfId="52110" xr:uid="{00000000-0005-0000-0000-0000CDC00000}"/>
    <cellStyle name="Note 4 4 2 2 9 4" xfId="52111" xr:uid="{00000000-0005-0000-0000-0000CEC00000}"/>
    <cellStyle name="Note 4 4 2 2 9 5" xfId="52112" xr:uid="{00000000-0005-0000-0000-0000CFC00000}"/>
    <cellStyle name="Note 4 4 2 2 9 6" xfId="52113" xr:uid="{00000000-0005-0000-0000-0000D0C00000}"/>
    <cellStyle name="Note 4 4 2 2 9 7" xfId="52114" xr:uid="{00000000-0005-0000-0000-0000D1C00000}"/>
    <cellStyle name="Note 4 4 2 3" xfId="20976" xr:uid="{00000000-0005-0000-0000-0000D2C00000}"/>
    <cellStyle name="Note 4 4 2 3 10" xfId="20977" xr:uid="{00000000-0005-0000-0000-0000D3C00000}"/>
    <cellStyle name="Note 4 4 2 3 11" xfId="52115" xr:uid="{00000000-0005-0000-0000-0000D4C00000}"/>
    <cellStyle name="Note 4 4 2 3 12" xfId="52116" xr:uid="{00000000-0005-0000-0000-0000D5C00000}"/>
    <cellStyle name="Note 4 4 2 3 13" xfId="52117" xr:uid="{00000000-0005-0000-0000-0000D6C00000}"/>
    <cellStyle name="Note 4 4 2 3 14" xfId="52118" xr:uid="{00000000-0005-0000-0000-0000D7C00000}"/>
    <cellStyle name="Note 4 4 2 3 15" xfId="52119" xr:uid="{00000000-0005-0000-0000-0000D8C00000}"/>
    <cellStyle name="Note 4 4 2 3 2" xfId="20978" xr:uid="{00000000-0005-0000-0000-0000D9C00000}"/>
    <cellStyle name="Note 4 4 2 3 2 2" xfId="20979" xr:uid="{00000000-0005-0000-0000-0000DAC00000}"/>
    <cellStyle name="Note 4 4 2 3 2 3" xfId="52120" xr:uid="{00000000-0005-0000-0000-0000DBC00000}"/>
    <cellStyle name="Note 4 4 2 3 2 4" xfId="52121" xr:uid="{00000000-0005-0000-0000-0000DCC00000}"/>
    <cellStyle name="Note 4 4 2 3 2 5" xfId="52122" xr:uid="{00000000-0005-0000-0000-0000DDC00000}"/>
    <cellStyle name="Note 4 4 2 3 2 6" xfId="52123" xr:uid="{00000000-0005-0000-0000-0000DEC00000}"/>
    <cellStyle name="Note 4 4 2 3 2 7" xfId="52124" xr:uid="{00000000-0005-0000-0000-0000DFC00000}"/>
    <cellStyle name="Note 4 4 2 3 3" xfId="20980" xr:uid="{00000000-0005-0000-0000-0000E0C00000}"/>
    <cellStyle name="Note 4 4 2 3 3 2" xfId="20981" xr:uid="{00000000-0005-0000-0000-0000E1C00000}"/>
    <cellStyle name="Note 4 4 2 3 3 3" xfId="52125" xr:uid="{00000000-0005-0000-0000-0000E2C00000}"/>
    <cellStyle name="Note 4 4 2 3 3 4" xfId="52126" xr:uid="{00000000-0005-0000-0000-0000E3C00000}"/>
    <cellStyle name="Note 4 4 2 3 3 5" xfId="52127" xr:uid="{00000000-0005-0000-0000-0000E4C00000}"/>
    <cellStyle name="Note 4 4 2 3 3 6" xfId="52128" xr:uid="{00000000-0005-0000-0000-0000E5C00000}"/>
    <cellStyle name="Note 4 4 2 3 3 7" xfId="52129" xr:uid="{00000000-0005-0000-0000-0000E6C00000}"/>
    <cellStyle name="Note 4 4 2 3 4" xfId="20982" xr:uid="{00000000-0005-0000-0000-0000E7C00000}"/>
    <cellStyle name="Note 4 4 2 3 4 2" xfId="20983" xr:uid="{00000000-0005-0000-0000-0000E8C00000}"/>
    <cellStyle name="Note 4 4 2 3 4 3" xfId="52130" xr:uid="{00000000-0005-0000-0000-0000E9C00000}"/>
    <cellStyle name="Note 4 4 2 3 4 4" xfId="52131" xr:uid="{00000000-0005-0000-0000-0000EAC00000}"/>
    <cellStyle name="Note 4 4 2 3 4 5" xfId="52132" xr:uid="{00000000-0005-0000-0000-0000EBC00000}"/>
    <cellStyle name="Note 4 4 2 3 4 6" xfId="52133" xr:uid="{00000000-0005-0000-0000-0000ECC00000}"/>
    <cellStyle name="Note 4 4 2 3 4 7" xfId="52134" xr:uid="{00000000-0005-0000-0000-0000EDC00000}"/>
    <cellStyle name="Note 4 4 2 3 5" xfId="20984" xr:uid="{00000000-0005-0000-0000-0000EEC00000}"/>
    <cellStyle name="Note 4 4 2 3 5 2" xfId="20985" xr:uid="{00000000-0005-0000-0000-0000EFC00000}"/>
    <cellStyle name="Note 4 4 2 3 5 3" xfId="52135" xr:uid="{00000000-0005-0000-0000-0000F0C00000}"/>
    <cellStyle name="Note 4 4 2 3 5 4" xfId="52136" xr:uid="{00000000-0005-0000-0000-0000F1C00000}"/>
    <cellStyle name="Note 4 4 2 3 5 5" xfId="52137" xr:uid="{00000000-0005-0000-0000-0000F2C00000}"/>
    <cellStyle name="Note 4 4 2 3 5 6" xfId="52138" xr:uid="{00000000-0005-0000-0000-0000F3C00000}"/>
    <cellStyle name="Note 4 4 2 3 5 7" xfId="52139" xr:uid="{00000000-0005-0000-0000-0000F4C00000}"/>
    <cellStyle name="Note 4 4 2 3 6" xfId="20986" xr:uid="{00000000-0005-0000-0000-0000F5C00000}"/>
    <cellStyle name="Note 4 4 2 3 6 2" xfId="20987" xr:uid="{00000000-0005-0000-0000-0000F6C00000}"/>
    <cellStyle name="Note 4 4 2 3 6 3" xfId="52140" xr:uid="{00000000-0005-0000-0000-0000F7C00000}"/>
    <cellStyle name="Note 4 4 2 3 6 4" xfId="52141" xr:uid="{00000000-0005-0000-0000-0000F8C00000}"/>
    <cellStyle name="Note 4 4 2 3 6 5" xfId="52142" xr:uid="{00000000-0005-0000-0000-0000F9C00000}"/>
    <cellStyle name="Note 4 4 2 3 6 6" xfId="52143" xr:uid="{00000000-0005-0000-0000-0000FAC00000}"/>
    <cellStyle name="Note 4 4 2 3 6 7" xfId="52144" xr:uid="{00000000-0005-0000-0000-0000FBC00000}"/>
    <cellStyle name="Note 4 4 2 3 7" xfId="20988" xr:uid="{00000000-0005-0000-0000-0000FCC00000}"/>
    <cellStyle name="Note 4 4 2 3 7 2" xfId="20989" xr:uid="{00000000-0005-0000-0000-0000FDC00000}"/>
    <cellStyle name="Note 4 4 2 3 7 3" xfId="52145" xr:uid="{00000000-0005-0000-0000-0000FEC00000}"/>
    <cellStyle name="Note 4 4 2 3 7 4" xfId="52146" xr:uid="{00000000-0005-0000-0000-0000FFC00000}"/>
    <cellStyle name="Note 4 4 2 3 7 5" xfId="52147" xr:uid="{00000000-0005-0000-0000-000000C10000}"/>
    <cellStyle name="Note 4 4 2 3 7 6" xfId="52148" xr:uid="{00000000-0005-0000-0000-000001C10000}"/>
    <cellStyle name="Note 4 4 2 3 7 7" xfId="52149" xr:uid="{00000000-0005-0000-0000-000002C10000}"/>
    <cellStyle name="Note 4 4 2 3 8" xfId="20990" xr:uid="{00000000-0005-0000-0000-000003C10000}"/>
    <cellStyle name="Note 4 4 2 3 8 2" xfId="20991" xr:uid="{00000000-0005-0000-0000-000004C10000}"/>
    <cellStyle name="Note 4 4 2 3 8 3" xfId="52150" xr:uid="{00000000-0005-0000-0000-000005C10000}"/>
    <cellStyle name="Note 4 4 2 3 8 4" xfId="52151" xr:uid="{00000000-0005-0000-0000-000006C10000}"/>
    <cellStyle name="Note 4 4 2 3 8 5" xfId="52152" xr:uid="{00000000-0005-0000-0000-000007C10000}"/>
    <cellStyle name="Note 4 4 2 3 8 6" xfId="52153" xr:uid="{00000000-0005-0000-0000-000008C10000}"/>
    <cellStyle name="Note 4 4 2 3 8 7" xfId="52154" xr:uid="{00000000-0005-0000-0000-000009C10000}"/>
    <cellStyle name="Note 4 4 2 3 9" xfId="20992" xr:uid="{00000000-0005-0000-0000-00000AC10000}"/>
    <cellStyle name="Note 4 4 2 3 9 2" xfId="20993" xr:uid="{00000000-0005-0000-0000-00000BC10000}"/>
    <cellStyle name="Note 4 4 2 3 9 3" xfId="52155" xr:uid="{00000000-0005-0000-0000-00000CC10000}"/>
    <cellStyle name="Note 4 4 2 3 9 4" xfId="52156" xr:uid="{00000000-0005-0000-0000-00000DC10000}"/>
    <cellStyle name="Note 4 4 2 3 9 5" xfId="52157" xr:uid="{00000000-0005-0000-0000-00000EC10000}"/>
    <cellStyle name="Note 4 4 2 3 9 6" xfId="52158" xr:uid="{00000000-0005-0000-0000-00000FC10000}"/>
    <cellStyle name="Note 4 4 2 3 9 7" xfId="52159" xr:uid="{00000000-0005-0000-0000-000010C10000}"/>
    <cellStyle name="Note 4 4 2 4" xfId="20994" xr:uid="{00000000-0005-0000-0000-000011C10000}"/>
    <cellStyle name="Note 4 4 2 4 2" xfId="20995" xr:uid="{00000000-0005-0000-0000-000012C10000}"/>
    <cellStyle name="Note 4 4 2 5" xfId="52160" xr:uid="{00000000-0005-0000-0000-000013C10000}"/>
    <cellStyle name="Note 4 4 3" xfId="20996" xr:uid="{00000000-0005-0000-0000-000014C10000}"/>
    <cellStyle name="Note 4 4 3 10" xfId="52161" xr:uid="{00000000-0005-0000-0000-000015C10000}"/>
    <cellStyle name="Note 4 4 3 11" xfId="52162" xr:uid="{00000000-0005-0000-0000-000016C10000}"/>
    <cellStyle name="Note 4 4 3 2" xfId="20997" xr:uid="{00000000-0005-0000-0000-000017C10000}"/>
    <cellStyle name="Note 4 4 3 2 2" xfId="20998" xr:uid="{00000000-0005-0000-0000-000018C10000}"/>
    <cellStyle name="Note 4 4 3 2 3" xfId="52163" xr:uid="{00000000-0005-0000-0000-000019C10000}"/>
    <cellStyle name="Note 4 4 3 2 4" xfId="52164" xr:uid="{00000000-0005-0000-0000-00001AC10000}"/>
    <cellStyle name="Note 4 4 3 2 5" xfId="52165" xr:uid="{00000000-0005-0000-0000-00001BC10000}"/>
    <cellStyle name="Note 4 4 3 2 6" xfId="52166" xr:uid="{00000000-0005-0000-0000-00001CC10000}"/>
    <cellStyle name="Note 4 4 3 2 7" xfId="52167" xr:uid="{00000000-0005-0000-0000-00001DC10000}"/>
    <cellStyle name="Note 4 4 3 3" xfId="20999" xr:uid="{00000000-0005-0000-0000-00001EC10000}"/>
    <cellStyle name="Note 4 4 3 3 2" xfId="21000" xr:uid="{00000000-0005-0000-0000-00001FC10000}"/>
    <cellStyle name="Note 4 4 3 3 3" xfId="52168" xr:uid="{00000000-0005-0000-0000-000020C10000}"/>
    <cellStyle name="Note 4 4 3 3 4" xfId="52169" xr:uid="{00000000-0005-0000-0000-000021C10000}"/>
    <cellStyle name="Note 4 4 3 3 5" xfId="52170" xr:uid="{00000000-0005-0000-0000-000022C10000}"/>
    <cellStyle name="Note 4 4 3 3 6" xfId="52171" xr:uid="{00000000-0005-0000-0000-000023C10000}"/>
    <cellStyle name="Note 4 4 3 3 7" xfId="52172" xr:uid="{00000000-0005-0000-0000-000024C10000}"/>
    <cellStyle name="Note 4 4 3 4" xfId="21001" xr:uid="{00000000-0005-0000-0000-000025C10000}"/>
    <cellStyle name="Note 4 4 3 4 2" xfId="21002" xr:uid="{00000000-0005-0000-0000-000026C10000}"/>
    <cellStyle name="Note 4 4 3 4 3" xfId="52173" xr:uid="{00000000-0005-0000-0000-000027C10000}"/>
    <cellStyle name="Note 4 4 3 4 4" xfId="52174" xr:uid="{00000000-0005-0000-0000-000028C10000}"/>
    <cellStyle name="Note 4 4 3 4 5" xfId="52175" xr:uid="{00000000-0005-0000-0000-000029C10000}"/>
    <cellStyle name="Note 4 4 3 4 6" xfId="52176" xr:uid="{00000000-0005-0000-0000-00002AC10000}"/>
    <cellStyle name="Note 4 4 3 4 7" xfId="52177" xr:uid="{00000000-0005-0000-0000-00002BC10000}"/>
    <cellStyle name="Note 4 4 3 5" xfId="21003" xr:uid="{00000000-0005-0000-0000-00002CC10000}"/>
    <cellStyle name="Note 4 4 3 5 2" xfId="21004" xr:uid="{00000000-0005-0000-0000-00002DC10000}"/>
    <cellStyle name="Note 4 4 3 5 3" xfId="52178" xr:uid="{00000000-0005-0000-0000-00002EC10000}"/>
    <cellStyle name="Note 4 4 3 5 4" xfId="52179" xr:uid="{00000000-0005-0000-0000-00002FC10000}"/>
    <cellStyle name="Note 4 4 3 5 5" xfId="52180" xr:uid="{00000000-0005-0000-0000-000030C10000}"/>
    <cellStyle name="Note 4 4 3 5 6" xfId="52181" xr:uid="{00000000-0005-0000-0000-000031C10000}"/>
    <cellStyle name="Note 4 4 3 5 7" xfId="52182" xr:uid="{00000000-0005-0000-0000-000032C10000}"/>
    <cellStyle name="Note 4 4 3 6" xfId="21005" xr:uid="{00000000-0005-0000-0000-000033C10000}"/>
    <cellStyle name="Note 4 4 3 6 2" xfId="21006" xr:uid="{00000000-0005-0000-0000-000034C10000}"/>
    <cellStyle name="Note 4 4 3 6 3" xfId="52183" xr:uid="{00000000-0005-0000-0000-000035C10000}"/>
    <cellStyle name="Note 4 4 3 6 4" xfId="52184" xr:uid="{00000000-0005-0000-0000-000036C10000}"/>
    <cellStyle name="Note 4 4 3 6 5" xfId="52185" xr:uid="{00000000-0005-0000-0000-000037C10000}"/>
    <cellStyle name="Note 4 4 3 6 6" xfId="52186" xr:uid="{00000000-0005-0000-0000-000038C10000}"/>
    <cellStyle name="Note 4 4 3 6 7" xfId="52187" xr:uid="{00000000-0005-0000-0000-000039C10000}"/>
    <cellStyle name="Note 4 4 3 7" xfId="21007" xr:uid="{00000000-0005-0000-0000-00003AC10000}"/>
    <cellStyle name="Note 4 4 3 7 2" xfId="21008" xr:uid="{00000000-0005-0000-0000-00003BC10000}"/>
    <cellStyle name="Note 4 4 3 7 3" xfId="52188" xr:uid="{00000000-0005-0000-0000-00003CC10000}"/>
    <cellStyle name="Note 4 4 3 7 4" xfId="52189" xr:uid="{00000000-0005-0000-0000-00003DC10000}"/>
    <cellStyle name="Note 4 4 3 7 5" xfId="52190" xr:uid="{00000000-0005-0000-0000-00003EC10000}"/>
    <cellStyle name="Note 4 4 3 7 6" xfId="52191" xr:uid="{00000000-0005-0000-0000-00003FC10000}"/>
    <cellStyle name="Note 4 4 3 7 7" xfId="52192" xr:uid="{00000000-0005-0000-0000-000040C10000}"/>
    <cellStyle name="Note 4 4 3 8" xfId="21009" xr:uid="{00000000-0005-0000-0000-000041C10000}"/>
    <cellStyle name="Note 4 4 3 8 2" xfId="21010" xr:uid="{00000000-0005-0000-0000-000042C10000}"/>
    <cellStyle name="Note 4 4 3 8 3" xfId="52193" xr:uid="{00000000-0005-0000-0000-000043C10000}"/>
    <cellStyle name="Note 4 4 3 8 4" xfId="52194" xr:uid="{00000000-0005-0000-0000-000044C10000}"/>
    <cellStyle name="Note 4 4 3 8 5" xfId="52195" xr:uid="{00000000-0005-0000-0000-000045C10000}"/>
    <cellStyle name="Note 4 4 3 8 6" xfId="52196" xr:uid="{00000000-0005-0000-0000-000046C10000}"/>
    <cellStyle name="Note 4 4 3 8 7" xfId="52197" xr:uid="{00000000-0005-0000-0000-000047C10000}"/>
    <cellStyle name="Note 4 4 3 9" xfId="21011" xr:uid="{00000000-0005-0000-0000-000048C10000}"/>
    <cellStyle name="Note 4 4 3 9 2" xfId="21012" xr:uid="{00000000-0005-0000-0000-000049C10000}"/>
    <cellStyle name="Note 4 4 3 9 3" xfId="52198" xr:uid="{00000000-0005-0000-0000-00004AC10000}"/>
    <cellStyle name="Note 4 4 3 9 4" xfId="52199" xr:uid="{00000000-0005-0000-0000-00004BC10000}"/>
    <cellStyle name="Note 4 4 3 9 5" xfId="52200" xr:uid="{00000000-0005-0000-0000-00004CC10000}"/>
    <cellStyle name="Note 4 4 3 9 6" xfId="52201" xr:uid="{00000000-0005-0000-0000-00004DC10000}"/>
    <cellStyle name="Note 4 4 3 9 7" xfId="52202" xr:uid="{00000000-0005-0000-0000-00004EC10000}"/>
    <cellStyle name="Note 4 4 4" xfId="21013" xr:uid="{00000000-0005-0000-0000-00004FC10000}"/>
    <cellStyle name="Note 4 4 4 10" xfId="21014" xr:uid="{00000000-0005-0000-0000-000050C10000}"/>
    <cellStyle name="Note 4 4 4 10 2" xfId="21015" xr:uid="{00000000-0005-0000-0000-000051C10000}"/>
    <cellStyle name="Note 4 4 4 10 3" xfId="52203" xr:uid="{00000000-0005-0000-0000-000052C10000}"/>
    <cellStyle name="Note 4 4 4 10 4" xfId="52204" xr:uid="{00000000-0005-0000-0000-000053C10000}"/>
    <cellStyle name="Note 4 4 4 10 5" xfId="52205" xr:uid="{00000000-0005-0000-0000-000054C10000}"/>
    <cellStyle name="Note 4 4 4 10 6" xfId="52206" xr:uid="{00000000-0005-0000-0000-000055C10000}"/>
    <cellStyle name="Note 4 4 4 10 7" xfId="52207" xr:uid="{00000000-0005-0000-0000-000056C10000}"/>
    <cellStyle name="Note 4 4 4 11" xfId="21016" xr:uid="{00000000-0005-0000-0000-000057C10000}"/>
    <cellStyle name="Note 4 4 4 12" xfId="52208" xr:uid="{00000000-0005-0000-0000-000058C10000}"/>
    <cellStyle name="Note 4 4 4 13" xfId="52209" xr:uid="{00000000-0005-0000-0000-000059C10000}"/>
    <cellStyle name="Note 4 4 4 2" xfId="21017" xr:uid="{00000000-0005-0000-0000-00005AC10000}"/>
    <cellStyle name="Note 4 4 4 2 2" xfId="21018" xr:uid="{00000000-0005-0000-0000-00005BC10000}"/>
    <cellStyle name="Note 4 4 4 2 3" xfId="52210" xr:uid="{00000000-0005-0000-0000-00005CC10000}"/>
    <cellStyle name="Note 4 4 4 2 4" xfId="52211" xr:uid="{00000000-0005-0000-0000-00005DC10000}"/>
    <cellStyle name="Note 4 4 4 2 5" xfId="52212" xr:uid="{00000000-0005-0000-0000-00005EC10000}"/>
    <cellStyle name="Note 4 4 4 2 6" xfId="52213" xr:uid="{00000000-0005-0000-0000-00005FC10000}"/>
    <cellStyle name="Note 4 4 4 2 7" xfId="52214" xr:uid="{00000000-0005-0000-0000-000060C10000}"/>
    <cellStyle name="Note 4 4 4 3" xfId="21019" xr:uid="{00000000-0005-0000-0000-000061C10000}"/>
    <cellStyle name="Note 4 4 4 3 2" xfId="21020" xr:uid="{00000000-0005-0000-0000-000062C10000}"/>
    <cellStyle name="Note 4 4 4 3 3" xfId="52215" xr:uid="{00000000-0005-0000-0000-000063C10000}"/>
    <cellStyle name="Note 4 4 4 3 4" xfId="52216" xr:uid="{00000000-0005-0000-0000-000064C10000}"/>
    <cellStyle name="Note 4 4 4 3 5" xfId="52217" xr:uid="{00000000-0005-0000-0000-000065C10000}"/>
    <cellStyle name="Note 4 4 4 3 6" xfId="52218" xr:uid="{00000000-0005-0000-0000-000066C10000}"/>
    <cellStyle name="Note 4 4 4 3 7" xfId="52219" xr:uid="{00000000-0005-0000-0000-000067C10000}"/>
    <cellStyle name="Note 4 4 4 4" xfId="21021" xr:uid="{00000000-0005-0000-0000-000068C10000}"/>
    <cellStyle name="Note 4 4 4 4 2" xfId="21022" xr:uid="{00000000-0005-0000-0000-000069C10000}"/>
    <cellStyle name="Note 4 4 4 4 3" xfId="52220" xr:uid="{00000000-0005-0000-0000-00006AC10000}"/>
    <cellStyle name="Note 4 4 4 4 4" xfId="52221" xr:uid="{00000000-0005-0000-0000-00006BC10000}"/>
    <cellStyle name="Note 4 4 4 4 5" xfId="52222" xr:uid="{00000000-0005-0000-0000-00006CC10000}"/>
    <cellStyle name="Note 4 4 4 4 6" xfId="52223" xr:uid="{00000000-0005-0000-0000-00006DC10000}"/>
    <cellStyle name="Note 4 4 4 4 7" xfId="52224" xr:uid="{00000000-0005-0000-0000-00006EC10000}"/>
    <cellStyle name="Note 4 4 4 5" xfId="21023" xr:uid="{00000000-0005-0000-0000-00006FC10000}"/>
    <cellStyle name="Note 4 4 4 5 2" xfId="21024" xr:uid="{00000000-0005-0000-0000-000070C10000}"/>
    <cellStyle name="Note 4 4 4 5 3" xfId="52225" xr:uid="{00000000-0005-0000-0000-000071C10000}"/>
    <cellStyle name="Note 4 4 4 5 4" xfId="52226" xr:uid="{00000000-0005-0000-0000-000072C10000}"/>
    <cellStyle name="Note 4 4 4 5 5" xfId="52227" xr:uid="{00000000-0005-0000-0000-000073C10000}"/>
    <cellStyle name="Note 4 4 4 5 6" xfId="52228" xr:uid="{00000000-0005-0000-0000-000074C10000}"/>
    <cellStyle name="Note 4 4 4 5 7" xfId="52229" xr:uid="{00000000-0005-0000-0000-000075C10000}"/>
    <cellStyle name="Note 4 4 4 6" xfId="21025" xr:uid="{00000000-0005-0000-0000-000076C10000}"/>
    <cellStyle name="Note 4 4 4 6 2" xfId="21026" xr:uid="{00000000-0005-0000-0000-000077C10000}"/>
    <cellStyle name="Note 4 4 4 6 3" xfId="52230" xr:uid="{00000000-0005-0000-0000-000078C10000}"/>
    <cellStyle name="Note 4 4 4 6 4" xfId="52231" xr:uid="{00000000-0005-0000-0000-000079C10000}"/>
    <cellStyle name="Note 4 4 4 6 5" xfId="52232" xr:uid="{00000000-0005-0000-0000-00007AC10000}"/>
    <cellStyle name="Note 4 4 4 6 6" xfId="52233" xr:uid="{00000000-0005-0000-0000-00007BC10000}"/>
    <cellStyle name="Note 4 4 4 6 7" xfId="52234" xr:uid="{00000000-0005-0000-0000-00007CC10000}"/>
    <cellStyle name="Note 4 4 4 7" xfId="21027" xr:uid="{00000000-0005-0000-0000-00007DC10000}"/>
    <cellStyle name="Note 4 4 4 7 2" xfId="21028" xr:uid="{00000000-0005-0000-0000-00007EC10000}"/>
    <cellStyle name="Note 4 4 4 7 3" xfId="52235" xr:uid="{00000000-0005-0000-0000-00007FC10000}"/>
    <cellStyle name="Note 4 4 4 7 4" xfId="52236" xr:uid="{00000000-0005-0000-0000-000080C10000}"/>
    <cellStyle name="Note 4 4 4 7 5" xfId="52237" xr:uid="{00000000-0005-0000-0000-000081C10000}"/>
    <cellStyle name="Note 4 4 4 7 6" xfId="52238" xr:uid="{00000000-0005-0000-0000-000082C10000}"/>
    <cellStyle name="Note 4 4 4 7 7" xfId="52239" xr:uid="{00000000-0005-0000-0000-000083C10000}"/>
    <cellStyle name="Note 4 4 4 8" xfId="21029" xr:uid="{00000000-0005-0000-0000-000084C10000}"/>
    <cellStyle name="Note 4 4 4 8 2" xfId="21030" xr:uid="{00000000-0005-0000-0000-000085C10000}"/>
    <cellStyle name="Note 4 4 4 8 3" xfId="52240" xr:uid="{00000000-0005-0000-0000-000086C10000}"/>
    <cellStyle name="Note 4 4 4 8 4" xfId="52241" xr:uid="{00000000-0005-0000-0000-000087C10000}"/>
    <cellStyle name="Note 4 4 4 8 5" xfId="52242" xr:uid="{00000000-0005-0000-0000-000088C10000}"/>
    <cellStyle name="Note 4 4 4 8 6" xfId="52243" xr:uid="{00000000-0005-0000-0000-000089C10000}"/>
    <cellStyle name="Note 4 4 4 8 7" xfId="52244" xr:uid="{00000000-0005-0000-0000-00008AC10000}"/>
    <cellStyle name="Note 4 4 4 9" xfId="21031" xr:uid="{00000000-0005-0000-0000-00008BC10000}"/>
    <cellStyle name="Note 4 4 4 9 2" xfId="21032" xr:uid="{00000000-0005-0000-0000-00008CC10000}"/>
    <cellStyle name="Note 4 4 4 9 3" xfId="52245" xr:uid="{00000000-0005-0000-0000-00008DC10000}"/>
    <cellStyle name="Note 4 4 4 9 4" xfId="52246" xr:uid="{00000000-0005-0000-0000-00008EC10000}"/>
    <cellStyle name="Note 4 4 4 9 5" xfId="52247" xr:uid="{00000000-0005-0000-0000-00008FC10000}"/>
    <cellStyle name="Note 4 4 4 9 6" xfId="52248" xr:uid="{00000000-0005-0000-0000-000090C10000}"/>
    <cellStyle name="Note 4 4 4 9 7" xfId="52249" xr:uid="{00000000-0005-0000-0000-000091C10000}"/>
    <cellStyle name="Note 4 4 5" xfId="21033" xr:uid="{00000000-0005-0000-0000-000092C10000}"/>
    <cellStyle name="Note 4 4 5 10" xfId="21034" xr:uid="{00000000-0005-0000-0000-000093C10000}"/>
    <cellStyle name="Note 4 4 5 10 2" xfId="21035" xr:uid="{00000000-0005-0000-0000-000094C10000}"/>
    <cellStyle name="Note 4 4 5 10 3" xfId="52250" xr:uid="{00000000-0005-0000-0000-000095C10000}"/>
    <cellStyle name="Note 4 4 5 10 4" xfId="52251" xr:uid="{00000000-0005-0000-0000-000096C10000}"/>
    <cellStyle name="Note 4 4 5 10 5" xfId="52252" xr:uid="{00000000-0005-0000-0000-000097C10000}"/>
    <cellStyle name="Note 4 4 5 10 6" xfId="52253" xr:uid="{00000000-0005-0000-0000-000098C10000}"/>
    <cellStyle name="Note 4 4 5 10 7" xfId="52254" xr:uid="{00000000-0005-0000-0000-000099C10000}"/>
    <cellStyle name="Note 4 4 5 11" xfId="52255" xr:uid="{00000000-0005-0000-0000-00009AC10000}"/>
    <cellStyle name="Note 4 4 5 12" xfId="52256" xr:uid="{00000000-0005-0000-0000-00009BC10000}"/>
    <cellStyle name="Note 4 4 5 13" xfId="52257" xr:uid="{00000000-0005-0000-0000-00009CC10000}"/>
    <cellStyle name="Note 4 4 5 2" xfId="21036" xr:uid="{00000000-0005-0000-0000-00009DC10000}"/>
    <cellStyle name="Note 4 4 5 2 2" xfId="21037" xr:uid="{00000000-0005-0000-0000-00009EC10000}"/>
    <cellStyle name="Note 4 4 5 2 3" xfId="52258" xr:uid="{00000000-0005-0000-0000-00009FC10000}"/>
    <cellStyle name="Note 4 4 5 2 4" xfId="52259" xr:uid="{00000000-0005-0000-0000-0000A0C10000}"/>
    <cellStyle name="Note 4 4 5 2 5" xfId="52260" xr:uid="{00000000-0005-0000-0000-0000A1C10000}"/>
    <cellStyle name="Note 4 4 5 2 6" xfId="52261" xr:uid="{00000000-0005-0000-0000-0000A2C10000}"/>
    <cellStyle name="Note 4 4 5 2 7" xfId="52262" xr:uid="{00000000-0005-0000-0000-0000A3C10000}"/>
    <cellStyle name="Note 4 4 5 3" xfId="21038" xr:uid="{00000000-0005-0000-0000-0000A4C10000}"/>
    <cellStyle name="Note 4 4 5 3 2" xfId="21039" xr:uid="{00000000-0005-0000-0000-0000A5C10000}"/>
    <cellStyle name="Note 4 4 5 3 3" xfId="52263" xr:uid="{00000000-0005-0000-0000-0000A6C10000}"/>
    <cellStyle name="Note 4 4 5 3 4" xfId="52264" xr:uid="{00000000-0005-0000-0000-0000A7C10000}"/>
    <cellStyle name="Note 4 4 5 3 5" xfId="52265" xr:uid="{00000000-0005-0000-0000-0000A8C10000}"/>
    <cellStyle name="Note 4 4 5 3 6" xfId="52266" xr:uid="{00000000-0005-0000-0000-0000A9C10000}"/>
    <cellStyle name="Note 4 4 5 3 7" xfId="52267" xr:uid="{00000000-0005-0000-0000-0000AAC10000}"/>
    <cellStyle name="Note 4 4 5 4" xfId="21040" xr:uid="{00000000-0005-0000-0000-0000ABC10000}"/>
    <cellStyle name="Note 4 4 5 4 2" xfId="21041" xr:uid="{00000000-0005-0000-0000-0000ACC10000}"/>
    <cellStyle name="Note 4 4 5 4 3" xfId="52268" xr:uid="{00000000-0005-0000-0000-0000ADC10000}"/>
    <cellStyle name="Note 4 4 5 4 4" xfId="52269" xr:uid="{00000000-0005-0000-0000-0000AEC10000}"/>
    <cellStyle name="Note 4 4 5 4 5" xfId="52270" xr:uid="{00000000-0005-0000-0000-0000AFC10000}"/>
    <cellStyle name="Note 4 4 5 4 6" xfId="52271" xr:uid="{00000000-0005-0000-0000-0000B0C10000}"/>
    <cellStyle name="Note 4 4 5 4 7" xfId="52272" xr:uid="{00000000-0005-0000-0000-0000B1C10000}"/>
    <cellStyle name="Note 4 4 5 5" xfId="21042" xr:uid="{00000000-0005-0000-0000-0000B2C10000}"/>
    <cellStyle name="Note 4 4 5 5 2" xfId="21043" xr:uid="{00000000-0005-0000-0000-0000B3C10000}"/>
    <cellStyle name="Note 4 4 5 5 3" xfId="52273" xr:uid="{00000000-0005-0000-0000-0000B4C10000}"/>
    <cellStyle name="Note 4 4 5 5 4" xfId="52274" xr:uid="{00000000-0005-0000-0000-0000B5C10000}"/>
    <cellStyle name="Note 4 4 5 5 5" xfId="52275" xr:uid="{00000000-0005-0000-0000-0000B6C10000}"/>
    <cellStyle name="Note 4 4 5 5 6" xfId="52276" xr:uid="{00000000-0005-0000-0000-0000B7C10000}"/>
    <cellStyle name="Note 4 4 5 5 7" xfId="52277" xr:uid="{00000000-0005-0000-0000-0000B8C10000}"/>
    <cellStyle name="Note 4 4 5 6" xfId="21044" xr:uid="{00000000-0005-0000-0000-0000B9C10000}"/>
    <cellStyle name="Note 4 4 5 6 2" xfId="21045" xr:uid="{00000000-0005-0000-0000-0000BAC10000}"/>
    <cellStyle name="Note 4 4 5 6 3" xfId="52278" xr:uid="{00000000-0005-0000-0000-0000BBC10000}"/>
    <cellStyle name="Note 4 4 5 6 4" xfId="52279" xr:uid="{00000000-0005-0000-0000-0000BCC10000}"/>
    <cellStyle name="Note 4 4 5 6 5" xfId="52280" xr:uid="{00000000-0005-0000-0000-0000BDC10000}"/>
    <cellStyle name="Note 4 4 5 6 6" xfId="52281" xr:uid="{00000000-0005-0000-0000-0000BEC10000}"/>
    <cellStyle name="Note 4 4 5 6 7" xfId="52282" xr:uid="{00000000-0005-0000-0000-0000BFC10000}"/>
    <cellStyle name="Note 4 4 5 7" xfId="21046" xr:uid="{00000000-0005-0000-0000-0000C0C10000}"/>
    <cellStyle name="Note 4 4 5 7 2" xfId="21047" xr:uid="{00000000-0005-0000-0000-0000C1C10000}"/>
    <cellStyle name="Note 4 4 5 7 3" xfId="52283" xr:uid="{00000000-0005-0000-0000-0000C2C10000}"/>
    <cellStyle name="Note 4 4 5 7 4" xfId="52284" xr:uid="{00000000-0005-0000-0000-0000C3C10000}"/>
    <cellStyle name="Note 4 4 5 7 5" xfId="52285" xr:uid="{00000000-0005-0000-0000-0000C4C10000}"/>
    <cellStyle name="Note 4 4 5 7 6" xfId="52286" xr:uid="{00000000-0005-0000-0000-0000C5C10000}"/>
    <cellStyle name="Note 4 4 5 7 7" xfId="52287" xr:uid="{00000000-0005-0000-0000-0000C6C10000}"/>
    <cellStyle name="Note 4 4 5 8" xfId="21048" xr:uid="{00000000-0005-0000-0000-0000C7C10000}"/>
    <cellStyle name="Note 4 4 5 8 2" xfId="21049" xr:uid="{00000000-0005-0000-0000-0000C8C10000}"/>
    <cellStyle name="Note 4 4 5 8 3" xfId="52288" xr:uid="{00000000-0005-0000-0000-0000C9C10000}"/>
    <cellStyle name="Note 4 4 5 8 4" xfId="52289" xr:uid="{00000000-0005-0000-0000-0000CAC10000}"/>
    <cellStyle name="Note 4 4 5 8 5" xfId="52290" xr:uid="{00000000-0005-0000-0000-0000CBC10000}"/>
    <cellStyle name="Note 4 4 5 8 6" xfId="52291" xr:uid="{00000000-0005-0000-0000-0000CCC10000}"/>
    <cellStyle name="Note 4 4 5 8 7" xfId="52292" xr:uid="{00000000-0005-0000-0000-0000CDC10000}"/>
    <cellStyle name="Note 4 4 5 9" xfId="21050" xr:uid="{00000000-0005-0000-0000-0000CEC10000}"/>
    <cellStyle name="Note 4 4 5 9 2" xfId="21051" xr:uid="{00000000-0005-0000-0000-0000CFC10000}"/>
    <cellStyle name="Note 4 4 5 9 3" xfId="52293" xr:uid="{00000000-0005-0000-0000-0000D0C10000}"/>
    <cellStyle name="Note 4 4 5 9 4" xfId="52294" xr:uid="{00000000-0005-0000-0000-0000D1C10000}"/>
    <cellStyle name="Note 4 4 5 9 5" xfId="52295" xr:uid="{00000000-0005-0000-0000-0000D2C10000}"/>
    <cellStyle name="Note 4 4 5 9 6" xfId="52296" xr:uid="{00000000-0005-0000-0000-0000D3C10000}"/>
    <cellStyle name="Note 4 4 5 9 7" xfId="52297" xr:uid="{00000000-0005-0000-0000-0000D4C10000}"/>
    <cellStyle name="Note 4 4 6" xfId="21052" xr:uid="{00000000-0005-0000-0000-0000D5C10000}"/>
    <cellStyle name="Note 4 4 6 10" xfId="21053" xr:uid="{00000000-0005-0000-0000-0000D6C10000}"/>
    <cellStyle name="Note 4 4 6 11" xfId="52298" xr:uid="{00000000-0005-0000-0000-0000D7C10000}"/>
    <cellStyle name="Note 4 4 6 12" xfId="52299" xr:uid="{00000000-0005-0000-0000-0000D8C10000}"/>
    <cellStyle name="Note 4 4 6 13" xfId="52300" xr:uid="{00000000-0005-0000-0000-0000D9C10000}"/>
    <cellStyle name="Note 4 4 6 14" xfId="52301" xr:uid="{00000000-0005-0000-0000-0000DAC10000}"/>
    <cellStyle name="Note 4 4 6 15" xfId="52302" xr:uid="{00000000-0005-0000-0000-0000DBC10000}"/>
    <cellStyle name="Note 4 4 6 2" xfId="21054" xr:uid="{00000000-0005-0000-0000-0000DCC10000}"/>
    <cellStyle name="Note 4 4 6 2 2" xfId="21055" xr:uid="{00000000-0005-0000-0000-0000DDC10000}"/>
    <cellStyle name="Note 4 4 6 2 3" xfId="52303" xr:uid="{00000000-0005-0000-0000-0000DEC10000}"/>
    <cellStyle name="Note 4 4 6 2 4" xfId="52304" xr:uid="{00000000-0005-0000-0000-0000DFC10000}"/>
    <cellStyle name="Note 4 4 6 2 5" xfId="52305" xr:uid="{00000000-0005-0000-0000-0000E0C10000}"/>
    <cellStyle name="Note 4 4 6 2 6" xfId="52306" xr:uid="{00000000-0005-0000-0000-0000E1C10000}"/>
    <cellStyle name="Note 4 4 6 2 7" xfId="52307" xr:uid="{00000000-0005-0000-0000-0000E2C10000}"/>
    <cellStyle name="Note 4 4 6 3" xfId="21056" xr:uid="{00000000-0005-0000-0000-0000E3C10000}"/>
    <cellStyle name="Note 4 4 6 3 2" xfId="21057" xr:uid="{00000000-0005-0000-0000-0000E4C10000}"/>
    <cellStyle name="Note 4 4 6 3 3" xfId="52308" xr:uid="{00000000-0005-0000-0000-0000E5C10000}"/>
    <cellStyle name="Note 4 4 6 3 4" xfId="52309" xr:uid="{00000000-0005-0000-0000-0000E6C10000}"/>
    <cellStyle name="Note 4 4 6 3 5" xfId="52310" xr:uid="{00000000-0005-0000-0000-0000E7C10000}"/>
    <cellStyle name="Note 4 4 6 3 6" xfId="52311" xr:uid="{00000000-0005-0000-0000-0000E8C10000}"/>
    <cellStyle name="Note 4 4 6 3 7" xfId="52312" xr:uid="{00000000-0005-0000-0000-0000E9C10000}"/>
    <cellStyle name="Note 4 4 6 4" xfId="21058" xr:uid="{00000000-0005-0000-0000-0000EAC10000}"/>
    <cellStyle name="Note 4 4 6 4 2" xfId="21059" xr:uid="{00000000-0005-0000-0000-0000EBC10000}"/>
    <cellStyle name="Note 4 4 6 4 3" xfId="52313" xr:uid="{00000000-0005-0000-0000-0000ECC10000}"/>
    <cellStyle name="Note 4 4 6 4 4" xfId="52314" xr:uid="{00000000-0005-0000-0000-0000EDC10000}"/>
    <cellStyle name="Note 4 4 6 4 5" xfId="52315" xr:uid="{00000000-0005-0000-0000-0000EEC10000}"/>
    <cellStyle name="Note 4 4 6 4 6" xfId="52316" xr:uid="{00000000-0005-0000-0000-0000EFC10000}"/>
    <cellStyle name="Note 4 4 6 4 7" xfId="52317" xr:uid="{00000000-0005-0000-0000-0000F0C10000}"/>
    <cellStyle name="Note 4 4 6 5" xfId="21060" xr:uid="{00000000-0005-0000-0000-0000F1C10000}"/>
    <cellStyle name="Note 4 4 6 5 2" xfId="21061" xr:uid="{00000000-0005-0000-0000-0000F2C10000}"/>
    <cellStyle name="Note 4 4 6 5 3" xfId="52318" xr:uid="{00000000-0005-0000-0000-0000F3C10000}"/>
    <cellStyle name="Note 4 4 6 5 4" xfId="52319" xr:uid="{00000000-0005-0000-0000-0000F4C10000}"/>
    <cellStyle name="Note 4 4 6 5 5" xfId="52320" xr:uid="{00000000-0005-0000-0000-0000F5C10000}"/>
    <cellStyle name="Note 4 4 6 5 6" xfId="52321" xr:uid="{00000000-0005-0000-0000-0000F6C10000}"/>
    <cellStyle name="Note 4 4 6 5 7" xfId="52322" xr:uid="{00000000-0005-0000-0000-0000F7C10000}"/>
    <cellStyle name="Note 4 4 6 6" xfId="21062" xr:uid="{00000000-0005-0000-0000-0000F8C10000}"/>
    <cellStyle name="Note 4 4 6 6 2" xfId="21063" xr:uid="{00000000-0005-0000-0000-0000F9C10000}"/>
    <cellStyle name="Note 4 4 6 6 3" xfId="52323" xr:uid="{00000000-0005-0000-0000-0000FAC10000}"/>
    <cellStyle name="Note 4 4 6 6 4" xfId="52324" xr:uid="{00000000-0005-0000-0000-0000FBC10000}"/>
    <cellStyle name="Note 4 4 6 6 5" xfId="52325" xr:uid="{00000000-0005-0000-0000-0000FCC10000}"/>
    <cellStyle name="Note 4 4 6 6 6" xfId="52326" xr:uid="{00000000-0005-0000-0000-0000FDC10000}"/>
    <cellStyle name="Note 4 4 6 6 7" xfId="52327" xr:uid="{00000000-0005-0000-0000-0000FEC10000}"/>
    <cellStyle name="Note 4 4 6 7" xfId="21064" xr:uid="{00000000-0005-0000-0000-0000FFC10000}"/>
    <cellStyle name="Note 4 4 6 7 2" xfId="21065" xr:uid="{00000000-0005-0000-0000-000000C20000}"/>
    <cellStyle name="Note 4 4 6 7 3" xfId="52328" xr:uid="{00000000-0005-0000-0000-000001C20000}"/>
    <cellStyle name="Note 4 4 6 7 4" xfId="52329" xr:uid="{00000000-0005-0000-0000-000002C20000}"/>
    <cellStyle name="Note 4 4 6 7 5" xfId="52330" xr:uid="{00000000-0005-0000-0000-000003C20000}"/>
    <cellStyle name="Note 4 4 6 7 6" xfId="52331" xr:uid="{00000000-0005-0000-0000-000004C20000}"/>
    <cellStyle name="Note 4 4 6 7 7" xfId="52332" xr:uid="{00000000-0005-0000-0000-000005C20000}"/>
    <cellStyle name="Note 4 4 6 8" xfId="21066" xr:uid="{00000000-0005-0000-0000-000006C20000}"/>
    <cellStyle name="Note 4 4 6 8 2" xfId="21067" xr:uid="{00000000-0005-0000-0000-000007C20000}"/>
    <cellStyle name="Note 4 4 6 8 3" xfId="52333" xr:uid="{00000000-0005-0000-0000-000008C20000}"/>
    <cellStyle name="Note 4 4 6 8 4" xfId="52334" xr:uid="{00000000-0005-0000-0000-000009C20000}"/>
    <cellStyle name="Note 4 4 6 8 5" xfId="52335" xr:uid="{00000000-0005-0000-0000-00000AC20000}"/>
    <cellStyle name="Note 4 4 6 8 6" xfId="52336" xr:uid="{00000000-0005-0000-0000-00000BC20000}"/>
    <cellStyle name="Note 4 4 6 8 7" xfId="52337" xr:uid="{00000000-0005-0000-0000-00000CC20000}"/>
    <cellStyle name="Note 4 4 6 9" xfId="21068" xr:uid="{00000000-0005-0000-0000-00000DC20000}"/>
    <cellStyle name="Note 4 4 6 9 2" xfId="21069" xr:uid="{00000000-0005-0000-0000-00000EC20000}"/>
    <cellStyle name="Note 4 4 6 9 3" xfId="52338" xr:uid="{00000000-0005-0000-0000-00000FC20000}"/>
    <cellStyle name="Note 4 4 6 9 4" xfId="52339" xr:uid="{00000000-0005-0000-0000-000010C20000}"/>
    <cellStyle name="Note 4 4 6 9 5" xfId="52340" xr:uid="{00000000-0005-0000-0000-000011C20000}"/>
    <cellStyle name="Note 4 4 6 9 6" xfId="52341" xr:uid="{00000000-0005-0000-0000-000012C20000}"/>
    <cellStyle name="Note 4 4 6 9 7" xfId="52342" xr:uid="{00000000-0005-0000-0000-000013C20000}"/>
    <cellStyle name="Note 4 4 7" xfId="52343" xr:uid="{00000000-0005-0000-0000-000014C20000}"/>
    <cellStyle name="Note 4 5" xfId="21070" xr:uid="{00000000-0005-0000-0000-000015C20000}"/>
    <cellStyle name="Note 4 5 2" xfId="21071" xr:uid="{00000000-0005-0000-0000-000016C20000}"/>
    <cellStyle name="Note 4 5 2 2" xfId="21072" xr:uid="{00000000-0005-0000-0000-000017C20000}"/>
    <cellStyle name="Note 4 5 2 2 10" xfId="52344" xr:uid="{00000000-0005-0000-0000-000018C20000}"/>
    <cellStyle name="Note 4 5 2 2 11" xfId="52345" xr:uid="{00000000-0005-0000-0000-000019C20000}"/>
    <cellStyle name="Note 4 5 2 2 2" xfId="21073" xr:uid="{00000000-0005-0000-0000-00001AC20000}"/>
    <cellStyle name="Note 4 5 2 2 2 2" xfId="21074" xr:uid="{00000000-0005-0000-0000-00001BC20000}"/>
    <cellStyle name="Note 4 5 2 2 2 3" xfId="52346" xr:uid="{00000000-0005-0000-0000-00001CC20000}"/>
    <cellStyle name="Note 4 5 2 2 2 4" xfId="52347" xr:uid="{00000000-0005-0000-0000-00001DC20000}"/>
    <cellStyle name="Note 4 5 2 2 2 5" xfId="52348" xr:uid="{00000000-0005-0000-0000-00001EC20000}"/>
    <cellStyle name="Note 4 5 2 2 2 6" xfId="52349" xr:uid="{00000000-0005-0000-0000-00001FC20000}"/>
    <cellStyle name="Note 4 5 2 2 2 7" xfId="52350" xr:uid="{00000000-0005-0000-0000-000020C20000}"/>
    <cellStyle name="Note 4 5 2 2 3" xfId="21075" xr:uid="{00000000-0005-0000-0000-000021C20000}"/>
    <cellStyle name="Note 4 5 2 2 3 2" xfId="21076" xr:uid="{00000000-0005-0000-0000-000022C20000}"/>
    <cellStyle name="Note 4 5 2 2 3 3" xfId="52351" xr:uid="{00000000-0005-0000-0000-000023C20000}"/>
    <cellStyle name="Note 4 5 2 2 3 4" xfId="52352" xr:uid="{00000000-0005-0000-0000-000024C20000}"/>
    <cellStyle name="Note 4 5 2 2 3 5" xfId="52353" xr:uid="{00000000-0005-0000-0000-000025C20000}"/>
    <cellStyle name="Note 4 5 2 2 3 6" xfId="52354" xr:uid="{00000000-0005-0000-0000-000026C20000}"/>
    <cellStyle name="Note 4 5 2 2 3 7" xfId="52355" xr:uid="{00000000-0005-0000-0000-000027C20000}"/>
    <cellStyle name="Note 4 5 2 2 4" xfId="21077" xr:uid="{00000000-0005-0000-0000-000028C20000}"/>
    <cellStyle name="Note 4 5 2 2 4 2" xfId="21078" xr:uid="{00000000-0005-0000-0000-000029C20000}"/>
    <cellStyle name="Note 4 5 2 2 4 3" xfId="52356" xr:uid="{00000000-0005-0000-0000-00002AC20000}"/>
    <cellStyle name="Note 4 5 2 2 4 4" xfId="52357" xr:uid="{00000000-0005-0000-0000-00002BC20000}"/>
    <cellStyle name="Note 4 5 2 2 4 5" xfId="52358" xr:uid="{00000000-0005-0000-0000-00002CC20000}"/>
    <cellStyle name="Note 4 5 2 2 4 6" xfId="52359" xr:uid="{00000000-0005-0000-0000-00002DC20000}"/>
    <cellStyle name="Note 4 5 2 2 4 7" xfId="52360" xr:uid="{00000000-0005-0000-0000-00002EC20000}"/>
    <cellStyle name="Note 4 5 2 2 5" xfId="21079" xr:uid="{00000000-0005-0000-0000-00002FC20000}"/>
    <cellStyle name="Note 4 5 2 2 5 2" xfId="21080" xr:uid="{00000000-0005-0000-0000-000030C20000}"/>
    <cellStyle name="Note 4 5 2 2 5 3" xfId="52361" xr:uid="{00000000-0005-0000-0000-000031C20000}"/>
    <cellStyle name="Note 4 5 2 2 5 4" xfId="52362" xr:uid="{00000000-0005-0000-0000-000032C20000}"/>
    <cellStyle name="Note 4 5 2 2 5 5" xfId="52363" xr:uid="{00000000-0005-0000-0000-000033C20000}"/>
    <cellStyle name="Note 4 5 2 2 5 6" xfId="52364" xr:uid="{00000000-0005-0000-0000-000034C20000}"/>
    <cellStyle name="Note 4 5 2 2 5 7" xfId="52365" xr:uid="{00000000-0005-0000-0000-000035C20000}"/>
    <cellStyle name="Note 4 5 2 2 6" xfId="21081" xr:uid="{00000000-0005-0000-0000-000036C20000}"/>
    <cellStyle name="Note 4 5 2 2 6 2" xfId="21082" xr:uid="{00000000-0005-0000-0000-000037C20000}"/>
    <cellStyle name="Note 4 5 2 2 6 3" xfId="52366" xr:uid="{00000000-0005-0000-0000-000038C20000}"/>
    <cellStyle name="Note 4 5 2 2 6 4" xfId="52367" xr:uid="{00000000-0005-0000-0000-000039C20000}"/>
    <cellStyle name="Note 4 5 2 2 6 5" xfId="52368" xr:uid="{00000000-0005-0000-0000-00003AC20000}"/>
    <cellStyle name="Note 4 5 2 2 6 6" xfId="52369" xr:uid="{00000000-0005-0000-0000-00003BC20000}"/>
    <cellStyle name="Note 4 5 2 2 6 7" xfId="52370" xr:uid="{00000000-0005-0000-0000-00003CC20000}"/>
    <cellStyle name="Note 4 5 2 2 7" xfId="21083" xr:uid="{00000000-0005-0000-0000-00003DC20000}"/>
    <cellStyle name="Note 4 5 2 2 7 2" xfId="21084" xr:uid="{00000000-0005-0000-0000-00003EC20000}"/>
    <cellStyle name="Note 4 5 2 2 7 3" xfId="52371" xr:uid="{00000000-0005-0000-0000-00003FC20000}"/>
    <cellStyle name="Note 4 5 2 2 7 4" xfId="52372" xr:uid="{00000000-0005-0000-0000-000040C20000}"/>
    <cellStyle name="Note 4 5 2 2 7 5" xfId="52373" xr:uid="{00000000-0005-0000-0000-000041C20000}"/>
    <cellStyle name="Note 4 5 2 2 7 6" xfId="52374" xr:uid="{00000000-0005-0000-0000-000042C20000}"/>
    <cellStyle name="Note 4 5 2 2 7 7" xfId="52375" xr:uid="{00000000-0005-0000-0000-000043C20000}"/>
    <cellStyle name="Note 4 5 2 2 8" xfId="21085" xr:uid="{00000000-0005-0000-0000-000044C20000}"/>
    <cellStyle name="Note 4 5 2 2 8 2" xfId="21086" xr:uid="{00000000-0005-0000-0000-000045C20000}"/>
    <cellStyle name="Note 4 5 2 2 8 3" xfId="52376" xr:uid="{00000000-0005-0000-0000-000046C20000}"/>
    <cellStyle name="Note 4 5 2 2 8 4" xfId="52377" xr:uid="{00000000-0005-0000-0000-000047C20000}"/>
    <cellStyle name="Note 4 5 2 2 8 5" xfId="52378" xr:uid="{00000000-0005-0000-0000-000048C20000}"/>
    <cellStyle name="Note 4 5 2 2 8 6" xfId="52379" xr:uid="{00000000-0005-0000-0000-000049C20000}"/>
    <cellStyle name="Note 4 5 2 2 8 7" xfId="52380" xr:uid="{00000000-0005-0000-0000-00004AC20000}"/>
    <cellStyle name="Note 4 5 2 2 9" xfId="21087" xr:uid="{00000000-0005-0000-0000-00004BC20000}"/>
    <cellStyle name="Note 4 5 2 2 9 2" xfId="21088" xr:uid="{00000000-0005-0000-0000-00004CC20000}"/>
    <cellStyle name="Note 4 5 2 2 9 3" xfId="52381" xr:uid="{00000000-0005-0000-0000-00004DC20000}"/>
    <cellStyle name="Note 4 5 2 2 9 4" xfId="52382" xr:uid="{00000000-0005-0000-0000-00004EC20000}"/>
    <cellStyle name="Note 4 5 2 2 9 5" xfId="52383" xr:uid="{00000000-0005-0000-0000-00004FC20000}"/>
    <cellStyle name="Note 4 5 2 2 9 6" xfId="52384" xr:uid="{00000000-0005-0000-0000-000050C20000}"/>
    <cellStyle name="Note 4 5 2 2 9 7" xfId="52385" xr:uid="{00000000-0005-0000-0000-000051C20000}"/>
    <cellStyle name="Note 4 5 2 3" xfId="21089" xr:uid="{00000000-0005-0000-0000-000052C20000}"/>
    <cellStyle name="Note 4 5 2 3 10" xfId="21090" xr:uid="{00000000-0005-0000-0000-000053C20000}"/>
    <cellStyle name="Note 4 5 2 3 11" xfId="52386" xr:uid="{00000000-0005-0000-0000-000054C20000}"/>
    <cellStyle name="Note 4 5 2 3 12" xfId="52387" xr:uid="{00000000-0005-0000-0000-000055C20000}"/>
    <cellStyle name="Note 4 5 2 3 13" xfId="52388" xr:uid="{00000000-0005-0000-0000-000056C20000}"/>
    <cellStyle name="Note 4 5 2 3 14" xfId="52389" xr:uid="{00000000-0005-0000-0000-000057C20000}"/>
    <cellStyle name="Note 4 5 2 3 15" xfId="52390" xr:uid="{00000000-0005-0000-0000-000058C20000}"/>
    <cellStyle name="Note 4 5 2 3 2" xfId="21091" xr:uid="{00000000-0005-0000-0000-000059C20000}"/>
    <cellStyle name="Note 4 5 2 3 2 2" xfId="21092" xr:uid="{00000000-0005-0000-0000-00005AC20000}"/>
    <cellStyle name="Note 4 5 2 3 2 3" xfId="52391" xr:uid="{00000000-0005-0000-0000-00005BC20000}"/>
    <cellStyle name="Note 4 5 2 3 2 4" xfId="52392" xr:uid="{00000000-0005-0000-0000-00005CC20000}"/>
    <cellStyle name="Note 4 5 2 3 2 5" xfId="52393" xr:uid="{00000000-0005-0000-0000-00005DC20000}"/>
    <cellStyle name="Note 4 5 2 3 2 6" xfId="52394" xr:uid="{00000000-0005-0000-0000-00005EC20000}"/>
    <cellStyle name="Note 4 5 2 3 2 7" xfId="52395" xr:uid="{00000000-0005-0000-0000-00005FC20000}"/>
    <cellStyle name="Note 4 5 2 3 3" xfId="21093" xr:uid="{00000000-0005-0000-0000-000060C20000}"/>
    <cellStyle name="Note 4 5 2 3 3 2" xfId="21094" xr:uid="{00000000-0005-0000-0000-000061C20000}"/>
    <cellStyle name="Note 4 5 2 3 3 3" xfId="52396" xr:uid="{00000000-0005-0000-0000-000062C20000}"/>
    <cellStyle name="Note 4 5 2 3 3 4" xfId="52397" xr:uid="{00000000-0005-0000-0000-000063C20000}"/>
    <cellStyle name="Note 4 5 2 3 3 5" xfId="52398" xr:uid="{00000000-0005-0000-0000-000064C20000}"/>
    <cellStyle name="Note 4 5 2 3 3 6" xfId="52399" xr:uid="{00000000-0005-0000-0000-000065C20000}"/>
    <cellStyle name="Note 4 5 2 3 3 7" xfId="52400" xr:uid="{00000000-0005-0000-0000-000066C20000}"/>
    <cellStyle name="Note 4 5 2 3 4" xfId="21095" xr:uid="{00000000-0005-0000-0000-000067C20000}"/>
    <cellStyle name="Note 4 5 2 3 4 2" xfId="21096" xr:uid="{00000000-0005-0000-0000-000068C20000}"/>
    <cellStyle name="Note 4 5 2 3 4 3" xfId="52401" xr:uid="{00000000-0005-0000-0000-000069C20000}"/>
    <cellStyle name="Note 4 5 2 3 4 4" xfId="52402" xr:uid="{00000000-0005-0000-0000-00006AC20000}"/>
    <cellStyle name="Note 4 5 2 3 4 5" xfId="52403" xr:uid="{00000000-0005-0000-0000-00006BC20000}"/>
    <cellStyle name="Note 4 5 2 3 4 6" xfId="52404" xr:uid="{00000000-0005-0000-0000-00006CC20000}"/>
    <cellStyle name="Note 4 5 2 3 4 7" xfId="52405" xr:uid="{00000000-0005-0000-0000-00006DC20000}"/>
    <cellStyle name="Note 4 5 2 3 5" xfId="21097" xr:uid="{00000000-0005-0000-0000-00006EC20000}"/>
    <cellStyle name="Note 4 5 2 3 5 2" xfId="21098" xr:uid="{00000000-0005-0000-0000-00006FC20000}"/>
    <cellStyle name="Note 4 5 2 3 5 3" xfId="52406" xr:uid="{00000000-0005-0000-0000-000070C20000}"/>
    <cellStyle name="Note 4 5 2 3 5 4" xfId="52407" xr:uid="{00000000-0005-0000-0000-000071C20000}"/>
    <cellStyle name="Note 4 5 2 3 5 5" xfId="52408" xr:uid="{00000000-0005-0000-0000-000072C20000}"/>
    <cellStyle name="Note 4 5 2 3 5 6" xfId="52409" xr:uid="{00000000-0005-0000-0000-000073C20000}"/>
    <cellStyle name="Note 4 5 2 3 5 7" xfId="52410" xr:uid="{00000000-0005-0000-0000-000074C20000}"/>
    <cellStyle name="Note 4 5 2 3 6" xfId="21099" xr:uid="{00000000-0005-0000-0000-000075C20000}"/>
    <cellStyle name="Note 4 5 2 3 6 2" xfId="21100" xr:uid="{00000000-0005-0000-0000-000076C20000}"/>
    <cellStyle name="Note 4 5 2 3 6 3" xfId="52411" xr:uid="{00000000-0005-0000-0000-000077C20000}"/>
    <cellStyle name="Note 4 5 2 3 6 4" xfId="52412" xr:uid="{00000000-0005-0000-0000-000078C20000}"/>
    <cellStyle name="Note 4 5 2 3 6 5" xfId="52413" xr:uid="{00000000-0005-0000-0000-000079C20000}"/>
    <cellStyle name="Note 4 5 2 3 6 6" xfId="52414" xr:uid="{00000000-0005-0000-0000-00007AC20000}"/>
    <cellStyle name="Note 4 5 2 3 6 7" xfId="52415" xr:uid="{00000000-0005-0000-0000-00007BC20000}"/>
    <cellStyle name="Note 4 5 2 3 7" xfId="21101" xr:uid="{00000000-0005-0000-0000-00007CC20000}"/>
    <cellStyle name="Note 4 5 2 3 7 2" xfId="21102" xr:uid="{00000000-0005-0000-0000-00007DC20000}"/>
    <cellStyle name="Note 4 5 2 3 7 3" xfId="52416" xr:uid="{00000000-0005-0000-0000-00007EC20000}"/>
    <cellStyle name="Note 4 5 2 3 7 4" xfId="52417" xr:uid="{00000000-0005-0000-0000-00007FC20000}"/>
    <cellStyle name="Note 4 5 2 3 7 5" xfId="52418" xr:uid="{00000000-0005-0000-0000-000080C20000}"/>
    <cellStyle name="Note 4 5 2 3 7 6" xfId="52419" xr:uid="{00000000-0005-0000-0000-000081C20000}"/>
    <cellStyle name="Note 4 5 2 3 7 7" xfId="52420" xr:uid="{00000000-0005-0000-0000-000082C20000}"/>
    <cellStyle name="Note 4 5 2 3 8" xfId="21103" xr:uid="{00000000-0005-0000-0000-000083C20000}"/>
    <cellStyle name="Note 4 5 2 3 8 2" xfId="21104" xr:uid="{00000000-0005-0000-0000-000084C20000}"/>
    <cellStyle name="Note 4 5 2 3 8 3" xfId="52421" xr:uid="{00000000-0005-0000-0000-000085C20000}"/>
    <cellStyle name="Note 4 5 2 3 8 4" xfId="52422" xr:uid="{00000000-0005-0000-0000-000086C20000}"/>
    <cellStyle name="Note 4 5 2 3 8 5" xfId="52423" xr:uid="{00000000-0005-0000-0000-000087C20000}"/>
    <cellStyle name="Note 4 5 2 3 8 6" xfId="52424" xr:uid="{00000000-0005-0000-0000-000088C20000}"/>
    <cellStyle name="Note 4 5 2 3 8 7" xfId="52425" xr:uid="{00000000-0005-0000-0000-000089C20000}"/>
    <cellStyle name="Note 4 5 2 3 9" xfId="21105" xr:uid="{00000000-0005-0000-0000-00008AC20000}"/>
    <cellStyle name="Note 4 5 2 3 9 2" xfId="21106" xr:uid="{00000000-0005-0000-0000-00008BC20000}"/>
    <cellStyle name="Note 4 5 2 3 9 3" xfId="52426" xr:uid="{00000000-0005-0000-0000-00008CC20000}"/>
    <cellStyle name="Note 4 5 2 3 9 4" xfId="52427" xr:uid="{00000000-0005-0000-0000-00008DC20000}"/>
    <cellStyle name="Note 4 5 2 3 9 5" xfId="52428" xr:uid="{00000000-0005-0000-0000-00008EC20000}"/>
    <cellStyle name="Note 4 5 2 3 9 6" xfId="52429" xr:uid="{00000000-0005-0000-0000-00008FC20000}"/>
    <cellStyle name="Note 4 5 2 3 9 7" xfId="52430" xr:uid="{00000000-0005-0000-0000-000090C20000}"/>
    <cellStyle name="Note 4 5 2 4" xfId="21107" xr:uid="{00000000-0005-0000-0000-000091C20000}"/>
    <cellStyle name="Note 4 5 2 4 2" xfId="21108" xr:uid="{00000000-0005-0000-0000-000092C20000}"/>
    <cellStyle name="Note 4 5 2 5" xfId="52431" xr:uid="{00000000-0005-0000-0000-000093C20000}"/>
    <cellStyle name="Note 4 5 3" xfId="21109" xr:uid="{00000000-0005-0000-0000-000094C20000}"/>
    <cellStyle name="Note 4 5 3 10" xfId="52432" xr:uid="{00000000-0005-0000-0000-000095C20000}"/>
    <cellStyle name="Note 4 5 3 11" xfId="52433" xr:uid="{00000000-0005-0000-0000-000096C20000}"/>
    <cellStyle name="Note 4 5 3 2" xfId="21110" xr:uid="{00000000-0005-0000-0000-000097C20000}"/>
    <cellStyle name="Note 4 5 3 2 2" xfId="21111" xr:uid="{00000000-0005-0000-0000-000098C20000}"/>
    <cellStyle name="Note 4 5 3 2 3" xfId="52434" xr:uid="{00000000-0005-0000-0000-000099C20000}"/>
    <cellStyle name="Note 4 5 3 2 4" xfId="52435" xr:uid="{00000000-0005-0000-0000-00009AC20000}"/>
    <cellStyle name="Note 4 5 3 2 5" xfId="52436" xr:uid="{00000000-0005-0000-0000-00009BC20000}"/>
    <cellStyle name="Note 4 5 3 2 6" xfId="52437" xr:uid="{00000000-0005-0000-0000-00009CC20000}"/>
    <cellStyle name="Note 4 5 3 2 7" xfId="52438" xr:uid="{00000000-0005-0000-0000-00009DC20000}"/>
    <cellStyle name="Note 4 5 3 3" xfId="21112" xr:uid="{00000000-0005-0000-0000-00009EC20000}"/>
    <cellStyle name="Note 4 5 3 3 2" xfId="21113" xr:uid="{00000000-0005-0000-0000-00009FC20000}"/>
    <cellStyle name="Note 4 5 3 3 3" xfId="52439" xr:uid="{00000000-0005-0000-0000-0000A0C20000}"/>
    <cellStyle name="Note 4 5 3 3 4" xfId="52440" xr:uid="{00000000-0005-0000-0000-0000A1C20000}"/>
    <cellStyle name="Note 4 5 3 3 5" xfId="52441" xr:uid="{00000000-0005-0000-0000-0000A2C20000}"/>
    <cellStyle name="Note 4 5 3 3 6" xfId="52442" xr:uid="{00000000-0005-0000-0000-0000A3C20000}"/>
    <cellStyle name="Note 4 5 3 3 7" xfId="52443" xr:uid="{00000000-0005-0000-0000-0000A4C20000}"/>
    <cellStyle name="Note 4 5 3 4" xfId="21114" xr:uid="{00000000-0005-0000-0000-0000A5C20000}"/>
    <cellStyle name="Note 4 5 3 4 2" xfId="21115" xr:uid="{00000000-0005-0000-0000-0000A6C20000}"/>
    <cellStyle name="Note 4 5 3 4 3" xfId="52444" xr:uid="{00000000-0005-0000-0000-0000A7C20000}"/>
    <cellStyle name="Note 4 5 3 4 4" xfId="52445" xr:uid="{00000000-0005-0000-0000-0000A8C20000}"/>
    <cellStyle name="Note 4 5 3 4 5" xfId="52446" xr:uid="{00000000-0005-0000-0000-0000A9C20000}"/>
    <cellStyle name="Note 4 5 3 4 6" xfId="52447" xr:uid="{00000000-0005-0000-0000-0000AAC20000}"/>
    <cellStyle name="Note 4 5 3 4 7" xfId="52448" xr:uid="{00000000-0005-0000-0000-0000ABC20000}"/>
    <cellStyle name="Note 4 5 3 5" xfId="21116" xr:uid="{00000000-0005-0000-0000-0000ACC20000}"/>
    <cellStyle name="Note 4 5 3 5 2" xfId="21117" xr:uid="{00000000-0005-0000-0000-0000ADC20000}"/>
    <cellStyle name="Note 4 5 3 5 3" xfId="52449" xr:uid="{00000000-0005-0000-0000-0000AEC20000}"/>
    <cellStyle name="Note 4 5 3 5 4" xfId="52450" xr:uid="{00000000-0005-0000-0000-0000AFC20000}"/>
    <cellStyle name="Note 4 5 3 5 5" xfId="52451" xr:uid="{00000000-0005-0000-0000-0000B0C20000}"/>
    <cellStyle name="Note 4 5 3 5 6" xfId="52452" xr:uid="{00000000-0005-0000-0000-0000B1C20000}"/>
    <cellStyle name="Note 4 5 3 5 7" xfId="52453" xr:uid="{00000000-0005-0000-0000-0000B2C20000}"/>
    <cellStyle name="Note 4 5 3 6" xfId="21118" xr:uid="{00000000-0005-0000-0000-0000B3C20000}"/>
    <cellStyle name="Note 4 5 3 6 2" xfId="21119" xr:uid="{00000000-0005-0000-0000-0000B4C20000}"/>
    <cellStyle name="Note 4 5 3 6 3" xfId="52454" xr:uid="{00000000-0005-0000-0000-0000B5C20000}"/>
    <cellStyle name="Note 4 5 3 6 4" xfId="52455" xr:uid="{00000000-0005-0000-0000-0000B6C20000}"/>
    <cellStyle name="Note 4 5 3 6 5" xfId="52456" xr:uid="{00000000-0005-0000-0000-0000B7C20000}"/>
    <cellStyle name="Note 4 5 3 6 6" xfId="52457" xr:uid="{00000000-0005-0000-0000-0000B8C20000}"/>
    <cellStyle name="Note 4 5 3 6 7" xfId="52458" xr:uid="{00000000-0005-0000-0000-0000B9C20000}"/>
    <cellStyle name="Note 4 5 3 7" xfId="21120" xr:uid="{00000000-0005-0000-0000-0000BAC20000}"/>
    <cellStyle name="Note 4 5 3 7 2" xfId="21121" xr:uid="{00000000-0005-0000-0000-0000BBC20000}"/>
    <cellStyle name="Note 4 5 3 7 3" xfId="52459" xr:uid="{00000000-0005-0000-0000-0000BCC20000}"/>
    <cellStyle name="Note 4 5 3 7 4" xfId="52460" xr:uid="{00000000-0005-0000-0000-0000BDC20000}"/>
    <cellStyle name="Note 4 5 3 7 5" xfId="52461" xr:uid="{00000000-0005-0000-0000-0000BEC20000}"/>
    <cellStyle name="Note 4 5 3 7 6" xfId="52462" xr:uid="{00000000-0005-0000-0000-0000BFC20000}"/>
    <cellStyle name="Note 4 5 3 7 7" xfId="52463" xr:uid="{00000000-0005-0000-0000-0000C0C20000}"/>
    <cellStyle name="Note 4 5 3 8" xfId="21122" xr:uid="{00000000-0005-0000-0000-0000C1C20000}"/>
    <cellStyle name="Note 4 5 3 8 2" xfId="21123" xr:uid="{00000000-0005-0000-0000-0000C2C20000}"/>
    <cellStyle name="Note 4 5 3 8 3" xfId="52464" xr:uid="{00000000-0005-0000-0000-0000C3C20000}"/>
    <cellStyle name="Note 4 5 3 8 4" xfId="52465" xr:uid="{00000000-0005-0000-0000-0000C4C20000}"/>
    <cellStyle name="Note 4 5 3 8 5" xfId="52466" xr:uid="{00000000-0005-0000-0000-0000C5C20000}"/>
    <cellStyle name="Note 4 5 3 8 6" xfId="52467" xr:uid="{00000000-0005-0000-0000-0000C6C20000}"/>
    <cellStyle name="Note 4 5 3 8 7" xfId="52468" xr:uid="{00000000-0005-0000-0000-0000C7C20000}"/>
    <cellStyle name="Note 4 5 3 9" xfId="21124" xr:uid="{00000000-0005-0000-0000-0000C8C20000}"/>
    <cellStyle name="Note 4 5 3 9 2" xfId="21125" xr:uid="{00000000-0005-0000-0000-0000C9C20000}"/>
    <cellStyle name="Note 4 5 3 9 3" xfId="52469" xr:uid="{00000000-0005-0000-0000-0000CAC20000}"/>
    <cellStyle name="Note 4 5 3 9 4" xfId="52470" xr:uid="{00000000-0005-0000-0000-0000CBC20000}"/>
    <cellStyle name="Note 4 5 3 9 5" xfId="52471" xr:uid="{00000000-0005-0000-0000-0000CCC20000}"/>
    <cellStyle name="Note 4 5 3 9 6" xfId="52472" xr:uid="{00000000-0005-0000-0000-0000CDC20000}"/>
    <cellStyle name="Note 4 5 3 9 7" xfId="52473" xr:uid="{00000000-0005-0000-0000-0000CEC20000}"/>
    <cellStyle name="Note 4 5 4" xfId="21126" xr:uid="{00000000-0005-0000-0000-0000CFC20000}"/>
    <cellStyle name="Note 4 5 4 10" xfId="21127" xr:uid="{00000000-0005-0000-0000-0000D0C20000}"/>
    <cellStyle name="Note 4 5 4 10 2" xfId="21128" xr:uid="{00000000-0005-0000-0000-0000D1C20000}"/>
    <cellStyle name="Note 4 5 4 10 3" xfId="52474" xr:uid="{00000000-0005-0000-0000-0000D2C20000}"/>
    <cellStyle name="Note 4 5 4 10 4" xfId="52475" xr:uid="{00000000-0005-0000-0000-0000D3C20000}"/>
    <cellStyle name="Note 4 5 4 10 5" xfId="52476" xr:uid="{00000000-0005-0000-0000-0000D4C20000}"/>
    <cellStyle name="Note 4 5 4 10 6" xfId="52477" xr:uid="{00000000-0005-0000-0000-0000D5C20000}"/>
    <cellStyle name="Note 4 5 4 10 7" xfId="52478" xr:uid="{00000000-0005-0000-0000-0000D6C20000}"/>
    <cellStyle name="Note 4 5 4 11" xfId="21129" xr:uid="{00000000-0005-0000-0000-0000D7C20000}"/>
    <cellStyle name="Note 4 5 4 12" xfId="52479" xr:uid="{00000000-0005-0000-0000-0000D8C20000}"/>
    <cellStyle name="Note 4 5 4 13" xfId="52480" xr:uid="{00000000-0005-0000-0000-0000D9C20000}"/>
    <cellStyle name="Note 4 5 4 2" xfId="21130" xr:uid="{00000000-0005-0000-0000-0000DAC20000}"/>
    <cellStyle name="Note 4 5 4 2 2" xfId="21131" xr:uid="{00000000-0005-0000-0000-0000DBC20000}"/>
    <cellStyle name="Note 4 5 4 2 3" xfId="52481" xr:uid="{00000000-0005-0000-0000-0000DCC20000}"/>
    <cellStyle name="Note 4 5 4 2 4" xfId="52482" xr:uid="{00000000-0005-0000-0000-0000DDC20000}"/>
    <cellStyle name="Note 4 5 4 2 5" xfId="52483" xr:uid="{00000000-0005-0000-0000-0000DEC20000}"/>
    <cellStyle name="Note 4 5 4 2 6" xfId="52484" xr:uid="{00000000-0005-0000-0000-0000DFC20000}"/>
    <cellStyle name="Note 4 5 4 2 7" xfId="52485" xr:uid="{00000000-0005-0000-0000-0000E0C20000}"/>
    <cellStyle name="Note 4 5 4 3" xfId="21132" xr:uid="{00000000-0005-0000-0000-0000E1C20000}"/>
    <cellStyle name="Note 4 5 4 3 2" xfId="21133" xr:uid="{00000000-0005-0000-0000-0000E2C20000}"/>
    <cellStyle name="Note 4 5 4 3 3" xfId="52486" xr:uid="{00000000-0005-0000-0000-0000E3C20000}"/>
    <cellStyle name="Note 4 5 4 3 4" xfId="52487" xr:uid="{00000000-0005-0000-0000-0000E4C20000}"/>
    <cellStyle name="Note 4 5 4 3 5" xfId="52488" xr:uid="{00000000-0005-0000-0000-0000E5C20000}"/>
    <cellStyle name="Note 4 5 4 3 6" xfId="52489" xr:uid="{00000000-0005-0000-0000-0000E6C20000}"/>
    <cellStyle name="Note 4 5 4 3 7" xfId="52490" xr:uid="{00000000-0005-0000-0000-0000E7C20000}"/>
    <cellStyle name="Note 4 5 4 4" xfId="21134" xr:uid="{00000000-0005-0000-0000-0000E8C20000}"/>
    <cellStyle name="Note 4 5 4 4 2" xfId="21135" xr:uid="{00000000-0005-0000-0000-0000E9C20000}"/>
    <cellStyle name="Note 4 5 4 4 3" xfId="52491" xr:uid="{00000000-0005-0000-0000-0000EAC20000}"/>
    <cellStyle name="Note 4 5 4 4 4" xfId="52492" xr:uid="{00000000-0005-0000-0000-0000EBC20000}"/>
    <cellStyle name="Note 4 5 4 4 5" xfId="52493" xr:uid="{00000000-0005-0000-0000-0000ECC20000}"/>
    <cellStyle name="Note 4 5 4 4 6" xfId="52494" xr:uid="{00000000-0005-0000-0000-0000EDC20000}"/>
    <cellStyle name="Note 4 5 4 4 7" xfId="52495" xr:uid="{00000000-0005-0000-0000-0000EEC20000}"/>
    <cellStyle name="Note 4 5 4 5" xfId="21136" xr:uid="{00000000-0005-0000-0000-0000EFC20000}"/>
    <cellStyle name="Note 4 5 4 5 2" xfId="21137" xr:uid="{00000000-0005-0000-0000-0000F0C20000}"/>
    <cellStyle name="Note 4 5 4 5 3" xfId="52496" xr:uid="{00000000-0005-0000-0000-0000F1C20000}"/>
    <cellStyle name="Note 4 5 4 5 4" xfId="52497" xr:uid="{00000000-0005-0000-0000-0000F2C20000}"/>
    <cellStyle name="Note 4 5 4 5 5" xfId="52498" xr:uid="{00000000-0005-0000-0000-0000F3C20000}"/>
    <cellStyle name="Note 4 5 4 5 6" xfId="52499" xr:uid="{00000000-0005-0000-0000-0000F4C20000}"/>
    <cellStyle name="Note 4 5 4 5 7" xfId="52500" xr:uid="{00000000-0005-0000-0000-0000F5C20000}"/>
    <cellStyle name="Note 4 5 4 6" xfId="21138" xr:uid="{00000000-0005-0000-0000-0000F6C20000}"/>
    <cellStyle name="Note 4 5 4 6 2" xfId="21139" xr:uid="{00000000-0005-0000-0000-0000F7C20000}"/>
    <cellStyle name="Note 4 5 4 6 3" xfId="52501" xr:uid="{00000000-0005-0000-0000-0000F8C20000}"/>
    <cellStyle name="Note 4 5 4 6 4" xfId="52502" xr:uid="{00000000-0005-0000-0000-0000F9C20000}"/>
    <cellStyle name="Note 4 5 4 6 5" xfId="52503" xr:uid="{00000000-0005-0000-0000-0000FAC20000}"/>
    <cellStyle name="Note 4 5 4 6 6" xfId="52504" xr:uid="{00000000-0005-0000-0000-0000FBC20000}"/>
    <cellStyle name="Note 4 5 4 6 7" xfId="52505" xr:uid="{00000000-0005-0000-0000-0000FCC20000}"/>
    <cellStyle name="Note 4 5 4 7" xfId="21140" xr:uid="{00000000-0005-0000-0000-0000FDC20000}"/>
    <cellStyle name="Note 4 5 4 7 2" xfId="21141" xr:uid="{00000000-0005-0000-0000-0000FEC20000}"/>
    <cellStyle name="Note 4 5 4 7 3" xfId="52506" xr:uid="{00000000-0005-0000-0000-0000FFC20000}"/>
    <cellStyle name="Note 4 5 4 7 4" xfId="52507" xr:uid="{00000000-0005-0000-0000-000000C30000}"/>
    <cellStyle name="Note 4 5 4 7 5" xfId="52508" xr:uid="{00000000-0005-0000-0000-000001C30000}"/>
    <cellStyle name="Note 4 5 4 7 6" xfId="52509" xr:uid="{00000000-0005-0000-0000-000002C30000}"/>
    <cellStyle name="Note 4 5 4 7 7" xfId="52510" xr:uid="{00000000-0005-0000-0000-000003C30000}"/>
    <cellStyle name="Note 4 5 4 8" xfId="21142" xr:uid="{00000000-0005-0000-0000-000004C30000}"/>
    <cellStyle name="Note 4 5 4 8 2" xfId="21143" xr:uid="{00000000-0005-0000-0000-000005C30000}"/>
    <cellStyle name="Note 4 5 4 8 3" xfId="52511" xr:uid="{00000000-0005-0000-0000-000006C30000}"/>
    <cellStyle name="Note 4 5 4 8 4" xfId="52512" xr:uid="{00000000-0005-0000-0000-000007C30000}"/>
    <cellStyle name="Note 4 5 4 8 5" xfId="52513" xr:uid="{00000000-0005-0000-0000-000008C30000}"/>
    <cellStyle name="Note 4 5 4 8 6" xfId="52514" xr:uid="{00000000-0005-0000-0000-000009C30000}"/>
    <cellStyle name="Note 4 5 4 8 7" xfId="52515" xr:uid="{00000000-0005-0000-0000-00000AC30000}"/>
    <cellStyle name="Note 4 5 4 9" xfId="21144" xr:uid="{00000000-0005-0000-0000-00000BC30000}"/>
    <cellStyle name="Note 4 5 4 9 2" xfId="21145" xr:uid="{00000000-0005-0000-0000-00000CC30000}"/>
    <cellStyle name="Note 4 5 4 9 3" xfId="52516" xr:uid="{00000000-0005-0000-0000-00000DC30000}"/>
    <cellStyle name="Note 4 5 4 9 4" xfId="52517" xr:uid="{00000000-0005-0000-0000-00000EC30000}"/>
    <cellStyle name="Note 4 5 4 9 5" xfId="52518" xr:uid="{00000000-0005-0000-0000-00000FC30000}"/>
    <cellStyle name="Note 4 5 4 9 6" xfId="52519" xr:uid="{00000000-0005-0000-0000-000010C30000}"/>
    <cellStyle name="Note 4 5 4 9 7" xfId="52520" xr:uid="{00000000-0005-0000-0000-000011C30000}"/>
    <cellStyle name="Note 4 5 5" xfId="21146" xr:uid="{00000000-0005-0000-0000-000012C30000}"/>
    <cellStyle name="Note 4 5 5 10" xfId="21147" xr:uid="{00000000-0005-0000-0000-000013C30000}"/>
    <cellStyle name="Note 4 5 5 10 2" xfId="21148" xr:uid="{00000000-0005-0000-0000-000014C30000}"/>
    <cellStyle name="Note 4 5 5 10 3" xfId="52521" xr:uid="{00000000-0005-0000-0000-000015C30000}"/>
    <cellStyle name="Note 4 5 5 10 4" xfId="52522" xr:uid="{00000000-0005-0000-0000-000016C30000}"/>
    <cellStyle name="Note 4 5 5 10 5" xfId="52523" xr:uid="{00000000-0005-0000-0000-000017C30000}"/>
    <cellStyle name="Note 4 5 5 10 6" xfId="52524" xr:uid="{00000000-0005-0000-0000-000018C30000}"/>
    <cellStyle name="Note 4 5 5 10 7" xfId="52525" xr:uid="{00000000-0005-0000-0000-000019C30000}"/>
    <cellStyle name="Note 4 5 5 11" xfId="52526" xr:uid="{00000000-0005-0000-0000-00001AC30000}"/>
    <cellStyle name="Note 4 5 5 12" xfId="52527" xr:uid="{00000000-0005-0000-0000-00001BC30000}"/>
    <cellStyle name="Note 4 5 5 13" xfId="52528" xr:uid="{00000000-0005-0000-0000-00001CC30000}"/>
    <cellStyle name="Note 4 5 5 2" xfId="21149" xr:uid="{00000000-0005-0000-0000-00001DC30000}"/>
    <cellStyle name="Note 4 5 5 2 2" xfId="21150" xr:uid="{00000000-0005-0000-0000-00001EC30000}"/>
    <cellStyle name="Note 4 5 5 2 3" xfId="52529" xr:uid="{00000000-0005-0000-0000-00001FC30000}"/>
    <cellStyle name="Note 4 5 5 2 4" xfId="52530" xr:uid="{00000000-0005-0000-0000-000020C30000}"/>
    <cellStyle name="Note 4 5 5 2 5" xfId="52531" xr:uid="{00000000-0005-0000-0000-000021C30000}"/>
    <cellStyle name="Note 4 5 5 2 6" xfId="52532" xr:uid="{00000000-0005-0000-0000-000022C30000}"/>
    <cellStyle name="Note 4 5 5 2 7" xfId="52533" xr:uid="{00000000-0005-0000-0000-000023C30000}"/>
    <cellStyle name="Note 4 5 5 3" xfId="21151" xr:uid="{00000000-0005-0000-0000-000024C30000}"/>
    <cellStyle name="Note 4 5 5 3 2" xfId="21152" xr:uid="{00000000-0005-0000-0000-000025C30000}"/>
    <cellStyle name="Note 4 5 5 3 3" xfId="52534" xr:uid="{00000000-0005-0000-0000-000026C30000}"/>
    <cellStyle name="Note 4 5 5 3 4" xfId="52535" xr:uid="{00000000-0005-0000-0000-000027C30000}"/>
    <cellStyle name="Note 4 5 5 3 5" xfId="52536" xr:uid="{00000000-0005-0000-0000-000028C30000}"/>
    <cellStyle name="Note 4 5 5 3 6" xfId="52537" xr:uid="{00000000-0005-0000-0000-000029C30000}"/>
    <cellStyle name="Note 4 5 5 3 7" xfId="52538" xr:uid="{00000000-0005-0000-0000-00002AC30000}"/>
    <cellStyle name="Note 4 5 5 4" xfId="21153" xr:uid="{00000000-0005-0000-0000-00002BC30000}"/>
    <cellStyle name="Note 4 5 5 4 2" xfId="21154" xr:uid="{00000000-0005-0000-0000-00002CC30000}"/>
    <cellStyle name="Note 4 5 5 4 3" xfId="52539" xr:uid="{00000000-0005-0000-0000-00002DC30000}"/>
    <cellStyle name="Note 4 5 5 4 4" xfId="52540" xr:uid="{00000000-0005-0000-0000-00002EC30000}"/>
    <cellStyle name="Note 4 5 5 4 5" xfId="52541" xr:uid="{00000000-0005-0000-0000-00002FC30000}"/>
    <cellStyle name="Note 4 5 5 4 6" xfId="52542" xr:uid="{00000000-0005-0000-0000-000030C30000}"/>
    <cellStyle name="Note 4 5 5 4 7" xfId="52543" xr:uid="{00000000-0005-0000-0000-000031C30000}"/>
    <cellStyle name="Note 4 5 5 5" xfId="21155" xr:uid="{00000000-0005-0000-0000-000032C30000}"/>
    <cellStyle name="Note 4 5 5 5 2" xfId="21156" xr:uid="{00000000-0005-0000-0000-000033C30000}"/>
    <cellStyle name="Note 4 5 5 5 3" xfId="52544" xr:uid="{00000000-0005-0000-0000-000034C30000}"/>
    <cellStyle name="Note 4 5 5 5 4" xfId="52545" xr:uid="{00000000-0005-0000-0000-000035C30000}"/>
    <cellStyle name="Note 4 5 5 5 5" xfId="52546" xr:uid="{00000000-0005-0000-0000-000036C30000}"/>
    <cellStyle name="Note 4 5 5 5 6" xfId="52547" xr:uid="{00000000-0005-0000-0000-000037C30000}"/>
    <cellStyle name="Note 4 5 5 5 7" xfId="52548" xr:uid="{00000000-0005-0000-0000-000038C30000}"/>
    <cellStyle name="Note 4 5 5 6" xfId="21157" xr:uid="{00000000-0005-0000-0000-000039C30000}"/>
    <cellStyle name="Note 4 5 5 6 2" xfId="21158" xr:uid="{00000000-0005-0000-0000-00003AC30000}"/>
    <cellStyle name="Note 4 5 5 6 3" xfId="52549" xr:uid="{00000000-0005-0000-0000-00003BC30000}"/>
    <cellStyle name="Note 4 5 5 6 4" xfId="52550" xr:uid="{00000000-0005-0000-0000-00003CC30000}"/>
    <cellStyle name="Note 4 5 5 6 5" xfId="52551" xr:uid="{00000000-0005-0000-0000-00003DC30000}"/>
    <cellStyle name="Note 4 5 5 6 6" xfId="52552" xr:uid="{00000000-0005-0000-0000-00003EC30000}"/>
    <cellStyle name="Note 4 5 5 6 7" xfId="52553" xr:uid="{00000000-0005-0000-0000-00003FC30000}"/>
    <cellStyle name="Note 4 5 5 7" xfId="21159" xr:uid="{00000000-0005-0000-0000-000040C30000}"/>
    <cellStyle name="Note 4 5 5 7 2" xfId="21160" xr:uid="{00000000-0005-0000-0000-000041C30000}"/>
    <cellStyle name="Note 4 5 5 7 3" xfId="52554" xr:uid="{00000000-0005-0000-0000-000042C30000}"/>
    <cellStyle name="Note 4 5 5 7 4" xfId="52555" xr:uid="{00000000-0005-0000-0000-000043C30000}"/>
    <cellStyle name="Note 4 5 5 7 5" xfId="52556" xr:uid="{00000000-0005-0000-0000-000044C30000}"/>
    <cellStyle name="Note 4 5 5 7 6" xfId="52557" xr:uid="{00000000-0005-0000-0000-000045C30000}"/>
    <cellStyle name="Note 4 5 5 7 7" xfId="52558" xr:uid="{00000000-0005-0000-0000-000046C30000}"/>
    <cellStyle name="Note 4 5 5 8" xfId="21161" xr:uid="{00000000-0005-0000-0000-000047C30000}"/>
    <cellStyle name="Note 4 5 5 8 2" xfId="21162" xr:uid="{00000000-0005-0000-0000-000048C30000}"/>
    <cellStyle name="Note 4 5 5 8 3" xfId="52559" xr:uid="{00000000-0005-0000-0000-000049C30000}"/>
    <cellStyle name="Note 4 5 5 8 4" xfId="52560" xr:uid="{00000000-0005-0000-0000-00004AC30000}"/>
    <cellStyle name="Note 4 5 5 8 5" xfId="52561" xr:uid="{00000000-0005-0000-0000-00004BC30000}"/>
    <cellStyle name="Note 4 5 5 8 6" xfId="52562" xr:uid="{00000000-0005-0000-0000-00004CC30000}"/>
    <cellStyle name="Note 4 5 5 8 7" xfId="52563" xr:uid="{00000000-0005-0000-0000-00004DC30000}"/>
    <cellStyle name="Note 4 5 5 9" xfId="21163" xr:uid="{00000000-0005-0000-0000-00004EC30000}"/>
    <cellStyle name="Note 4 5 5 9 2" xfId="21164" xr:uid="{00000000-0005-0000-0000-00004FC30000}"/>
    <cellStyle name="Note 4 5 5 9 3" xfId="52564" xr:uid="{00000000-0005-0000-0000-000050C30000}"/>
    <cellStyle name="Note 4 5 5 9 4" xfId="52565" xr:uid="{00000000-0005-0000-0000-000051C30000}"/>
    <cellStyle name="Note 4 5 5 9 5" xfId="52566" xr:uid="{00000000-0005-0000-0000-000052C30000}"/>
    <cellStyle name="Note 4 5 5 9 6" xfId="52567" xr:uid="{00000000-0005-0000-0000-000053C30000}"/>
    <cellStyle name="Note 4 5 5 9 7" xfId="52568" xr:uid="{00000000-0005-0000-0000-000054C30000}"/>
    <cellStyle name="Note 4 5 6" xfId="21165" xr:uid="{00000000-0005-0000-0000-000055C30000}"/>
    <cellStyle name="Note 4 5 6 10" xfId="21166" xr:uid="{00000000-0005-0000-0000-000056C30000}"/>
    <cellStyle name="Note 4 5 6 11" xfId="52569" xr:uid="{00000000-0005-0000-0000-000057C30000}"/>
    <cellStyle name="Note 4 5 6 12" xfId="52570" xr:uid="{00000000-0005-0000-0000-000058C30000}"/>
    <cellStyle name="Note 4 5 6 13" xfId="52571" xr:uid="{00000000-0005-0000-0000-000059C30000}"/>
    <cellStyle name="Note 4 5 6 14" xfId="52572" xr:uid="{00000000-0005-0000-0000-00005AC30000}"/>
    <cellStyle name="Note 4 5 6 15" xfId="52573" xr:uid="{00000000-0005-0000-0000-00005BC30000}"/>
    <cellStyle name="Note 4 5 6 2" xfId="21167" xr:uid="{00000000-0005-0000-0000-00005CC30000}"/>
    <cellStyle name="Note 4 5 6 2 2" xfId="21168" xr:uid="{00000000-0005-0000-0000-00005DC30000}"/>
    <cellStyle name="Note 4 5 6 2 3" xfId="52574" xr:uid="{00000000-0005-0000-0000-00005EC30000}"/>
    <cellStyle name="Note 4 5 6 2 4" xfId="52575" xr:uid="{00000000-0005-0000-0000-00005FC30000}"/>
    <cellStyle name="Note 4 5 6 2 5" xfId="52576" xr:uid="{00000000-0005-0000-0000-000060C30000}"/>
    <cellStyle name="Note 4 5 6 2 6" xfId="52577" xr:uid="{00000000-0005-0000-0000-000061C30000}"/>
    <cellStyle name="Note 4 5 6 2 7" xfId="52578" xr:uid="{00000000-0005-0000-0000-000062C30000}"/>
    <cellStyle name="Note 4 5 6 3" xfId="21169" xr:uid="{00000000-0005-0000-0000-000063C30000}"/>
    <cellStyle name="Note 4 5 6 3 2" xfId="21170" xr:uid="{00000000-0005-0000-0000-000064C30000}"/>
    <cellStyle name="Note 4 5 6 3 3" xfId="52579" xr:uid="{00000000-0005-0000-0000-000065C30000}"/>
    <cellStyle name="Note 4 5 6 3 4" xfId="52580" xr:uid="{00000000-0005-0000-0000-000066C30000}"/>
    <cellStyle name="Note 4 5 6 3 5" xfId="52581" xr:uid="{00000000-0005-0000-0000-000067C30000}"/>
    <cellStyle name="Note 4 5 6 3 6" xfId="52582" xr:uid="{00000000-0005-0000-0000-000068C30000}"/>
    <cellStyle name="Note 4 5 6 3 7" xfId="52583" xr:uid="{00000000-0005-0000-0000-000069C30000}"/>
    <cellStyle name="Note 4 5 6 4" xfId="21171" xr:uid="{00000000-0005-0000-0000-00006AC30000}"/>
    <cellStyle name="Note 4 5 6 4 2" xfId="21172" xr:uid="{00000000-0005-0000-0000-00006BC30000}"/>
    <cellStyle name="Note 4 5 6 4 3" xfId="52584" xr:uid="{00000000-0005-0000-0000-00006CC30000}"/>
    <cellStyle name="Note 4 5 6 4 4" xfId="52585" xr:uid="{00000000-0005-0000-0000-00006DC30000}"/>
    <cellStyle name="Note 4 5 6 4 5" xfId="52586" xr:uid="{00000000-0005-0000-0000-00006EC30000}"/>
    <cellStyle name="Note 4 5 6 4 6" xfId="52587" xr:uid="{00000000-0005-0000-0000-00006FC30000}"/>
    <cellStyle name="Note 4 5 6 4 7" xfId="52588" xr:uid="{00000000-0005-0000-0000-000070C30000}"/>
    <cellStyle name="Note 4 5 6 5" xfId="21173" xr:uid="{00000000-0005-0000-0000-000071C30000}"/>
    <cellStyle name="Note 4 5 6 5 2" xfId="21174" xr:uid="{00000000-0005-0000-0000-000072C30000}"/>
    <cellStyle name="Note 4 5 6 5 3" xfId="52589" xr:uid="{00000000-0005-0000-0000-000073C30000}"/>
    <cellStyle name="Note 4 5 6 5 4" xfId="52590" xr:uid="{00000000-0005-0000-0000-000074C30000}"/>
    <cellStyle name="Note 4 5 6 5 5" xfId="52591" xr:uid="{00000000-0005-0000-0000-000075C30000}"/>
    <cellStyle name="Note 4 5 6 5 6" xfId="52592" xr:uid="{00000000-0005-0000-0000-000076C30000}"/>
    <cellStyle name="Note 4 5 6 5 7" xfId="52593" xr:uid="{00000000-0005-0000-0000-000077C30000}"/>
    <cellStyle name="Note 4 5 6 6" xfId="21175" xr:uid="{00000000-0005-0000-0000-000078C30000}"/>
    <cellStyle name="Note 4 5 6 6 2" xfId="21176" xr:uid="{00000000-0005-0000-0000-000079C30000}"/>
    <cellStyle name="Note 4 5 6 6 3" xfId="52594" xr:uid="{00000000-0005-0000-0000-00007AC30000}"/>
    <cellStyle name="Note 4 5 6 6 4" xfId="52595" xr:uid="{00000000-0005-0000-0000-00007BC30000}"/>
    <cellStyle name="Note 4 5 6 6 5" xfId="52596" xr:uid="{00000000-0005-0000-0000-00007CC30000}"/>
    <cellStyle name="Note 4 5 6 6 6" xfId="52597" xr:uid="{00000000-0005-0000-0000-00007DC30000}"/>
    <cellStyle name="Note 4 5 6 6 7" xfId="52598" xr:uid="{00000000-0005-0000-0000-00007EC30000}"/>
    <cellStyle name="Note 4 5 6 7" xfId="21177" xr:uid="{00000000-0005-0000-0000-00007FC30000}"/>
    <cellStyle name="Note 4 5 6 7 2" xfId="21178" xr:uid="{00000000-0005-0000-0000-000080C30000}"/>
    <cellStyle name="Note 4 5 6 7 3" xfId="52599" xr:uid="{00000000-0005-0000-0000-000081C30000}"/>
    <cellStyle name="Note 4 5 6 7 4" xfId="52600" xr:uid="{00000000-0005-0000-0000-000082C30000}"/>
    <cellStyle name="Note 4 5 6 7 5" xfId="52601" xr:uid="{00000000-0005-0000-0000-000083C30000}"/>
    <cellStyle name="Note 4 5 6 7 6" xfId="52602" xr:uid="{00000000-0005-0000-0000-000084C30000}"/>
    <cellStyle name="Note 4 5 6 7 7" xfId="52603" xr:uid="{00000000-0005-0000-0000-000085C30000}"/>
    <cellStyle name="Note 4 5 6 8" xfId="21179" xr:uid="{00000000-0005-0000-0000-000086C30000}"/>
    <cellStyle name="Note 4 5 6 8 2" xfId="21180" xr:uid="{00000000-0005-0000-0000-000087C30000}"/>
    <cellStyle name="Note 4 5 6 8 3" xfId="52604" xr:uid="{00000000-0005-0000-0000-000088C30000}"/>
    <cellStyle name="Note 4 5 6 8 4" xfId="52605" xr:uid="{00000000-0005-0000-0000-000089C30000}"/>
    <cellStyle name="Note 4 5 6 8 5" xfId="52606" xr:uid="{00000000-0005-0000-0000-00008AC30000}"/>
    <cellStyle name="Note 4 5 6 8 6" xfId="52607" xr:uid="{00000000-0005-0000-0000-00008BC30000}"/>
    <cellStyle name="Note 4 5 6 8 7" xfId="52608" xr:uid="{00000000-0005-0000-0000-00008CC30000}"/>
    <cellStyle name="Note 4 5 6 9" xfId="21181" xr:uid="{00000000-0005-0000-0000-00008DC30000}"/>
    <cellStyle name="Note 4 5 6 9 2" xfId="21182" xr:uid="{00000000-0005-0000-0000-00008EC30000}"/>
    <cellStyle name="Note 4 5 6 9 3" xfId="52609" xr:uid="{00000000-0005-0000-0000-00008FC30000}"/>
    <cellStyle name="Note 4 5 6 9 4" xfId="52610" xr:uid="{00000000-0005-0000-0000-000090C30000}"/>
    <cellStyle name="Note 4 5 6 9 5" xfId="52611" xr:uid="{00000000-0005-0000-0000-000091C30000}"/>
    <cellStyle name="Note 4 5 6 9 6" xfId="52612" xr:uid="{00000000-0005-0000-0000-000092C30000}"/>
    <cellStyle name="Note 4 5 6 9 7" xfId="52613" xr:uid="{00000000-0005-0000-0000-000093C30000}"/>
    <cellStyle name="Note 4 5 7" xfId="52614" xr:uid="{00000000-0005-0000-0000-000094C30000}"/>
    <cellStyle name="Note 4 6" xfId="21183" xr:uid="{00000000-0005-0000-0000-000095C30000}"/>
    <cellStyle name="Note 4 6 2" xfId="21184" xr:uid="{00000000-0005-0000-0000-000096C30000}"/>
    <cellStyle name="Note 4 6 2 2" xfId="21185" xr:uid="{00000000-0005-0000-0000-000097C30000}"/>
    <cellStyle name="Note 4 6 2 2 10" xfId="52615" xr:uid="{00000000-0005-0000-0000-000098C30000}"/>
    <cellStyle name="Note 4 6 2 2 11" xfId="52616" xr:uid="{00000000-0005-0000-0000-000099C30000}"/>
    <cellStyle name="Note 4 6 2 2 2" xfId="21186" xr:uid="{00000000-0005-0000-0000-00009AC30000}"/>
    <cellStyle name="Note 4 6 2 2 2 2" xfId="21187" xr:uid="{00000000-0005-0000-0000-00009BC30000}"/>
    <cellStyle name="Note 4 6 2 2 2 3" xfId="52617" xr:uid="{00000000-0005-0000-0000-00009CC30000}"/>
    <cellStyle name="Note 4 6 2 2 2 4" xfId="52618" xr:uid="{00000000-0005-0000-0000-00009DC30000}"/>
    <cellStyle name="Note 4 6 2 2 2 5" xfId="52619" xr:uid="{00000000-0005-0000-0000-00009EC30000}"/>
    <cellStyle name="Note 4 6 2 2 2 6" xfId="52620" xr:uid="{00000000-0005-0000-0000-00009FC30000}"/>
    <cellStyle name="Note 4 6 2 2 2 7" xfId="52621" xr:uid="{00000000-0005-0000-0000-0000A0C30000}"/>
    <cellStyle name="Note 4 6 2 2 3" xfId="21188" xr:uid="{00000000-0005-0000-0000-0000A1C30000}"/>
    <cellStyle name="Note 4 6 2 2 3 2" xfId="21189" xr:uid="{00000000-0005-0000-0000-0000A2C30000}"/>
    <cellStyle name="Note 4 6 2 2 3 3" xfId="52622" xr:uid="{00000000-0005-0000-0000-0000A3C30000}"/>
    <cellStyle name="Note 4 6 2 2 3 4" xfId="52623" xr:uid="{00000000-0005-0000-0000-0000A4C30000}"/>
    <cellStyle name="Note 4 6 2 2 3 5" xfId="52624" xr:uid="{00000000-0005-0000-0000-0000A5C30000}"/>
    <cellStyle name="Note 4 6 2 2 3 6" xfId="52625" xr:uid="{00000000-0005-0000-0000-0000A6C30000}"/>
    <cellStyle name="Note 4 6 2 2 3 7" xfId="52626" xr:uid="{00000000-0005-0000-0000-0000A7C30000}"/>
    <cellStyle name="Note 4 6 2 2 4" xfId="21190" xr:uid="{00000000-0005-0000-0000-0000A8C30000}"/>
    <cellStyle name="Note 4 6 2 2 4 2" xfId="21191" xr:uid="{00000000-0005-0000-0000-0000A9C30000}"/>
    <cellStyle name="Note 4 6 2 2 4 3" xfId="52627" xr:uid="{00000000-0005-0000-0000-0000AAC30000}"/>
    <cellStyle name="Note 4 6 2 2 4 4" xfId="52628" xr:uid="{00000000-0005-0000-0000-0000ABC30000}"/>
    <cellStyle name="Note 4 6 2 2 4 5" xfId="52629" xr:uid="{00000000-0005-0000-0000-0000ACC30000}"/>
    <cellStyle name="Note 4 6 2 2 4 6" xfId="52630" xr:uid="{00000000-0005-0000-0000-0000ADC30000}"/>
    <cellStyle name="Note 4 6 2 2 4 7" xfId="52631" xr:uid="{00000000-0005-0000-0000-0000AEC30000}"/>
    <cellStyle name="Note 4 6 2 2 5" xfId="21192" xr:uid="{00000000-0005-0000-0000-0000AFC30000}"/>
    <cellStyle name="Note 4 6 2 2 5 2" xfId="21193" xr:uid="{00000000-0005-0000-0000-0000B0C30000}"/>
    <cellStyle name="Note 4 6 2 2 5 3" xfId="52632" xr:uid="{00000000-0005-0000-0000-0000B1C30000}"/>
    <cellStyle name="Note 4 6 2 2 5 4" xfId="52633" xr:uid="{00000000-0005-0000-0000-0000B2C30000}"/>
    <cellStyle name="Note 4 6 2 2 5 5" xfId="52634" xr:uid="{00000000-0005-0000-0000-0000B3C30000}"/>
    <cellStyle name="Note 4 6 2 2 5 6" xfId="52635" xr:uid="{00000000-0005-0000-0000-0000B4C30000}"/>
    <cellStyle name="Note 4 6 2 2 5 7" xfId="52636" xr:uid="{00000000-0005-0000-0000-0000B5C30000}"/>
    <cellStyle name="Note 4 6 2 2 6" xfId="21194" xr:uid="{00000000-0005-0000-0000-0000B6C30000}"/>
    <cellStyle name="Note 4 6 2 2 6 2" xfId="21195" xr:uid="{00000000-0005-0000-0000-0000B7C30000}"/>
    <cellStyle name="Note 4 6 2 2 6 3" xfId="52637" xr:uid="{00000000-0005-0000-0000-0000B8C30000}"/>
    <cellStyle name="Note 4 6 2 2 6 4" xfId="52638" xr:uid="{00000000-0005-0000-0000-0000B9C30000}"/>
    <cellStyle name="Note 4 6 2 2 6 5" xfId="52639" xr:uid="{00000000-0005-0000-0000-0000BAC30000}"/>
    <cellStyle name="Note 4 6 2 2 6 6" xfId="52640" xr:uid="{00000000-0005-0000-0000-0000BBC30000}"/>
    <cellStyle name="Note 4 6 2 2 6 7" xfId="52641" xr:uid="{00000000-0005-0000-0000-0000BCC30000}"/>
    <cellStyle name="Note 4 6 2 2 7" xfId="21196" xr:uid="{00000000-0005-0000-0000-0000BDC30000}"/>
    <cellStyle name="Note 4 6 2 2 7 2" xfId="21197" xr:uid="{00000000-0005-0000-0000-0000BEC30000}"/>
    <cellStyle name="Note 4 6 2 2 7 3" xfId="52642" xr:uid="{00000000-0005-0000-0000-0000BFC30000}"/>
    <cellStyle name="Note 4 6 2 2 7 4" xfId="52643" xr:uid="{00000000-0005-0000-0000-0000C0C30000}"/>
    <cellStyle name="Note 4 6 2 2 7 5" xfId="52644" xr:uid="{00000000-0005-0000-0000-0000C1C30000}"/>
    <cellStyle name="Note 4 6 2 2 7 6" xfId="52645" xr:uid="{00000000-0005-0000-0000-0000C2C30000}"/>
    <cellStyle name="Note 4 6 2 2 7 7" xfId="52646" xr:uid="{00000000-0005-0000-0000-0000C3C30000}"/>
    <cellStyle name="Note 4 6 2 2 8" xfId="21198" xr:uid="{00000000-0005-0000-0000-0000C4C30000}"/>
    <cellStyle name="Note 4 6 2 2 8 2" xfId="21199" xr:uid="{00000000-0005-0000-0000-0000C5C30000}"/>
    <cellStyle name="Note 4 6 2 2 8 3" xfId="52647" xr:uid="{00000000-0005-0000-0000-0000C6C30000}"/>
    <cellStyle name="Note 4 6 2 2 8 4" xfId="52648" xr:uid="{00000000-0005-0000-0000-0000C7C30000}"/>
    <cellStyle name="Note 4 6 2 2 8 5" xfId="52649" xr:uid="{00000000-0005-0000-0000-0000C8C30000}"/>
    <cellStyle name="Note 4 6 2 2 8 6" xfId="52650" xr:uid="{00000000-0005-0000-0000-0000C9C30000}"/>
    <cellStyle name="Note 4 6 2 2 8 7" xfId="52651" xr:uid="{00000000-0005-0000-0000-0000CAC30000}"/>
    <cellStyle name="Note 4 6 2 2 9" xfId="21200" xr:uid="{00000000-0005-0000-0000-0000CBC30000}"/>
    <cellStyle name="Note 4 6 2 2 9 2" xfId="21201" xr:uid="{00000000-0005-0000-0000-0000CCC30000}"/>
    <cellStyle name="Note 4 6 2 2 9 3" xfId="52652" xr:uid="{00000000-0005-0000-0000-0000CDC30000}"/>
    <cellStyle name="Note 4 6 2 2 9 4" xfId="52653" xr:uid="{00000000-0005-0000-0000-0000CEC30000}"/>
    <cellStyle name="Note 4 6 2 2 9 5" xfId="52654" xr:uid="{00000000-0005-0000-0000-0000CFC30000}"/>
    <cellStyle name="Note 4 6 2 2 9 6" xfId="52655" xr:uid="{00000000-0005-0000-0000-0000D0C30000}"/>
    <cellStyle name="Note 4 6 2 2 9 7" xfId="52656" xr:uid="{00000000-0005-0000-0000-0000D1C30000}"/>
    <cellStyle name="Note 4 6 2 3" xfId="21202" xr:uid="{00000000-0005-0000-0000-0000D2C30000}"/>
    <cellStyle name="Note 4 6 2 3 10" xfId="21203" xr:uid="{00000000-0005-0000-0000-0000D3C30000}"/>
    <cellStyle name="Note 4 6 2 3 11" xfId="52657" xr:uid="{00000000-0005-0000-0000-0000D4C30000}"/>
    <cellStyle name="Note 4 6 2 3 12" xfId="52658" xr:uid="{00000000-0005-0000-0000-0000D5C30000}"/>
    <cellStyle name="Note 4 6 2 3 13" xfId="52659" xr:uid="{00000000-0005-0000-0000-0000D6C30000}"/>
    <cellStyle name="Note 4 6 2 3 14" xfId="52660" xr:uid="{00000000-0005-0000-0000-0000D7C30000}"/>
    <cellStyle name="Note 4 6 2 3 15" xfId="52661" xr:uid="{00000000-0005-0000-0000-0000D8C30000}"/>
    <cellStyle name="Note 4 6 2 3 2" xfId="21204" xr:uid="{00000000-0005-0000-0000-0000D9C30000}"/>
    <cellStyle name="Note 4 6 2 3 2 2" xfId="21205" xr:uid="{00000000-0005-0000-0000-0000DAC30000}"/>
    <cellStyle name="Note 4 6 2 3 2 3" xfId="52662" xr:uid="{00000000-0005-0000-0000-0000DBC30000}"/>
    <cellStyle name="Note 4 6 2 3 2 4" xfId="52663" xr:uid="{00000000-0005-0000-0000-0000DCC30000}"/>
    <cellStyle name="Note 4 6 2 3 2 5" xfId="52664" xr:uid="{00000000-0005-0000-0000-0000DDC30000}"/>
    <cellStyle name="Note 4 6 2 3 2 6" xfId="52665" xr:uid="{00000000-0005-0000-0000-0000DEC30000}"/>
    <cellStyle name="Note 4 6 2 3 2 7" xfId="52666" xr:uid="{00000000-0005-0000-0000-0000DFC30000}"/>
    <cellStyle name="Note 4 6 2 3 3" xfId="21206" xr:uid="{00000000-0005-0000-0000-0000E0C30000}"/>
    <cellStyle name="Note 4 6 2 3 3 2" xfId="21207" xr:uid="{00000000-0005-0000-0000-0000E1C30000}"/>
    <cellStyle name="Note 4 6 2 3 3 3" xfId="52667" xr:uid="{00000000-0005-0000-0000-0000E2C30000}"/>
    <cellStyle name="Note 4 6 2 3 3 4" xfId="52668" xr:uid="{00000000-0005-0000-0000-0000E3C30000}"/>
    <cellStyle name="Note 4 6 2 3 3 5" xfId="52669" xr:uid="{00000000-0005-0000-0000-0000E4C30000}"/>
    <cellStyle name="Note 4 6 2 3 3 6" xfId="52670" xr:uid="{00000000-0005-0000-0000-0000E5C30000}"/>
    <cellStyle name="Note 4 6 2 3 3 7" xfId="52671" xr:uid="{00000000-0005-0000-0000-0000E6C30000}"/>
    <cellStyle name="Note 4 6 2 3 4" xfId="21208" xr:uid="{00000000-0005-0000-0000-0000E7C30000}"/>
    <cellStyle name="Note 4 6 2 3 4 2" xfId="21209" xr:uid="{00000000-0005-0000-0000-0000E8C30000}"/>
    <cellStyle name="Note 4 6 2 3 4 3" xfId="52672" xr:uid="{00000000-0005-0000-0000-0000E9C30000}"/>
    <cellStyle name="Note 4 6 2 3 4 4" xfId="52673" xr:uid="{00000000-0005-0000-0000-0000EAC30000}"/>
    <cellStyle name="Note 4 6 2 3 4 5" xfId="52674" xr:uid="{00000000-0005-0000-0000-0000EBC30000}"/>
    <cellStyle name="Note 4 6 2 3 4 6" xfId="52675" xr:uid="{00000000-0005-0000-0000-0000ECC30000}"/>
    <cellStyle name="Note 4 6 2 3 4 7" xfId="52676" xr:uid="{00000000-0005-0000-0000-0000EDC30000}"/>
    <cellStyle name="Note 4 6 2 3 5" xfId="21210" xr:uid="{00000000-0005-0000-0000-0000EEC30000}"/>
    <cellStyle name="Note 4 6 2 3 5 2" xfId="21211" xr:uid="{00000000-0005-0000-0000-0000EFC30000}"/>
    <cellStyle name="Note 4 6 2 3 5 3" xfId="52677" xr:uid="{00000000-0005-0000-0000-0000F0C30000}"/>
    <cellStyle name="Note 4 6 2 3 5 4" xfId="52678" xr:uid="{00000000-0005-0000-0000-0000F1C30000}"/>
    <cellStyle name="Note 4 6 2 3 5 5" xfId="52679" xr:uid="{00000000-0005-0000-0000-0000F2C30000}"/>
    <cellStyle name="Note 4 6 2 3 5 6" xfId="52680" xr:uid="{00000000-0005-0000-0000-0000F3C30000}"/>
    <cellStyle name="Note 4 6 2 3 5 7" xfId="52681" xr:uid="{00000000-0005-0000-0000-0000F4C30000}"/>
    <cellStyle name="Note 4 6 2 3 6" xfId="21212" xr:uid="{00000000-0005-0000-0000-0000F5C30000}"/>
    <cellStyle name="Note 4 6 2 3 6 2" xfId="21213" xr:uid="{00000000-0005-0000-0000-0000F6C30000}"/>
    <cellStyle name="Note 4 6 2 3 6 3" xfId="52682" xr:uid="{00000000-0005-0000-0000-0000F7C30000}"/>
    <cellStyle name="Note 4 6 2 3 6 4" xfId="52683" xr:uid="{00000000-0005-0000-0000-0000F8C30000}"/>
    <cellStyle name="Note 4 6 2 3 6 5" xfId="52684" xr:uid="{00000000-0005-0000-0000-0000F9C30000}"/>
    <cellStyle name="Note 4 6 2 3 6 6" xfId="52685" xr:uid="{00000000-0005-0000-0000-0000FAC30000}"/>
    <cellStyle name="Note 4 6 2 3 6 7" xfId="52686" xr:uid="{00000000-0005-0000-0000-0000FBC30000}"/>
    <cellStyle name="Note 4 6 2 3 7" xfId="21214" xr:uid="{00000000-0005-0000-0000-0000FCC30000}"/>
    <cellStyle name="Note 4 6 2 3 7 2" xfId="21215" xr:uid="{00000000-0005-0000-0000-0000FDC30000}"/>
    <cellStyle name="Note 4 6 2 3 7 3" xfId="52687" xr:uid="{00000000-0005-0000-0000-0000FEC30000}"/>
    <cellStyle name="Note 4 6 2 3 7 4" xfId="52688" xr:uid="{00000000-0005-0000-0000-0000FFC30000}"/>
    <cellStyle name="Note 4 6 2 3 7 5" xfId="52689" xr:uid="{00000000-0005-0000-0000-000000C40000}"/>
    <cellStyle name="Note 4 6 2 3 7 6" xfId="52690" xr:uid="{00000000-0005-0000-0000-000001C40000}"/>
    <cellStyle name="Note 4 6 2 3 7 7" xfId="52691" xr:uid="{00000000-0005-0000-0000-000002C40000}"/>
    <cellStyle name="Note 4 6 2 3 8" xfId="21216" xr:uid="{00000000-0005-0000-0000-000003C40000}"/>
    <cellStyle name="Note 4 6 2 3 8 2" xfId="21217" xr:uid="{00000000-0005-0000-0000-000004C40000}"/>
    <cellStyle name="Note 4 6 2 3 8 3" xfId="52692" xr:uid="{00000000-0005-0000-0000-000005C40000}"/>
    <cellStyle name="Note 4 6 2 3 8 4" xfId="52693" xr:uid="{00000000-0005-0000-0000-000006C40000}"/>
    <cellStyle name="Note 4 6 2 3 8 5" xfId="52694" xr:uid="{00000000-0005-0000-0000-000007C40000}"/>
    <cellStyle name="Note 4 6 2 3 8 6" xfId="52695" xr:uid="{00000000-0005-0000-0000-000008C40000}"/>
    <cellStyle name="Note 4 6 2 3 8 7" xfId="52696" xr:uid="{00000000-0005-0000-0000-000009C40000}"/>
    <cellStyle name="Note 4 6 2 3 9" xfId="21218" xr:uid="{00000000-0005-0000-0000-00000AC40000}"/>
    <cellStyle name="Note 4 6 2 3 9 2" xfId="21219" xr:uid="{00000000-0005-0000-0000-00000BC40000}"/>
    <cellStyle name="Note 4 6 2 3 9 3" xfId="52697" xr:uid="{00000000-0005-0000-0000-00000CC40000}"/>
    <cellStyle name="Note 4 6 2 3 9 4" xfId="52698" xr:uid="{00000000-0005-0000-0000-00000DC40000}"/>
    <cellStyle name="Note 4 6 2 3 9 5" xfId="52699" xr:uid="{00000000-0005-0000-0000-00000EC40000}"/>
    <cellStyle name="Note 4 6 2 3 9 6" xfId="52700" xr:uid="{00000000-0005-0000-0000-00000FC40000}"/>
    <cellStyle name="Note 4 6 2 3 9 7" xfId="52701" xr:uid="{00000000-0005-0000-0000-000010C40000}"/>
    <cellStyle name="Note 4 6 2 4" xfId="21220" xr:uid="{00000000-0005-0000-0000-000011C40000}"/>
    <cellStyle name="Note 4 6 2 4 2" xfId="21221" xr:uid="{00000000-0005-0000-0000-000012C40000}"/>
    <cellStyle name="Note 4 6 2 5" xfId="52702" xr:uid="{00000000-0005-0000-0000-000013C40000}"/>
    <cellStyle name="Note 4 6 3" xfId="21222" xr:uid="{00000000-0005-0000-0000-000014C40000}"/>
    <cellStyle name="Note 4 6 3 10" xfId="52703" xr:uid="{00000000-0005-0000-0000-000015C40000}"/>
    <cellStyle name="Note 4 6 3 11" xfId="52704" xr:uid="{00000000-0005-0000-0000-000016C40000}"/>
    <cellStyle name="Note 4 6 3 2" xfId="21223" xr:uid="{00000000-0005-0000-0000-000017C40000}"/>
    <cellStyle name="Note 4 6 3 2 2" xfId="21224" xr:uid="{00000000-0005-0000-0000-000018C40000}"/>
    <cellStyle name="Note 4 6 3 2 3" xfId="52705" xr:uid="{00000000-0005-0000-0000-000019C40000}"/>
    <cellStyle name="Note 4 6 3 2 4" xfId="52706" xr:uid="{00000000-0005-0000-0000-00001AC40000}"/>
    <cellStyle name="Note 4 6 3 2 5" xfId="52707" xr:uid="{00000000-0005-0000-0000-00001BC40000}"/>
    <cellStyle name="Note 4 6 3 2 6" xfId="52708" xr:uid="{00000000-0005-0000-0000-00001CC40000}"/>
    <cellStyle name="Note 4 6 3 2 7" xfId="52709" xr:uid="{00000000-0005-0000-0000-00001DC40000}"/>
    <cellStyle name="Note 4 6 3 3" xfId="21225" xr:uid="{00000000-0005-0000-0000-00001EC40000}"/>
    <cellStyle name="Note 4 6 3 3 2" xfId="21226" xr:uid="{00000000-0005-0000-0000-00001FC40000}"/>
    <cellStyle name="Note 4 6 3 3 3" xfId="52710" xr:uid="{00000000-0005-0000-0000-000020C40000}"/>
    <cellStyle name="Note 4 6 3 3 4" xfId="52711" xr:uid="{00000000-0005-0000-0000-000021C40000}"/>
    <cellStyle name="Note 4 6 3 3 5" xfId="52712" xr:uid="{00000000-0005-0000-0000-000022C40000}"/>
    <cellStyle name="Note 4 6 3 3 6" xfId="52713" xr:uid="{00000000-0005-0000-0000-000023C40000}"/>
    <cellStyle name="Note 4 6 3 3 7" xfId="52714" xr:uid="{00000000-0005-0000-0000-000024C40000}"/>
    <cellStyle name="Note 4 6 3 4" xfId="21227" xr:uid="{00000000-0005-0000-0000-000025C40000}"/>
    <cellStyle name="Note 4 6 3 4 2" xfId="21228" xr:uid="{00000000-0005-0000-0000-000026C40000}"/>
    <cellStyle name="Note 4 6 3 4 3" xfId="52715" xr:uid="{00000000-0005-0000-0000-000027C40000}"/>
    <cellStyle name="Note 4 6 3 4 4" xfId="52716" xr:uid="{00000000-0005-0000-0000-000028C40000}"/>
    <cellStyle name="Note 4 6 3 4 5" xfId="52717" xr:uid="{00000000-0005-0000-0000-000029C40000}"/>
    <cellStyle name="Note 4 6 3 4 6" xfId="52718" xr:uid="{00000000-0005-0000-0000-00002AC40000}"/>
    <cellStyle name="Note 4 6 3 4 7" xfId="52719" xr:uid="{00000000-0005-0000-0000-00002BC40000}"/>
    <cellStyle name="Note 4 6 3 5" xfId="21229" xr:uid="{00000000-0005-0000-0000-00002CC40000}"/>
    <cellStyle name="Note 4 6 3 5 2" xfId="21230" xr:uid="{00000000-0005-0000-0000-00002DC40000}"/>
    <cellStyle name="Note 4 6 3 5 3" xfId="52720" xr:uid="{00000000-0005-0000-0000-00002EC40000}"/>
    <cellStyle name="Note 4 6 3 5 4" xfId="52721" xr:uid="{00000000-0005-0000-0000-00002FC40000}"/>
    <cellStyle name="Note 4 6 3 5 5" xfId="52722" xr:uid="{00000000-0005-0000-0000-000030C40000}"/>
    <cellStyle name="Note 4 6 3 5 6" xfId="52723" xr:uid="{00000000-0005-0000-0000-000031C40000}"/>
    <cellStyle name="Note 4 6 3 5 7" xfId="52724" xr:uid="{00000000-0005-0000-0000-000032C40000}"/>
    <cellStyle name="Note 4 6 3 6" xfId="21231" xr:uid="{00000000-0005-0000-0000-000033C40000}"/>
    <cellStyle name="Note 4 6 3 6 2" xfId="21232" xr:uid="{00000000-0005-0000-0000-000034C40000}"/>
    <cellStyle name="Note 4 6 3 6 3" xfId="52725" xr:uid="{00000000-0005-0000-0000-000035C40000}"/>
    <cellStyle name="Note 4 6 3 6 4" xfId="52726" xr:uid="{00000000-0005-0000-0000-000036C40000}"/>
    <cellStyle name="Note 4 6 3 6 5" xfId="52727" xr:uid="{00000000-0005-0000-0000-000037C40000}"/>
    <cellStyle name="Note 4 6 3 6 6" xfId="52728" xr:uid="{00000000-0005-0000-0000-000038C40000}"/>
    <cellStyle name="Note 4 6 3 6 7" xfId="52729" xr:uid="{00000000-0005-0000-0000-000039C40000}"/>
    <cellStyle name="Note 4 6 3 7" xfId="21233" xr:uid="{00000000-0005-0000-0000-00003AC40000}"/>
    <cellStyle name="Note 4 6 3 7 2" xfId="21234" xr:uid="{00000000-0005-0000-0000-00003BC40000}"/>
    <cellStyle name="Note 4 6 3 7 3" xfId="52730" xr:uid="{00000000-0005-0000-0000-00003CC40000}"/>
    <cellStyle name="Note 4 6 3 7 4" xfId="52731" xr:uid="{00000000-0005-0000-0000-00003DC40000}"/>
    <cellStyle name="Note 4 6 3 7 5" xfId="52732" xr:uid="{00000000-0005-0000-0000-00003EC40000}"/>
    <cellStyle name="Note 4 6 3 7 6" xfId="52733" xr:uid="{00000000-0005-0000-0000-00003FC40000}"/>
    <cellStyle name="Note 4 6 3 7 7" xfId="52734" xr:uid="{00000000-0005-0000-0000-000040C40000}"/>
    <cellStyle name="Note 4 6 3 8" xfId="21235" xr:uid="{00000000-0005-0000-0000-000041C40000}"/>
    <cellStyle name="Note 4 6 3 8 2" xfId="21236" xr:uid="{00000000-0005-0000-0000-000042C40000}"/>
    <cellStyle name="Note 4 6 3 8 3" xfId="52735" xr:uid="{00000000-0005-0000-0000-000043C40000}"/>
    <cellStyle name="Note 4 6 3 8 4" xfId="52736" xr:uid="{00000000-0005-0000-0000-000044C40000}"/>
    <cellStyle name="Note 4 6 3 8 5" xfId="52737" xr:uid="{00000000-0005-0000-0000-000045C40000}"/>
    <cellStyle name="Note 4 6 3 8 6" xfId="52738" xr:uid="{00000000-0005-0000-0000-000046C40000}"/>
    <cellStyle name="Note 4 6 3 8 7" xfId="52739" xr:uid="{00000000-0005-0000-0000-000047C40000}"/>
    <cellStyle name="Note 4 6 3 9" xfId="21237" xr:uid="{00000000-0005-0000-0000-000048C40000}"/>
    <cellStyle name="Note 4 6 3 9 2" xfId="21238" xr:uid="{00000000-0005-0000-0000-000049C40000}"/>
    <cellStyle name="Note 4 6 3 9 3" xfId="52740" xr:uid="{00000000-0005-0000-0000-00004AC40000}"/>
    <cellStyle name="Note 4 6 3 9 4" xfId="52741" xr:uid="{00000000-0005-0000-0000-00004BC40000}"/>
    <cellStyle name="Note 4 6 3 9 5" xfId="52742" xr:uid="{00000000-0005-0000-0000-00004CC40000}"/>
    <cellStyle name="Note 4 6 3 9 6" xfId="52743" xr:uid="{00000000-0005-0000-0000-00004DC40000}"/>
    <cellStyle name="Note 4 6 3 9 7" xfId="52744" xr:uid="{00000000-0005-0000-0000-00004EC40000}"/>
    <cellStyle name="Note 4 6 4" xfId="21239" xr:uid="{00000000-0005-0000-0000-00004FC40000}"/>
    <cellStyle name="Note 4 6 4 10" xfId="21240" xr:uid="{00000000-0005-0000-0000-000050C40000}"/>
    <cellStyle name="Note 4 6 4 10 2" xfId="21241" xr:uid="{00000000-0005-0000-0000-000051C40000}"/>
    <cellStyle name="Note 4 6 4 10 3" xfId="52745" xr:uid="{00000000-0005-0000-0000-000052C40000}"/>
    <cellStyle name="Note 4 6 4 10 4" xfId="52746" xr:uid="{00000000-0005-0000-0000-000053C40000}"/>
    <cellStyle name="Note 4 6 4 10 5" xfId="52747" xr:uid="{00000000-0005-0000-0000-000054C40000}"/>
    <cellStyle name="Note 4 6 4 10 6" xfId="52748" xr:uid="{00000000-0005-0000-0000-000055C40000}"/>
    <cellStyle name="Note 4 6 4 10 7" xfId="52749" xr:uid="{00000000-0005-0000-0000-000056C40000}"/>
    <cellStyle name="Note 4 6 4 11" xfId="21242" xr:uid="{00000000-0005-0000-0000-000057C40000}"/>
    <cellStyle name="Note 4 6 4 12" xfId="52750" xr:uid="{00000000-0005-0000-0000-000058C40000}"/>
    <cellStyle name="Note 4 6 4 13" xfId="52751" xr:uid="{00000000-0005-0000-0000-000059C40000}"/>
    <cellStyle name="Note 4 6 4 2" xfId="21243" xr:uid="{00000000-0005-0000-0000-00005AC40000}"/>
    <cellStyle name="Note 4 6 4 2 2" xfId="21244" xr:uid="{00000000-0005-0000-0000-00005BC40000}"/>
    <cellStyle name="Note 4 6 4 2 3" xfId="52752" xr:uid="{00000000-0005-0000-0000-00005CC40000}"/>
    <cellStyle name="Note 4 6 4 2 4" xfId="52753" xr:uid="{00000000-0005-0000-0000-00005DC40000}"/>
    <cellStyle name="Note 4 6 4 2 5" xfId="52754" xr:uid="{00000000-0005-0000-0000-00005EC40000}"/>
    <cellStyle name="Note 4 6 4 2 6" xfId="52755" xr:uid="{00000000-0005-0000-0000-00005FC40000}"/>
    <cellStyle name="Note 4 6 4 2 7" xfId="52756" xr:uid="{00000000-0005-0000-0000-000060C40000}"/>
    <cellStyle name="Note 4 6 4 3" xfId="21245" xr:uid="{00000000-0005-0000-0000-000061C40000}"/>
    <cellStyle name="Note 4 6 4 3 2" xfId="21246" xr:uid="{00000000-0005-0000-0000-000062C40000}"/>
    <cellStyle name="Note 4 6 4 3 3" xfId="52757" xr:uid="{00000000-0005-0000-0000-000063C40000}"/>
    <cellStyle name="Note 4 6 4 3 4" xfId="52758" xr:uid="{00000000-0005-0000-0000-000064C40000}"/>
    <cellStyle name="Note 4 6 4 3 5" xfId="52759" xr:uid="{00000000-0005-0000-0000-000065C40000}"/>
    <cellStyle name="Note 4 6 4 3 6" xfId="52760" xr:uid="{00000000-0005-0000-0000-000066C40000}"/>
    <cellStyle name="Note 4 6 4 3 7" xfId="52761" xr:uid="{00000000-0005-0000-0000-000067C40000}"/>
    <cellStyle name="Note 4 6 4 4" xfId="21247" xr:uid="{00000000-0005-0000-0000-000068C40000}"/>
    <cellStyle name="Note 4 6 4 4 2" xfId="21248" xr:uid="{00000000-0005-0000-0000-000069C40000}"/>
    <cellStyle name="Note 4 6 4 4 3" xfId="52762" xr:uid="{00000000-0005-0000-0000-00006AC40000}"/>
    <cellStyle name="Note 4 6 4 4 4" xfId="52763" xr:uid="{00000000-0005-0000-0000-00006BC40000}"/>
    <cellStyle name="Note 4 6 4 4 5" xfId="52764" xr:uid="{00000000-0005-0000-0000-00006CC40000}"/>
    <cellStyle name="Note 4 6 4 4 6" xfId="52765" xr:uid="{00000000-0005-0000-0000-00006DC40000}"/>
    <cellStyle name="Note 4 6 4 4 7" xfId="52766" xr:uid="{00000000-0005-0000-0000-00006EC40000}"/>
    <cellStyle name="Note 4 6 4 5" xfId="21249" xr:uid="{00000000-0005-0000-0000-00006FC40000}"/>
    <cellStyle name="Note 4 6 4 5 2" xfId="21250" xr:uid="{00000000-0005-0000-0000-000070C40000}"/>
    <cellStyle name="Note 4 6 4 5 3" xfId="52767" xr:uid="{00000000-0005-0000-0000-000071C40000}"/>
    <cellStyle name="Note 4 6 4 5 4" xfId="52768" xr:uid="{00000000-0005-0000-0000-000072C40000}"/>
    <cellStyle name="Note 4 6 4 5 5" xfId="52769" xr:uid="{00000000-0005-0000-0000-000073C40000}"/>
    <cellStyle name="Note 4 6 4 5 6" xfId="52770" xr:uid="{00000000-0005-0000-0000-000074C40000}"/>
    <cellStyle name="Note 4 6 4 5 7" xfId="52771" xr:uid="{00000000-0005-0000-0000-000075C40000}"/>
    <cellStyle name="Note 4 6 4 6" xfId="21251" xr:uid="{00000000-0005-0000-0000-000076C40000}"/>
    <cellStyle name="Note 4 6 4 6 2" xfId="21252" xr:uid="{00000000-0005-0000-0000-000077C40000}"/>
    <cellStyle name="Note 4 6 4 6 3" xfId="52772" xr:uid="{00000000-0005-0000-0000-000078C40000}"/>
    <cellStyle name="Note 4 6 4 6 4" xfId="52773" xr:uid="{00000000-0005-0000-0000-000079C40000}"/>
    <cellStyle name="Note 4 6 4 6 5" xfId="52774" xr:uid="{00000000-0005-0000-0000-00007AC40000}"/>
    <cellStyle name="Note 4 6 4 6 6" xfId="52775" xr:uid="{00000000-0005-0000-0000-00007BC40000}"/>
    <cellStyle name="Note 4 6 4 6 7" xfId="52776" xr:uid="{00000000-0005-0000-0000-00007CC40000}"/>
    <cellStyle name="Note 4 6 4 7" xfId="21253" xr:uid="{00000000-0005-0000-0000-00007DC40000}"/>
    <cellStyle name="Note 4 6 4 7 2" xfId="21254" xr:uid="{00000000-0005-0000-0000-00007EC40000}"/>
    <cellStyle name="Note 4 6 4 7 3" xfId="52777" xr:uid="{00000000-0005-0000-0000-00007FC40000}"/>
    <cellStyle name="Note 4 6 4 7 4" xfId="52778" xr:uid="{00000000-0005-0000-0000-000080C40000}"/>
    <cellStyle name="Note 4 6 4 7 5" xfId="52779" xr:uid="{00000000-0005-0000-0000-000081C40000}"/>
    <cellStyle name="Note 4 6 4 7 6" xfId="52780" xr:uid="{00000000-0005-0000-0000-000082C40000}"/>
    <cellStyle name="Note 4 6 4 7 7" xfId="52781" xr:uid="{00000000-0005-0000-0000-000083C40000}"/>
    <cellStyle name="Note 4 6 4 8" xfId="21255" xr:uid="{00000000-0005-0000-0000-000084C40000}"/>
    <cellStyle name="Note 4 6 4 8 2" xfId="21256" xr:uid="{00000000-0005-0000-0000-000085C40000}"/>
    <cellStyle name="Note 4 6 4 8 3" xfId="52782" xr:uid="{00000000-0005-0000-0000-000086C40000}"/>
    <cellStyle name="Note 4 6 4 8 4" xfId="52783" xr:uid="{00000000-0005-0000-0000-000087C40000}"/>
    <cellStyle name="Note 4 6 4 8 5" xfId="52784" xr:uid="{00000000-0005-0000-0000-000088C40000}"/>
    <cellStyle name="Note 4 6 4 8 6" xfId="52785" xr:uid="{00000000-0005-0000-0000-000089C40000}"/>
    <cellStyle name="Note 4 6 4 8 7" xfId="52786" xr:uid="{00000000-0005-0000-0000-00008AC40000}"/>
    <cellStyle name="Note 4 6 4 9" xfId="21257" xr:uid="{00000000-0005-0000-0000-00008BC40000}"/>
    <cellStyle name="Note 4 6 4 9 2" xfId="21258" xr:uid="{00000000-0005-0000-0000-00008CC40000}"/>
    <cellStyle name="Note 4 6 4 9 3" xfId="52787" xr:uid="{00000000-0005-0000-0000-00008DC40000}"/>
    <cellStyle name="Note 4 6 4 9 4" xfId="52788" xr:uid="{00000000-0005-0000-0000-00008EC40000}"/>
    <cellStyle name="Note 4 6 4 9 5" xfId="52789" xr:uid="{00000000-0005-0000-0000-00008FC40000}"/>
    <cellStyle name="Note 4 6 4 9 6" xfId="52790" xr:uid="{00000000-0005-0000-0000-000090C40000}"/>
    <cellStyle name="Note 4 6 4 9 7" xfId="52791" xr:uid="{00000000-0005-0000-0000-000091C40000}"/>
    <cellStyle name="Note 4 6 5" xfId="21259" xr:uid="{00000000-0005-0000-0000-000092C40000}"/>
    <cellStyle name="Note 4 6 5 10" xfId="21260" xr:uid="{00000000-0005-0000-0000-000093C40000}"/>
    <cellStyle name="Note 4 6 5 10 2" xfId="21261" xr:uid="{00000000-0005-0000-0000-000094C40000}"/>
    <cellStyle name="Note 4 6 5 10 3" xfId="52792" xr:uid="{00000000-0005-0000-0000-000095C40000}"/>
    <cellStyle name="Note 4 6 5 10 4" xfId="52793" xr:uid="{00000000-0005-0000-0000-000096C40000}"/>
    <cellStyle name="Note 4 6 5 10 5" xfId="52794" xr:uid="{00000000-0005-0000-0000-000097C40000}"/>
    <cellStyle name="Note 4 6 5 10 6" xfId="52795" xr:uid="{00000000-0005-0000-0000-000098C40000}"/>
    <cellStyle name="Note 4 6 5 10 7" xfId="52796" xr:uid="{00000000-0005-0000-0000-000099C40000}"/>
    <cellStyle name="Note 4 6 5 11" xfId="52797" xr:uid="{00000000-0005-0000-0000-00009AC40000}"/>
    <cellStyle name="Note 4 6 5 12" xfId="52798" xr:uid="{00000000-0005-0000-0000-00009BC40000}"/>
    <cellStyle name="Note 4 6 5 13" xfId="52799" xr:uid="{00000000-0005-0000-0000-00009CC40000}"/>
    <cellStyle name="Note 4 6 5 2" xfId="21262" xr:uid="{00000000-0005-0000-0000-00009DC40000}"/>
    <cellStyle name="Note 4 6 5 2 2" xfId="21263" xr:uid="{00000000-0005-0000-0000-00009EC40000}"/>
    <cellStyle name="Note 4 6 5 2 3" xfId="52800" xr:uid="{00000000-0005-0000-0000-00009FC40000}"/>
    <cellStyle name="Note 4 6 5 2 4" xfId="52801" xr:uid="{00000000-0005-0000-0000-0000A0C40000}"/>
    <cellStyle name="Note 4 6 5 2 5" xfId="52802" xr:uid="{00000000-0005-0000-0000-0000A1C40000}"/>
    <cellStyle name="Note 4 6 5 2 6" xfId="52803" xr:uid="{00000000-0005-0000-0000-0000A2C40000}"/>
    <cellStyle name="Note 4 6 5 2 7" xfId="52804" xr:uid="{00000000-0005-0000-0000-0000A3C40000}"/>
    <cellStyle name="Note 4 6 5 3" xfId="21264" xr:uid="{00000000-0005-0000-0000-0000A4C40000}"/>
    <cellStyle name="Note 4 6 5 3 2" xfId="21265" xr:uid="{00000000-0005-0000-0000-0000A5C40000}"/>
    <cellStyle name="Note 4 6 5 3 3" xfId="52805" xr:uid="{00000000-0005-0000-0000-0000A6C40000}"/>
    <cellStyle name="Note 4 6 5 3 4" xfId="52806" xr:uid="{00000000-0005-0000-0000-0000A7C40000}"/>
    <cellStyle name="Note 4 6 5 3 5" xfId="52807" xr:uid="{00000000-0005-0000-0000-0000A8C40000}"/>
    <cellStyle name="Note 4 6 5 3 6" xfId="52808" xr:uid="{00000000-0005-0000-0000-0000A9C40000}"/>
    <cellStyle name="Note 4 6 5 3 7" xfId="52809" xr:uid="{00000000-0005-0000-0000-0000AAC40000}"/>
    <cellStyle name="Note 4 6 5 4" xfId="21266" xr:uid="{00000000-0005-0000-0000-0000ABC40000}"/>
    <cellStyle name="Note 4 6 5 4 2" xfId="21267" xr:uid="{00000000-0005-0000-0000-0000ACC40000}"/>
    <cellStyle name="Note 4 6 5 4 3" xfId="52810" xr:uid="{00000000-0005-0000-0000-0000ADC40000}"/>
    <cellStyle name="Note 4 6 5 4 4" xfId="52811" xr:uid="{00000000-0005-0000-0000-0000AEC40000}"/>
    <cellStyle name="Note 4 6 5 4 5" xfId="52812" xr:uid="{00000000-0005-0000-0000-0000AFC40000}"/>
    <cellStyle name="Note 4 6 5 4 6" xfId="52813" xr:uid="{00000000-0005-0000-0000-0000B0C40000}"/>
    <cellStyle name="Note 4 6 5 4 7" xfId="52814" xr:uid="{00000000-0005-0000-0000-0000B1C40000}"/>
    <cellStyle name="Note 4 6 5 5" xfId="21268" xr:uid="{00000000-0005-0000-0000-0000B2C40000}"/>
    <cellStyle name="Note 4 6 5 5 2" xfId="21269" xr:uid="{00000000-0005-0000-0000-0000B3C40000}"/>
    <cellStyle name="Note 4 6 5 5 3" xfId="52815" xr:uid="{00000000-0005-0000-0000-0000B4C40000}"/>
    <cellStyle name="Note 4 6 5 5 4" xfId="52816" xr:uid="{00000000-0005-0000-0000-0000B5C40000}"/>
    <cellStyle name="Note 4 6 5 5 5" xfId="52817" xr:uid="{00000000-0005-0000-0000-0000B6C40000}"/>
    <cellStyle name="Note 4 6 5 5 6" xfId="52818" xr:uid="{00000000-0005-0000-0000-0000B7C40000}"/>
    <cellStyle name="Note 4 6 5 5 7" xfId="52819" xr:uid="{00000000-0005-0000-0000-0000B8C40000}"/>
    <cellStyle name="Note 4 6 5 6" xfId="21270" xr:uid="{00000000-0005-0000-0000-0000B9C40000}"/>
    <cellStyle name="Note 4 6 5 6 2" xfId="21271" xr:uid="{00000000-0005-0000-0000-0000BAC40000}"/>
    <cellStyle name="Note 4 6 5 6 3" xfId="52820" xr:uid="{00000000-0005-0000-0000-0000BBC40000}"/>
    <cellStyle name="Note 4 6 5 6 4" xfId="52821" xr:uid="{00000000-0005-0000-0000-0000BCC40000}"/>
    <cellStyle name="Note 4 6 5 6 5" xfId="52822" xr:uid="{00000000-0005-0000-0000-0000BDC40000}"/>
    <cellStyle name="Note 4 6 5 6 6" xfId="52823" xr:uid="{00000000-0005-0000-0000-0000BEC40000}"/>
    <cellStyle name="Note 4 6 5 6 7" xfId="52824" xr:uid="{00000000-0005-0000-0000-0000BFC40000}"/>
    <cellStyle name="Note 4 6 5 7" xfId="21272" xr:uid="{00000000-0005-0000-0000-0000C0C40000}"/>
    <cellStyle name="Note 4 6 5 7 2" xfId="21273" xr:uid="{00000000-0005-0000-0000-0000C1C40000}"/>
    <cellStyle name="Note 4 6 5 7 3" xfId="52825" xr:uid="{00000000-0005-0000-0000-0000C2C40000}"/>
    <cellStyle name="Note 4 6 5 7 4" xfId="52826" xr:uid="{00000000-0005-0000-0000-0000C3C40000}"/>
    <cellStyle name="Note 4 6 5 7 5" xfId="52827" xr:uid="{00000000-0005-0000-0000-0000C4C40000}"/>
    <cellStyle name="Note 4 6 5 7 6" xfId="52828" xr:uid="{00000000-0005-0000-0000-0000C5C40000}"/>
    <cellStyle name="Note 4 6 5 7 7" xfId="52829" xr:uid="{00000000-0005-0000-0000-0000C6C40000}"/>
    <cellStyle name="Note 4 6 5 8" xfId="21274" xr:uid="{00000000-0005-0000-0000-0000C7C40000}"/>
    <cellStyle name="Note 4 6 5 8 2" xfId="21275" xr:uid="{00000000-0005-0000-0000-0000C8C40000}"/>
    <cellStyle name="Note 4 6 5 8 3" xfId="52830" xr:uid="{00000000-0005-0000-0000-0000C9C40000}"/>
    <cellStyle name="Note 4 6 5 8 4" xfId="52831" xr:uid="{00000000-0005-0000-0000-0000CAC40000}"/>
    <cellStyle name="Note 4 6 5 8 5" xfId="52832" xr:uid="{00000000-0005-0000-0000-0000CBC40000}"/>
    <cellStyle name="Note 4 6 5 8 6" xfId="52833" xr:uid="{00000000-0005-0000-0000-0000CCC40000}"/>
    <cellStyle name="Note 4 6 5 8 7" xfId="52834" xr:uid="{00000000-0005-0000-0000-0000CDC40000}"/>
    <cellStyle name="Note 4 6 5 9" xfId="21276" xr:uid="{00000000-0005-0000-0000-0000CEC40000}"/>
    <cellStyle name="Note 4 6 5 9 2" xfId="21277" xr:uid="{00000000-0005-0000-0000-0000CFC40000}"/>
    <cellStyle name="Note 4 6 5 9 3" xfId="52835" xr:uid="{00000000-0005-0000-0000-0000D0C40000}"/>
    <cellStyle name="Note 4 6 5 9 4" xfId="52836" xr:uid="{00000000-0005-0000-0000-0000D1C40000}"/>
    <cellStyle name="Note 4 6 5 9 5" xfId="52837" xr:uid="{00000000-0005-0000-0000-0000D2C40000}"/>
    <cellStyle name="Note 4 6 5 9 6" xfId="52838" xr:uid="{00000000-0005-0000-0000-0000D3C40000}"/>
    <cellStyle name="Note 4 6 5 9 7" xfId="52839" xr:uid="{00000000-0005-0000-0000-0000D4C40000}"/>
    <cellStyle name="Note 4 6 6" xfId="21278" xr:uid="{00000000-0005-0000-0000-0000D5C40000}"/>
    <cellStyle name="Note 4 6 6 10" xfId="21279" xr:uid="{00000000-0005-0000-0000-0000D6C40000}"/>
    <cellStyle name="Note 4 6 6 11" xfId="52840" xr:uid="{00000000-0005-0000-0000-0000D7C40000}"/>
    <cellStyle name="Note 4 6 6 12" xfId="52841" xr:uid="{00000000-0005-0000-0000-0000D8C40000}"/>
    <cellStyle name="Note 4 6 6 13" xfId="52842" xr:uid="{00000000-0005-0000-0000-0000D9C40000}"/>
    <cellStyle name="Note 4 6 6 14" xfId="52843" xr:uid="{00000000-0005-0000-0000-0000DAC40000}"/>
    <cellStyle name="Note 4 6 6 15" xfId="52844" xr:uid="{00000000-0005-0000-0000-0000DBC40000}"/>
    <cellStyle name="Note 4 6 6 2" xfId="21280" xr:uid="{00000000-0005-0000-0000-0000DCC40000}"/>
    <cellStyle name="Note 4 6 6 2 2" xfId="21281" xr:uid="{00000000-0005-0000-0000-0000DDC40000}"/>
    <cellStyle name="Note 4 6 6 2 3" xfId="52845" xr:uid="{00000000-0005-0000-0000-0000DEC40000}"/>
    <cellStyle name="Note 4 6 6 2 4" xfId="52846" xr:uid="{00000000-0005-0000-0000-0000DFC40000}"/>
    <cellStyle name="Note 4 6 6 2 5" xfId="52847" xr:uid="{00000000-0005-0000-0000-0000E0C40000}"/>
    <cellStyle name="Note 4 6 6 2 6" xfId="52848" xr:uid="{00000000-0005-0000-0000-0000E1C40000}"/>
    <cellStyle name="Note 4 6 6 2 7" xfId="52849" xr:uid="{00000000-0005-0000-0000-0000E2C40000}"/>
    <cellStyle name="Note 4 6 6 3" xfId="21282" xr:uid="{00000000-0005-0000-0000-0000E3C40000}"/>
    <cellStyle name="Note 4 6 6 3 2" xfId="21283" xr:uid="{00000000-0005-0000-0000-0000E4C40000}"/>
    <cellStyle name="Note 4 6 6 3 3" xfId="52850" xr:uid="{00000000-0005-0000-0000-0000E5C40000}"/>
    <cellStyle name="Note 4 6 6 3 4" xfId="52851" xr:uid="{00000000-0005-0000-0000-0000E6C40000}"/>
    <cellStyle name="Note 4 6 6 3 5" xfId="52852" xr:uid="{00000000-0005-0000-0000-0000E7C40000}"/>
    <cellStyle name="Note 4 6 6 3 6" xfId="52853" xr:uid="{00000000-0005-0000-0000-0000E8C40000}"/>
    <cellStyle name="Note 4 6 6 3 7" xfId="52854" xr:uid="{00000000-0005-0000-0000-0000E9C40000}"/>
    <cellStyle name="Note 4 6 6 4" xfId="21284" xr:uid="{00000000-0005-0000-0000-0000EAC40000}"/>
    <cellStyle name="Note 4 6 6 4 2" xfId="21285" xr:uid="{00000000-0005-0000-0000-0000EBC40000}"/>
    <cellStyle name="Note 4 6 6 4 3" xfId="52855" xr:uid="{00000000-0005-0000-0000-0000ECC40000}"/>
    <cellStyle name="Note 4 6 6 4 4" xfId="52856" xr:uid="{00000000-0005-0000-0000-0000EDC40000}"/>
    <cellStyle name="Note 4 6 6 4 5" xfId="52857" xr:uid="{00000000-0005-0000-0000-0000EEC40000}"/>
    <cellStyle name="Note 4 6 6 4 6" xfId="52858" xr:uid="{00000000-0005-0000-0000-0000EFC40000}"/>
    <cellStyle name="Note 4 6 6 4 7" xfId="52859" xr:uid="{00000000-0005-0000-0000-0000F0C40000}"/>
    <cellStyle name="Note 4 6 6 5" xfId="21286" xr:uid="{00000000-0005-0000-0000-0000F1C40000}"/>
    <cellStyle name="Note 4 6 6 5 2" xfId="21287" xr:uid="{00000000-0005-0000-0000-0000F2C40000}"/>
    <cellStyle name="Note 4 6 6 5 3" xfId="52860" xr:uid="{00000000-0005-0000-0000-0000F3C40000}"/>
    <cellStyle name="Note 4 6 6 5 4" xfId="52861" xr:uid="{00000000-0005-0000-0000-0000F4C40000}"/>
    <cellStyle name="Note 4 6 6 5 5" xfId="52862" xr:uid="{00000000-0005-0000-0000-0000F5C40000}"/>
    <cellStyle name="Note 4 6 6 5 6" xfId="52863" xr:uid="{00000000-0005-0000-0000-0000F6C40000}"/>
    <cellStyle name="Note 4 6 6 5 7" xfId="52864" xr:uid="{00000000-0005-0000-0000-0000F7C40000}"/>
    <cellStyle name="Note 4 6 6 6" xfId="21288" xr:uid="{00000000-0005-0000-0000-0000F8C40000}"/>
    <cellStyle name="Note 4 6 6 6 2" xfId="21289" xr:uid="{00000000-0005-0000-0000-0000F9C40000}"/>
    <cellStyle name="Note 4 6 6 6 3" xfId="52865" xr:uid="{00000000-0005-0000-0000-0000FAC40000}"/>
    <cellStyle name="Note 4 6 6 6 4" xfId="52866" xr:uid="{00000000-0005-0000-0000-0000FBC40000}"/>
    <cellStyle name="Note 4 6 6 6 5" xfId="52867" xr:uid="{00000000-0005-0000-0000-0000FCC40000}"/>
    <cellStyle name="Note 4 6 6 6 6" xfId="52868" xr:uid="{00000000-0005-0000-0000-0000FDC40000}"/>
    <cellStyle name="Note 4 6 6 6 7" xfId="52869" xr:uid="{00000000-0005-0000-0000-0000FEC40000}"/>
    <cellStyle name="Note 4 6 6 7" xfId="21290" xr:uid="{00000000-0005-0000-0000-0000FFC40000}"/>
    <cellStyle name="Note 4 6 6 7 2" xfId="21291" xr:uid="{00000000-0005-0000-0000-000000C50000}"/>
    <cellStyle name="Note 4 6 6 7 3" xfId="52870" xr:uid="{00000000-0005-0000-0000-000001C50000}"/>
    <cellStyle name="Note 4 6 6 7 4" xfId="52871" xr:uid="{00000000-0005-0000-0000-000002C50000}"/>
    <cellStyle name="Note 4 6 6 7 5" xfId="52872" xr:uid="{00000000-0005-0000-0000-000003C50000}"/>
    <cellStyle name="Note 4 6 6 7 6" xfId="52873" xr:uid="{00000000-0005-0000-0000-000004C50000}"/>
    <cellStyle name="Note 4 6 6 7 7" xfId="52874" xr:uid="{00000000-0005-0000-0000-000005C50000}"/>
    <cellStyle name="Note 4 6 6 8" xfId="21292" xr:uid="{00000000-0005-0000-0000-000006C50000}"/>
    <cellStyle name="Note 4 6 6 8 2" xfId="21293" xr:uid="{00000000-0005-0000-0000-000007C50000}"/>
    <cellStyle name="Note 4 6 6 8 3" xfId="52875" xr:uid="{00000000-0005-0000-0000-000008C50000}"/>
    <cellStyle name="Note 4 6 6 8 4" xfId="52876" xr:uid="{00000000-0005-0000-0000-000009C50000}"/>
    <cellStyle name="Note 4 6 6 8 5" xfId="52877" xr:uid="{00000000-0005-0000-0000-00000AC50000}"/>
    <cellStyle name="Note 4 6 6 8 6" xfId="52878" xr:uid="{00000000-0005-0000-0000-00000BC50000}"/>
    <cellStyle name="Note 4 6 6 8 7" xfId="52879" xr:uid="{00000000-0005-0000-0000-00000CC50000}"/>
    <cellStyle name="Note 4 6 6 9" xfId="21294" xr:uid="{00000000-0005-0000-0000-00000DC50000}"/>
    <cellStyle name="Note 4 6 6 9 2" xfId="21295" xr:uid="{00000000-0005-0000-0000-00000EC50000}"/>
    <cellStyle name="Note 4 6 6 9 3" xfId="52880" xr:uid="{00000000-0005-0000-0000-00000FC50000}"/>
    <cellStyle name="Note 4 6 6 9 4" xfId="52881" xr:uid="{00000000-0005-0000-0000-000010C50000}"/>
    <cellStyle name="Note 4 6 6 9 5" xfId="52882" xr:uid="{00000000-0005-0000-0000-000011C50000}"/>
    <cellStyle name="Note 4 6 6 9 6" xfId="52883" xr:uid="{00000000-0005-0000-0000-000012C50000}"/>
    <cellStyle name="Note 4 6 6 9 7" xfId="52884" xr:uid="{00000000-0005-0000-0000-000013C50000}"/>
    <cellStyle name="Note 4 6 7" xfId="52885" xr:uid="{00000000-0005-0000-0000-000014C50000}"/>
    <cellStyle name="Note 4 7" xfId="21296" xr:uid="{00000000-0005-0000-0000-000015C50000}"/>
    <cellStyle name="Note 4 7 2" xfId="21297" xr:uid="{00000000-0005-0000-0000-000016C50000}"/>
    <cellStyle name="Note 4 7 2 2" xfId="21298" xr:uid="{00000000-0005-0000-0000-000017C50000}"/>
    <cellStyle name="Note 4 7 2 2 10" xfId="52886" xr:uid="{00000000-0005-0000-0000-000018C50000}"/>
    <cellStyle name="Note 4 7 2 2 11" xfId="52887" xr:uid="{00000000-0005-0000-0000-000019C50000}"/>
    <cellStyle name="Note 4 7 2 2 2" xfId="21299" xr:uid="{00000000-0005-0000-0000-00001AC50000}"/>
    <cellStyle name="Note 4 7 2 2 2 2" xfId="21300" xr:uid="{00000000-0005-0000-0000-00001BC50000}"/>
    <cellStyle name="Note 4 7 2 2 2 3" xfId="52888" xr:uid="{00000000-0005-0000-0000-00001CC50000}"/>
    <cellStyle name="Note 4 7 2 2 2 4" xfId="52889" xr:uid="{00000000-0005-0000-0000-00001DC50000}"/>
    <cellStyle name="Note 4 7 2 2 2 5" xfId="52890" xr:uid="{00000000-0005-0000-0000-00001EC50000}"/>
    <cellStyle name="Note 4 7 2 2 2 6" xfId="52891" xr:uid="{00000000-0005-0000-0000-00001FC50000}"/>
    <cellStyle name="Note 4 7 2 2 2 7" xfId="52892" xr:uid="{00000000-0005-0000-0000-000020C50000}"/>
    <cellStyle name="Note 4 7 2 2 3" xfId="21301" xr:uid="{00000000-0005-0000-0000-000021C50000}"/>
    <cellStyle name="Note 4 7 2 2 3 2" xfId="21302" xr:uid="{00000000-0005-0000-0000-000022C50000}"/>
    <cellStyle name="Note 4 7 2 2 3 3" xfId="52893" xr:uid="{00000000-0005-0000-0000-000023C50000}"/>
    <cellStyle name="Note 4 7 2 2 3 4" xfId="52894" xr:uid="{00000000-0005-0000-0000-000024C50000}"/>
    <cellStyle name="Note 4 7 2 2 3 5" xfId="52895" xr:uid="{00000000-0005-0000-0000-000025C50000}"/>
    <cellStyle name="Note 4 7 2 2 3 6" xfId="52896" xr:uid="{00000000-0005-0000-0000-000026C50000}"/>
    <cellStyle name="Note 4 7 2 2 3 7" xfId="52897" xr:uid="{00000000-0005-0000-0000-000027C50000}"/>
    <cellStyle name="Note 4 7 2 2 4" xfId="21303" xr:uid="{00000000-0005-0000-0000-000028C50000}"/>
    <cellStyle name="Note 4 7 2 2 4 2" xfId="21304" xr:uid="{00000000-0005-0000-0000-000029C50000}"/>
    <cellStyle name="Note 4 7 2 2 4 3" xfId="52898" xr:uid="{00000000-0005-0000-0000-00002AC50000}"/>
    <cellStyle name="Note 4 7 2 2 4 4" xfId="52899" xr:uid="{00000000-0005-0000-0000-00002BC50000}"/>
    <cellStyle name="Note 4 7 2 2 4 5" xfId="52900" xr:uid="{00000000-0005-0000-0000-00002CC50000}"/>
    <cellStyle name="Note 4 7 2 2 4 6" xfId="52901" xr:uid="{00000000-0005-0000-0000-00002DC50000}"/>
    <cellStyle name="Note 4 7 2 2 4 7" xfId="52902" xr:uid="{00000000-0005-0000-0000-00002EC50000}"/>
    <cellStyle name="Note 4 7 2 2 5" xfId="21305" xr:uid="{00000000-0005-0000-0000-00002FC50000}"/>
    <cellStyle name="Note 4 7 2 2 5 2" xfId="21306" xr:uid="{00000000-0005-0000-0000-000030C50000}"/>
    <cellStyle name="Note 4 7 2 2 5 3" xfId="52903" xr:uid="{00000000-0005-0000-0000-000031C50000}"/>
    <cellStyle name="Note 4 7 2 2 5 4" xfId="52904" xr:uid="{00000000-0005-0000-0000-000032C50000}"/>
    <cellStyle name="Note 4 7 2 2 5 5" xfId="52905" xr:uid="{00000000-0005-0000-0000-000033C50000}"/>
    <cellStyle name="Note 4 7 2 2 5 6" xfId="52906" xr:uid="{00000000-0005-0000-0000-000034C50000}"/>
    <cellStyle name="Note 4 7 2 2 5 7" xfId="52907" xr:uid="{00000000-0005-0000-0000-000035C50000}"/>
    <cellStyle name="Note 4 7 2 2 6" xfId="21307" xr:uid="{00000000-0005-0000-0000-000036C50000}"/>
    <cellStyle name="Note 4 7 2 2 6 2" xfId="21308" xr:uid="{00000000-0005-0000-0000-000037C50000}"/>
    <cellStyle name="Note 4 7 2 2 6 3" xfId="52908" xr:uid="{00000000-0005-0000-0000-000038C50000}"/>
    <cellStyle name="Note 4 7 2 2 6 4" xfId="52909" xr:uid="{00000000-0005-0000-0000-000039C50000}"/>
    <cellStyle name="Note 4 7 2 2 6 5" xfId="52910" xr:uid="{00000000-0005-0000-0000-00003AC50000}"/>
    <cellStyle name="Note 4 7 2 2 6 6" xfId="52911" xr:uid="{00000000-0005-0000-0000-00003BC50000}"/>
    <cellStyle name="Note 4 7 2 2 6 7" xfId="52912" xr:uid="{00000000-0005-0000-0000-00003CC50000}"/>
    <cellStyle name="Note 4 7 2 2 7" xfId="21309" xr:uid="{00000000-0005-0000-0000-00003DC50000}"/>
    <cellStyle name="Note 4 7 2 2 7 2" xfId="21310" xr:uid="{00000000-0005-0000-0000-00003EC50000}"/>
    <cellStyle name="Note 4 7 2 2 7 3" xfId="52913" xr:uid="{00000000-0005-0000-0000-00003FC50000}"/>
    <cellStyle name="Note 4 7 2 2 7 4" xfId="52914" xr:uid="{00000000-0005-0000-0000-000040C50000}"/>
    <cellStyle name="Note 4 7 2 2 7 5" xfId="52915" xr:uid="{00000000-0005-0000-0000-000041C50000}"/>
    <cellStyle name="Note 4 7 2 2 7 6" xfId="52916" xr:uid="{00000000-0005-0000-0000-000042C50000}"/>
    <cellStyle name="Note 4 7 2 2 7 7" xfId="52917" xr:uid="{00000000-0005-0000-0000-000043C50000}"/>
    <cellStyle name="Note 4 7 2 2 8" xfId="21311" xr:uid="{00000000-0005-0000-0000-000044C50000}"/>
    <cellStyle name="Note 4 7 2 2 8 2" xfId="21312" xr:uid="{00000000-0005-0000-0000-000045C50000}"/>
    <cellStyle name="Note 4 7 2 2 8 3" xfId="52918" xr:uid="{00000000-0005-0000-0000-000046C50000}"/>
    <cellStyle name="Note 4 7 2 2 8 4" xfId="52919" xr:uid="{00000000-0005-0000-0000-000047C50000}"/>
    <cellStyle name="Note 4 7 2 2 8 5" xfId="52920" xr:uid="{00000000-0005-0000-0000-000048C50000}"/>
    <cellStyle name="Note 4 7 2 2 8 6" xfId="52921" xr:uid="{00000000-0005-0000-0000-000049C50000}"/>
    <cellStyle name="Note 4 7 2 2 8 7" xfId="52922" xr:uid="{00000000-0005-0000-0000-00004AC50000}"/>
    <cellStyle name="Note 4 7 2 2 9" xfId="21313" xr:uid="{00000000-0005-0000-0000-00004BC50000}"/>
    <cellStyle name="Note 4 7 2 2 9 2" xfId="21314" xr:uid="{00000000-0005-0000-0000-00004CC50000}"/>
    <cellStyle name="Note 4 7 2 2 9 3" xfId="52923" xr:uid="{00000000-0005-0000-0000-00004DC50000}"/>
    <cellStyle name="Note 4 7 2 2 9 4" xfId="52924" xr:uid="{00000000-0005-0000-0000-00004EC50000}"/>
    <cellStyle name="Note 4 7 2 2 9 5" xfId="52925" xr:uid="{00000000-0005-0000-0000-00004FC50000}"/>
    <cellStyle name="Note 4 7 2 2 9 6" xfId="52926" xr:uid="{00000000-0005-0000-0000-000050C50000}"/>
    <cellStyle name="Note 4 7 2 2 9 7" xfId="52927" xr:uid="{00000000-0005-0000-0000-000051C50000}"/>
    <cellStyle name="Note 4 7 2 3" xfId="21315" xr:uid="{00000000-0005-0000-0000-000052C50000}"/>
    <cellStyle name="Note 4 7 2 3 10" xfId="21316" xr:uid="{00000000-0005-0000-0000-000053C50000}"/>
    <cellStyle name="Note 4 7 2 3 11" xfId="52928" xr:uid="{00000000-0005-0000-0000-000054C50000}"/>
    <cellStyle name="Note 4 7 2 3 12" xfId="52929" xr:uid="{00000000-0005-0000-0000-000055C50000}"/>
    <cellStyle name="Note 4 7 2 3 13" xfId="52930" xr:uid="{00000000-0005-0000-0000-000056C50000}"/>
    <cellStyle name="Note 4 7 2 3 14" xfId="52931" xr:uid="{00000000-0005-0000-0000-000057C50000}"/>
    <cellStyle name="Note 4 7 2 3 15" xfId="52932" xr:uid="{00000000-0005-0000-0000-000058C50000}"/>
    <cellStyle name="Note 4 7 2 3 2" xfId="21317" xr:uid="{00000000-0005-0000-0000-000059C50000}"/>
    <cellStyle name="Note 4 7 2 3 2 2" xfId="21318" xr:uid="{00000000-0005-0000-0000-00005AC50000}"/>
    <cellStyle name="Note 4 7 2 3 2 3" xfId="52933" xr:uid="{00000000-0005-0000-0000-00005BC50000}"/>
    <cellStyle name="Note 4 7 2 3 2 4" xfId="52934" xr:uid="{00000000-0005-0000-0000-00005CC50000}"/>
    <cellStyle name="Note 4 7 2 3 2 5" xfId="52935" xr:uid="{00000000-0005-0000-0000-00005DC50000}"/>
    <cellStyle name="Note 4 7 2 3 2 6" xfId="52936" xr:uid="{00000000-0005-0000-0000-00005EC50000}"/>
    <cellStyle name="Note 4 7 2 3 2 7" xfId="52937" xr:uid="{00000000-0005-0000-0000-00005FC50000}"/>
    <cellStyle name="Note 4 7 2 3 3" xfId="21319" xr:uid="{00000000-0005-0000-0000-000060C50000}"/>
    <cellStyle name="Note 4 7 2 3 3 2" xfId="21320" xr:uid="{00000000-0005-0000-0000-000061C50000}"/>
    <cellStyle name="Note 4 7 2 3 3 3" xfId="52938" xr:uid="{00000000-0005-0000-0000-000062C50000}"/>
    <cellStyle name="Note 4 7 2 3 3 4" xfId="52939" xr:uid="{00000000-0005-0000-0000-000063C50000}"/>
    <cellStyle name="Note 4 7 2 3 3 5" xfId="52940" xr:uid="{00000000-0005-0000-0000-000064C50000}"/>
    <cellStyle name="Note 4 7 2 3 3 6" xfId="52941" xr:uid="{00000000-0005-0000-0000-000065C50000}"/>
    <cellStyle name="Note 4 7 2 3 3 7" xfId="52942" xr:uid="{00000000-0005-0000-0000-000066C50000}"/>
    <cellStyle name="Note 4 7 2 3 4" xfId="21321" xr:uid="{00000000-0005-0000-0000-000067C50000}"/>
    <cellStyle name="Note 4 7 2 3 4 2" xfId="21322" xr:uid="{00000000-0005-0000-0000-000068C50000}"/>
    <cellStyle name="Note 4 7 2 3 4 3" xfId="52943" xr:uid="{00000000-0005-0000-0000-000069C50000}"/>
    <cellStyle name="Note 4 7 2 3 4 4" xfId="52944" xr:uid="{00000000-0005-0000-0000-00006AC50000}"/>
    <cellStyle name="Note 4 7 2 3 4 5" xfId="52945" xr:uid="{00000000-0005-0000-0000-00006BC50000}"/>
    <cellStyle name="Note 4 7 2 3 4 6" xfId="52946" xr:uid="{00000000-0005-0000-0000-00006CC50000}"/>
    <cellStyle name="Note 4 7 2 3 4 7" xfId="52947" xr:uid="{00000000-0005-0000-0000-00006DC50000}"/>
    <cellStyle name="Note 4 7 2 3 5" xfId="21323" xr:uid="{00000000-0005-0000-0000-00006EC50000}"/>
    <cellStyle name="Note 4 7 2 3 5 2" xfId="21324" xr:uid="{00000000-0005-0000-0000-00006FC50000}"/>
    <cellStyle name="Note 4 7 2 3 5 3" xfId="52948" xr:uid="{00000000-0005-0000-0000-000070C50000}"/>
    <cellStyle name="Note 4 7 2 3 5 4" xfId="52949" xr:uid="{00000000-0005-0000-0000-000071C50000}"/>
    <cellStyle name="Note 4 7 2 3 5 5" xfId="52950" xr:uid="{00000000-0005-0000-0000-000072C50000}"/>
    <cellStyle name="Note 4 7 2 3 5 6" xfId="52951" xr:uid="{00000000-0005-0000-0000-000073C50000}"/>
    <cellStyle name="Note 4 7 2 3 5 7" xfId="52952" xr:uid="{00000000-0005-0000-0000-000074C50000}"/>
    <cellStyle name="Note 4 7 2 3 6" xfId="21325" xr:uid="{00000000-0005-0000-0000-000075C50000}"/>
    <cellStyle name="Note 4 7 2 3 6 2" xfId="21326" xr:uid="{00000000-0005-0000-0000-000076C50000}"/>
    <cellStyle name="Note 4 7 2 3 6 3" xfId="52953" xr:uid="{00000000-0005-0000-0000-000077C50000}"/>
    <cellStyle name="Note 4 7 2 3 6 4" xfId="52954" xr:uid="{00000000-0005-0000-0000-000078C50000}"/>
    <cellStyle name="Note 4 7 2 3 6 5" xfId="52955" xr:uid="{00000000-0005-0000-0000-000079C50000}"/>
    <cellStyle name="Note 4 7 2 3 6 6" xfId="52956" xr:uid="{00000000-0005-0000-0000-00007AC50000}"/>
    <cellStyle name="Note 4 7 2 3 6 7" xfId="52957" xr:uid="{00000000-0005-0000-0000-00007BC50000}"/>
    <cellStyle name="Note 4 7 2 3 7" xfId="21327" xr:uid="{00000000-0005-0000-0000-00007CC50000}"/>
    <cellStyle name="Note 4 7 2 3 7 2" xfId="21328" xr:uid="{00000000-0005-0000-0000-00007DC50000}"/>
    <cellStyle name="Note 4 7 2 3 7 3" xfId="52958" xr:uid="{00000000-0005-0000-0000-00007EC50000}"/>
    <cellStyle name="Note 4 7 2 3 7 4" xfId="52959" xr:uid="{00000000-0005-0000-0000-00007FC50000}"/>
    <cellStyle name="Note 4 7 2 3 7 5" xfId="52960" xr:uid="{00000000-0005-0000-0000-000080C50000}"/>
    <cellStyle name="Note 4 7 2 3 7 6" xfId="52961" xr:uid="{00000000-0005-0000-0000-000081C50000}"/>
    <cellStyle name="Note 4 7 2 3 7 7" xfId="52962" xr:uid="{00000000-0005-0000-0000-000082C50000}"/>
    <cellStyle name="Note 4 7 2 3 8" xfId="21329" xr:uid="{00000000-0005-0000-0000-000083C50000}"/>
    <cellStyle name="Note 4 7 2 3 8 2" xfId="21330" xr:uid="{00000000-0005-0000-0000-000084C50000}"/>
    <cellStyle name="Note 4 7 2 3 8 3" xfId="52963" xr:uid="{00000000-0005-0000-0000-000085C50000}"/>
    <cellStyle name="Note 4 7 2 3 8 4" xfId="52964" xr:uid="{00000000-0005-0000-0000-000086C50000}"/>
    <cellStyle name="Note 4 7 2 3 8 5" xfId="52965" xr:uid="{00000000-0005-0000-0000-000087C50000}"/>
    <cellStyle name="Note 4 7 2 3 8 6" xfId="52966" xr:uid="{00000000-0005-0000-0000-000088C50000}"/>
    <cellStyle name="Note 4 7 2 3 8 7" xfId="52967" xr:uid="{00000000-0005-0000-0000-000089C50000}"/>
    <cellStyle name="Note 4 7 2 3 9" xfId="21331" xr:uid="{00000000-0005-0000-0000-00008AC50000}"/>
    <cellStyle name="Note 4 7 2 3 9 2" xfId="21332" xr:uid="{00000000-0005-0000-0000-00008BC50000}"/>
    <cellStyle name="Note 4 7 2 3 9 3" xfId="52968" xr:uid="{00000000-0005-0000-0000-00008CC50000}"/>
    <cellStyle name="Note 4 7 2 3 9 4" xfId="52969" xr:uid="{00000000-0005-0000-0000-00008DC50000}"/>
    <cellStyle name="Note 4 7 2 3 9 5" xfId="52970" xr:uid="{00000000-0005-0000-0000-00008EC50000}"/>
    <cellStyle name="Note 4 7 2 3 9 6" xfId="52971" xr:uid="{00000000-0005-0000-0000-00008FC50000}"/>
    <cellStyle name="Note 4 7 2 3 9 7" xfId="52972" xr:uid="{00000000-0005-0000-0000-000090C50000}"/>
    <cellStyle name="Note 4 7 2 4" xfId="52973" xr:uid="{00000000-0005-0000-0000-000091C50000}"/>
    <cellStyle name="Note 4 7 2 5" xfId="52974" xr:uid="{00000000-0005-0000-0000-000092C50000}"/>
    <cellStyle name="Note 4 7 3" xfId="21333" xr:uid="{00000000-0005-0000-0000-000093C50000}"/>
    <cellStyle name="Note 4 7 3 10" xfId="52975" xr:uid="{00000000-0005-0000-0000-000094C50000}"/>
    <cellStyle name="Note 4 7 3 11" xfId="52976" xr:uid="{00000000-0005-0000-0000-000095C50000}"/>
    <cellStyle name="Note 4 7 3 2" xfId="21334" xr:uid="{00000000-0005-0000-0000-000096C50000}"/>
    <cellStyle name="Note 4 7 3 2 2" xfId="21335" xr:uid="{00000000-0005-0000-0000-000097C50000}"/>
    <cellStyle name="Note 4 7 3 2 3" xfId="52977" xr:uid="{00000000-0005-0000-0000-000098C50000}"/>
    <cellStyle name="Note 4 7 3 2 4" xfId="52978" xr:uid="{00000000-0005-0000-0000-000099C50000}"/>
    <cellStyle name="Note 4 7 3 2 5" xfId="52979" xr:uid="{00000000-0005-0000-0000-00009AC50000}"/>
    <cellStyle name="Note 4 7 3 2 6" xfId="52980" xr:uid="{00000000-0005-0000-0000-00009BC50000}"/>
    <cellStyle name="Note 4 7 3 2 7" xfId="52981" xr:uid="{00000000-0005-0000-0000-00009CC50000}"/>
    <cellStyle name="Note 4 7 3 3" xfId="21336" xr:uid="{00000000-0005-0000-0000-00009DC50000}"/>
    <cellStyle name="Note 4 7 3 3 2" xfId="21337" xr:uid="{00000000-0005-0000-0000-00009EC50000}"/>
    <cellStyle name="Note 4 7 3 3 3" xfId="52982" xr:uid="{00000000-0005-0000-0000-00009FC50000}"/>
    <cellStyle name="Note 4 7 3 3 4" xfId="52983" xr:uid="{00000000-0005-0000-0000-0000A0C50000}"/>
    <cellStyle name="Note 4 7 3 3 5" xfId="52984" xr:uid="{00000000-0005-0000-0000-0000A1C50000}"/>
    <cellStyle name="Note 4 7 3 3 6" xfId="52985" xr:uid="{00000000-0005-0000-0000-0000A2C50000}"/>
    <cellStyle name="Note 4 7 3 3 7" xfId="52986" xr:uid="{00000000-0005-0000-0000-0000A3C50000}"/>
    <cellStyle name="Note 4 7 3 4" xfId="21338" xr:uid="{00000000-0005-0000-0000-0000A4C50000}"/>
    <cellStyle name="Note 4 7 3 4 2" xfId="21339" xr:uid="{00000000-0005-0000-0000-0000A5C50000}"/>
    <cellStyle name="Note 4 7 3 4 3" xfId="52987" xr:uid="{00000000-0005-0000-0000-0000A6C50000}"/>
    <cellStyle name="Note 4 7 3 4 4" xfId="52988" xr:uid="{00000000-0005-0000-0000-0000A7C50000}"/>
    <cellStyle name="Note 4 7 3 4 5" xfId="52989" xr:uid="{00000000-0005-0000-0000-0000A8C50000}"/>
    <cellStyle name="Note 4 7 3 4 6" xfId="52990" xr:uid="{00000000-0005-0000-0000-0000A9C50000}"/>
    <cellStyle name="Note 4 7 3 4 7" xfId="52991" xr:uid="{00000000-0005-0000-0000-0000AAC50000}"/>
    <cellStyle name="Note 4 7 3 5" xfId="21340" xr:uid="{00000000-0005-0000-0000-0000ABC50000}"/>
    <cellStyle name="Note 4 7 3 5 2" xfId="21341" xr:uid="{00000000-0005-0000-0000-0000ACC50000}"/>
    <cellStyle name="Note 4 7 3 5 3" xfId="52992" xr:uid="{00000000-0005-0000-0000-0000ADC50000}"/>
    <cellStyle name="Note 4 7 3 5 4" xfId="52993" xr:uid="{00000000-0005-0000-0000-0000AEC50000}"/>
    <cellStyle name="Note 4 7 3 5 5" xfId="52994" xr:uid="{00000000-0005-0000-0000-0000AFC50000}"/>
    <cellStyle name="Note 4 7 3 5 6" xfId="52995" xr:uid="{00000000-0005-0000-0000-0000B0C50000}"/>
    <cellStyle name="Note 4 7 3 5 7" xfId="52996" xr:uid="{00000000-0005-0000-0000-0000B1C50000}"/>
    <cellStyle name="Note 4 7 3 6" xfId="21342" xr:uid="{00000000-0005-0000-0000-0000B2C50000}"/>
    <cellStyle name="Note 4 7 3 6 2" xfId="21343" xr:uid="{00000000-0005-0000-0000-0000B3C50000}"/>
    <cellStyle name="Note 4 7 3 6 3" xfId="52997" xr:uid="{00000000-0005-0000-0000-0000B4C50000}"/>
    <cellStyle name="Note 4 7 3 6 4" xfId="52998" xr:uid="{00000000-0005-0000-0000-0000B5C50000}"/>
    <cellStyle name="Note 4 7 3 6 5" xfId="52999" xr:uid="{00000000-0005-0000-0000-0000B6C50000}"/>
    <cellStyle name="Note 4 7 3 6 6" xfId="53000" xr:uid="{00000000-0005-0000-0000-0000B7C50000}"/>
    <cellStyle name="Note 4 7 3 6 7" xfId="53001" xr:uid="{00000000-0005-0000-0000-0000B8C50000}"/>
    <cellStyle name="Note 4 7 3 7" xfId="21344" xr:uid="{00000000-0005-0000-0000-0000B9C50000}"/>
    <cellStyle name="Note 4 7 3 7 2" xfId="21345" xr:uid="{00000000-0005-0000-0000-0000BAC50000}"/>
    <cellStyle name="Note 4 7 3 7 3" xfId="53002" xr:uid="{00000000-0005-0000-0000-0000BBC50000}"/>
    <cellStyle name="Note 4 7 3 7 4" xfId="53003" xr:uid="{00000000-0005-0000-0000-0000BCC50000}"/>
    <cellStyle name="Note 4 7 3 7 5" xfId="53004" xr:uid="{00000000-0005-0000-0000-0000BDC50000}"/>
    <cellStyle name="Note 4 7 3 7 6" xfId="53005" xr:uid="{00000000-0005-0000-0000-0000BEC50000}"/>
    <cellStyle name="Note 4 7 3 7 7" xfId="53006" xr:uid="{00000000-0005-0000-0000-0000BFC50000}"/>
    <cellStyle name="Note 4 7 3 8" xfId="21346" xr:uid="{00000000-0005-0000-0000-0000C0C50000}"/>
    <cellStyle name="Note 4 7 3 8 2" xfId="21347" xr:uid="{00000000-0005-0000-0000-0000C1C50000}"/>
    <cellStyle name="Note 4 7 3 8 3" xfId="53007" xr:uid="{00000000-0005-0000-0000-0000C2C50000}"/>
    <cellStyle name="Note 4 7 3 8 4" xfId="53008" xr:uid="{00000000-0005-0000-0000-0000C3C50000}"/>
    <cellStyle name="Note 4 7 3 8 5" xfId="53009" xr:uid="{00000000-0005-0000-0000-0000C4C50000}"/>
    <cellStyle name="Note 4 7 3 8 6" xfId="53010" xr:uid="{00000000-0005-0000-0000-0000C5C50000}"/>
    <cellStyle name="Note 4 7 3 8 7" xfId="53011" xr:uid="{00000000-0005-0000-0000-0000C6C50000}"/>
    <cellStyle name="Note 4 7 3 9" xfId="21348" xr:uid="{00000000-0005-0000-0000-0000C7C50000}"/>
    <cellStyle name="Note 4 7 3 9 2" xfId="21349" xr:uid="{00000000-0005-0000-0000-0000C8C50000}"/>
    <cellStyle name="Note 4 7 3 9 3" xfId="53012" xr:uid="{00000000-0005-0000-0000-0000C9C50000}"/>
    <cellStyle name="Note 4 7 3 9 4" xfId="53013" xr:uid="{00000000-0005-0000-0000-0000CAC50000}"/>
    <cellStyle name="Note 4 7 3 9 5" xfId="53014" xr:uid="{00000000-0005-0000-0000-0000CBC50000}"/>
    <cellStyle name="Note 4 7 3 9 6" xfId="53015" xr:uid="{00000000-0005-0000-0000-0000CCC50000}"/>
    <cellStyle name="Note 4 7 3 9 7" xfId="53016" xr:uid="{00000000-0005-0000-0000-0000CDC50000}"/>
    <cellStyle name="Note 4 7 4" xfId="21350" xr:uid="{00000000-0005-0000-0000-0000CEC50000}"/>
    <cellStyle name="Note 4 7 4 10" xfId="21351" xr:uid="{00000000-0005-0000-0000-0000CFC50000}"/>
    <cellStyle name="Note 4 7 4 10 2" xfId="21352" xr:uid="{00000000-0005-0000-0000-0000D0C50000}"/>
    <cellStyle name="Note 4 7 4 10 3" xfId="53017" xr:uid="{00000000-0005-0000-0000-0000D1C50000}"/>
    <cellStyle name="Note 4 7 4 10 4" xfId="53018" xr:uid="{00000000-0005-0000-0000-0000D2C50000}"/>
    <cellStyle name="Note 4 7 4 10 5" xfId="53019" xr:uid="{00000000-0005-0000-0000-0000D3C50000}"/>
    <cellStyle name="Note 4 7 4 10 6" xfId="53020" xr:uid="{00000000-0005-0000-0000-0000D4C50000}"/>
    <cellStyle name="Note 4 7 4 10 7" xfId="53021" xr:uid="{00000000-0005-0000-0000-0000D5C50000}"/>
    <cellStyle name="Note 4 7 4 11" xfId="21353" xr:uid="{00000000-0005-0000-0000-0000D6C50000}"/>
    <cellStyle name="Note 4 7 4 12" xfId="53022" xr:uid="{00000000-0005-0000-0000-0000D7C50000}"/>
    <cellStyle name="Note 4 7 4 13" xfId="53023" xr:uid="{00000000-0005-0000-0000-0000D8C50000}"/>
    <cellStyle name="Note 4 7 4 2" xfId="21354" xr:uid="{00000000-0005-0000-0000-0000D9C50000}"/>
    <cellStyle name="Note 4 7 4 2 2" xfId="21355" xr:uid="{00000000-0005-0000-0000-0000DAC50000}"/>
    <cellStyle name="Note 4 7 4 2 3" xfId="53024" xr:uid="{00000000-0005-0000-0000-0000DBC50000}"/>
    <cellStyle name="Note 4 7 4 2 4" xfId="53025" xr:uid="{00000000-0005-0000-0000-0000DCC50000}"/>
    <cellStyle name="Note 4 7 4 2 5" xfId="53026" xr:uid="{00000000-0005-0000-0000-0000DDC50000}"/>
    <cellStyle name="Note 4 7 4 2 6" xfId="53027" xr:uid="{00000000-0005-0000-0000-0000DEC50000}"/>
    <cellStyle name="Note 4 7 4 2 7" xfId="53028" xr:uid="{00000000-0005-0000-0000-0000DFC50000}"/>
    <cellStyle name="Note 4 7 4 3" xfId="21356" xr:uid="{00000000-0005-0000-0000-0000E0C50000}"/>
    <cellStyle name="Note 4 7 4 3 2" xfId="21357" xr:uid="{00000000-0005-0000-0000-0000E1C50000}"/>
    <cellStyle name="Note 4 7 4 3 3" xfId="53029" xr:uid="{00000000-0005-0000-0000-0000E2C50000}"/>
    <cellStyle name="Note 4 7 4 3 4" xfId="53030" xr:uid="{00000000-0005-0000-0000-0000E3C50000}"/>
    <cellStyle name="Note 4 7 4 3 5" xfId="53031" xr:uid="{00000000-0005-0000-0000-0000E4C50000}"/>
    <cellStyle name="Note 4 7 4 3 6" xfId="53032" xr:uid="{00000000-0005-0000-0000-0000E5C50000}"/>
    <cellStyle name="Note 4 7 4 3 7" xfId="53033" xr:uid="{00000000-0005-0000-0000-0000E6C50000}"/>
    <cellStyle name="Note 4 7 4 4" xfId="21358" xr:uid="{00000000-0005-0000-0000-0000E7C50000}"/>
    <cellStyle name="Note 4 7 4 4 2" xfId="21359" xr:uid="{00000000-0005-0000-0000-0000E8C50000}"/>
    <cellStyle name="Note 4 7 4 4 3" xfId="53034" xr:uid="{00000000-0005-0000-0000-0000E9C50000}"/>
    <cellStyle name="Note 4 7 4 4 4" xfId="53035" xr:uid="{00000000-0005-0000-0000-0000EAC50000}"/>
    <cellStyle name="Note 4 7 4 4 5" xfId="53036" xr:uid="{00000000-0005-0000-0000-0000EBC50000}"/>
    <cellStyle name="Note 4 7 4 4 6" xfId="53037" xr:uid="{00000000-0005-0000-0000-0000ECC50000}"/>
    <cellStyle name="Note 4 7 4 4 7" xfId="53038" xr:uid="{00000000-0005-0000-0000-0000EDC50000}"/>
    <cellStyle name="Note 4 7 4 5" xfId="21360" xr:uid="{00000000-0005-0000-0000-0000EEC50000}"/>
    <cellStyle name="Note 4 7 4 5 2" xfId="21361" xr:uid="{00000000-0005-0000-0000-0000EFC50000}"/>
    <cellStyle name="Note 4 7 4 5 3" xfId="53039" xr:uid="{00000000-0005-0000-0000-0000F0C50000}"/>
    <cellStyle name="Note 4 7 4 5 4" xfId="53040" xr:uid="{00000000-0005-0000-0000-0000F1C50000}"/>
    <cellStyle name="Note 4 7 4 5 5" xfId="53041" xr:uid="{00000000-0005-0000-0000-0000F2C50000}"/>
    <cellStyle name="Note 4 7 4 5 6" xfId="53042" xr:uid="{00000000-0005-0000-0000-0000F3C50000}"/>
    <cellStyle name="Note 4 7 4 5 7" xfId="53043" xr:uid="{00000000-0005-0000-0000-0000F4C50000}"/>
    <cellStyle name="Note 4 7 4 6" xfId="21362" xr:uid="{00000000-0005-0000-0000-0000F5C50000}"/>
    <cellStyle name="Note 4 7 4 6 2" xfId="21363" xr:uid="{00000000-0005-0000-0000-0000F6C50000}"/>
    <cellStyle name="Note 4 7 4 6 3" xfId="53044" xr:uid="{00000000-0005-0000-0000-0000F7C50000}"/>
    <cellStyle name="Note 4 7 4 6 4" xfId="53045" xr:uid="{00000000-0005-0000-0000-0000F8C50000}"/>
    <cellStyle name="Note 4 7 4 6 5" xfId="53046" xr:uid="{00000000-0005-0000-0000-0000F9C50000}"/>
    <cellStyle name="Note 4 7 4 6 6" xfId="53047" xr:uid="{00000000-0005-0000-0000-0000FAC50000}"/>
    <cellStyle name="Note 4 7 4 6 7" xfId="53048" xr:uid="{00000000-0005-0000-0000-0000FBC50000}"/>
    <cellStyle name="Note 4 7 4 7" xfId="21364" xr:uid="{00000000-0005-0000-0000-0000FCC50000}"/>
    <cellStyle name="Note 4 7 4 7 2" xfId="21365" xr:uid="{00000000-0005-0000-0000-0000FDC50000}"/>
    <cellStyle name="Note 4 7 4 7 3" xfId="53049" xr:uid="{00000000-0005-0000-0000-0000FEC50000}"/>
    <cellStyle name="Note 4 7 4 7 4" xfId="53050" xr:uid="{00000000-0005-0000-0000-0000FFC50000}"/>
    <cellStyle name="Note 4 7 4 7 5" xfId="53051" xr:uid="{00000000-0005-0000-0000-000000C60000}"/>
    <cellStyle name="Note 4 7 4 7 6" xfId="53052" xr:uid="{00000000-0005-0000-0000-000001C60000}"/>
    <cellStyle name="Note 4 7 4 7 7" xfId="53053" xr:uid="{00000000-0005-0000-0000-000002C60000}"/>
    <cellStyle name="Note 4 7 4 8" xfId="21366" xr:uid="{00000000-0005-0000-0000-000003C60000}"/>
    <cellStyle name="Note 4 7 4 8 2" xfId="21367" xr:uid="{00000000-0005-0000-0000-000004C60000}"/>
    <cellStyle name="Note 4 7 4 8 3" xfId="53054" xr:uid="{00000000-0005-0000-0000-000005C60000}"/>
    <cellStyle name="Note 4 7 4 8 4" xfId="53055" xr:uid="{00000000-0005-0000-0000-000006C60000}"/>
    <cellStyle name="Note 4 7 4 8 5" xfId="53056" xr:uid="{00000000-0005-0000-0000-000007C60000}"/>
    <cellStyle name="Note 4 7 4 8 6" xfId="53057" xr:uid="{00000000-0005-0000-0000-000008C60000}"/>
    <cellStyle name="Note 4 7 4 8 7" xfId="53058" xr:uid="{00000000-0005-0000-0000-000009C60000}"/>
    <cellStyle name="Note 4 7 4 9" xfId="21368" xr:uid="{00000000-0005-0000-0000-00000AC60000}"/>
    <cellStyle name="Note 4 7 4 9 2" xfId="21369" xr:uid="{00000000-0005-0000-0000-00000BC60000}"/>
    <cellStyle name="Note 4 7 4 9 3" xfId="53059" xr:uid="{00000000-0005-0000-0000-00000CC60000}"/>
    <cellStyle name="Note 4 7 4 9 4" xfId="53060" xr:uid="{00000000-0005-0000-0000-00000DC60000}"/>
    <cellStyle name="Note 4 7 4 9 5" xfId="53061" xr:uid="{00000000-0005-0000-0000-00000EC60000}"/>
    <cellStyle name="Note 4 7 4 9 6" xfId="53062" xr:uid="{00000000-0005-0000-0000-00000FC60000}"/>
    <cellStyle name="Note 4 7 4 9 7" xfId="53063" xr:uid="{00000000-0005-0000-0000-000010C60000}"/>
    <cellStyle name="Note 4 7 5" xfId="21370" xr:uid="{00000000-0005-0000-0000-000011C60000}"/>
    <cellStyle name="Note 4 7 5 10" xfId="21371" xr:uid="{00000000-0005-0000-0000-000012C60000}"/>
    <cellStyle name="Note 4 7 5 10 2" xfId="21372" xr:uid="{00000000-0005-0000-0000-000013C60000}"/>
    <cellStyle name="Note 4 7 5 10 3" xfId="53064" xr:uid="{00000000-0005-0000-0000-000014C60000}"/>
    <cellStyle name="Note 4 7 5 10 4" xfId="53065" xr:uid="{00000000-0005-0000-0000-000015C60000}"/>
    <cellStyle name="Note 4 7 5 10 5" xfId="53066" xr:uid="{00000000-0005-0000-0000-000016C60000}"/>
    <cellStyle name="Note 4 7 5 10 6" xfId="53067" xr:uid="{00000000-0005-0000-0000-000017C60000}"/>
    <cellStyle name="Note 4 7 5 10 7" xfId="53068" xr:uid="{00000000-0005-0000-0000-000018C60000}"/>
    <cellStyle name="Note 4 7 5 11" xfId="53069" xr:uid="{00000000-0005-0000-0000-000019C60000}"/>
    <cellStyle name="Note 4 7 5 12" xfId="53070" xr:uid="{00000000-0005-0000-0000-00001AC60000}"/>
    <cellStyle name="Note 4 7 5 13" xfId="53071" xr:uid="{00000000-0005-0000-0000-00001BC60000}"/>
    <cellStyle name="Note 4 7 5 2" xfId="21373" xr:uid="{00000000-0005-0000-0000-00001CC60000}"/>
    <cellStyle name="Note 4 7 5 2 2" xfId="21374" xr:uid="{00000000-0005-0000-0000-00001DC60000}"/>
    <cellStyle name="Note 4 7 5 2 3" xfId="53072" xr:uid="{00000000-0005-0000-0000-00001EC60000}"/>
    <cellStyle name="Note 4 7 5 2 4" xfId="53073" xr:uid="{00000000-0005-0000-0000-00001FC60000}"/>
    <cellStyle name="Note 4 7 5 2 5" xfId="53074" xr:uid="{00000000-0005-0000-0000-000020C60000}"/>
    <cellStyle name="Note 4 7 5 2 6" xfId="53075" xr:uid="{00000000-0005-0000-0000-000021C60000}"/>
    <cellStyle name="Note 4 7 5 2 7" xfId="53076" xr:uid="{00000000-0005-0000-0000-000022C60000}"/>
    <cellStyle name="Note 4 7 5 3" xfId="21375" xr:uid="{00000000-0005-0000-0000-000023C60000}"/>
    <cellStyle name="Note 4 7 5 3 2" xfId="21376" xr:uid="{00000000-0005-0000-0000-000024C60000}"/>
    <cellStyle name="Note 4 7 5 3 3" xfId="53077" xr:uid="{00000000-0005-0000-0000-000025C60000}"/>
    <cellStyle name="Note 4 7 5 3 4" xfId="53078" xr:uid="{00000000-0005-0000-0000-000026C60000}"/>
    <cellStyle name="Note 4 7 5 3 5" xfId="53079" xr:uid="{00000000-0005-0000-0000-000027C60000}"/>
    <cellStyle name="Note 4 7 5 3 6" xfId="53080" xr:uid="{00000000-0005-0000-0000-000028C60000}"/>
    <cellStyle name="Note 4 7 5 3 7" xfId="53081" xr:uid="{00000000-0005-0000-0000-000029C60000}"/>
    <cellStyle name="Note 4 7 5 4" xfId="21377" xr:uid="{00000000-0005-0000-0000-00002AC60000}"/>
    <cellStyle name="Note 4 7 5 4 2" xfId="21378" xr:uid="{00000000-0005-0000-0000-00002BC60000}"/>
    <cellStyle name="Note 4 7 5 4 3" xfId="53082" xr:uid="{00000000-0005-0000-0000-00002CC60000}"/>
    <cellStyle name="Note 4 7 5 4 4" xfId="53083" xr:uid="{00000000-0005-0000-0000-00002DC60000}"/>
    <cellStyle name="Note 4 7 5 4 5" xfId="53084" xr:uid="{00000000-0005-0000-0000-00002EC60000}"/>
    <cellStyle name="Note 4 7 5 4 6" xfId="53085" xr:uid="{00000000-0005-0000-0000-00002FC60000}"/>
    <cellStyle name="Note 4 7 5 4 7" xfId="53086" xr:uid="{00000000-0005-0000-0000-000030C60000}"/>
    <cellStyle name="Note 4 7 5 5" xfId="21379" xr:uid="{00000000-0005-0000-0000-000031C60000}"/>
    <cellStyle name="Note 4 7 5 5 2" xfId="21380" xr:uid="{00000000-0005-0000-0000-000032C60000}"/>
    <cellStyle name="Note 4 7 5 5 3" xfId="53087" xr:uid="{00000000-0005-0000-0000-000033C60000}"/>
    <cellStyle name="Note 4 7 5 5 4" xfId="53088" xr:uid="{00000000-0005-0000-0000-000034C60000}"/>
    <cellStyle name="Note 4 7 5 5 5" xfId="53089" xr:uid="{00000000-0005-0000-0000-000035C60000}"/>
    <cellStyle name="Note 4 7 5 5 6" xfId="53090" xr:uid="{00000000-0005-0000-0000-000036C60000}"/>
    <cellStyle name="Note 4 7 5 5 7" xfId="53091" xr:uid="{00000000-0005-0000-0000-000037C60000}"/>
    <cellStyle name="Note 4 7 5 6" xfId="21381" xr:uid="{00000000-0005-0000-0000-000038C60000}"/>
    <cellStyle name="Note 4 7 5 6 2" xfId="21382" xr:uid="{00000000-0005-0000-0000-000039C60000}"/>
    <cellStyle name="Note 4 7 5 6 3" xfId="53092" xr:uid="{00000000-0005-0000-0000-00003AC60000}"/>
    <cellStyle name="Note 4 7 5 6 4" xfId="53093" xr:uid="{00000000-0005-0000-0000-00003BC60000}"/>
    <cellStyle name="Note 4 7 5 6 5" xfId="53094" xr:uid="{00000000-0005-0000-0000-00003CC60000}"/>
    <cellStyle name="Note 4 7 5 6 6" xfId="53095" xr:uid="{00000000-0005-0000-0000-00003DC60000}"/>
    <cellStyle name="Note 4 7 5 6 7" xfId="53096" xr:uid="{00000000-0005-0000-0000-00003EC60000}"/>
    <cellStyle name="Note 4 7 5 7" xfId="21383" xr:uid="{00000000-0005-0000-0000-00003FC60000}"/>
    <cellStyle name="Note 4 7 5 7 2" xfId="21384" xr:uid="{00000000-0005-0000-0000-000040C60000}"/>
    <cellStyle name="Note 4 7 5 7 3" xfId="53097" xr:uid="{00000000-0005-0000-0000-000041C60000}"/>
    <cellStyle name="Note 4 7 5 7 4" xfId="53098" xr:uid="{00000000-0005-0000-0000-000042C60000}"/>
    <cellStyle name="Note 4 7 5 7 5" xfId="53099" xr:uid="{00000000-0005-0000-0000-000043C60000}"/>
    <cellStyle name="Note 4 7 5 7 6" xfId="53100" xr:uid="{00000000-0005-0000-0000-000044C60000}"/>
    <cellStyle name="Note 4 7 5 7 7" xfId="53101" xr:uid="{00000000-0005-0000-0000-000045C60000}"/>
    <cellStyle name="Note 4 7 5 8" xfId="21385" xr:uid="{00000000-0005-0000-0000-000046C60000}"/>
    <cellStyle name="Note 4 7 5 8 2" xfId="21386" xr:uid="{00000000-0005-0000-0000-000047C60000}"/>
    <cellStyle name="Note 4 7 5 8 3" xfId="53102" xr:uid="{00000000-0005-0000-0000-000048C60000}"/>
    <cellStyle name="Note 4 7 5 8 4" xfId="53103" xr:uid="{00000000-0005-0000-0000-000049C60000}"/>
    <cellStyle name="Note 4 7 5 8 5" xfId="53104" xr:uid="{00000000-0005-0000-0000-00004AC60000}"/>
    <cellStyle name="Note 4 7 5 8 6" xfId="53105" xr:uid="{00000000-0005-0000-0000-00004BC60000}"/>
    <cellStyle name="Note 4 7 5 8 7" xfId="53106" xr:uid="{00000000-0005-0000-0000-00004CC60000}"/>
    <cellStyle name="Note 4 7 5 9" xfId="21387" xr:uid="{00000000-0005-0000-0000-00004DC60000}"/>
    <cellStyle name="Note 4 7 5 9 2" xfId="21388" xr:uid="{00000000-0005-0000-0000-00004EC60000}"/>
    <cellStyle name="Note 4 7 5 9 3" xfId="53107" xr:uid="{00000000-0005-0000-0000-00004FC60000}"/>
    <cellStyle name="Note 4 7 5 9 4" xfId="53108" xr:uid="{00000000-0005-0000-0000-000050C60000}"/>
    <cellStyle name="Note 4 7 5 9 5" xfId="53109" xr:uid="{00000000-0005-0000-0000-000051C60000}"/>
    <cellStyle name="Note 4 7 5 9 6" xfId="53110" xr:uid="{00000000-0005-0000-0000-000052C60000}"/>
    <cellStyle name="Note 4 7 5 9 7" xfId="53111" xr:uid="{00000000-0005-0000-0000-000053C60000}"/>
    <cellStyle name="Note 4 7 6" xfId="21389" xr:uid="{00000000-0005-0000-0000-000054C60000}"/>
    <cellStyle name="Note 4 7 6 10" xfId="21390" xr:uid="{00000000-0005-0000-0000-000055C60000}"/>
    <cellStyle name="Note 4 7 6 11" xfId="53112" xr:uid="{00000000-0005-0000-0000-000056C60000}"/>
    <cellStyle name="Note 4 7 6 12" xfId="53113" xr:uid="{00000000-0005-0000-0000-000057C60000}"/>
    <cellStyle name="Note 4 7 6 13" xfId="53114" xr:uid="{00000000-0005-0000-0000-000058C60000}"/>
    <cellStyle name="Note 4 7 6 14" xfId="53115" xr:uid="{00000000-0005-0000-0000-000059C60000}"/>
    <cellStyle name="Note 4 7 6 15" xfId="53116" xr:uid="{00000000-0005-0000-0000-00005AC60000}"/>
    <cellStyle name="Note 4 7 6 2" xfId="21391" xr:uid="{00000000-0005-0000-0000-00005BC60000}"/>
    <cellStyle name="Note 4 7 6 2 2" xfId="21392" xr:uid="{00000000-0005-0000-0000-00005CC60000}"/>
    <cellStyle name="Note 4 7 6 2 3" xfId="53117" xr:uid="{00000000-0005-0000-0000-00005DC60000}"/>
    <cellStyle name="Note 4 7 6 2 4" xfId="53118" xr:uid="{00000000-0005-0000-0000-00005EC60000}"/>
    <cellStyle name="Note 4 7 6 2 5" xfId="53119" xr:uid="{00000000-0005-0000-0000-00005FC60000}"/>
    <cellStyle name="Note 4 7 6 2 6" xfId="53120" xr:uid="{00000000-0005-0000-0000-000060C60000}"/>
    <cellStyle name="Note 4 7 6 2 7" xfId="53121" xr:uid="{00000000-0005-0000-0000-000061C60000}"/>
    <cellStyle name="Note 4 7 6 3" xfId="21393" xr:uid="{00000000-0005-0000-0000-000062C60000}"/>
    <cellStyle name="Note 4 7 6 3 2" xfId="21394" xr:uid="{00000000-0005-0000-0000-000063C60000}"/>
    <cellStyle name="Note 4 7 6 3 3" xfId="53122" xr:uid="{00000000-0005-0000-0000-000064C60000}"/>
    <cellStyle name="Note 4 7 6 3 4" xfId="53123" xr:uid="{00000000-0005-0000-0000-000065C60000}"/>
    <cellStyle name="Note 4 7 6 3 5" xfId="53124" xr:uid="{00000000-0005-0000-0000-000066C60000}"/>
    <cellStyle name="Note 4 7 6 3 6" xfId="53125" xr:uid="{00000000-0005-0000-0000-000067C60000}"/>
    <cellStyle name="Note 4 7 6 3 7" xfId="53126" xr:uid="{00000000-0005-0000-0000-000068C60000}"/>
    <cellStyle name="Note 4 7 6 4" xfId="21395" xr:uid="{00000000-0005-0000-0000-000069C60000}"/>
    <cellStyle name="Note 4 7 6 4 2" xfId="21396" xr:uid="{00000000-0005-0000-0000-00006AC60000}"/>
    <cellStyle name="Note 4 7 6 4 3" xfId="53127" xr:uid="{00000000-0005-0000-0000-00006BC60000}"/>
    <cellStyle name="Note 4 7 6 4 4" xfId="53128" xr:uid="{00000000-0005-0000-0000-00006CC60000}"/>
    <cellStyle name="Note 4 7 6 4 5" xfId="53129" xr:uid="{00000000-0005-0000-0000-00006DC60000}"/>
    <cellStyle name="Note 4 7 6 4 6" xfId="53130" xr:uid="{00000000-0005-0000-0000-00006EC60000}"/>
    <cellStyle name="Note 4 7 6 4 7" xfId="53131" xr:uid="{00000000-0005-0000-0000-00006FC60000}"/>
    <cellStyle name="Note 4 7 6 5" xfId="21397" xr:uid="{00000000-0005-0000-0000-000070C60000}"/>
    <cellStyle name="Note 4 7 6 5 2" xfId="21398" xr:uid="{00000000-0005-0000-0000-000071C60000}"/>
    <cellStyle name="Note 4 7 6 5 3" xfId="53132" xr:uid="{00000000-0005-0000-0000-000072C60000}"/>
    <cellStyle name="Note 4 7 6 5 4" xfId="53133" xr:uid="{00000000-0005-0000-0000-000073C60000}"/>
    <cellStyle name="Note 4 7 6 5 5" xfId="53134" xr:uid="{00000000-0005-0000-0000-000074C60000}"/>
    <cellStyle name="Note 4 7 6 5 6" xfId="53135" xr:uid="{00000000-0005-0000-0000-000075C60000}"/>
    <cellStyle name="Note 4 7 6 5 7" xfId="53136" xr:uid="{00000000-0005-0000-0000-000076C60000}"/>
    <cellStyle name="Note 4 7 6 6" xfId="21399" xr:uid="{00000000-0005-0000-0000-000077C60000}"/>
    <cellStyle name="Note 4 7 6 6 2" xfId="21400" xr:uid="{00000000-0005-0000-0000-000078C60000}"/>
    <cellStyle name="Note 4 7 6 6 3" xfId="53137" xr:uid="{00000000-0005-0000-0000-000079C60000}"/>
    <cellStyle name="Note 4 7 6 6 4" xfId="53138" xr:uid="{00000000-0005-0000-0000-00007AC60000}"/>
    <cellStyle name="Note 4 7 6 6 5" xfId="53139" xr:uid="{00000000-0005-0000-0000-00007BC60000}"/>
    <cellStyle name="Note 4 7 6 6 6" xfId="53140" xr:uid="{00000000-0005-0000-0000-00007CC60000}"/>
    <cellStyle name="Note 4 7 6 6 7" xfId="53141" xr:uid="{00000000-0005-0000-0000-00007DC60000}"/>
    <cellStyle name="Note 4 7 6 7" xfId="21401" xr:uid="{00000000-0005-0000-0000-00007EC60000}"/>
    <cellStyle name="Note 4 7 6 7 2" xfId="21402" xr:uid="{00000000-0005-0000-0000-00007FC60000}"/>
    <cellStyle name="Note 4 7 6 7 3" xfId="53142" xr:uid="{00000000-0005-0000-0000-000080C60000}"/>
    <cellStyle name="Note 4 7 6 7 4" xfId="53143" xr:uid="{00000000-0005-0000-0000-000081C60000}"/>
    <cellStyle name="Note 4 7 6 7 5" xfId="53144" xr:uid="{00000000-0005-0000-0000-000082C60000}"/>
    <cellStyle name="Note 4 7 6 7 6" xfId="53145" xr:uid="{00000000-0005-0000-0000-000083C60000}"/>
    <cellStyle name="Note 4 7 6 7 7" xfId="53146" xr:uid="{00000000-0005-0000-0000-000084C60000}"/>
    <cellStyle name="Note 4 7 6 8" xfId="21403" xr:uid="{00000000-0005-0000-0000-000085C60000}"/>
    <cellStyle name="Note 4 7 6 8 2" xfId="21404" xr:uid="{00000000-0005-0000-0000-000086C60000}"/>
    <cellStyle name="Note 4 7 6 8 3" xfId="53147" xr:uid="{00000000-0005-0000-0000-000087C60000}"/>
    <cellStyle name="Note 4 7 6 8 4" xfId="53148" xr:uid="{00000000-0005-0000-0000-000088C60000}"/>
    <cellStyle name="Note 4 7 6 8 5" xfId="53149" xr:uid="{00000000-0005-0000-0000-000089C60000}"/>
    <cellStyle name="Note 4 7 6 8 6" xfId="53150" xr:uid="{00000000-0005-0000-0000-00008AC60000}"/>
    <cellStyle name="Note 4 7 6 8 7" xfId="53151" xr:uid="{00000000-0005-0000-0000-00008BC60000}"/>
    <cellStyle name="Note 4 7 6 9" xfId="21405" xr:uid="{00000000-0005-0000-0000-00008CC60000}"/>
    <cellStyle name="Note 4 7 6 9 2" xfId="21406" xr:uid="{00000000-0005-0000-0000-00008DC60000}"/>
    <cellStyle name="Note 4 7 6 9 3" xfId="53152" xr:uid="{00000000-0005-0000-0000-00008EC60000}"/>
    <cellStyle name="Note 4 7 6 9 4" xfId="53153" xr:uid="{00000000-0005-0000-0000-00008FC60000}"/>
    <cellStyle name="Note 4 7 6 9 5" xfId="53154" xr:uid="{00000000-0005-0000-0000-000090C60000}"/>
    <cellStyle name="Note 4 7 6 9 6" xfId="53155" xr:uid="{00000000-0005-0000-0000-000091C60000}"/>
    <cellStyle name="Note 4 7 6 9 7" xfId="53156" xr:uid="{00000000-0005-0000-0000-000092C60000}"/>
    <cellStyle name="Note 4 7 7" xfId="53157" xr:uid="{00000000-0005-0000-0000-000093C60000}"/>
    <cellStyle name="Note 4 8" xfId="21407" xr:uid="{00000000-0005-0000-0000-000094C60000}"/>
    <cellStyle name="Note 4 8 2" xfId="21408" xr:uid="{00000000-0005-0000-0000-000095C60000}"/>
    <cellStyle name="Note 4 8 2 10" xfId="53158" xr:uid="{00000000-0005-0000-0000-000096C60000}"/>
    <cellStyle name="Note 4 8 2 11" xfId="53159" xr:uid="{00000000-0005-0000-0000-000097C60000}"/>
    <cellStyle name="Note 4 8 2 2" xfId="21409" xr:uid="{00000000-0005-0000-0000-000098C60000}"/>
    <cellStyle name="Note 4 8 2 2 2" xfId="21410" xr:uid="{00000000-0005-0000-0000-000099C60000}"/>
    <cellStyle name="Note 4 8 2 2 3" xfId="53160" xr:uid="{00000000-0005-0000-0000-00009AC60000}"/>
    <cellStyle name="Note 4 8 2 2 4" xfId="53161" xr:uid="{00000000-0005-0000-0000-00009BC60000}"/>
    <cellStyle name="Note 4 8 2 2 5" xfId="53162" xr:uid="{00000000-0005-0000-0000-00009CC60000}"/>
    <cellStyle name="Note 4 8 2 2 6" xfId="53163" xr:uid="{00000000-0005-0000-0000-00009DC60000}"/>
    <cellStyle name="Note 4 8 2 2 7" xfId="53164" xr:uid="{00000000-0005-0000-0000-00009EC60000}"/>
    <cellStyle name="Note 4 8 2 3" xfId="21411" xr:uid="{00000000-0005-0000-0000-00009FC60000}"/>
    <cellStyle name="Note 4 8 2 3 2" xfId="21412" xr:uid="{00000000-0005-0000-0000-0000A0C60000}"/>
    <cellStyle name="Note 4 8 2 3 3" xfId="53165" xr:uid="{00000000-0005-0000-0000-0000A1C60000}"/>
    <cellStyle name="Note 4 8 2 3 4" xfId="53166" xr:uid="{00000000-0005-0000-0000-0000A2C60000}"/>
    <cellStyle name="Note 4 8 2 3 5" xfId="53167" xr:uid="{00000000-0005-0000-0000-0000A3C60000}"/>
    <cellStyle name="Note 4 8 2 3 6" xfId="53168" xr:uid="{00000000-0005-0000-0000-0000A4C60000}"/>
    <cellStyle name="Note 4 8 2 3 7" xfId="53169" xr:uid="{00000000-0005-0000-0000-0000A5C60000}"/>
    <cellStyle name="Note 4 8 2 4" xfId="21413" xr:uid="{00000000-0005-0000-0000-0000A6C60000}"/>
    <cellStyle name="Note 4 8 2 4 2" xfId="21414" xr:uid="{00000000-0005-0000-0000-0000A7C60000}"/>
    <cellStyle name="Note 4 8 2 4 3" xfId="53170" xr:uid="{00000000-0005-0000-0000-0000A8C60000}"/>
    <cellStyle name="Note 4 8 2 4 4" xfId="53171" xr:uid="{00000000-0005-0000-0000-0000A9C60000}"/>
    <cellStyle name="Note 4 8 2 4 5" xfId="53172" xr:uid="{00000000-0005-0000-0000-0000AAC60000}"/>
    <cellStyle name="Note 4 8 2 4 6" xfId="53173" xr:uid="{00000000-0005-0000-0000-0000ABC60000}"/>
    <cellStyle name="Note 4 8 2 4 7" xfId="53174" xr:uid="{00000000-0005-0000-0000-0000ACC60000}"/>
    <cellStyle name="Note 4 8 2 5" xfId="21415" xr:uid="{00000000-0005-0000-0000-0000ADC60000}"/>
    <cellStyle name="Note 4 8 2 5 2" xfId="21416" xr:uid="{00000000-0005-0000-0000-0000AEC60000}"/>
    <cellStyle name="Note 4 8 2 5 3" xfId="53175" xr:uid="{00000000-0005-0000-0000-0000AFC60000}"/>
    <cellStyle name="Note 4 8 2 5 4" xfId="53176" xr:uid="{00000000-0005-0000-0000-0000B0C60000}"/>
    <cellStyle name="Note 4 8 2 5 5" xfId="53177" xr:uid="{00000000-0005-0000-0000-0000B1C60000}"/>
    <cellStyle name="Note 4 8 2 5 6" xfId="53178" xr:uid="{00000000-0005-0000-0000-0000B2C60000}"/>
    <cellStyle name="Note 4 8 2 5 7" xfId="53179" xr:uid="{00000000-0005-0000-0000-0000B3C60000}"/>
    <cellStyle name="Note 4 8 2 6" xfId="21417" xr:uid="{00000000-0005-0000-0000-0000B4C60000}"/>
    <cellStyle name="Note 4 8 2 6 2" xfId="21418" xr:uid="{00000000-0005-0000-0000-0000B5C60000}"/>
    <cellStyle name="Note 4 8 2 6 3" xfId="53180" xr:uid="{00000000-0005-0000-0000-0000B6C60000}"/>
    <cellStyle name="Note 4 8 2 6 4" xfId="53181" xr:uid="{00000000-0005-0000-0000-0000B7C60000}"/>
    <cellStyle name="Note 4 8 2 6 5" xfId="53182" xr:uid="{00000000-0005-0000-0000-0000B8C60000}"/>
    <cellStyle name="Note 4 8 2 6 6" xfId="53183" xr:uid="{00000000-0005-0000-0000-0000B9C60000}"/>
    <cellStyle name="Note 4 8 2 6 7" xfId="53184" xr:uid="{00000000-0005-0000-0000-0000BAC60000}"/>
    <cellStyle name="Note 4 8 2 7" xfId="21419" xr:uid="{00000000-0005-0000-0000-0000BBC60000}"/>
    <cellStyle name="Note 4 8 2 7 2" xfId="21420" xr:uid="{00000000-0005-0000-0000-0000BCC60000}"/>
    <cellStyle name="Note 4 8 2 7 3" xfId="53185" xr:uid="{00000000-0005-0000-0000-0000BDC60000}"/>
    <cellStyle name="Note 4 8 2 7 4" xfId="53186" xr:uid="{00000000-0005-0000-0000-0000BEC60000}"/>
    <cellStyle name="Note 4 8 2 7 5" xfId="53187" xr:uid="{00000000-0005-0000-0000-0000BFC60000}"/>
    <cellStyle name="Note 4 8 2 7 6" xfId="53188" xr:uid="{00000000-0005-0000-0000-0000C0C60000}"/>
    <cellStyle name="Note 4 8 2 7 7" xfId="53189" xr:uid="{00000000-0005-0000-0000-0000C1C60000}"/>
    <cellStyle name="Note 4 8 2 8" xfId="21421" xr:uid="{00000000-0005-0000-0000-0000C2C60000}"/>
    <cellStyle name="Note 4 8 2 8 2" xfId="21422" xr:uid="{00000000-0005-0000-0000-0000C3C60000}"/>
    <cellStyle name="Note 4 8 2 8 3" xfId="53190" xr:uid="{00000000-0005-0000-0000-0000C4C60000}"/>
    <cellStyle name="Note 4 8 2 8 4" xfId="53191" xr:uid="{00000000-0005-0000-0000-0000C5C60000}"/>
    <cellStyle name="Note 4 8 2 8 5" xfId="53192" xr:uid="{00000000-0005-0000-0000-0000C6C60000}"/>
    <cellStyle name="Note 4 8 2 8 6" xfId="53193" xr:uid="{00000000-0005-0000-0000-0000C7C60000}"/>
    <cellStyle name="Note 4 8 2 8 7" xfId="53194" xr:uid="{00000000-0005-0000-0000-0000C8C60000}"/>
    <cellStyle name="Note 4 8 2 9" xfId="21423" xr:uid="{00000000-0005-0000-0000-0000C9C60000}"/>
    <cellStyle name="Note 4 8 2 9 2" xfId="21424" xr:uid="{00000000-0005-0000-0000-0000CAC60000}"/>
    <cellStyle name="Note 4 8 2 9 3" xfId="53195" xr:uid="{00000000-0005-0000-0000-0000CBC60000}"/>
    <cellStyle name="Note 4 8 2 9 4" xfId="53196" xr:uid="{00000000-0005-0000-0000-0000CCC60000}"/>
    <cellStyle name="Note 4 8 2 9 5" xfId="53197" xr:uid="{00000000-0005-0000-0000-0000CDC60000}"/>
    <cellStyle name="Note 4 8 2 9 6" xfId="53198" xr:uid="{00000000-0005-0000-0000-0000CEC60000}"/>
    <cellStyle name="Note 4 8 2 9 7" xfId="53199" xr:uid="{00000000-0005-0000-0000-0000CFC60000}"/>
    <cellStyle name="Note 4 8 3" xfId="21425" xr:uid="{00000000-0005-0000-0000-0000D0C60000}"/>
    <cellStyle name="Note 4 8 3 10" xfId="21426" xr:uid="{00000000-0005-0000-0000-0000D1C60000}"/>
    <cellStyle name="Note 4 8 3 11" xfId="53200" xr:uid="{00000000-0005-0000-0000-0000D2C60000}"/>
    <cellStyle name="Note 4 8 3 12" xfId="53201" xr:uid="{00000000-0005-0000-0000-0000D3C60000}"/>
    <cellStyle name="Note 4 8 3 13" xfId="53202" xr:uid="{00000000-0005-0000-0000-0000D4C60000}"/>
    <cellStyle name="Note 4 8 3 14" xfId="53203" xr:uid="{00000000-0005-0000-0000-0000D5C60000}"/>
    <cellStyle name="Note 4 8 3 15" xfId="53204" xr:uid="{00000000-0005-0000-0000-0000D6C60000}"/>
    <cellStyle name="Note 4 8 3 2" xfId="21427" xr:uid="{00000000-0005-0000-0000-0000D7C60000}"/>
    <cellStyle name="Note 4 8 3 2 2" xfId="21428" xr:uid="{00000000-0005-0000-0000-0000D8C60000}"/>
    <cellStyle name="Note 4 8 3 2 3" xfId="53205" xr:uid="{00000000-0005-0000-0000-0000D9C60000}"/>
    <cellStyle name="Note 4 8 3 2 4" xfId="53206" xr:uid="{00000000-0005-0000-0000-0000DAC60000}"/>
    <cellStyle name="Note 4 8 3 2 5" xfId="53207" xr:uid="{00000000-0005-0000-0000-0000DBC60000}"/>
    <cellStyle name="Note 4 8 3 2 6" xfId="53208" xr:uid="{00000000-0005-0000-0000-0000DCC60000}"/>
    <cellStyle name="Note 4 8 3 2 7" xfId="53209" xr:uid="{00000000-0005-0000-0000-0000DDC60000}"/>
    <cellStyle name="Note 4 8 3 3" xfId="21429" xr:uid="{00000000-0005-0000-0000-0000DEC60000}"/>
    <cellStyle name="Note 4 8 3 3 2" xfId="21430" xr:uid="{00000000-0005-0000-0000-0000DFC60000}"/>
    <cellStyle name="Note 4 8 3 3 3" xfId="53210" xr:uid="{00000000-0005-0000-0000-0000E0C60000}"/>
    <cellStyle name="Note 4 8 3 3 4" xfId="53211" xr:uid="{00000000-0005-0000-0000-0000E1C60000}"/>
    <cellStyle name="Note 4 8 3 3 5" xfId="53212" xr:uid="{00000000-0005-0000-0000-0000E2C60000}"/>
    <cellStyle name="Note 4 8 3 3 6" xfId="53213" xr:uid="{00000000-0005-0000-0000-0000E3C60000}"/>
    <cellStyle name="Note 4 8 3 3 7" xfId="53214" xr:uid="{00000000-0005-0000-0000-0000E4C60000}"/>
    <cellStyle name="Note 4 8 3 4" xfId="21431" xr:uid="{00000000-0005-0000-0000-0000E5C60000}"/>
    <cellStyle name="Note 4 8 3 4 2" xfId="21432" xr:uid="{00000000-0005-0000-0000-0000E6C60000}"/>
    <cellStyle name="Note 4 8 3 4 3" xfId="53215" xr:uid="{00000000-0005-0000-0000-0000E7C60000}"/>
    <cellStyle name="Note 4 8 3 4 4" xfId="53216" xr:uid="{00000000-0005-0000-0000-0000E8C60000}"/>
    <cellStyle name="Note 4 8 3 4 5" xfId="53217" xr:uid="{00000000-0005-0000-0000-0000E9C60000}"/>
    <cellStyle name="Note 4 8 3 4 6" xfId="53218" xr:uid="{00000000-0005-0000-0000-0000EAC60000}"/>
    <cellStyle name="Note 4 8 3 4 7" xfId="53219" xr:uid="{00000000-0005-0000-0000-0000EBC60000}"/>
    <cellStyle name="Note 4 8 3 5" xfId="21433" xr:uid="{00000000-0005-0000-0000-0000ECC60000}"/>
    <cellStyle name="Note 4 8 3 5 2" xfId="21434" xr:uid="{00000000-0005-0000-0000-0000EDC60000}"/>
    <cellStyle name="Note 4 8 3 5 3" xfId="53220" xr:uid="{00000000-0005-0000-0000-0000EEC60000}"/>
    <cellStyle name="Note 4 8 3 5 4" xfId="53221" xr:uid="{00000000-0005-0000-0000-0000EFC60000}"/>
    <cellStyle name="Note 4 8 3 5 5" xfId="53222" xr:uid="{00000000-0005-0000-0000-0000F0C60000}"/>
    <cellStyle name="Note 4 8 3 5 6" xfId="53223" xr:uid="{00000000-0005-0000-0000-0000F1C60000}"/>
    <cellStyle name="Note 4 8 3 5 7" xfId="53224" xr:uid="{00000000-0005-0000-0000-0000F2C60000}"/>
    <cellStyle name="Note 4 8 3 6" xfId="21435" xr:uid="{00000000-0005-0000-0000-0000F3C60000}"/>
    <cellStyle name="Note 4 8 3 6 2" xfId="21436" xr:uid="{00000000-0005-0000-0000-0000F4C60000}"/>
    <cellStyle name="Note 4 8 3 6 3" xfId="53225" xr:uid="{00000000-0005-0000-0000-0000F5C60000}"/>
    <cellStyle name="Note 4 8 3 6 4" xfId="53226" xr:uid="{00000000-0005-0000-0000-0000F6C60000}"/>
    <cellStyle name="Note 4 8 3 6 5" xfId="53227" xr:uid="{00000000-0005-0000-0000-0000F7C60000}"/>
    <cellStyle name="Note 4 8 3 6 6" xfId="53228" xr:uid="{00000000-0005-0000-0000-0000F8C60000}"/>
    <cellStyle name="Note 4 8 3 6 7" xfId="53229" xr:uid="{00000000-0005-0000-0000-0000F9C60000}"/>
    <cellStyle name="Note 4 8 3 7" xfId="21437" xr:uid="{00000000-0005-0000-0000-0000FAC60000}"/>
    <cellStyle name="Note 4 8 3 7 2" xfId="21438" xr:uid="{00000000-0005-0000-0000-0000FBC60000}"/>
    <cellStyle name="Note 4 8 3 7 3" xfId="53230" xr:uid="{00000000-0005-0000-0000-0000FCC60000}"/>
    <cellStyle name="Note 4 8 3 7 4" xfId="53231" xr:uid="{00000000-0005-0000-0000-0000FDC60000}"/>
    <cellStyle name="Note 4 8 3 7 5" xfId="53232" xr:uid="{00000000-0005-0000-0000-0000FEC60000}"/>
    <cellStyle name="Note 4 8 3 7 6" xfId="53233" xr:uid="{00000000-0005-0000-0000-0000FFC60000}"/>
    <cellStyle name="Note 4 8 3 7 7" xfId="53234" xr:uid="{00000000-0005-0000-0000-000000C70000}"/>
    <cellStyle name="Note 4 8 3 8" xfId="21439" xr:uid="{00000000-0005-0000-0000-000001C70000}"/>
    <cellStyle name="Note 4 8 3 8 2" xfId="21440" xr:uid="{00000000-0005-0000-0000-000002C70000}"/>
    <cellStyle name="Note 4 8 3 8 3" xfId="53235" xr:uid="{00000000-0005-0000-0000-000003C70000}"/>
    <cellStyle name="Note 4 8 3 8 4" xfId="53236" xr:uid="{00000000-0005-0000-0000-000004C70000}"/>
    <cellStyle name="Note 4 8 3 8 5" xfId="53237" xr:uid="{00000000-0005-0000-0000-000005C70000}"/>
    <cellStyle name="Note 4 8 3 8 6" xfId="53238" xr:uid="{00000000-0005-0000-0000-000006C70000}"/>
    <cellStyle name="Note 4 8 3 8 7" xfId="53239" xr:uid="{00000000-0005-0000-0000-000007C70000}"/>
    <cellStyle name="Note 4 8 3 9" xfId="21441" xr:uid="{00000000-0005-0000-0000-000008C70000}"/>
    <cellStyle name="Note 4 8 3 9 2" xfId="21442" xr:uid="{00000000-0005-0000-0000-000009C70000}"/>
    <cellStyle name="Note 4 8 3 9 3" xfId="53240" xr:uid="{00000000-0005-0000-0000-00000AC70000}"/>
    <cellStyle name="Note 4 8 3 9 4" xfId="53241" xr:uid="{00000000-0005-0000-0000-00000BC70000}"/>
    <cellStyle name="Note 4 8 3 9 5" xfId="53242" xr:uid="{00000000-0005-0000-0000-00000CC70000}"/>
    <cellStyle name="Note 4 8 3 9 6" xfId="53243" xr:uid="{00000000-0005-0000-0000-00000DC70000}"/>
    <cellStyle name="Note 4 8 3 9 7" xfId="53244" xr:uid="{00000000-0005-0000-0000-00000EC70000}"/>
    <cellStyle name="Note 4 8 4" xfId="53245" xr:uid="{00000000-0005-0000-0000-00000FC70000}"/>
    <cellStyle name="Note 4 8 5" xfId="53246" xr:uid="{00000000-0005-0000-0000-000010C70000}"/>
    <cellStyle name="Note 4 9" xfId="21443" xr:uid="{00000000-0005-0000-0000-000011C70000}"/>
    <cellStyle name="Note 4 9 10" xfId="53247" xr:uid="{00000000-0005-0000-0000-000012C70000}"/>
    <cellStyle name="Note 4 9 11" xfId="53248" xr:uid="{00000000-0005-0000-0000-000013C70000}"/>
    <cellStyle name="Note 4 9 2" xfId="21444" xr:uid="{00000000-0005-0000-0000-000014C70000}"/>
    <cellStyle name="Note 4 9 2 2" xfId="21445" xr:uid="{00000000-0005-0000-0000-000015C70000}"/>
    <cellStyle name="Note 4 9 2 3" xfId="53249" xr:uid="{00000000-0005-0000-0000-000016C70000}"/>
    <cellStyle name="Note 4 9 2 4" xfId="53250" xr:uid="{00000000-0005-0000-0000-000017C70000}"/>
    <cellStyle name="Note 4 9 2 5" xfId="53251" xr:uid="{00000000-0005-0000-0000-000018C70000}"/>
    <cellStyle name="Note 4 9 2 6" xfId="53252" xr:uid="{00000000-0005-0000-0000-000019C70000}"/>
    <cellStyle name="Note 4 9 2 7" xfId="53253" xr:uid="{00000000-0005-0000-0000-00001AC70000}"/>
    <cellStyle name="Note 4 9 3" xfId="21446" xr:uid="{00000000-0005-0000-0000-00001BC70000}"/>
    <cellStyle name="Note 4 9 3 2" xfId="21447" xr:uid="{00000000-0005-0000-0000-00001CC70000}"/>
    <cellStyle name="Note 4 9 3 3" xfId="53254" xr:uid="{00000000-0005-0000-0000-00001DC70000}"/>
    <cellStyle name="Note 4 9 3 4" xfId="53255" xr:uid="{00000000-0005-0000-0000-00001EC70000}"/>
    <cellStyle name="Note 4 9 3 5" xfId="53256" xr:uid="{00000000-0005-0000-0000-00001FC70000}"/>
    <cellStyle name="Note 4 9 3 6" xfId="53257" xr:uid="{00000000-0005-0000-0000-000020C70000}"/>
    <cellStyle name="Note 4 9 3 7" xfId="53258" xr:uid="{00000000-0005-0000-0000-000021C70000}"/>
    <cellStyle name="Note 4 9 4" xfId="21448" xr:uid="{00000000-0005-0000-0000-000022C70000}"/>
    <cellStyle name="Note 4 9 4 2" xfId="21449" xr:uid="{00000000-0005-0000-0000-000023C70000}"/>
    <cellStyle name="Note 4 9 4 3" xfId="53259" xr:uid="{00000000-0005-0000-0000-000024C70000}"/>
    <cellStyle name="Note 4 9 4 4" xfId="53260" xr:uid="{00000000-0005-0000-0000-000025C70000}"/>
    <cellStyle name="Note 4 9 4 5" xfId="53261" xr:uid="{00000000-0005-0000-0000-000026C70000}"/>
    <cellStyle name="Note 4 9 4 6" xfId="53262" xr:uid="{00000000-0005-0000-0000-000027C70000}"/>
    <cellStyle name="Note 4 9 4 7" xfId="53263" xr:uid="{00000000-0005-0000-0000-000028C70000}"/>
    <cellStyle name="Note 4 9 5" xfId="21450" xr:uid="{00000000-0005-0000-0000-000029C70000}"/>
    <cellStyle name="Note 4 9 5 2" xfId="21451" xr:uid="{00000000-0005-0000-0000-00002AC70000}"/>
    <cellStyle name="Note 4 9 5 3" xfId="53264" xr:uid="{00000000-0005-0000-0000-00002BC70000}"/>
    <cellStyle name="Note 4 9 5 4" xfId="53265" xr:uid="{00000000-0005-0000-0000-00002CC70000}"/>
    <cellStyle name="Note 4 9 5 5" xfId="53266" xr:uid="{00000000-0005-0000-0000-00002DC70000}"/>
    <cellStyle name="Note 4 9 5 6" xfId="53267" xr:uid="{00000000-0005-0000-0000-00002EC70000}"/>
    <cellStyle name="Note 4 9 5 7" xfId="53268" xr:uid="{00000000-0005-0000-0000-00002FC70000}"/>
    <cellStyle name="Note 4 9 6" xfId="21452" xr:uid="{00000000-0005-0000-0000-000030C70000}"/>
    <cellStyle name="Note 4 9 6 2" xfId="21453" xr:uid="{00000000-0005-0000-0000-000031C70000}"/>
    <cellStyle name="Note 4 9 6 3" xfId="53269" xr:uid="{00000000-0005-0000-0000-000032C70000}"/>
    <cellStyle name="Note 4 9 6 4" xfId="53270" xr:uid="{00000000-0005-0000-0000-000033C70000}"/>
    <cellStyle name="Note 4 9 6 5" xfId="53271" xr:uid="{00000000-0005-0000-0000-000034C70000}"/>
    <cellStyle name="Note 4 9 6 6" xfId="53272" xr:uid="{00000000-0005-0000-0000-000035C70000}"/>
    <cellStyle name="Note 4 9 6 7" xfId="53273" xr:uid="{00000000-0005-0000-0000-000036C70000}"/>
    <cellStyle name="Note 4 9 7" xfId="21454" xr:uid="{00000000-0005-0000-0000-000037C70000}"/>
    <cellStyle name="Note 4 9 7 2" xfId="21455" xr:uid="{00000000-0005-0000-0000-000038C70000}"/>
    <cellStyle name="Note 4 9 7 3" xfId="53274" xr:uid="{00000000-0005-0000-0000-000039C70000}"/>
    <cellStyle name="Note 4 9 7 4" xfId="53275" xr:uid="{00000000-0005-0000-0000-00003AC70000}"/>
    <cellStyle name="Note 4 9 7 5" xfId="53276" xr:uid="{00000000-0005-0000-0000-00003BC70000}"/>
    <cellStyle name="Note 4 9 7 6" xfId="53277" xr:uid="{00000000-0005-0000-0000-00003CC70000}"/>
    <cellStyle name="Note 4 9 7 7" xfId="53278" xr:uid="{00000000-0005-0000-0000-00003DC70000}"/>
    <cellStyle name="Note 4 9 8" xfId="21456" xr:uid="{00000000-0005-0000-0000-00003EC70000}"/>
    <cellStyle name="Note 4 9 8 2" xfId="21457" xr:uid="{00000000-0005-0000-0000-00003FC70000}"/>
    <cellStyle name="Note 4 9 8 3" xfId="53279" xr:uid="{00000000-0005-0000-0000-000040C70000}"/>
    <cellStyle name="Note 4 9 8 4" xfId="53280" xr:uid="{00000000-0005-0000-0000-000041C70000}"/>
    <cellStyle name="Note 4 9 8 5" xfId="53281" xr:uid="{00000000-0005-0000-0000-000042C70000}"/>
    <cellStyle name="Note 4 9 8 6" xfId="53282" xr:uid="{00000000-0005-0000-0000-000043C70000}"/>
    <cellStyle name="Note 4 9 8 7" xfId="53283" xr:uid="{00000000-0005-0000-0000-000044C70000}"/>
    <cellStyle name="Note 4 9 9" xfId="21458" xr:uid="{00000000-0005-0000-0000-000045C70000}"/>
    <cellStyle name="Note 4 9 9 2" xfId="21459" xr:uid="{00000000-0005-0000-0000-000046C70000}"/>
    <cellStyle name="Note 4 9 9 3" xfId="53284" xr:uid="{00000000-0005-0000-0000-000047C70000}"/>
    <cellStyle name="Note 4 9 9 4" xfId="53285" xr:uid="{00000000-0005-0000-0000-000048C70000}"/>
    <cellStyle name="Note 4 9 9 5" xfId="53286" xr:uid="{00000000-0005-0000-0000-000049C70000}"/>
    <cellStyle name="Note 4 9 9 6" xfId="53287" xr:uid="{00000000-0005-0000-0000-00004AC70000}"/>
    <cellStyle name="Note 4 9 9 7" xfId="53288" xr:uid="{00000000-0005-0000-0000-00004BC70000}"/>
    <cellStyle name="Note 5" xfId="21460" xr:uid="{00000000-0005-0000-0000-00004CC70000}"/>
    <cellStyle name="Note 5 2" xfId="21461" xr:uid="{00000000-0005-0000-0000-00004DC70000}"/>
    <cellStyle name="Note 5 2 10" xfId="53289" xr:uid="{00000000-0005-0000-0000-00004EC70000}"/>
    <cellStyle name="Note 5 2 11" xfId="53290" xr:uid="{00000000-0005-0000-0000-00004FC70000}"/>
    <cellStyle name="Note 5 2 2" xfId="21462" xr:uid="{00000000-0005-0000-0000-000050C70000}"/>
    <cellStyle name="Note 5 2 2 2" xfId="21463" xr:uid="{00000000-0005-0000-0000-000051C70000}"/>
    <cellStyle name="Note 5 2 2 3" xfId="53291" xr:uid="{00000000-0005-0000-0000-000052C70000}"/>
    <cellStyle name="Note 5 2 2 4" xfId="53292" xr:uid="{00000000-0005-0000-0000-000053C70000}"/>
    <cellStyle name="Note 5 2 2 5" xfId="53293" xr:uid="{00000000-0005-0000-0000-000054C70000}"/>
    <cellStyle name="Note 5 2 2 6" xfId="53294" xr:uid="{00000000-0005-0000-0000-000055C70000}"/>
    <cellStyle name="Note 5 2 2 7" xfId="53295" xr:uid="{00000000-0005-0000-0000-000056C70000}"/>
    <cellStyle name="Note 5 2 3" xfId="21464" xr:uid="{00000000-0005-0000-0000-000057C70000}"/>
    <cellStyle name="Note 5 2 3 2" xfId="21465" xr:uid="{00000000-0005-0000-0000-000058C70000}"/>
    <cellStyle name="Note 5 2 3 3" xfId="53296" xr:uid="{00000000-0005-0000-0000-000059C70000}"/>
    <cellStyle name="Note 5 2 3 4" xfId="53297" xr:uid="{00000000-0005-0000-0000-00005AC70000}"/>
    <cellStyle name="Note 5 2 3 5" xfId="53298" xr:uid="{00000000-0005-0000-0000-00005BC70000}"/>
    <cellStyle name="Note 5 2 3 6" xfId="53299" xr:uid="{00000000-0005-0000-0000-00005CC70000}"/>
    <cellStyle name="Note 5 2 3 7" xfId="53300" xr:uid="{00000000-0005-0000-0000-00005DC70000}"/>
    <cellStyle name="Note 5 2 4" xfId="21466" xr:uid="{00000000-0005-0000-0000-00005EC70000}"/>
    <cellStyle name="Note 5 2 4 2" xfId="21467" xr:uid="{00000000-0005-0000-0000-00005FC70000}"/>
    <cellStyle name="Note 5 2 4 3" xfId="53301" xr:uid="{00000000-0005-0000-0000-000060C70000}"/>
    <cellStyle name="Note 5 2 4 4" xfId="53302" xr:uid="{00000000-0005-0000-0000-000061C70000}"/>
    <cellStyle name="Note 5 2 4 5" xfId="53303" xr:uid="{00000000-0005-0000-0000-000062C70000}"/>
    <cellStyle name="Note 5 2 4 6" xfId="53304" xr:uid="{00000000-0005-0000-0000-000063C70000}"/>
    <cellStyle name="Note 5 2 4 7" xfId="53305" xr:uid="{00000000-0005-0000-0000-000064C70000}"/>
    <cellStyle name="Note 5 2 5" xfId="21468" xr:uid="{00000000-0005-0000-0000-000065C70000}"/>
    <cellStyle name="Note 5 2 5 2" xfId="21469" xr:uid="{00000000-0005-0000-0000-000066C70000}"/>
    <cellStyle name="Note 5 2 5 3" xfId="53306" xr:uid="{00000000-0005-0000-0000-000067C70000}"/>
    <cellStyle name="Note 5 2 5 4" xfId="53307" xr:uid="{00000000-0005-0000-0000-000068C70000}"/>
    <cellStyle name="Note 5 2 5 5" xfId="53308" xr:uid="{00000000-0005-0000-0000-000069C70000}"/>
    <cellStyle name="Note 5 2 5 6" xfId="53309" xr:uid="{00000000-0005-0000-0000-00006AC70000}"/>
    <cellStyle name="Note 5 2 5 7" xfId="53310" xr:uid="{00000000-0005-0000-0000-00006BC70000}"/>
    <cellStyle name="Note 5 2 6" xfId="21470" xr:uid="{00000000-0005-0000-0000-00006CC70000}"/>
    <cellStyle name="Note 5 2 6 2" xfId="21471" xr:uid="{00000000-0005-0000-0000-00006DC70000}"/>
    <cellStyle name="Note 5 2 6 3" xfId="53311" xr:uid="{00000000-0005-0000-0000-00006EC70000}"/>
    <cellStyle name="Note 5 2 6 4" xfId="53312" xr:uid="{00000000-0005-0000-0000-00006FC70000}"/>
    <cellStyle name="Note 5 2 6 5" xfId="53313" xr:uid="{00000000-0005-0000-0000-000070C70000}"/>
    <cellStyle name="Note 5 2 6 6" xfId="53314" xr:uid="{00000000-0005-0000-0000-000071C70000}"/>
    <cellStyle name="Note 5 2 6 7" xfId="53315" xr:uid="{00000000-0005-0000-0000-000072C70000}"/>
    <cellStyle name="Note 5 2 7" xfId="21472" xr:uid="{00000000-0005-0000-0000-000073C70000}"/>
    <cellStyle name="Note 5 2 7 2" xfId="21473" xr:uid="{00000000-0005-0000-0000-000074C70000}"/>
    <cellStyle name="Note 5 2 7 3" xfId="53316" xr:uid="{00000000-0005-0000-0000-000075C70000}"/>
    <cellStyle name="Note 5 2 7 4" xfId="53317" xr:uid="{00000000-0005-0000-0000-000076C70000}"/>
    <cellStyle name="Note 5 2 7 5" xfId="53318" xr:uid="{00000000-0005-0000-0000-000077C70000}"/>
    <cellStyle name="Note 5 2 7 6" xfId="53319" xr:uid="{00000000-0005-0000-0000-000078C70000}"/>
    <cellStyle name="Note 5 2 7 7" xfId="53320" xr:uid="{00000000-0005-0000-0000-000079C70000}"/>
    <cellStyle name="Note 5 2 8" xfId="21474" xr:uid="{00000000-0005-0000-0000-00007AC70000}"/>
    <cellStyle name="Note 5 2 8 2" xfId="21475" xr:uid="{00000000-0005-0000-0000-00007BC70000}"/>
    <cellStyle name="Note 5 2 8 3" xfId="53321" xr:uid="{00000000-0005-0000-0000-00007CC70000}"/>
    <cellStyle name="Note 5 2 8 4" xfId="53322" xr:uid="{00000000-0005-0000-0000-00007DC70000}"/>
    <cellStyle name="Note 5 2 8 5" xfId="53323" xr:uid="{00000000-0005-0000-0000-00007EC70000}"/>
    <cellStyle name="Note 5 2 8 6" xfId="53324" xr:uid="{00000000-0005-0000-0000-00007FC70000}"/>
    <cellStyle name="Note 5 2 8 7" xfId="53325" xr:uid="{00000000-0005-0000-0000-000080C70000}"/>
    <cellStyle name="Note 5 2 9" xfId="21476" xr:uid="{00000000-0005-0000-0000-000081C70000}"/>
    <cellStyle name="Note 5 2 9 2" xfId="21477" xr:uid="{00000000-0005-0000-0000-000082C70000}"/>
    <cellStyle name="Note 5 2 9 3" xfId="53326" xr:uid="{00000000-0005-0000-0000-000083C70000}"/>
    <cellStyle name="Note 5 2 9 4" xfId="53327" xr:uid="{00000000-0005-0000-0000-000084C70000}"/>
    <cellStyle name="Note 5 2 9 5" xfId="53328" xr:uid="{00000000-0005-0000-0000-000085C70000}"/>
    <cellStyle name="Note 5 2 9 6" xfId="53329" xr:uid="{00000000-0005-0000-0000-000086C70000}"/>
    <cellStyle name="Note 5 2 9 7" xfId="53330" xr:uid="{00000000-0005-0000-0000-000087C70000}"/>
    <cellStyle name="Note 5 3" xfId="21478" xr:uid="{00000000-0005-0000-0000-000088C70000}"/>
    <cellStyle name="Note 5 3 10" xfId="21479" xr:uid="{00000000-0005-0000-0000-000089C70000}"/>
    <cellStyle name="Note 5 3 11" xfId="53331" xr:uid="{00000000-0005-0000-0000-00008AC70000}"/>
    <cellStyle name="Note 5 3 12" xfId="53332" xr:uid="{00000000-0005-0000-0000-00008BC70000}"/>
    <cellStyle name="Note 5 3 13" xfId="53333" xr:uid="{00000000-0005-0000-0000-00008CC70000}"/>
    <cellStyle name="Note 5 3 14" xfId="53334" xr:uid="{00000000-0005-0000-0000-00008DC70000}"/>
    <cellStyle name="Note 5 3 15" xfId="53335" xr:uid="{00000000-0005-0000-0000-00008EC70000}"/>
    <cellStyle name="Note 5 3 2" xfId="21480" xr:uid="{00000000-0005-0000-0000-00008FC70000}"/>
    <cellStyle name="Note 5 3 2 2" xfId="21481" xr:uid="{00000000-0005-0000-0000-000090C70000}"/>
    <cellStyle name="Note 5 3 2 3" xfId="53336" xr:uid="{00000000-0005-0000-0000-000091C70000}"/>
    <cellStyle name="Note 5 3 2 4" xfId="53337" xr:uid="{00000000-0005-0000-0000-000092C70000}"/>
    <cellStyle name="Note 5 3 2 5" xfId="53338" xr:uid="{00000000-0005-0000-0000-000093C70000}"/>
    <cellStyle name="Note 5 3 2 6" xfId="53339" xr:uid="{00000000-0005-0000-0000-000094C70000}"/>
    <cellStyle name="Note 5 3 2 7" xfId="53340" xr:uid="{00000000-0005-0000-0000-000095C70000}"/>
    <cellStyle name="Note 5 3 3" xfId="21482" xr:uid="{00000000-0005-0000-0000-000096C70000}"/>
    <cellStyle name="Note 5 3 3 2" xfId="21483" xr:uid="{00000000-0005-0000-0000-000097C70000}"/>
    <cellStyle name="Note 5 3 3 3" xfId="53341" xr:uid="{00000000-0005-0000-0000-000098C70000}"/>
    <cellStyle name="Note 5 3 3 4" xfId="53342" xr:uid="{00000000-0005-0000-0000-000099C70000}"/>
    <cellStyle name="Note 5 3 3 5" xfId="53343" xr:uid="{00000000-0005-0000-0000-00009AC70000}"/>
    <cellStyle name="Note 5 3 3 6" xfId="53344" xr:uid="{00000000-0005-0000-0000-00009BC70000}"/>
    <cellStyle name="Note 5 3 3 7" xfId="53345" xr:uid="{00000000-0005-0000-0000-00009CC70000}"/>
    <cellStyle name="Note 5 3 4" xfId="21484" xr:uid="{00000000-0005-0000-0000-00009DC70000}"/>
    <cellStyle name="Note 5 3 4 2" xfId="21485" xr:uid="{00000000-0005-0000-0000-00009EC70000}"/>
    <cellStyle name="Note 5 3 4 3" xfId="53346" xr:uid="{00000000-0005-0000-0000-00009FC70000}"/>
    <cellStyle name="Note 5 3 4 4" xfId="53347" xr:uid="{00000000-0005-0000-0000-0000A0C70000}"/>
    <cellStyle name="Note 5 3 4 5" xfId="53348" xr:uid="{00000000-0005-0000-0000-0000A1C70000}"/>
    <cellStyle name="Note 5 3 4 6" xfId="53349" xr:uid="{00000000-0005-0000-0000-0000A2C70000}"/>
    <cellStyle name="Note 5 3 4 7" xfId="53350" xr:uid="{00000000-0005-0000-0000-0000A3C70000}"/>
    <cellStyle name="Note 5 3 5" xfId="21486" xr:uid="{00000000-0005-0000-0000-0000A4C70000}"/>
    <cellStyle name="Note 5 3 5 2" xfId="21487" xr:uid="{00000000-0005-0000-0000-0000A5C70000}"/>
    <cellStyle name="Note 5 3 5 3" xfId="53351" xr:uid="{00000000-0005-0000-0000-0000A6C70000}"/>
    <cellStyle name="Note 5 3 5 4" xfId="53352" xr:uid="{00000000-0005-0000-0000-0000A7C70000}"/>
    <cellStyle name="Note 5 3 5 5" xfId="53353" xr:uid="{00000000-0005-0000-0000-0000A8C70000}"/>
    <cellStyle name="Note 5 3 5 6" xfId="53354" xr:uid="{00000000-0005-0000-0000-0000A9C70000}"/>
    <cellStyle name="Note 5 3 5 7" xfId="53355" xr:uid="{00000000-0005-0000-0000-0000AAC70000}"/>
    <cellStyle name="Note 5 3 6" xfId="21488" xr:uid="{00000000-0005-0000-0000-0000ABC70000}"/>
    <cellStyle name="Note 5 3 6 2" xfId="21489" xr:uid="{00000000-0005-0000-0000-0000ACC70000}"/>
    <cellStyle name="Note 5 3 6 3" xfId="53356" xr:uid="{00000000-0005-0000-0000-0000ADC70000}"/>
    <cellStyle name="Note 5 3 6 4" xfId="53357" xr:uid="{00000000-0005-0000-0000-0000AEC70000}"/>
    <cellStyle name="Note 5 3 6 5" xfId="53358" xr:uid="{00000000-0005-0000-0000-0000AFC70000}"/>
    <cellStyle name="Note 5 3 6 6" xfId="53359" xr:uid="{00000000-0005-0000-0000-0000B0C70000}"/>
    <cellStyle name="Note 5 3 6 7" xfId="53360" xr:uid="{00000000-0005-0000-0000-0000B1C70000}"/>
    <cellStyle name="Note 5 3 7" xfId="21490" xr:uid="{00000000-0005-0000-0000-0000B2C70000}"/>
    <cellStyle name="Note 5 3 7 2" xfId="21491" xr:uid="{00000000-0005-0000-0000-0000B3C70000}"/>
    <cellStyle name="Note 5 3 7 3" xfId="53361" xr:uid="{00000000-0005-0000-0000-0000B4C70000}"/>
    <cellStyle name="Note 5 3 7 4" xfId="53362" xr:uid="{00000000-0005-0000-0000-0000B5C70000}"/>
    <cellStyle name="Note 5 3 7 5" xfId="53363" xr:uid="{00000000-0005-0000-0000-0000B6C70000}"/>
    <cellStyle name="Note 5 3 7 6" xfId="53364" xr:uid="{00000000-0005-0000-0000-0000B7C70000}"/>
    <cellStyle name="Note 5 3 7 7" xfId="53365" xr:uid="{00000000-0005-0000-0000-0000B8C70000}"/>
    <cellStyle name="Note 5 3 8" xfId="21492" xr:uid="{00000000-0005-0000-0000-0000B9C70000}"/>
    <cellStyle name="Note 5 3 8 2" xfId="21493" xr:uid="{00000000-0005-0000-0000-0000BAC70000}"/>
    <cellStyle name="Note 5 3 8 3" xfId="53366" xr:uid="{00000000-0005-0000-0000-0000BBC70000}"/>
    <cellStyle name="Note 5 3 8 4" xfId="53367" xr:uid="{00000000-0005-0000-0000-0000BCC70000}"/>
    <cellStyle name="Note 5 3 8 5" xfId="53368" xr:uid="{00000000-0005-0000-0000-0000BDC70000}"/>
    <cellStyle name="Note 5 3 8 6" xfId="53369" xr:uid="{00000000-0005-0000-0000-0000BEC70000}"/>
    <cellStyle name="Note 5 3 8 7" xfId="53370" xr:uid="{00000000-0005-0000-0000-0000BFC70000}"/>
    <cellStyle name="Note 5 3 9" xfId="21494" xr:uid="{00000000-0005-0000-0000-0000C0C70000}"/>
    <cellStyle name="Note 5 3 9 2" xfId="21495" xr:uid="{00000000-0005-0000-0000-0000C1C70000}"/>
    <cellStyle name="Note 5 3 9 3" xfId="53371" xr:uid="{00000000-0005-0000-0000-0000C2C70000}"/>
    <cellStyle name="Note 5 3 9 4" xfId="53372" xr:uid="{00000000-0005-0000-0000-0000C3C70000}"/>
    <cellStyle name="Note 5 3 9 5" xfId="53373" xr:uid="{00000000-0005-0000-0000-0000C4C70000}"/>
    <cellStyle name="Note 5 3 9 6" xfId="53374" xr:uid="{00000000-0005-0000-0000-0000C5C70000}"/>
    <cellStyle name="Note 5 3 9 7" xfId="53375" xr:uid="{00000000-0005-0000-0000-0000C6C70000}"/>
    <cellStyle name="Note 5 4" xfId="21496" xr:uid="{00000000-0005-0000-0000-0000C7C70000}"/>
    <cellStyle name="Note 5 4 2" xfId="21497" xr:uid="{00000000-0005-0000-0000-0000C8C70000}"/>
    <cellStyle name="Note 5 5" xfId="53376" xr:uid="{00000000-0005-0000-0000-0000C9C70000}"/>
    <cellStyle name="Note 6" xfId="21498" xr:uid="{00000000-0005-0000-0000-0000CAC70000}"/>
    <cellStyle name="Note 6 2" xfId="21499" xr:uid="{00000000-0005-0000-0000-0000CBC70000}"/>
    <cellStyle name="Note 6 2 10" xfId="53377" xr:uid="{00000000-0005-0000-0000-0000CCC70000}"/>
    <cellStyle name="Note 6 2 11" xfId="53378" xr:uid="{00000000-0005-0000-0000-0000CDC70000}"/>
    <cellStyle name="Note 6 2 2" xfId="21500" xr:uid="{00000000-0005-0000-0000-0000CEC70000}"/>
    <cellStyle name="Note 6 2 2 2" xfId="21501" xr:uid="{00000000-0005-0000-0000-0000CFC70000}"/>
    <cellStyle name="Note 6 2 2 3" xfId="53379" xr:uid="{00000000-0005-0000-0000-0000D0C70000}"/>
    <cellStyle name="Note 6 2 2 4" xfId="53380" xr:uid="{00000000-0005-0000-0000-0000D1C70000}"/>
    <cellStyle name="Note 6 2 2 5" xfId="53381" xr:uid="{00000000-0005-0000-0000-0000D2C70000}"/>
    <cellStyle name="Note 6 2 2 6" xfId="53382" xr:uid="{00000000-0005-0000-0000-0000D3C70000}"/>
    <cellStyle name="Note 6 2 2 7" xfId="53383" xr:uid="{00000000-0005-0000-0000-0000D4C70000}"/>
    <cellStyle name="Note 6 2 3" xfId="21502" xr:uid="{00000000-0005-0000-0000-0000D5C70000}"/>
    <cellStyle name="Note 6 2 3 2" xfId="21503" xr:uid="{00000000-0005-0000-0000-0000D6C70000}"/>
    <cellStyle name="Note 6 2 3 3" xfId="53384" xr:uid="{00000000-0005-0000-0000-0000D7C70000}"/>
    <cellStyle name="Note 6 2 3 4" xfId="53385" xr:uid="{00000000-0005-0000-0000-0000D8C70000}"/>
    <cellStyle name="Note 6 2 3 5" xfId="53386" xr:uid="{00000000-0005-0000-0000-0000D9C70000}"/>
    <cellStyle name="Note 6 2 3 6" xfId="53387" xr:uid="{00000000-0005-0000-0000-0000DAC70000}"/>
    <cellStyle name="Note 6 2 3 7" xfId="53388" xr:uid="{00000000-0005-0000-0000-0000DBC70000}"/>
    <cellStyle name="Note 6 2 4" xfId="21504" xr:uid="{00000000-0005-0000-0000-0000DCC70000}"/>
    <cellStyle name="Note 6 2 4 2" xfId="21505" xr:uid="{00000000-0005-0000-0000-0000DDC70000}"/>
    <cellStyle name="Note 6 2 4 3" xfId="53389" xr:uid="{00000000-0005-0000-0000-0000DEC70000}"/>
    <cellStyle name="Note 6 2 4 4" xfId="53390" xr:uid="{00000000-0005-0000-0000-0000DFC70000}"/>
    <cellStyle name="Note 6 2 4 5" xfId="53391" xr:uid="{00000000-0005-0000-0000-0000E0C70000}"/>
    <cellStyle name="Note 6 2 4 6" xfId="53392" xr:uid="{00000000-0005-0000-0000-0000E1C70000}"/>
    <cellStyle name="Note 6 2 4 7" xfId="53393" xr:uid="{00000000-0005-0000-0000-0000E2C70000}"/>
    <cellStyle name="Note 6 2 5" xfId="21506" xr:uid="{00000000-0005-0000-0000-0000E3C70000}"/>
    <cellStyle name="Note 6 2 5 2" xfId="21507" xr:uid="{00000000-0005-0000-0000-0000E4C70000}"/>
    <cellStyle name="Note 6 2 5 3" xfId="53394" xr:uid="{00000000-0005-0000-0000-0000E5C70000}"/>
    <cellStyle name="Note 6 2 5 4" xfId="53395" xr:uid="{00000000-0005-0000-0000-0000E6C70000}"/>
    <cellStyle name="Note 6 2 5 5" xfId="53396" xr:uid="{00000000-0005-0000-0000-0000E7C70000}"/>
    <cellStyle name="Note 6 2 5 6" xfId="53397" xr:uid="{00000000-0005-0000-0000-0000E8C70000}"/>
    <cellStyle name="Note 6 2 5 7" xfId="53398" xr:uid="{00000000-0005-0000-0000-0000E9C70000}"/>
    <cellStyle name="Note 6 2 6" xfId="21508" xr:uid="{00000000-0005-0000-0000-0000EAC70000}"/>
    <cellStyle name="Note 6 2 6 2" xfId="21509" xr:uid="{00000000-0005-0000-0000-0000EBC70000}"/>
    <cellStyle name="Note 6 2 6 3" xfId="53399" xr:uid="{00000000-0005-0000-0000-0000ECC70000}"/>
    <cellStyle name="Note 6 2 6 4" xfId="53400" xr:uid="{00000000-0005-0000-0000-0000EDC70000}"/>
    <cellStyle name="Note 6 2 6 5" xfId="53401" xr:uid="{00000000-0005-0000-0000-0000EEC70000}"/>
    <cellStyle name="Note 6 2 6 6" xfId="53402" xr:uid="{00000000-0005-0000-0000-0000EFC70000}"/>
    <cellStyle name="Note 6 2 6 7" xfId="53403" xr:uid="{00000000-0005-0000-0000-0000F0C70000}"/>
    <cellStyle name="Note 6 2 7" xfId="21510" xr:uid="{00000000-0005-0000-0000-0000F1C70000}"/>
    <cellStyle name="Note 6 2 7 2" xfId="21511" xr:uid="{00000000-0005-0000-0000-0000F2C70000}"/>
    <cellStyle name="Note 6 2 7 3" xfId="53404" xr:uid="{00000000-0005-0000-0000-0000F3C70000}"/>
    <cellStyle name="Note 6 2 7 4" xfId="53405" xr:uid="{00000000-0005-0000-0000-0000F4C70000}"/>
    <cellStyle name="Note 6 2 7 5" xfId="53406" xr:uid="{00000000-0005-0000-0000-0000F5C70000}"/>
    <cellStyle name="Note 6 2 7 6" xfId="53407" xr:uid="{00000000-0005-0000-0000-0000F6C70000}"/>
    <cellStyle name="Note 6 2 7 7" xfId="53408" xr:uid="{00000000-0005-0000-0000-0000F7C70000}"/>
    <cellStyle name="Note 6 2 8" xfId="21512" xr:uid="{00000000-0005-0000-0000-0000F8C70000}"/>
    <cellStyle name="Note 6 2 8 2" xfId="21513" xr:uid="{00000000-0005-0000-0000-0000F9C70000}"/>
    <cellStyle name="Note 6 2 8 3" xfId="53409" xr:uid="{00000000-0005-0000-0000-0000FAC70000}"/>
    <cellStyle name="Note 6 2 8 4" xfId="53410" xr:uid="{00000000-0005-0000-0000-0000FBC70000}"/>
    <cellStyle name="Note 6 2 8 5" xfId="53411" xr:uid="{00000000-0005-0000-0000-0000FCC70000}"/>
    <cellStyle name="Note 6 2 8 6" xfId="53412" xr:uid="{00000000-0005-0000-0000-0000FDC70000}"/>
    <cellStyle name="Note 6 2 8 7" xfId="53413" xr:uid="{00000000-0005-0000-0000-0000FEC70000}"/>
    <cellStyle name="Note 6 2 9" xfId="21514" xr:uid="{00000000-0005-0000-0000-0000FFC70000}"/>
    <cellStyle name="Note 6 2 9 2" xfId="21515" xr:uid="{00000000-0005-0000-0000-000000C80000}"/>
    <cellStyle name="Note 6 2 9 3" xfId="53414" xr:uid="{00000000-0005-0000-0000-000001C80000}"/>
    <cellStyle name="Note 6 2 9 4" xfId="53415" xr:uid="{00000000-0005-0000-0000-000002C80000}"/>
    <cellStyle name="Note 6 2 9 5" xfId="53416" xr:uid="{00000000-0005-0000-0000-000003C80000}"/>
    <cellStyle name="Note 6 2 9 6" xfId="53417" xr:uid="{00000000-0005-0000-0000-000004C80000}"/>
    <cellStyle name="Note 6 2 9 7" xfId="53418" xr:uid="{00000000-0005-0000-0000-000005C80000}"/>
    <cellStyle name="Note 6 3" xfId="21516" xr:uid="{00000000-0005-0000-0000-000006C80000}"/>
    <cellStyle name="Note 6 3 10" xfId="21517" xr:uid="{00000000-0005-0000-0000-000007C80000}"/>
    <cellStyle name="Note 6 3 11" xfId="53419" xr:uid="{00000000-0005-0000-0000-000008C80000}"/>
    <cellStyle name="Note 6 3 12" xfId="53420" xr:uid="{00000000-0005-0000-0000-000009C80000}"/>
    <cellStyle name="Note 6 3 13" xfId="53421" xr:uid="{00000000-0005-0000-0000-00000AC80000}"/>
    <cellStyle name="Note 6 3 14" xfId="53422" xr:uid="{00000000-0005-0000-0000-00000BC80000}"/>
    <cellStyle name="Note 6 3 15" xfId="53423" xr:uid="{00000000-0005-0000-0000-00000CC80000}"/>
    <cellStyle name="Note 6 3 2" xfId="21518" xr:uid="{00000000-0005-0000-0000-00000DC80000}"/>
    <cellStyle name="Note 6 3 2 2" xfId="21519" xr:uid="{00000000-0005-0000-0000-00000EC80000}"/>
    <cellStyle name="Note 6 3 2 3" xfId="53424" xr:uid="{00000000-0005-0000-0000-00000FC80000}"/>
    <cellStyle name="Note 6 3 2 4" xfId="53425" xr:uid="{00000000-0005-0000-0000-000010C80000}"/>
    <cellStyle name="Note 6 3 2 5" xfId="53426" xr:uid="{00000000-0005-0000-0000-000011C80000}"/>
    <cellStyle name="Note 6 3 2 6" xfId="53427" xr:uid="{00000000-0005-0000-0000-000012C80000}"/>
    <cellStyle name="Note 6 3 2 7" xfId="53428" xr:uid="{00000000-0005-0000-0000-000013C80000}"/>
    <cellStyle name="Note 6 3 3" xfId="21520" xr:uid="{00000000-0005-0000-0000-000014C80000}"/>
    <cellStyle name="Note 6 3 3 2" xfId="21521" xr:uid="{00000000-0005-0000-0000-000015C80000}"/>
    <cellStyle name="Note 6 3 3 3" xfId="53429" xr:uid="{00000000-0005-0000-0000-000016C80000}"/>
    <cellStyle name="Note 6 3 3 4" xfId="53430" xr:uid="{00000000-0005-0000-0000-000017C80000}"/>
    <cellStyle name="Note 6 3 3 5" xfId="53431" xr:uid="{00000000-0005-0000-0000-000018C80000}"/>
    <cellStyle name="Note 6 3 3 6" xfId="53432" xr:uid="{00000000-0005-0000-0000-000019C80000}"/>
    <cellStyle name="Note 6 3 3 7" xfId="53433" xr:uid="{00000000-0005-0000-0000-00001AC80000}"/>
    <cellStyle name="Note 6 3 4" xfId="21522" xr:uid="{00000000-0005-0000-0000-00001BC80000}"/>
    <cellStyle name="Note 6 3 4 2" xfId="21523" xr:uid="{00000000-0005-0000-0000-00001CC80000}"/>
    <cellStyle name="Note 6 3 4 3" xfId="53434" xr:uid="{00000000-0005-0000-0000-00001DC80000}"/>
    <cellStyle name="Note 6 3 4 4" xfId="53435" xr:uid="{00000000-0005-0000-0000-00001EC80000}"/>
    <cellStyle name="Note 6 3 4 5" xfId="53436" xr:uid="{00000000-0005-0000-0000-00001FC80000}"/>
    <cellStyle name="Note 6 3 4 6" xfId="53437" xr:uid="{00000000-0005-0000-0000-000020C80000}"/>
    <cellStyle name="Note 6 3 4 7" xfId="53438" xr:uid="{00000000-0005-0000-0000-000021C80000}"/>
    <cellStyle name="Note 6 3 5" xfId="21524" xr:uid="{00000000-0005-0000-0000-000022C80000}"/>
    <cellStyle name="Note 6 3 5 2" xfId="21525" xr:uid="{00000000-0005-0000-0000-000023C80000}"/>
    <cellStyle name="Note 6 3 5 3" xfId="53439" xr:uid="{00000000-0005-0000-0000-000024C80000}"/>
    <cellStyle name="Note 6 3 5 4" xfId="53440" xr:uid="{00000000-0005-0000-0000-000025C80000}"/>
    <cellStyle name="Note 6 3 5 5" xfId="53441" xr:uid="{00000000-0005-0000-0000-000026C80000}"/>
    <cellStyle name="Note 6 3 5 6" xfId="53442" xr:uid="{00000000-0005-0000-0000-000027C80000}"/>
    <cellStyle name="Note 6 3 5 7" xfId="53443" xr:uid="{00000000-0005-0000-0000-000028C80000}"/>
    <cellStyle name="Note 6 3 6" xfId="21526" xr:uid="{00000000-0005-0000-0000-000029C80000}"/>
    <cellStyle name="Note 6 3 6 2" xfId="21527" xr:uid="{00000000-0005-0000-0000-00002AC80000}"/>
    <cellStyle name="Note 6 3 6 3" xfId="53444" xr:uid="{00000000-0005-0000-0000-00002BC80000}"/>
    <cellStyle name="Note 6 3 6 4" xfId="53445" xr:uid="{00000000-0005-0000-0000-00002CC80000}"/>
    <cellStyle name="Note 6 3 6 5" xfId="53446" xr:uid="{00000000-0005-0000-0000-00002DC80000}"/>
    <cellStyle name="Note 6 3 6 6" xfId="53447" xr:uid="{00000000-0005-0000-0000-00002EC80000}"/>
    <cellStyle name="Note 6 3 6 7" xfId="53448" xr:uid="{00000000-0005-0000-0000-00002FC80000}"/>
    <cellStyle name="Note 6 3 7" xfId="21528" xr:uid="{00000000-0005-0000-0000-000030C80000}"/>
    <cellStyle name="Note 6 3 7 2" xfId="21529" xr:uid="{00000000-0005-0000-0000-000031C80000}"/>
    <cellStyle name="Note 6 3 7 3" xfId="53449" xr:uid="{00000000-0005-0000-0000-000032C80000}"/>
    <cellStyle name="Note 6 3 7 4" xfId="53450" xr:uid="{00000000-0005-0000-0000-000033C80000}"/>
    <cellStyle name="Note 6 3 7 5" xfId="53451" xr:uid="{00000000-0005-0000-0000-000034C80000}"/>
    <cellStyle name="Note 6 3 7 6" xfId="53452" xr:uid="{00000000-0005-0000-0000-000035C80000}"/>
    <cellStyle name="Note 6 3 7 7" xfId="53453" xr:uid="{00000000-0005-0000-0000-000036C80000}"/>
    <cellStyle name="Note 6 3 8" xfId="21530" xr:uid="{00000000-0005-0000-0000-000037C80000}"/>
    <cellStyle name="Note 6 3 8 2" xfId="21531" xr:uid="{00000000-0005-0000-0000-000038C80000}"/>
    <cellStyle name="Note 6 3 8 3" xfId="53454" xr:uid="{00000000-0005-0000-0000-000039C80000}"/>
    <cellStyle name="Note 6 3 8 4" xfId="53455" xr:uid="{00000000-0005-0000-0000-00003AC80000}"/>
    <cellStyle name="Note 6 3 8 5" xfId="53456" xr:uid="{00000000-0005-0000-0000-00003BC80000}"/>
    <cellStyle name="Note 6 3 8 6" xfId="53457" xr:uid="{00000000-0005-0000-0000-00003CC80000}"/>
    <cellStyle name="Note 6 3 8 7" xfId="53458" xr:uid="{00000000-0005-0000-0000-00003DC80000}"/>
    <cellStyle name="Note 6 3 9" xfId="21532" xr:uid="{00000000-0005-0000-0000-00003EC80000}"/>
    <cellStyle name="Note 6 3 9 2" xfId="21533" xr:uid="{00000000-0005-0000-0000-00003FC80000}"/>
    <cellStyle name="Note 6 3 9 3" xfId="53459" xr:uid="{00000000-0005-0000-0000-000040C80000}"/>
    <cellStyle name="Note 6 3 9 4" xfId="53460" xr:uid="{00000000-0005-0000-0000-000041C80000}"/>
    <cellStyle name="Note 6 3 9 5" xfId="53461" xr:uid="{00000000-0005-0000-0000-000042C80000}"/>
    <cellStyle name="Note 6 3 9 6" xfId="53462" xr:uid="{00000000-0005-0000-0000-000043C80000}"/>
    <cellStyle name="Note 6 3 9 7" xfId="53463" xr:uid="{00000000-0005-0000-0000-000044C80000}"/>
    <cellStyle name="Note 6 4" xfId="53464" xr:uid="{00000000-0005-0000-0000-000045C80000}"/>
    <cellStyle name="Note 6 5" xfId="53465" xr:uid="{00000000-0005-0000-0000-000046C80000}"/>
    <cellStyle name="Note 7" xfId="21534" xr:uid="{00000000-0005-0000-0000-000047C80000}"/>
    <cellStyle name="Note 7 10" xfId="21535" xr:uid="{00000000-0005-0000-0000-000048C80000}"/>
    <cellStyle name="Note 7 10 2" xfId="21536" xr:uid="{00000000-0005-0000-0000-000049C80000}"/>
    <cellStyle name="Note 7 10 3" xfId="53466" xr:uid="{00000000-0005-0000-0000-00004AC80000}"/>
    <cellStyle name="Note 7 10 4" xfId="53467" xr:uid="{00000000-0005-0000-0000-00004BC80000}"/>
    <cellStyle name="Note 7 10 5" xfId="53468" xr:uid="{00000000-0005-0000-0000-00004CC80000}"/>
    <cellStyle name="Note 7 10 6" xfId="53469" xr:uid="{00000000-0005-0000-0000-00004DC80000}"/>
    <cellStyle name="Note 7 10 7" xfId="53470" xr:uid="{00000000-0005-0000-0000-00004EC80000}"/>
    <cellStyle name="Note 7 11" xfId="21537" xr:uid="{00000000-0005-0000-0000-00004FC80000}"/>
    <cellStyle name="Note 7 12" xfId="53471" xr:uid="{00000000-0005-0000-0000-000050C80000}"/>
    <cellStyle name="Note 7 13" xfId="53472" xr:uid="{00000000-0005-0000-0000-000051C80000}"/>
    <cellStyle name="Note 7 2" xfId="21538" xr:uid="{00000000-0005-0000-0000-000052C80000}"/>
    <cellStyle name="Note 7 2 2" xfId="21539" xr:uid="{00000000-0005-0000-0000-000053C80000}"/>
    <cellStyle name="Note 7 2 3" xfId="53473" xr:uid="{00000000-0005-0000-0000-000054C80000}"/>
    <cellStyle name="Note 7 2 4" xfId="53474" xr:uid="{00000000-0005-0000-0000-000055C80000}"/>
    <cellStyle name="Note 7 2 5" xfId="53475" xr:uid="{00000000-0005-0000-0000-000056C80000}"/>
    <cellStyle name="Note 7 2 6" xfId="53476" xr:uid="{00000000-0005-0000-0000-000057C80000}"/>
    <cellStyle name="Note 7 2 7" xfId="53477" xr:uid="{00000000-0005-0000-0000-000058C80000}"/>
    <cellStyle name="Note 7 3" xfId="21540" xr:uid="{00000000-0005-0000-0000-000059C80000}"/>
    <cellStyle name="Note 7 3 2" xfId="21541" xr:uid="{00000000-0005-0000-0000-00005AC80000}"/>
    <cellStyle name="Note 7 3 3" xfId="53478" xr:uid="{00000000-0005-0000-0000-00005BC80000}"/>
    <cellStyle name="Note 7 3 4" xfId="53479" xr:uid="{00000000-0005-0000-0000-00005CC80000}"/>
    <cellStyle name="Note 7 3 5" xfId="53480" xr:uid="{00000000-0005-0000-0000-00005DC80000}"/>
    <cellStyle name="Note 7 3 6" xfId="53481" xr:uid="{00000000-0005-0000-0000-00005EC80000}"/>
    <cellStyle name="Note 7 3 7" xfId="53482" xr:uid="{00000000-0005-0000-0000-00005FC80000}"/>
    <cellStyle name="Note 7 4" xfId="21542" xr:uid="{00000000-0005-0000-0000-000060C80000}"/>
    <cellStyle name="Note 7 4 2" xfId="21543" xr:uid="{00000000-0005-0000-0000-000061C80000}"/>
    <cellStyle name="Note 7 4 3" xfId="53483" xr:uid="{00000000-0005-0000-0000-000062C80000}"/>
    <cellStyle name="Note 7 4 4" xfId="53484" xr:uid="{00000000-0005-0000-0000-000063C80000}"/>
    <cellStyle name="Note 7 4 5" xfId="53485" xr:uid="{00000000-0005-0000-0000-000064C80000}"/>
    <cellStyle name="Note 7 4 6" xfId="53486" xr:uid="{00000000-0005-0000-0000-000065C80000}"/>
    <cellStyle name="Note 7 4 7" xfId="53487" xr:uid="{00000000-0005-0000-0000-000066C80000}"/>
    <cellStyle name="Note 7 5" xfId="21544" xr:uid="{00000000-0005-0000-0000-000067C80000}"/>
    <cellStyle name="Note 7 5 2" xfId="21545" xr:uid="{00000000-0005-0000-0000-000068C80000}"/>
    <cellStyle name="Note 7 5 3" xfId="53488" xr:uid="{00000000-0005-0000-0000-000069C80000}"/>
    <cellStyle name="Note 7 5 4" xfId="53489" xr:uid="{00000000-0005-0000-0000-00006AC80000}"/>
    <cellStyle name="Note 7 5 5" xfId="53490" xr:uid="{00000000-0005-0000-0000-00006BC80000}"/>
    <cellStyle name="Note 7 5 6" xfId="53491" xr:uid="{00000000-0005-0000-0000-00006CC80000}"/>
    <cellStyle name="Note 7 5 7" xfId="53492" xr:uid="{00000000-0005-0000-0000-00006DC80000}"/>
    <cellStyle name="Note 7 6" xfId="21546" xr:uid="{00000000-0005-0000-0000-00006EC80000}"/>
    <cellStyle name="Note 7 6 2" xfId="21547" xr:uid="{00000000-0005-0000-0000-00006FC80000}"/>
    <cellStyle name="Note 7 6 3" xfId="53493" xr:uid="{00000000-0005-0000-0000-000070C80000}"/>
    <cellStyle name="Note 7 6 4" xfId="53494" xr:uid="{00000000-0005-0000-0000-000071C80000}"/>
    <cellStyle name="Note 7 6 5" xfId="53495" xr:uid="{00000000-0005-0000-0000-000072C80000}"/>
    <cellStyle name="Note 7 6 6" xfId="53496" xr:uid="{00000000-0005-0000-0000-000073C80000}"/>
    <cellStyle name="Note 7 6 7" xfId="53497" xr:uid="{00000000-0005-0000-0000-000074C80000}"/>
    <cellStyle name="Note 7 7" xfId="21548" xr:uid="{00000000-0005-0000-0000-000075C80000}"/>
    <cellStyle name="Note 7 7 2" xfId="21549" xr:uid="{00000000-0005-0000-0000-000076C80000}"/>
    <cellStyle name="Note 7 7 3" xfId="53498" xr:uid="{00000000-0005-0000-0000-000077C80000}"/>
    <cellStyle name="Note 7 7 4" xfId="53499" xr:uid="{00000000-0005-0000-0000-000078C80000}"/>
    <cellStyle name="Note 7 7 5" xfId="53500" xr:uid="{00000000-0005-0000-0000-000079C80000}"/>
    <cellStyle name="Note 7 7 6" xfId="53501" xr:uid="{00000000-0005-0000-0000-00007AC80000}"/>
    <cellStyle name="Note 7 7 7" xfId="53502" xr:uid="{00000000-0005-0000-0000-00007BC80000}"/>
    <cellStyle name="Note 7 8" xfId="21550" xr:uid="{00000000-0005-0000-0000-00007CC80000}"/>
    <cellStyle name="Note 7 8 2" xfId="21551" xr:uid="{00000000-0005-0000-0000-00007DC80000}"/>
    <cellStyle name="Note 7 8 3" xfId="53503" xr:uid="{00000000-0005-0000-0000-00007EC80000}"/>
    <cellStyle name="Note 7 8 4" xfId="53504" xr:uid="{00000000-0005-0000-0000-00007FC80000}"/>
    <cellStyle name="Note 7 8 5" xfId="53505" xr:uid="{00000000-0005-0000-0000-000080C80000}"/>
    <cellStyle name="Note 7 8 6" xfId="53506" xr:uid="{00000000-0005-0000-0000-000081C80000}"/>
    <cellStyle name="Note 7 8 7" xfId="53507" xr:uid="{00000000-0005-0000-0000-000082C80000}"/>
    <cellStyle name="Note 7 9" xfId="21552" xr:uid="{00000000-0005-0000-0000-000083C80000}"/>
    <cellStyle name="Note 7 9 2" xfId="21553" xr:uid="{00000000-0005-0000-0000-000084C80000}"/>
    <cellStyle name="Note 7 9 3" xfId="53508" xr:uid="{00000000-0005-0000-0000-000085C80000}"/>
    <cellStyle name="Note 7 9 4" xfId="53509" xr:uid="{00000000-0005-0000-0000-000086C80000}"/>
    <cellStyle name="Note 7 9 5" xfId="53510" xr:uid="{00000000-0005-0000-0000-000087C80000}"/>
    <cellStyle name="Note 7 9 6" xfId="53511" xr:uid="{00000000-0005-0000-0000-000088C80000}"/>
    <cellStyle name="Note 7 9 7" xfId="53512" xr:uid="{00000000-0005-0000-0000-000089C80000}"/>
    <cellStyle name="Note 8" xfId="21554" xr:uid="{00000000-0005-0000-0000-00008AC80000}"/>
    <cellStyle name="Note 8 10" xfId="21555" xr:uid="{00000000-0005-0000-0000-00008BC80000}"/>
    <cellStyle name="Note 8 10 2" xfId="21556" xr:uid="{00000000-0005-0000-0000-00008CC80000}"/>
    <cellStyle name="Note 8 10 3" xfId="53513" xr:uid="{00000000-0005-0000-0000-00008DC80000}"/>
    <cellStyle name="Note 8 10 4" xfId="53514" xr:uid="{00000000-0005-0000-0000-00008EC80000}"/>
    <cellStyle name="Note 8 10 5" xfId="53515" xr:uid="{00000000-0005-0000-0000-00008FC80000}"/>
    <cellStyle name="Note 8 10 6" xfId="53516" xr:uid="{00000000-0005-0000-0000-000090C80000}"/>
    <cellStyle name="Note 8 10 7" xfId="53517" xr:uid="{00000000-0005-0000-0000-000091C80000}"/>
    <cellStyle name="Note 8 11" xfId="53518" xr:uid="{00000000-0005-0000-0000-000092C80000}"/>
    <cellStyle name="Note 8 12" xfId="53519" xr:uid="{00000000-0005-0000-0000-000093C80000}"/>
    <cellStyle name="Note 8 13" xfId="53520" xr:uid="{00000000-0005-0000-0000-000094C80000}"/>
    <cellStyle name="Note 8 2" xfId="21557" xr:uid="{00000000-0005-0000-0000-000095C80000}"/>
    <cellStyle name="Note 8 2 2" xfId="21558" xr:uid="{00000000-0005-0000-0000-000096C80000}"/>
    <cellStyle name="Note 8 2 3" xfId="53521" xr:uid="{00000000-0005-0000-0000-000097C80000}"/>
    <cellStyle name="Note 8 2 4" xfId="53522" xr:uid="{00000000-0005-0000-0000-000098C80000}"/>
    <cellStyle name="Note 8 2 5" xfId="53523" xr:uid="{00000000-0005-0000-0000-000099C80000}"/>
    <cellStyle name="Note 8 2 6" xfId="53524" xr:uid="{00000000-0005-0000-0000-00009AC80000}"/>
    <cellStyle name="Note 8 2 7" xfId="53525" xr:uid="{00000000-0005-0000-0000-00009BC80000}"/>
    <cellStyle name="Note 8 3" xfId="21559" xr:uid="{00000000-0005-0000-0000-00009CC80000}"/>
    <cellStyle name="Note 8 3 2" xfId="21560" xr:uid="{00000000-0005-0000-0000-00009DC80000}"/>
    <cellStyle name="Note 8 3 3" xfId="53526" xr:uid="{00000000-0005-0000-0000-00009EC80000}"/>
    <cellStyle name="Note 8 3 4" xfId="53527" xr:uid="{00000000-0005-0000-0000-00009FC80000}"/>
    <cellStyle name="Note 8 3 5" xfId="53528" xr:uid="{00000000-0005-0000-0000-0000A0C80000}"/>
    <cellStyle name="Note 8 3 6" xfId="53529" xr:uid="{00000000-0005-0000-0000-0000A1C80000}"/>
    <cellStyle name="Note 8 3 7" xfId="53530" xr:uid="{00000000-0005-0000-0000-0000A2C80000}"/>
    <cellStyle name="Note 8 4" xfId="21561" xr:uid="{00000000-0005-0000-0000-0000A3C80000}"/>
    <cellStyle name="Note 8 4 2" xfId="21562" xr:uid="{00000000-0005-0000-0000-0000A4C80000}"/>
    <cellStyle name="Note 8 4 3" xfId="53531" xr:uid="{00000000-0005-0000-0000-0000A5C80000}"/>
    <cellStyle name="Note 8 4 4" xfId="53532" xr:uid="{00000000-0005-0000-0000-0000A6C80000}"/>
    <cellStyle name="Note 8 4 5" xfId="53533" xr:uid="{00000000-0005-0000-0000-0000A7C80000}"/>
    <cellStyle name="Note 8 4 6" xfId="53534" xr:uid="{00000000-0005-0000-0000-0000A8C80000}"/>
    <cellStyle name="Note 8 4 7" xfId="53535" xr:uid="{00000000-0005-0000-0000-0000A9C80000}"/>
    <cellStyle name="Note 8 5" xfId="21563" xr:uid="{00000000-0005-0000-0000-0000AAC80000}"/>
    <cellStyle name="Note 8 5 2" xfId="21564" xr:uid="{00000000-0005-0000-0000-0000ABC80000}"/>
    <cellStyle name="Note 8 5 3" xfId="53536" xr:uid="{00000000-0005-0000-0000-0000ACC80000}"/>
    <cellStyle name="Note 8 5 4" xfId="53537" xr:uid="{00000000-0005-0000-0000-0000ADC80000}"/>
    <cellStyle name="Note 8 5 5" xfId="53538" xr:uid="{00000000-0005-0000-0000-0000AEC80000}"/>
    <cellStyle name="Note 8 5 6" xfId="53539" xr:uid="{00000000-0005-0000-0000-0000AFC80000}"/>
    <cellStyle name="Note 8 5 7" xfId="53540" xr:uid="{00000000-0005-0000-0000-0000B0C80000}"/>
    <cellStyle name="Note 8 6" xfId="21565" xr:uid="{00000000-0005-0000-0000-0000B1C80000}"/>
    <cellStyle name="Note 8 6 2" xfId="21566" xr:uid="{00000000-0005-0000-0000-0000B2C80000}"/>
    <cellStyle name="Note 8 6 3" xfId="53541" xr:uid="{00000000-0005-0000-0000-0000B3C80000}"/>
    <cellStyle name="Note 8 6 4" xfId="53542" xr:uid="{00000000-0005-0000-0000-0000B4C80000}"/>
    <cellStyle name="Note 8 6 5" xfId="53543" xr:uid="{00000000-0005-0000-0000-0000B5C80000}"/>
    <cellStyle name="Note 8 6 6" xfId="53544" xr:uid="{00000000-0005-0000-0000-0000B6C80000}"/>
    <cellStyle name="Note 8 6 7" xfId="53545" xr:uid="{00000000-0005-0000-0000-0000B7C80000}"/>
    <cellStyle name="Note 8 7" xfId="21567" xr:uid="{00000000-0005-0000-0000-0000B8C80000}"/>
    <cellStyle name="Note 8 7 2" xfId="21568" xr:uid="{00000000-0005-0000-0000-0000B9C80000}"/>
    <cellStyle name="Note 8 7 3" xfId="53546" xr:uid="{00000000-0005-0000-0000-0000BAC80000}"/>
    <cellStyle name="Note 8 7 4" xfId="53547" xr:uid="{00000000-0005-0000-0000-0000BBC80000}"/>
    <cellStyle name="Note 8 7 5" xfId="53548" xr:uid="{00000000-0005-0000-0000-0000BCC80000}"/>
    <cellStyle name="Note 8 7 6" xfId="53549" xr:uid="{00000000-0005-0000-0000-0000BDC80000}"/>
    <cellStyle name="Note 8 7 7" xfId="53550" xr:uid="{00000000-0005-0000-0000-0000BEC80000}"/>
    <cellStyle name="Note 8 8" xfId="21569" xr:uid="{00000000-0005-0000-0000-0000BFC80000}"/>
    <cellStyle name="Note 8 8 2" xfId="21570" xr:uid="{00000000-0005-0000-0000-0000C0C80000}"/>
    <cellStyle name="Note 8 8 3" xfId="53551" xr:uid="{00000000-0005-0000-0000-0000C1C80000}"/>
    <cellStyle name="Note 8 8 4" xfId="53552" xr:uid="{00000000-0005-0000-0000-0000C2C80000}"/>
    <cellStyle name="Note 8 8 5" xfId="53553" xr:uid="{00000000-0005-0000-0000-0000C3C80000}"/>
    <cellStyle name="Note 8 8 6" xfId="53554" xr:uid="{00000000-0005-0000-0000-0000C4C80000}"/>
    <cellStyle name="Note 8 8 7" xfId="53555" xr:uid="{00000000-0005-0000-0000-0000C5C80000}"/>
    <cellStyle name="Note 8 9" xfId="21571" xr:uid="{00000000-0005-0000-0000-0000C6C80000}"/>
    <cellStyle name="Note 8 9 2" xfId="21572" xr:uid="{00000000-0005-0000-0000-0000C7C80000}"/>
    <cellStyle name="Note 8 9 3" xfId="53556" xr:uid="{00000000-0005-0000-0000-0000C8C80000}"/>
    <cellStyle name="Note 8 9 4" xfId="53557" xr:uid="{00000000-0005-0000-0000-0000C9C80000}"/>
    <cellStyle name="Note 8 9 5" xfId="53558" xr:uid="{00000000-0005-0000-0000-0000CAC80000}"/>
    <cellStyle name="Note 8 9 6" xfId="53559" xr:uid="{00000000-0005-0000-0000-0000CBC80000}"/>
    <cellStyle name="Note 8 9 7" xfId="53560" xr:uid="{00000000-0005-0000-0000-0000CCC80000}"/>
    <cellStyle name="Note 9" xfId="23741" xr:uid="{00000000-0005-0000-0000-0000CDC80000}"/>
    <cellStyle name="Output" xfId="108" builtinId="21" customBuiltin="1"/>
    <cellStyle name="Output 2" xfId="82" xr:uid="{00000000-0005-0000-0000-0000CFC80000}"/>
    <cellStyle name="Output 2 10" xfId="23739" xr:uid="{00000000-0005-0000-0000-0000D0C80000}"/>
    <cellStyle name="Output 2 2" xfId="97" xr:uid="{00000000-0005-0000-0000-0000D1C80000}"/>
    <cellStyle name="Output 2 2 10" xfId="21573" xr:uid="{00000000-0005-0000-0000-0000D2C80000}"/>
    <cellStyle name="Output 2 2 10 10" xfId="53561" xr:uid="{00000000-0005-0000-0000-0000D3C80000}"/>
    <cellStyle name="Output 2 2 10 11" xfId="53562" xr:uid="{00000000-0005-0000-0000-0000D4C80000}"/>
    <cellStyle name="Output 2 2 10 2" xfId="21574" xr:uid="{00000000-0005-0000-0000-0000D5C80000}"/>
    <cellStyle name="Output 2 2 10 2 2" xfId="53563" xr:uid="{00000000-0005-0000-0000-0000D6C80000}"/>
    <cellStyle name="Output 2 2 10 2 3" xfId="53564" xr:uid="{00000000-0005-0000-0000-0000D7C80000}"/>
    <cellStyle name="Output 2 2 10 2 4" xfId="53565" xr:uid="{00000000-0005-0000-0000-0000D8C80000}"/>
    <cellStyle name="Output 2 2 10 2 5" xfId="53566" xr:uid="{00000000-0005-0000-0000-0000D9C80000}"/>
    <cellStyle name="Output 2 2 10 3" xfId="21575" xr:uid="{00000000-0005-0000-0000-0000DAC80000}"/>
    <cellStyle name="Output 2 2 10 3 2" xfId="53567" xr:uid="{00000000-0005-0000-0000-0000DBC80000}"/>
    <cellStyle name="Output 2 2 10 3 3" xfId="53568" xr:uid="{00000000-0005-0000-0000-0000DCC80000}"/>
    <cellStyle name="Output 2 2 10 3 4" xfId="53569" xr:uid="{00000000-0005-0000-0000-0000DDC80000}"/>
    <cellStyle name="Output 2 2 10 3 5" xfId="53570" xr:uid="{00000000-0005-0000-0000-0000DEC80000}"/>
    <cellStyle name="Output 2 2 10 4" xfId="21576" xr:uid="{00000000-0005-0000-0000-0000DFC80000}"/>
    <cellStyle name="Output 2 2 10 4 2" xfId="53571" xr:uid="{00000000-0005-0000-0000-0000E0C80000}"/>
    <cellStyle name="Output 2 2 10 4 3" xfId="53572" xr:uid="{00000000-0005-0000-0000-0000E1C80000}"/>
    <cellStyle name="Output 2 2 10 4 4" xfId="53573" xr:uid="{00000000-0005-0000-0000-0000E2C80000}"/>
    <cellStyle name="Output 2 2 10 4 5" xfId="53574" xr:uid="{00000000-0005-0000-0000-0000E3C80000}"/>
    <cellStyle name="Output 2 2 10 5" xfId="21577" xr:uid="{00000000-0005-0000-0000-0000E4C80000}"/>
    <cellStyle name="Output 2 2 10 5 2" xfId="53575" xr:uid="{00000000-0005-0000-0000-0000E5C80000}"/>
    <cellStyle name="Output 2 2 10 5 3" xfId="53576" xr:uid="{00000000-0005-0000-0000-0000E6C80000}"/>
    <cellStyle name="Output 2 2 10 5 4" xfId="53577" xr:uid="{00000000-0005-0000-0000-0000E7C80000}"/>
    <cellStyle name="Output 2 2 10 5 5" xfId="53578" xr:uid="{00000000-0005-0000-0000-0000E8C80000}"/>
    <cellStyle name="Output 2 2 10 6" xfId="21578" xr:uid="{00000000-0005-0000-0000-0000E9C80000}"/>
    <cellStyle name="Output 2 2 10 6 2" xfId="53579" xr:uid="{00000000-0005-0000-0000-0000EAC80000}"/>
    <cellStyle name="Output 2 2 10 6 3" xfId="53580" xr:uid="{00000000-0005-0000-0000-0000EBC80000}"/>
    <cellStyle name="Output 2 2 10 6 4" xfId="53581" xr:uid="{00000000-0005-0000-0000-0000ECC80000}"/>
    <cellStyle name="Output 2 2 10 6 5" xfId="53582" xr:uid="{00000000-0005-0000-0000-0000EDC80000}"/>
    <cellStyle name="Output 2 2 10 7" xfId="21579" xr:uid="{00000000-0005-0000-0000-0000EEC80000}"/>
    <cellStyle name="Output 2 2 10 7 2" xfId="53583" xr:uid="{00000000-0005-0000-0000-0000EFC80000}"/>
    <cellStyle name="Output 2 2 10 7 3" xfId="53584" xr:uid="{00000000-0005-0000-0000-0000F0C80000}"/>
    <cellStyle name="Output 2 2 10 7 4" xfId="53585" xr:uid="{00000000-0005-0000-0000-0000F1C80000}"/>
    <cellStyle name="Output 2 2 10 7 5" xfId="53586" xr:uid="{00000000-0005-0000-0000-0000F2C80000}"/>
    <cellStyle name="Output 2 2 10 8" xfId="53587" xr:uid="{00000000-0005-0000-0000-0000F3C80000}"/>
    <cellStyle name="Output 2 2 10 9" xfId="53588" xr:uid="{00000000-0005-0000-0000-0000F4C80000}"/>
    <cellStyle name="Output 2 2 11" xfId="21580" xr:uid="{00000000-0005-0000-0000-0000F5C80000}"/>
    <cellStyle name="Output 2 2 11 10" xfId="53589" xr:uid="{00000000-0005-0000-0000-0000F6C80000}"/>
    <cellStyle name="Output 2 2 11 2" xfId="21581" xr:uid="{00000000-0005-0000-0000-0000F7C80000}"/>
    <cellStyle name="Output 2 2 11 2 2" xfId="53590" xr:uid="{00000000-0005-0000-0000-0000F8C80000}"/>
    <cellStyle name="Output 2 2 11 2 3" xfId="53591" xr:uid="{00000000-0005-0000-0000-0000F9C80000}"/>
    <cellStyle name="Output 2 2 11 2 4" xfId="53592" xr:uid="{00000000-0005-0000-0000-0000FAC80000}"/>
    <cellStyle name="Output 2 2 11 2 5" xfId="53593" xr:uid="{00000000-0005-0000-0000-0000FBC80000}"/>
    <cellStyle name="Output 2 2 11 3" xfId="21582" xr:uid="{00000000-0005-0000-0000-0000FCC80000}"/>
    <cellStyle name="Output 2 2 11 3 2" xfId="53594" xr:uid="{00000000-0005-0000-0000-0000FDC80000}"/>
    <cellStyle name="Output 2 2 11 3 3" xfId="53595" xr:uid="{00000000-0005-0000-0000-0000FEC80000}"/>
    <cellStyle name="Output 2 2 11 3 4" xfId="53596" xr:uid="{00000000-0005-0000-0000-0000FFC80000}"/>
    <cellStyle name="Output 2 2 11 3 5" xfId="53597" xr:uid="{00000000-0005-0000-0000-000000C90000}"/>
    <cellStyle name="Output 2 2 11 4" xfId="21583" xr:uid="{00000000-0005-0000-0000-000001C90000}"/>
    <cellStyle name="Output 2 2 11 4 2" xfId="53598" xr:uid="{00000000-0005-0000-0000-000002C90000}"/>
    <cellStyle name="Output 2 2 11 4 3" xfId="53599" xr:uid="{00000000-0005-0000-0000-000003C90000}"/>
    <cellStyle name="Output 2 2 11 4 4" xfId="53600" xr:uid="{00000000-0005-0000-0000-000004C90000}"/>
    <cellStyle name="Output 2 2 11 4 5" xfId="53601" xr:uid="{00000000-0005-0000-0000-000005C90000}"/>
    <cellStyle name="Output 2 2 11 5" xfId="21584" xr:uid="{00000000-0005-0000-0000-000006C90000}"/>
    <cellStyle name="Output 2 2 11 5 2" xfId="53602" xr:uid="{00000000-0005-0000-0000-000007C90000}"/>
    <cellStyle name="Output 2 2 11 5 3" xfId="53603" xr:uid="{00000000-0005-0000-0000-000008C90000}"/>
    <cellStyle name="Output 2 2 11 5 4" xfId="53604" xr:uid="{00000000-0005-0000-0000-000009C90000}"/>
    <cellStyle name="Output 2 2 11 5 5" xfId="53605" xr:uid="{00000000-0005-0000-0000-00000AC90000}"/>
    <cellStyle name="Output 2 2 11 6" xfId="21585" xr:uid="{00000000-0005-0000-0000-00000BC90000}"/>
    <cellStyle name="Output 2 2 11 6 2" xfId="53606" xr:uid="{00000000-0005-0000-0000-00000CC90000}"/>
    <cellStyle name="Output 2 2 11 6 3" xfId="53607" xr:uid="{00000000-0005-0000-0000-00000DC90000}"/>
    <cellStyle name="Output 2 2 11 6 4" xfId="53608" xr:uid="{00000000-0005-0000-0000-00000EC90000}"/>
    <cellStyle name="Output 2 2 11 6 5" xfId="53609" xr:uid="{00000000-0005-0000-0000-00000FC90000}"/>
    <cellStyle name="Output 2 2 11 7" xfId="53610" xr:uid="{00000000-0005-0000-0000-000010C90000}"/>
    <cellStyle name="Output 2 2 11 8" xfId="53611" xr:uid="{00000000-0005-0000-0000-000011C90000}"/>
    <cellStyle name="Output 2 2 11 9" xfId="53612" xr:uid="{00000000-0005-0000-0000-000012C90000}"/>
    <cellStyle name="Output 2 2 12" xfId="53613" xr:uid="{00000000-0005-0000-0000-000013C90000}"/>
    <cellStyle name="Output 2 2 2" xfId="21586" xr:uid="{00000000-0005-0000-0000-000014C90000}"/>
    <cellStyle name="Output 2 2 2 2" xfId="21587" xr:uid="{00000000-0005-0000-0000-000015C90000}"/>
    <cellStyle name="Output 2 2 2 2 2" xfId="21588" xr:uid="{00000000-0005-0000-0000-000016C90000}"/>
    <cellStyle name="Output 2 2 2 2 2 2" xfId="21589" xr:uid="{00000000-0005-0000-0000-000017C90000}"/>
    <cellStyle name="Output 2 2 2 2 2 2 2" xfId="53614" xr:uid="{00000000-0005-0000-0000-000018C90000}"/>
    <cellStyle name="Output 2 2 2 2 2 2 3" xfId="53615" xr:uid="{00000000-0005-0000-0000-000019C90000}"/>
    <cellStyle name="Output 2 2 2 2 2 2 4" xfId="53616" xr:uid="{00000000-0005-0000-0000-00001AC90000}"/>
    <cellStyle name="Output 2 2 2 2 2 2 5" xfId="53617" xr:uid="{00000000-0005-0000-0000-00001BC90000}"/>
    <cellStyle name="Output 2 2 2 2 2 3" xfId="21590" xr:uid="{00000000-0005-0000-0000-00001CC90000}"/>
    <cellStyle name="Output 2 2 2 2 2 3 2" xfId="53618" xr:uid="{00000000-0005-0000-0000-00001DC90000}"/>
    <cellStyle name="Output 2 2 2 2 2 3 3" xfId="53619" xr:uid="{00000000-0005-0000-0000-00001EC90000}"/>
    <cellStyle name="Output 2 2 2 2 2 3 4" xfId="53620" xr:uid="{00000000-0005-0000-0000-00001FC90000}"/>
    <cellStyle name="Output 2 2 2 2 2 3 5" xfId="53621" xr:uid="{00000000-0005-0000-0000-000020C90000}"/>
    <cellStyle name="Output 2 2 2 2 2 4" xfId="53622" xr:uid="{00000000-0005-0000-0000-000021C90000}"/>
    <cellStyle name="Output 2 2 2 2 3" xfId="21591" xr:uid="{00000000-0005-0000-0000-000022C90000}"/>
    <cellStyle name="Output 2 2 2 2 3 10" xfId="53623" xr:uid="{00000000-0005-0000-0000-000023C90000}"/>
    <cellStyle name="Output 2 2 2 2 3 2" xfId="21592" xr:uid="{00000000-0005-0000-0000-000024C90000}"/>
    <cellStyle name="Output 2 2 2 2 3 2 2" xfId="53624" xr:uid="{00000000-0005-0000-0000-000025C90000}"/>
    <cellStyle name="Output 2 2 2 2 3 2 3" xfId="53625" xr:uid="{00000000-0005-0000-0000-000026C90000}"/>
    <cellStyle name="Output 2 2 2 2 3 2 4" xfId="53626" xr:uid="{00000000-0005-0000-0000-000027C90000}"/>
    <cellStyle name="Output 2 2 2 2 3 2 5" xfId="53627" xr:uid="{00000000-0005-0000-0000-000028C90000}"/>
    <cellStyle name="Output 2 2 2 2 3 3" xfId="21593" xr:uid="{00000000-0005-0000-0000-000029C90000}"/>
    <cellStyle name="Output 2 2 2 2 3 3 2" xfId="53628" xr:uid="{00000000-0005-0000-0000-00002AC90000}"/>
    <cellStyle name="Output 2 2 2 2 3 3 3" xfId="53629" xr:uid="{00000000-0005-0000-0000-00002BC90000}"/>
    <cellStyle name="Output 2 2 2 2 3 3 4" xfId="53630" xr:uid="{00000000-0005-0000-0000-00002CC90000}"/>
    <cellStyle name="Output 2 2 2 2 3 3 5" xfId="53631" xr:uid="{00000000-0005-0000-0000-00002DC90000}"/>
    <cellStyle name="Output 2 2 2 2 3 4" xfId="21594" xr:uid="{00000000-0005-0000-0000-00002EC90000}"/>
    <cellStyle name="Output 2 2 2 2 3 4 2" xfId="53632" xr:uid="{00000000-0005-0000-0000-00002FC90000}"/>
    <cellStyle name="Output 2 2 2 2 3 4 3" xfId="53633" xr:uid="{00000000-0005-0000-0000-000030C90000}"/>
    <cellStyle name="Output 2 2 2 2 3 4 4" xfId="53634" xr:uid="{00000000-0005-0000-0000-000031C90000}"/>
    <cellStyle name="Output 2 2 2 2 3 4 5" xfId="53635" xr:uid="{00000000-0005-0000-0000-000032C90000}"/>
    <cellStyle name="Output 2 2 2 2 3 5" xfId="21595" xr:uid="{00000000-0005-0000-0000-000033C90000}"/>
    <cellStyle name="Output 2 2 2 2 3 5 2" xfId="53636" xr:uid="{00000000-0005-0000-0000-000034C90000}"/>
    <cellStyle name="Output 2 2 2 2 3 5 3" xfId="53637" xr:uid="{00000000-0005-0000-0000-000035C90000}"/>
    <cellStyle name="Output 2 2 2 2 3 5 4" xfId="53638" xr:uid="{00000000-0005-0000-0000-000036C90000}"/>
    <cellStyle name="Output 2 2 2 2 3 5 5" xfId="53639" xr:uid="{00000000-0005-0000-0000-000037C90000}"/>
    <cellStyle name="Output 2 2 2 2 3 6" xfId="21596" xr:uid="{00000000-0005-0000-0000-000038C90000}"/>
    <cellStyle name="Output 2 2 2 2 3 6 2" xfId="53640" xr:uid="{00000000-0005-0000-0000-000039C90000}"/>
    <cellStyle name="Output 2 2 2 2 3 6 3" xfId="53641" xr:uid="{00000000-0005-0000-0000-00003AC90000}"/>
    <cellStyle name="Output 2 2 2 2 3 6 4" xfId="53642" xr:uid="{00000000-0005-0000-0000-00003BC90000}"/>
    <cellStyle name="Output 2 2 2 2 3 6 5" xfId="53643" xr:uid="{00000000-0005-0000-0000-00003CC90000}"/>
    <cellStyle name="Output 2 2 2 2 3 7" xfId="53644" xr:uid="{00000000-0005-0000-0000-00003DC90000}"/>
    <cellStyle name="Output 2 2 2 2 3 8" xfId="53645" xr:uid="{00000000-0005-0000-0000-00003EC90000}"/>
    <cellStyle name="Output 2 2 2 2 3 9" xfId="53646" xr:uid="{00000000-0005-0000-0000-00003FC90000}"/>
    <cellStyle name="Output 2 2 2 2 4" xfId="53647" xr:uid="{00000000-0005-0000-0000-000040C90000}"/>
    <cellStyle name="Output 2 2 2 3" xfId="21597" xr:uid="{00000000-0005-0000-0000-000041C90000}"/>
    <cellStyle name="Output 2 2 2 3 2" xfId="21598" xr:uid="{00000000-0005-0000-0000-000042C90000}"/>
    <cellStyle name="Output 2 2 2 3 2 2" xfId="53648" xr:uid="{00000000-0005-0000-0000-000043C90000}"/>
    <cellStyle name="Output 2 2 2 3 2 3" xfId="53649" xr:uid="{00000000-0005-0000-0000-000044C90000}"/>
    <cellStyle name="Output 2 2 2 3 2 4" xfId="53650" xr:uid="{00000000-0005-0000-0000-000045C90000}"/>
    <cellStyle name="Output 2 2 2 3 2 5" xfId="53651" xr:uid="{00000000-0005-0000-0000-000046C90000}"/>
    <cellStyle name="Output 2 2 2 3 3" xfId="21599" xr:uid="{00000000-0005-0000-0000-000047C90000}"/>
    <cellStyle name="Output 2 2 2 3 3 2" xfId="53652" xr:uid="{00000000-0005-0000-0000-000048C90000}"/>
    <cellStyle name="Output 2 2 2 3 3 3" xfId="53653" xr:uid="{00000000-0005-0000-0000-000049C90000}"/>
    <cellStyle name="Output 2 2 2 3 3 4" xfId="53654" xr:uid="{00000000-0005-0000-0000-00004AC90000}"/>
    <cellStyle name="Output 2 2 2 3 3 5" xfId="53655" xr:uid="{00000000-0005-0000-0000-00004BC90000}"/>
    <cellStyle name="Output 2 2 2 3 4" xfId="53656" xr:uid="{00000000-0005-0000-0000-00004CC90000}"/>
    <cellStyle name="Output 2 2 2 4" xfId="21600" xr:uid="{00000000-0005-0000-0000-00004DC90000}"/>
    <cellStyle name="Output 2 2 2 4 10" xfId="53657" xr:uid="{00000000-0005-0000-0000-00004EC90000}"/>
    <cellStyle name="Output 2 2 2 4 11" xfId="53658" xr:uid="{00000000-0005-0000-0000-00004FC90000}"/>
    <cellStyle name="Output 2 2 2 4 2" xfId="21601" xr:uid="{00000000-0005-0000-0000-000050C90000}"/>
    <cellStyle name="Output 2 2 2 4 2 2" xfId="53659" xr:uid="{00000000-0005-0000-0000-000051C90000}"/>
    <cellStyle name="Output 2 2 2 4 2 3" xfId="53660" xr:uid="{00000000-0005-0000-0000-000052C90000}"/>
    <cellStyle name="Output 2 2 2 4 2 4" xfId="53661" xr:uid="{00000000-0005-0000-0000-000053C90000}"/>
    <cellStyle name="Output 2 2 2 4 2 5" xfId="53662" xr:uid="{00000000-0005-0000-0000-000054C90000}"/>
    <cellStyle name="Output 2 2 2 4 3" xfId="21602" xr:uid="{00000000-0005-0000-0000-000055C90000}"/>
    <cellStyle name="Output 2 2 2 4 3 2" xfId="53663" xr:uid="{00000000-0005-0000-0000-000056C90000}"/>
    <cellStyle name="Output 2 2 2 4 3 3" xfId="53664" xr:uid="{00000000-0005-0000-0000-000057C90000}"/>
    <cellStyle name="Output 2 2 2 4 3 4" xfId="53665" xr:uid="{00000000-0005-0000-0000-000058C90000}"/>
    <cellStyle name="Output 2 2 2 4 3 5" xfId="53666" xr:uid="{00000000-0005-0000-0000-000059C90000}"/>
    <cellStyle name="Output 2 2 2 4 4" xfId="21603" xr:uid="{00000000-0005-0000-0000-00005AC90000}"/>
    <cellStyle name="Output 2 2 2 4 4 2" xfId="53667" xr:uid="{00000000-0005-0000-0000-00005BC90000}"/>
    <cellStyle name="Output 2 2 2 4 4 3" xfId="53668" xr:uid="{00000000-0005-0000-0000-00005CC90000}"/>
    <cellStyle name="Output 2 2 2 4 4 4" xfId="53669" xr:uid="{00000000-0005-0000-0000-00005DC90000}"/>
    <cellStyle name="Output 2 2 2 4 4 5" xfId="53670" xr:uid="{00000000-0005-0000-0000-00005EC90000}"/>
    <cellStyle name="Output 2 2 2 4 5" xfId="21604" xr:uid="{00000000-0005-0000-0000-00005FC90000}"/>
    <cellStyle name="Output 2 2 2 4 5 2" xfId="53671" xr:uid="{00000000-0005-0000-0000-000060C90000}"/>
    <cellStyle name="Output 2 2 2 4 5 3" xfId="53672" xr:uid="{00000000-0005-0000-0000-000061C90000}"/>
    <cellStyle name="Output 2 2 2 4 5 4" xfId="53673" xr:uid="{00000000-0005-0000-0000-000062C90000}"/>
    <cellStyle name="Output 2 2 2 4 5 5" xfId="53674" xr:uid="{00000000-0005-0000-0000-000063C90000}"/>
    <cellStyle name="Output 2 2 2 4 6" xfId="21605" xr:uid="{00000000-0005-0000-0000-000064C90000}"/>
    <cellStyle name="Output 2 2 2 4 6 2" xfId="53675" xr:uid="{00000000-0005-0000-0000-000065C90000}"/>
    <cellStyle name="Output 2 2 2 4 6 3" xfId="53676" xr:uid="{00000000-0005-0000-0000-000066C90000}"/>
    <cellStyle name="Output 2 2 2 4 6 4" xfId="53677" xr:uid="{00000000-0005-0000-0000-000067C90000}"/>
    <cellStyle name="Output 2 2 2 4 6 5" xfId="53678" xr:uid="{00000000-0005-0000-0000-000068C90000}"/>
    <cellStyle name="Output 2 2 2 4 7" xfId="21606" xr:uid="{00000000-0005-0000-0000-000069C90000}"/>
    <cellStyle name="Output 2 2 2 4 7 2" xfId="53679" xr:uid="{00000000-0005-0000-0000-00006AC90000}"/>
    <cellStyle name="Output 2 2 2 4 7 3" xfId="53680" xr:uid="{00000000-0005-0000-0000-00006BC90000}"/>
    <cellStyle name="Output 2 2 2 4 7 4" xfId="53681" xr:uid="{00000000-0005-0000-0000-00006CC90000}"/>
    <cellStyle name="Output 2 2 2 4 7 5" xfId="53682" xr:uid="{00000000-0005-0000-0000-00006DC90000}"/>
    <cellStyle name="Output 2 2 2 4 8" xfId="53683" xr:uid="{00000000-0005-0000-0000-00006EC90000}"/>
    <cellStyle name="Output 2 2 2 4 9" xfId="53684" xr:uid="{00000000-0005-0000-0000-00006FC90000}"/>
    <cellStyle name="Output 2 2 2 5" xfId="21607" xr:uid="{00000000-0005-0000-0000-000070C90000}"/>
    <cellStyle name="Output 2 2 2 5 10" xfId="53685" xr:uid="{00000000-0005-0000-0000-000071C90000}"/>
    <cellStyle name="Output 2 2 2 5 2" xfId="21608" xr:uid="{00000000-0005-0000-0000-000072C90000}"/>
    <cellStyle name="Output 2 2 2 5 2 2" xfId="53686" xr:uid="{00000000-0005-0000-0000-000073C90000}"/>
    <cellStyle name="Output 2 2 2 5 2 3" xfId="53687" xr:uid="{00000000-0005-0000-0000-000074C90000}"/>
    <cellStyle name="Output 2 2 2 5 2 4" xfId="53688" xr:uid="{00000000-0005-0000-0000-000075C90000}"/>
    <cellStyle name="Output 2 2 2 5 2 5" xfId="53689" xr:uid="{00000000-0005-0000-0000-000076C90000}"/>
    <cellStyle name="Output 2 2 2 5 3" xfId="21609" xr:uid="{00000000-0005-0000-0000-000077C90000}"/>
    <cellStyle name="Output 2 2 2 5 3 2" xfId="53690" xr:uid="{00000000-0005-0000-0000-000078C90000}"/>
    <cellStyle name="Output 2 2 2 5 3 3" xfId="53691" xr:uid="{00000000-0005-0000-0000-000079C90000}"/>
    <cellStyle name="Output 2 2 2 5 3 4" xfId="53692" xr:uid="{00000000-0005-0000-0000-00007AC90000}"/>
    <cellStyle name="Output 2 2 2 5 3 5" xfId="53693" xr:uid="{00000000-0005-0000-0000-00007BC90000}"/>
    <cellStyle name="Output 2 2 2 5 4" xfId="21610" xr:uid="{00000000-0005-0000-0000-00007CC90000}"/>
    <cellStyle name="Output 2 2 2 5 4 2" xfId="53694" xr:uid="{00000000-0005-0000-0000-00007DC90000}"/>
    <cellStyle name="Output 2 2 2 5 4 3" xfId="53695" xr:uid="{00000000-0005-0000-0000-00007EC90000}"/>
    <cellStyle name="Output 2 2 2 5 4 4" xfId="53696" xr:uid="{00000000-0005-0000-0000-00007FC90000}"/>
    <cellStyle name="Output 2 2 2 5 4 5" xfId="53697" xr:uid="{00000000-0005-0000-0000-000080C90000}"/>
    <cellStyle name="Output 2 2 2 5 5" xfId="21611" xr:uid="{00000000-0005-0000-0000-000081C90000}"/>
    <cellStyle name="Output 2 2 2 5 5 2" xfId="53698" xr:uid="{00000000-0005-0000-0000-000082C90000}"/>
    <cellStyle name="Output 2 2 2 5 5 3" xfId="53699" xr:uid="{00000000-0005-0000-0000-000083C90000}"/>
    <cellStyle name="Output 2 2 2 5 5 4" xfId="53700" xr:uid="{00000000-0005-0000-0000-000084C90000}"/>
    <cellStyle name="Output 2 2 2 5 5 5" xfId="53701" xr:uid="{00000000-0005-0000-0000-000085C90000}"/>
    <cellStyle name="Output 2 2 2 5 6" xfId="21612" xr:uid="{00000000-0005-0000-0000-000086C90000}"/>
    <cellStyle name="Output 2 2 2 5 6 2" xfId="53702" xr:uid="{00000000-0005-0000-0000-000087C90000}"/>
    <cellStyle name="Output 2 2 2 5 6 3" xfId="53703" xr:uid="{00000000-0005-0000-0000-000088C90000}"/>
    <cellStyle name="Output 2 2 2 5 6 4" xfId="53704" xr:uid="{00000000-0005-0000-0000-000089C90000}"/>
    <cellStyle name="Output 2 2 2 5 6 5" xfId="53705" xr:uid="{00000000-0005-0000-0000-00008AC90000}"/>
    <cellStyle name="Output 2 2 2 5 7" xfId="53706" xr:uid="{00000000-0005-0000-0000-00008BC90000}"/>
    <cellStyle name="Output 2 2 2 5 8" xfId="53707" xr:uid="{00000000-0005-0000-0000-00008CC90000}"/>
    <cellStyle name="Output 2 2 2 5 9" xfId="53708" xr:uid="{00000000-0005-0000-0000-00008DC90000}"/>
    <cellStyle name="Output 2 2 2 6" xfId="53709" xr:uid="{00000000-0005-0000-0000-00008EC90000}"/>
    <cellStyle name="Output 2 2 3" xfId="21613" xr:uid="{00000000-0005-0000-0000-00008FC90000}"/>
    <cellStyle name="Output 2 2 3 2" xfId="21614" xr:uid="{00000000-0005-0000-0000-000090C90000}"/>
    <cellStyle name="Output 2 2 3 2 2" xfId="21615" xr:uid="{00000000-0005-0000-0000-000091C90000}"/>
    <cellStyle name="Output 2 2 3 2 2 2" xfId="21616" xr:uid="{00000000-0005-0000-0000-000092C90000}"/>
    <cellStyle name="Output 2 2 3 2 2 2 2" xfId="53710" xr:uid="{00000000-0005-0000-0000-000093C90000}"/>
    <cellStyle name="Output 2 2 3 2 2 2 3" xfId="53711" xr:uid="{00000000-0005-0000-0000-000094C90000}"/>
    <cellStyle name="Output 2 2 3 2 2 2 4" xfId="53712" xr:uid="{00000000-0005-0000-0000-000095C90000}"/>
    <cellStyle name="Output 2 2 3 2 2 2 5" xfId="53713" xr:uid="{00000000-0005-0000-0000-000096C90000}"/>
    <cellStyle name="Output 2 2 3 2 2 3" xfId="21617" xr:uid="{00000000-0005-0000-0000-000097C90000}"/>
    <cellStyle name="Output 2 2 3 2 2 3 2" xfId="53714" xr:uid="{00000000-0005-0000-0000-000098C90000}"/>
    <cellStyle name="Output 2 2 3 2 2 3 3" xfId="53715" xr:uid="{00000000-0005-0000-0000-000099C90000}"/>
    <cellStyle name="Output 2 2 3 2 2 3 4" xfId="53716" xr:uid="{00000000-0005-0000-0000-00009AC90000}"/>
    <cellStyle name="Output 2 2 3 2 2 3 5" xfId="53717" xr:uid="{00000000-0005-0000-0000-00009BC90000}"/>
    <cellStyle name="Output 2 2 3 2 2 4" xfId="53718" xr:uid="{00000000-0005-0000-0000-00009CC90000}"/>
    <cellStyle name="Output 2 2 3 2 3" xfId="21618" xr:uid="{00000000-0005-0000-0000-00009DC90000}"/>
    <cellStyle name="Output 2 2 3 2 3 10" xfId="53719" xr:uid="{00000000-0005-0000-0000-00009EC90000}"/>
    <cellStyle name="Output 2 2 3 2 3 2" xfId="21619" xr:uid="{00000000-0005-0000-0000-00009FC90000}"/>
    <cellStyle name="Output 2 2 3 2 3 2 2" xfId="53720" xr:uid="{00000000-0005-0000-0000-0000A0C90000}"/>
    <cellStyle name="Output 2 2 3 2 3 2 3" xfId="53721" xr:uid="{00000000-0005-0000-0000-0000A1C90000}"/>
    <cellStyle name="Output 2 2 3 2 3 2 4" xfId="53722" xr:uid="{00000000-0005-0000-0000-0000A2C90000}"/>
    <cellStyle name="Output 2 2 3 2 3 2 5" xfId="53723" xr:uid="{00000000-0005-0000-0000-0000A3C90000}"/>
    <cellStyle name="Output 2 2 3 2 3 3" xfId="21620" xr:uid="{00000000-0005-0000-0000-0000A4C90000}"/>
    <cellStyle name="Output 2 2 3 2 3 3 2" xfId="53724" xr:uid="{00000000-0005-0000-0000-0000A5C90000}"/>
    <cellStyle name="Output 2 2 3 2 3 3 3" xfId="53725" xr:uid="{00000000-0005-0000-0000-0000A6C90000}"/>
    <cellStyle name="Output 2 2 3 2 3 3 4" xfId="53726" xr:uid="{00000000-0005-0000-0000-0000A7C90000}"/>
    <cellStyle name="Output 2 2 3 2 3 3 5" xfId="53727" xr:uid="{00000000-0005-0000-0000-0000A8C90000}"/>
    <cellStyle name="Output 2 2 3 2 3 4" xfId="21621" xr:uid="{00000000-0005-0000-0000-0000A9C90000}"/>
    <cellStyle name="Output 2 2 3 2 3 4 2" xfId="53728" xr:uid="{00000000-0005-0000-0000-0000AAC90000}"/>
    <cellStyle name="Output 2 2 3 2 3 4 3" xfId="53729" xr:uid="{00000000-0005-0000-0000-0000ABC90000}"/>
    <cellStyle name="Output 2 2 3 2 3 4 4" xfId="53730" xr:uid="{00000000-0005-0000-0000-0000ACC90000}"/>
    <cellStyle name="Output 2 2 3 2 3 4 5" xfId="53731" xr:uid="{00000000-0005-0000-0000-0000ADC90000}"/>
    <cellStyle name="Output 2 2 3 2 3 5" xfId="21622" xr:uid="{00000000-0005-0000-0000-0000AEC90000}"/>
    <cellStyle name="Output 2 2 3 2 3 5 2" xfId="53732" xr:uid="{00000000-0005-0000-0000-0000AFC90000}"/>
    <cellStyle name="Output 2 2 3 2 3 5 3" xfId="53733" xr:uid="{00000000-0005-0000-0000-0000B0C90000}"/>
    <cellStyle name="Output 2 2 3 2 3 5 4" xfId="53734" xr:uid="{00000000-0005-0000-0000-0000B1C90000}"/>
    <cellStyle name="Output 2 2 3 2 3 5 5" xfId="53735" xr:uid="{00000000-0005-0000-0000-0000B2C90000}"/>
    <cellStyle name="Output 2 2 3 2 3 6" xfId="21623" xr:uid="{00000000-0005-0000-0000-0000B3C90000}"/>
    <cellStyle name="Output 2 2 3 2 3 6 2" xfId="53736" xr:uid="{00000000-0005-0000-0000-0000B4C90000}"/>
    <cellStyle name="Output 2 2 3 2 3 6 3" xfId="53737" xr:uid="{00000000-0005-0000-0000-0000B5C90000}"/>
    <cellStyle name="Output 2 2 3 2 3 6 4" xfId="53738" xr:uid="{00000000-0005-0000-0000-0000B6C90000}"/>
    <cellStyle name="Output 2 2 3 2 3 6 5" xfId="53739" xr:uid="{00000000-0005-0000-0000-0000B7C90000}"/>
    <cellStyle name="Output 2 2 3 2 3 7" xfId="53740" xr:uid="{00000000-0005-0000-0000-0000B8C90000}"/>
    <cellStyle name="Output 2 2 3 2 3 8" xfId="53741" xr:uid="{00000000-0005-0000-0000-0000B9C90000}"/>
    <cellStyle name="Output 2 2 3 2 3 9" xfId="53742" xr:uid="{00000000-0005-0000-0000-0000BAC90000}"/>
    <cellStyle name="Output 2 2 3 2 4" xfId="53743" xr:uid="{00000000-0005-0000-0000-0000BBC90000}"/>
    <cellStyle name="Output 2 2 3 3" xfId="21624" xr:uid="{00000000-0005-0000-0000-0000BCC90000}"/>
    <cellStyle name="Output 2 2 3 3 2" xfId="21625" xr:uid="{00000000-0005-0000-0000-0000BDC90000}"/>
    <cellStyle name="Output 2 2 3 3 2 2" xfId="53744" xr:uid="{00000000-0005-0000-0000-0000BEC90000}"/>
    <cellStyle name="Output 2 2 3 3 2 3" xfId="53745" xr:uid="{00000000-0005-0000-0000-0000BFC90000}"/>
    <cellStyle name="Output 2 2 3 3 2 4" xfId="53746" xr:uid="{00000000-0005-0000-0000-0000C0C90000}"/>
    <cellStyle name="Output 2 2 3 3 2 5" xfId="53747" xr:uid="{00000000-0005-0000-0000-0000C1C90000}"/>
    <cellStyle name="Output 2 2 3 3 3" xfId="21626" xr:uid="{00000000-0005-0000-0000-0000C2C90000}"/>
    <cellStyle name="Output 2 2 3 3 3 2" xfId="53748" xr:uid="{00000000-0005-0000-0000-0000C3C90000}"/>
    <cellStyle name="Output 2 2 3 3 3 3" xfId="53749" xr:uid="{00000000-0005-0000-0000-0000C4C90000}"/>
    <cellStyle name="Output 2 2 3 3 3 4" xfId="53750" xr:uid="{00000000-0005-0000-0000-0000C5C90000}"/>
    <cellStyle name="Output 2 2 3 3 3 5" xfId="53751" xr:uid="{00000000-0005-0000-0000-0000C6C90000}"/>
    <cellStyle name="Output 2 2 3 3 4" xfId="53752" xr:uid="{00000000-0005-0000-0000-0000C7C90000}"/>
    <cellStyle name="Output 2 2 3 4" xfId="21627" xr:uid="{00000000-0005-0000-0000-0000C8C90000}"/>
    <cellStyle name="Output 2 2 3 4 10" xfId="53753" xr:uid="{00000000-0005-0000-0000-0000C9C90000}"/>
    <cellStyle name="Output 2 2 3 4 11" xfId="53754" xr:uid="{00000000-0005-0000-0000-0000CAC90000}"/>
    <cellStyle name="Output 2 2 3 4 2" xfId="21628" xr:uid="{00000000-0005-0000-0000-0000CBC90000}"/>
    <cellStyle name="Output 2 2 3 4 2 2" xfId="53755" xr:uid="{00000000-0005-0000-0000-0000CCC90000}"/>
    <cellStyle name="Output 2 2 3 4 2 3" xfId="53756" xr:uid="{00000000-0005-0000-0000-0000CDC90000}"/>
    <cellStyle name="Output 2 2 3 4 2 4" xfId="53757" xr:uid="{00000000-0005-0000-0000-0000CEC90000}"/>
    <cellStyle name="Output 2 2 3 4 2 5" xfId="53758" xr:uid="{00000000-0005-0000-0000-0000CFC90000}"/>
    <cellStyle name="Output 2 2 3 4 3" xfId="21629" xr:uid="{00000000-0005-0000-0000-0000D0C90000}"/>
    <cellStyle name="Output 2 2 3 4 3 2" xfId="53759" xr:uid="{00000000-0005-0000-0000-0000D1C90000}"/>
    <cellStyle name="Output 2 2 3 4 3 3" xfId="53760" xr:uid="{00000000-0005-0000-0000-0000D2C90000}"/>
    <cellStyle name="Output 2 2 3 4 3 4" xfId="53761" xr:uid="{00000000-0005-0000-0000-0000D3C90000}"/>
    <cellStyle name="Output 2 2 3 4 3 5" xfId="53762" xr:uid="{00000000-0005-0000-0000-0000D4C90000}"/>
    <cellStyle name="Output 2 2 3 4 4" xfId="21630" xr:uid="{00000000-0005-0000-0000-0000D5C90000}"/>
    <cellStyle name="Output 2 2 3 4 4 2" xfId="53763" xr:uid="{00000000-0005-0000-0000-0000D6C90000}"/>
    <cellStyle name="Output 2 2 3 4 4 3" xfId="53764" xr:uid="{00000000-0005-0000-0000-0000D7C90000}"/>
    <cellStyle name="Output 2 2 3 4 4 4" xfId="53765" xr:uid="{00000000-0005-0000-0000-0000D8C90000}"/>
    <cellStyle name="Output 2 2 3 4 4 5" xfId="53766" xr:uid="{00000000-0005-0000-0000-0000D9C90000}"/>
    <cellStyle name="Output 2 2 3 4 5" xfId="21631" xr:uid="{00000000-0005-0000-0000-0000DAC90000}"/>
    <cellStyle name="Output 2 2 3 4 5 2" xfId="53767" xr:uid="{00000000-0005-0000-0000-0000DBC90000}"/>
    <cellStyle name="Output 2 2 3 4 5 3" xfId="53768" xr:uid="{00000000-0005-0000-0000-0000DCC90000}"/>
    <cellStyle name="Output 2 2 3 4 5 4" xfId="53769" xr:uid="{00000000-0005-0000-0000-0000DDC90000}"/>
    <cellStyle name="Output 2 2 3 4 5 5" xfId="53770" xr:uid="{00000000-0005-0000-0000-0000DEC90000}"/>
    <cellStyle name="Output 2 2 3 4 6" xfId="21632" xr:uid="{00000000-0005-0000-0000-0000DFC90000}"/>
    <cellStyle name="Output 2 2 3 4 6 2" xfId="53771" xr:uid="{00000000-0005-0000-0000-0000E0C90000}"/>
    <cellStyle name="Output 2 2 3 4 6 3" xfId="53772" xr:uid="{00000000-0005-0000-0000-0000E1C90000}"/>
    <cellStyle name="Output 2 2 3 4 6 4" xfId="53773" xr:uid="{00000000-0005-0000-0000-0000E2C90000}"/>
    <cellStyle name="Output 2 2 3 4 6 5" xfId="53774" xr:uid="{00000000-0005-0000-0000-0000E3C90000}"/>
    <cellStyle name="Output 2 2 3 4 7" xfId="21633" xr:uid="{00000000-0005-0000-0000-0000E4C90000}"/>
    <cellStyle name="Output 2 2 3 4 7 2" xfId="53775" xr:uid="{00000000-0005-0000-0000-0000E5C90000}"/>
    <cellStyle name="Output 2 2 3 4 7 3" xfId="53776" xr:uid="{00000000-0005-0000-0000-0000E6C90000}"/>
    <cellStyle name="Output 2 2 3 4 7 4" xfId="53777" xr:uid="{00000000-0005-0000-0000-0000E7C90000}"/>
    <cellStyle name="Output 2 2 3 4 7 5" xfId="53778" xr:uid="{00000000-0005-0000-0000-0000E8C90000}"/>
    <cellStyle name="Output 2 2 3 4 8" xfId="53779" xr:uid="{00000000-0005-0000-0000-0000E9C90000}"/>
    <cellStyle name="Output 2 2 3 4 9" xfId="53780" xr:uid="{00000000-0005-0000-0000-0000EAC90000}"/>
    <cellStyle name="Output 2 2 3 5" xfId="21634" xr:uid="{00000000-0005-0000-0000-0000EBC90000}"/>
    <cellStyle name="Output 2 2 3 5 10" xfId="53781" xr:uid="{00000000-0005-0000-0000-0000ECC90000}"/>
    <cellStyle name="Output 2 2 3 5 2" xfId="21635" xr:uid="{00000000-0005-0000-0000-0000EDC90000}"/>
    <cellStyle name="Output 2 2 3 5 2 2" xfId="53782" xr:uid="{00000000-0005-0000-0000-0000EEC90000}"/>
    <cellStyle name="Output 2 2 3 5 2 3" xfId="53783" xr:uid="{00000000-0005-0000-0000-0000EFC90000}"/>
    <cellStyle name="Output 2 2 3 5 2 4" xfId="53784" xr:uid="{00000000-0005-0000-0000-0000F0C90000}"/>
    <cellStyle name="Output 2 2 3 5 2 5" xfId="53785" xr:uid="{00000000-0005-0000-0000-0000F1C90000}"/>
    <cellStyle name="Output 2 2 3 5 3" xfId="21636" xr:uid="{00000000-0005-0000-0000-0000F2C90000}"/>
    <cellStyle name="Output 2 2 3 5 3 2" xfId="53786" xr:uid="{00000000-0005-0000-0000-0000F3C90000}"/>
    <cellStyle name="Output 2 2 3 5 3 3" xfId="53787" xr:uid="{00000000-0005-0000-0000-0000F4C90000}"/>
    <cellStyle name="Output 2 2 3 5 3 4" xfId="53788" xr:uid="{00000000-0005-0000-0000-0000F5C90000}"/>
    <cellStyle name="Output 2 2 3 5 3 5" xfId="53789" xr:uid="{00000000-0005-0000-0000-0000F6C90000}"/>
    <cellStyle name="Output 2 2 3 5 4" xfId="21637" xr:uid="{00000000-0005-0000-0000-0000F7C90000}"/>
    <cellStyle name="Output 2 2 3 5 4 2" xfId="53790" xr:uid="{00000000-0005-0000-0000-0000F8C90000}"/>
    <cellStyle name="Output 2 2 3 5 4 3" xfId="53791" xr:uid="{00000000-0005-0000-0000-0000F9C90000}"/>
    <cellStyle name="Output 2 2 3 5 4 4" xfId="53792" xr:uid="{00000000-0005-0000-0000-0000FAC90000}"/>
    <cellStyle name="Output 2 2 3 5 4 5" xfId="53793" xr:uid="{00000000-0005-0000-0000-0000FBC90000}"/>
    <cellStyle name="Output 2 2 3 5 5" xfId="21638" xr:uid="{00000000-0005-0000-0000-0000FCC90000}"/>
    <cellStyle name="Output 2 2 3 5 5 2" xfId="53794" xr:uid="{00000000-0005-0000-0000-0000FDC90000}"/>
    <cellStyle name="Output 2 2 3 5 5 3" xfId="53795" xr:uid="{00000000-0005-0000-0000-0000FEC90000}"/>
    <cellStyle name="Output 2 2 3 5 5 4" xfId="53796" xr:uid="{00000000-0005-0000-0000-0000FFC90000}"/>
    <cellStyle name="Output 2 2 3 5 5 5" xfId="53797" xr:uid="{00000000-0005-0000-0000-000000CA0000}"/>
    <cellStyle name="Output 2 2 3 5 6" xfId="21639" xr:uid="{00000000-0005-0000-0000-000001CA0000}"/>
    <cellStyle name="Output 2 2 3 5 6 2" xfId="53798" xr:uid="{00000000-0005-0000-0000-000002CA0000}"/>
    <cellStyle name="Output 2 2 3 5 6 3" xfId="53799" xr:uid="{00000000-0005-0000-0000-000003CA0000}"/>
    <cellStyle name="Output 2 2 3 5 6 4" xfId="53800" xr:uid="{00000000-0005-0000-0000-000004CA0000}"/>
    <cellStyle name="Output 2 2 3 5 6 5" xfId="53801" xr:uid="{00000000-0005-0000-0000-000005CA0000}"/>
    <cellStyle name="Output 2 2 3 5 7" xfId="53802" xr:uid="{00000000-0005-0000-0000-000006CA0000}"/>
    <cellStyle name="Output 2 2 3 5 8" xfId="53803" xr:uid="{00000000-0005-0000-0000-000007CA0000}"/>
    <cellStyle name="Output 2 2 3 5 9" xfId="53804" xr:uid="{00000000-0005-0000-0000-000008CA0000}"/>
    <cellStyle name="Output 2 2 3 6" xfId="53805" xr:uid="{00000000-0005-0000-0000-000009CA0000}"/>
    <cellStyle name="Output 2 2 4" xfId="21640" xr:uid="{00000000-0005-0000-0000-00000ACA0000}"/>
    <cellStyle name="Output 2 2 4 2" xfId="21641" xr:uid="{00000000-0005-0000-0000-00000BCA0000}"/>
    <cellStyle name="Output 2 2 4 2 2" xfId="21642" xr:uid="{00000000-0005-0000-0000-00000CCA0000}"/>
    <cellStyle name="Output 2 2 4 2 2 2" xfId="21643" xr:uid="{00000000-0005-0000-0000-00000DCA0000}"/>
    <cellStyle name="Output 2 2 4 2 2 2 2" xfId="53806" xr:uid="{00000000-0005-0000-0000-00000ECA0000}"/>
    <cellStyle name="Output 2 2 4 2 2 2 3" xfId="53807" xr:uid="{00000000-0005-0000-0000-00000FCA0000}"/>
    <cellStyle name="Output 2 2 4 2 2 2 4" xfId="53808" xr:uid="{00000000-0005-0000-0000-000010CA0000}"/>
    <cellStyle name="Output 2 2 4 2 2 2 5" xfId="53809" xr:uid="{00000000-0005-0000-0000-000011CA0000}"/>
    <cellStyle name="Output 2 2 4 2 2 3" xfId="21644" xr:uid="{00000000-0005-0000-0000-000012CA0000}"/>
    <cellStyle name="Output 2 2 4 2 2 3 2" xfId="53810" xr:uid="{00000000-0005-0000-0000-000013CA0000}"/>
    <cellStyle name="Output 2 2 4 2 2 3 3" xfId="53811" xr:uid="{00000000-0005-0000-0000-000014CA0000}"/>
    <cellStyle name="Output 2 2 4 2 2 3 4" xfId="53812" xr:uid="{00000000-0005-0000-0000-000015CA0000}"/>
    <cellStyle name="Output 2 2 4 2 2 3 5" xfId="53813" xr:uid="{00000000-0005-0000-0000-000016CA0000}"/>
    <cellStyle name="Output 2 2 4 2 2 4" xfId="53814" xr:uid="{00000000-0005-0000-0000-000017CA0000}"/>
    <cellStyle name="Output 2 2 4 2 3" xfId="21645" xr:uid="{00000000-0005-0000-0000-000018CA0000}"/>
    <cellStyle name="Output 2 2 4 2 3 10" xfId="53815" xr:uid="{00000000-0005-0000-0000-000019CA0000}"/>
    <cellStyle name="Output 2 2 4 2 3 2" xfId="21646" xr:uid="{00000000-0005-0000-0000-00001ACA0000}"/>
    <cellStyle name="Output 2 2 4 2 3 2 2" xfId="53816" xr:uid="{00000000-0005-0000-0000-00001BCA0000}"/>
    <cellStyle name="Output 2 2 4 2 3 2 3" xfId="53817" xr:uid="{00000000-0005-0000-0000-00001CCA0000}"/>
    <cellStyle name="Output 2 2 4 2 3 2 4" xfId="53818" xr:uid="{00000000-0005-0000-0000-00001DCA0000}"/>
    <cellStyle name="Output 2 2 4 2 3 2 5" xfId="53819" xr:uid="{00000000-0005-0000-0000-00001ECA0000}"/>
    <cellStyle name="Output 2 2 4 2 3 3" xfId="21647" xr:uid="{00000000-0005-0000-0000-00001FCA0000}"/>
    <cellStyle name="Output 2 2 4 2 3 3 2" xfId="53820" xr:uid="{00000000-0005-0000-0000-000020CA0000}"/>
    <cellStyle name="Output 2 2 4 2 3 3 3" xfId="53821" xr:uid="{00000000-0005-0000-0000-000021CA0000}"/>
    <cellStyle name="Output 2 2 4 2 3 3 4" xfId="53822" xr:uid="{00000000-0005-0000-0000-000022CA0000}"/>
    <cellStyle name="Output 2 2 4 2 3 3 5" xfId="53823" xr:uid="{00000000-0005-0000-0000-000023CA0000}"/>
    <cellStyle name="Output 2 2 4 2 3 4" xfId="21648" xr:uid="{00000000-0005-0000-0000-000024CA0000}"/>
    <cellStyle name="Output 2 2 4 2 3 4 2" xfId="53824" xr:uid="{00000000-0005-0000-0000-000025CA0000}"/>
    <cellStyle name="Output 2 2 4 2 3 4 3" xfId="53825" xr:uid="{00000000-0005-0000-0000-000026CA0000}"/>
    <cellStyle name="Output 2 2 4 2 3 4 4" xfId="53826" xr:uid="{00000000-0005-0000-0000-000027CA0000}"/>
    <cellStyle name="Output 2 2 4 2 3 4 5" xfId="53827" xr:uid="{00000000-0005-0000-0000-000028CA0000}"/>
    <cellStyle name="Output 2 2 4 2 3 5" xfId="21649" xr:uid="{00000000-0005-0000-0000-000029CA0000}"/>
    <cellStyle name="Output 2 2 4 2 3 5 2" xfId="53828" xr:uid="{00000000-0005-0000-0000-00002ACA0000}"/>
    <cellStyle name="Output 2 2 4 2 3 5 3" xfId="53829" xr:uid="{00000000-0005-0000-0000-00002BCA0000}"/>
    <cellStyle name="Output 2 2 4 2 3 5 4" xfId="53830" xr:uid="{00000000-0005-0000-0000-00002CCA0000}"/>
    <cellStyle name="Output 2 2 4 2 3 5 5" xfId="53831" xr:uid="{00000000-0005-0000-0000-00002DCA0000}"/>
    <cellStyle name="Output 2 2 4 2 3 6" xfId="21650" xr:uid="{00000000-0005-0000-0000-00002ECA0000}"/>
    <cellStyle name="Output 2 2 4 2 3 6 2" xfId="53832" xr:uid="{00000000-0005-0000-0000-00002FCA0000}"/>
    <cellStyle name="Output 2 2 4 2 3 6 3" xfId="53833" xr:uid="{00000000-0005-0000-0000-000030CA0000}"/>
    <cellStyle name="Output 2 2 4 2 3 6 4" xfId="53834" xr:uid="{00000000-0005-0000-0000-000031CA0000}"/>
    <cellStyle name="Output 2 2 4 2 3 6 5" xfId="53835" xr:uid="{00000000-0005-0000-0000-000032CA0000}"/>
    <cellStyle name="Output 2 2 4 2 3 7" xfId="53836" xr:uid="{00000000-0005-0000-0000-000033CA0000}"/>
    <cellStyle name="Output 2 2 4 2 3 8" xfId="53837" xr:uid="{00000000-0005-0000-0000-000034CA0000}"/>
    <cellStyle name="Output 2 2 4 2 3 9" xfId="53838" xr:uid="{00000000-0005-0000-0000-000035CA0000}"/>
    <cellStyle name="Output 2 2 4 2 4" xfId="53839" xr:uid="{00000000-0005-0000-0000-000036CA0000}"/>
    <cellStyle name="Output 2 2 4 3" xfId="21651" xr:uid="{00000000-0005-0000-0000-000037CA0000}"/>
    <cellStyle name="Output 2 2 4 3 2" xfId="21652" xr:uid="{00000000-0005-0000-0000-000038CA0000}"/>
    <cellStyle name="Output 2 2 4 3 2 2" xfId="53840" xr:uid="{00000000-0005-0000-0000-000039CA0000}"/>
    <cellStyle name="Output 2 2 4 3 2 3" xfId="53841" xr:uid="{00000000-0005-0000-0000-00003ACA0000}"/>
    <cellStyle name="Output 2 2 4 3 2 4" xfId="53842" xr:uid="{00000000-0005-0000-0000-00003BCA0000}"/>
    <cellStyle name="Output 2 2 4 3 2 5" xfId="53843" xr:uid="{00000000-0005-0000-0000-00003CCA0000}"/>
    <cellStyle name="Output 2 2 4 3 3" xfId="21653" xr:uid="{00000000-0005-0000-0000-00003DCA0000}"/>
    <cellStyle name="Output 2 2 4 3 3 2" xfId="53844" xr:uid="{00000000-0005-0000-0000-00003ECA0000}"/>
    <cellStyle name="Output 2 2 4 3 3 3" xfId="53845" xr:uid="{00000000-0005-0000-0000-00003FCA0000}"/>
    <cellStyle name="Output 2 2 4 3 3 4" xfId="53846" xr:uid="{00000000-0005-0000-0000-000040CA0000}"/>
    <cellStyle name="Output 2 2 4 3 3 5" xfId="53847" xr:uid="{00000000-0005-0000-0000-000041CA0000}"/>
    <cellStyle name="Output 2 2 4 3 4" xfId="53848" xr:uid="{00000000-0005-0000-0000-000042CA0000}"/>
    <cellStyle name="Output 2 2 4 4" xfId="21654" xr:uid="{00000000-0005-0000-0000-000043CA0000}"/>
    <cellStyle name="Output 2 2 4 4 10" xfId="53849" xr:uid="{00000000-0005-0000-0000-000044CA0000}"/>
    <cellStyle name="Output 2 2 4 4 11" xfId="53850" xr:uid="{00000000-0005-0000-0000-000045CA0000}"/>
    <cellStyle name="Output 2 2 4 4 2" xfId="21655" xr:uid="{00000000-0005-0000-0000-000046CA0000}"/>
    <cellStyle name="Output 2 2 4 4 2 2" xfId="53851" xr:uid="{00000000-0005-0000-0000-000047CA0000}"/>
    <cellStyle name="Output 2 2 4 4 2 3" xfId="53852" xr:uid="{00000000-0005-0000-0000-000048CA0000}"/>
    <cellStyle name="Output 2 2 4 4 2 4" xfId="53853" xr:uid="{00000000-0005-0000-0000-000049CA0000}"/>
    <cellStyle name="Output 2 2 4 4 2 5" xfId="53854" xr:uid="{00000000-0005-0000-0000-00004ACA0000}"/>
    <cellStyle name="Output 2 2 4 4 3" xfId="21656" xr:uid="{00000000-0005-0000-0000-00004BCA0000}"/>
    <cellStyle name="Output 2 2 4 4 3 2" xfId="53855" xr:uid="{00000000-0005-0000-0000-00004CCA0000}"/>
    <cellStyle name="Output 2 2 4 4 3 3" xfId="53856" xr:uid="{00000000-0005-0000-0000-00004DCA0000}"/>
    <cellStyle name="Output 2 2 4 4 3 4" xfId="53857" xr:uid="{00000000-0005-0000-0000-00004ECA0000}"/>
    <cellStyle name="Output 2 2 4 4 3 5" xfId="53858" xr:uid="{00000000-0005-0000-0000-00004FCA0000}"/>
    <cellStyle name="Output 2 2 4 4 4" xfId="21657" xr:uid="{00000000-0005-0000-0000-000050CA0000}"/>
    <cellStyle name="Output 2 2 4 4 4 2" xfId="53859" xr:uid="{00000000-0005-0000-0000-000051CA0000}"/>
    <cellStyle name="Output 2 2 4 4 4 3" xfId="53860" xr:uid="{00000000-0005-0000-0000-000052CA0000}"/>
    <cellStyle name="Output 2 2 4 4 4 4" xfId="53861" xr:uid="{00000000-0005-0000-0000-000053CA0000}"/>
    <cellStyle name="Output 2 2 4 4 4 5" xfId="53862" xr:uid="{00000000-0005-0000-0000-000054CA0000}"/>
    <cellStyle name="Output 2 2 4 4 5" xfId="21658" xr:uid="{00000000-0005-0000-0000-000055CA0000}"/>
    <cellStyle name="Output 2 2 4 4 5 2" xfId="53863" xr:uid="{00000000-0005-0000-0000-000056CA0000}"/>
    <cellStyle name="Output 2 2 4 4 5 3" xfId="53864" xr:uid="{00000000-0005-0000-0000-000057CA0000}"/>
    <cellStyle name="Output 2 2 4 4 5 4" xfId="53865" xr:uid="{00000000-0005-0000-0000-000058CA0000}"/>
    <cellStyle name="Output 2 2 4 4 5 5" xfId="53866" xr:uid="{00000000-0005-0000-0000-000059CA0000}"/>
    <cellStyle name="Output 2 2 4 4 6" xfId="21659" xr:uid="{00000000-0005-0000-0000-00005ACA0000}"/>
    <cellStyle name="Output 2 2 4 4 6 2" xfId="53867" xr:uid="{00000000-0005-0000-0000-00005BCA0000}"/>
    <cellStyle name="Output 2 2 4 4 6 3" xfId="53868" xr:uid="{00000000-0005-0000-0000-00005CCA0000}"/>
    <cellStyle name="Output 2 2 4 4 6 4" xfId="53869" xr:uid="{00000000-0005-0000-0000-00005DCA0000}"/>
    <cellStyle name="Output 2 2 4 4 6 5" xfId="53870" xr:uid="{00000000-0005-0000-0000-00005ECA0000}"/>
    <cellStyle name="Output 2 2 4 4 7" xfId="21660" xr:uid="{00000000-0005-0000-0000-00005FCA0000}"/>
    <cellStyle name="Output 2 2 4 4 7 2" xfId="53871" xr:uid="{00000000-0005-0000-0000-000060CA0000}"/>
    <cellStyle name="Output 2 2 4 4 7 3" xfId="53872" xr:uid="{00000000-0005-0000-0000-000061CA0000}"/>
    <cellStyle name="Output 2 2 4 4 7 4" xfId="53873" xr:uid="{00000000-0005-0000-0000-000062CA0000}"/>
    <cellStyle name="Output 2 2 4 4 7 5" xfId="53874" xr:uid="{00000000-0005-0000-0000-000063CA0000}"/>
    <cellStyle name="Output 2 2 4 4 8" xfId="53875" xr:uid="{00000000-0005-0000-0000-000064CA0000}"/>
    <cellStyle name="Output 2 2 4 4 9" xfId="53876" xr:uid="{00000000-0005-0000-0000-000065CA0000}"/>
    <cellStyle name="Output 2 2 4 5" xfId="21661" xr:uid="{00000000-0005-0000-0000-000066CA0000}"/>
    <cellStyle name="Output 2 2 4 5 10" xfId="53877" xr:uid="{00000000-0005-0000-0000-000067CA0000}"/>
    <cellStyle name="Output 2 2 4 5 2" xfId="21662" xr:uid="{00000000-0005-0000-0000-000068CA0000}"/>
    <cellStyle name="Output 2 2 4 5 2 2" xfId="53878" xr:uid="{00000000-0005-0000-0000-000069CA0000}"/>
    <cellStyle name="Output 2 2 4 5 2 3" xfId="53879" xr:uid="{00000000-0005-0000-0000-00006ACA0000}"/>
    <cellStyle name="Output 2 2 4 5 2 4" xfId="53880" xr:uid="{00000000-0005-0000-0000-00006BCA0000}"/>
    <cellStyle name="Output 2 2 4 5 2 5" xfId="53881" xr:uid="{00000000-0005-0000-0000-00006CCA0000}"/>
    <cellStyle name="Output 2 2 4 5 3" xfId="21663" xr:uid="{00000000-0005-0000-0000-00006DCA0000}"/>
    <cellStyle name="Output 2 2 4 5 3 2" xfId="53882" xr:uid="{00000000-0005-0000-0000-00006ECA0000}"/>
    <cellStyle name="Output 2 2 4 5 3 3" xfId="53883" xr:uid="{00000000-0005-0000-0000-00006FCA0000}"/>
    <cellStyle name="Output 2 2 4 5 3 4" xfId="53884" xr:uid="{00000000-0005-0000-0000-000070CA0000}"/>
    <cellStyle name="Output 2 2 4 5 3 5" xfId="53885" xr:uid="{00000000-0005-0000-0000-000071CA0000}"/>
    <cellStyle name="Output 2 2 4 5 4" xfId="21664" xr:uid="{00000000-0005-0000-0000-000072CA0000}"/>
    <cellStyle name="Output 2 2 4 5 4 2" xfId="53886" xr:uid="{00000000-0005-0000-0000-000073CA0000}"/>
    <cellStyle name="Output 2 2 4 5 4 3" xfId="53887" xr:uid="{00000000-0005-0000-0000-000074CA0000}"/>
    <cellStyle name="Output 2 2 4 5 4 4" xfId="53888" xr:uid="{00000000-0005-0000-0000-000075CA0000}"/>
    <cellStyle name="Output 2 2 4 5 4 5" xfId="53889" xr:uid="{00000000-0005-0000-0000-000076CA0000}"/>
    <cellStyle name="Output 2 2 4 5 5" xfId="21665" xr:uid="{00000000-0005-0000-0000-000077CA0000}"/>
    <cellStyle name="Output 2 2 4 5 5 2" xfId="53890" xr:uid="{00000000-0005-0000-0000-000078CA0000}"/>
    <cellStyle name="Output 2 2 4 5 5 3" xfId="53891" xr:uid="{00000000-0005-0000-0000-000079CA0000}"/>
    <cellStyle name="Output 2 2 4 5 5 4" xfId="53892" xr:uid="{00000000-0005-0000-0000-00007ACA0000}"/>
    <cellStyle name="Output 2 2 4 5 5 5" xfId="53893" xr:uid="{00000000-0005-0000-0000-00007BCA0000}"/>
    <cellStyle name="Output 2 2 4 5 6" xfId="21666" xr:uid="{00000000-0005-0000-0000-00007CCA0000}"/>
    <cellStyle name="Output 2 2 4 5 6 2" xfId="53894" xr:uid="{00000000-0005-0000-0000-00007DCA0000}"/>
    <cellStyle name="Output 2 2 4 5 6 3" xfId="53895" xr:uid="{00000000-0005-0000-0000-00007ECA0000}"/>
    <cellStyle name="Output 2 2 4 5 6 4" xfId="53896" xr:uid="{00000000-0005-0000-0000-00007FCA0000}"/>
    <cellStyle name="Output 2 2 4 5 6 5" xfId="53897" xr:uid="{00000000-0005-0000-0000-000080CA0000}"/>
    <cellStyle name="Output 2 2 4 5 7" xfId="53898" xr:uid="{00000000-0005-0000-0000-000081CA0000}"/>
    <cellStyle name="Output 2 2 4 5 8" xfId="53899" xr:uid="{00000000-0005-0000-0000-000082CA0000}"/>
    <cellStyle name="Output 2 2 4 5 9" xfId="53900" xr:uid="{00000000-0005-0000-0000-000083CA0000}"/>
    <cellStyle name="Output 2 2 4 6" xfId="53901" xr:uid="{00000000-0005-0000-0000-000084CA0000}"/>
    <cellStyle name="Output 2 2 5" xfId="21667" xr:uid="{00000000-0005-0000-0000-000085CA0000}"/>
    <cellStyle name="Output 2 2 5 2" xfId="21668" xr:uid="{00000000-0005-0000-0000-000086CA0000}"/>
    <cellStyle name="Output 2 2 5 2 2" xfId="21669" xr:uid="{00000000-0005-0000-0000-000087CA0000}"/>
    <cellStyle name="Output 2 2 5 2 2 2" xfId="21670" xr:uid="{00000000-0005-0000-0000-000088CA0000}"/>
    <cellStyle name="Output 2 2 5 2 2 2 2" xfId="53902" xr:uid="{00000000-0005-0000-0000-000089CA0000}"/>
    <cellStyle name="Output 2 2 5 2 2 2 3" xfId="53903" xr:uid="{00000000-0005-0000-0000-00008ACA0000}"/>
    <cellStyle name="Output 2 2 5 2 2 2 4" xfId="53904" xr:uid="{00000000-0005-0000-0000-00008BCA0000}"/>
    <cellStyle name="Output 2 2 5 2 2 2 5" xfId="53905" xr:uid="{00000000-0005-0000-0000-00008CCA0000}"/>
    <cellStyle name="Output 2 2 5 2 2 3" xfId="21671" xr:uid="{00000000-0005-0000-0000-00008DCA0000}"/>
    <cellStyle name="Output 2 2 5 2 2 3 2" xfId="53906" xr:uid="{00000000-0005-0000-0000-00008ECA0000}"/>
    <cellStyle name="Output 2 2 5 2 2 3 3" xfId="53907" xr:uid="{00000000-0005-0000-0000-00008FCA0000}"/>
    <cellStyle name="Output 2 2 5 2 2 3 4" xfId="53908" xr:uid="{00000000-0005-0000-0000-000090CA0000}"/>
    <cellStyle name="Output 2 2 5 2 2 3 5" xfId="53909" xr:uid="{00000000-0005-0000-0000-000091CA0000}"/>
    <cellStyle name="Output 2 2 5 2 2 4" xfId="53910" xr:uid="{00000000-0005-0000-0000-000092CA0000}"/>
    <cellStyle name="Output 2 2 5 2 3" xfId="21672" xr:uid="{00000000-0005-0000-0000-000093CA0000}"/>
    <cellStyle name="Output 2 2 5 2 3 10" xfId="53911" xr:uid="{00000000-0005-0000-0000-000094CA0000}"/>
    <cellStyle name="Output 2 2 5 2 3 2" xfId="21673" xr:uid="{00000000-0005-0000-0000-000095CA0000}"/>
    <cellStyle name="Output 2 2 5 2 3 2 2" xfId="53912" xr:uid="{00000000-0005-0000-0000-000096CA0000}"/>
    <cellStyle name="Output 2 2 5 2 3 2 3" xfId="53913" xr:uid="{00000000-0005-0000-0000-000097CA0000}"/>
    <cellStyle name="Output 2 2 5 2 3 2 4" xfId="53914" xr:uid="{00000000-0005-0000-0000-000098CA0000}"/>
    <cellStyle name="Output 2 2 5 2 3 2 5" xfId="53915" xr:uid="{00000000-0005-0000-0000-000099CA0000}"/>
    <cellStyle name="Output 2 2 5 2 3 3" xfId="21674" xr:uid="{00000000-0005-0000-0000-00009ACA0000}"/>
    <cellStyle name="Output 2 2 5 2 3 3 2" xfId="53916" xr:uid="{00000000-0005-0000-0000-00009BCA0000}"/>
    <cellStyle name="Output 2 2 5 2 3 3 3" xfId="53917" xr:uid="{00000000-0005-0000-0000-00009CCA0000}"/>
    <cellStyle name="Output 2 2 5 2 3 3 4" xfId="53918" xr:uid="{00000000-0005-0000-0000-00009DCA0000}"/>
    <cellStyle name="Output 2 2 5 2 3 3 5" xfId="53919" xr:uid="{00000000-0005-0000-0000-00009ECA0000}"/>
    <cellStyle name="Output 2 2 5 2 3 4" xfId="21675" xr:uid="{00000000-0005-0000-0000-00009FCA0000}"/>
    <cellStyle name="Output 2 2 5 2 3 4 2" xfId="53920" xr:uid="{00000000-0005-0000-0000-0000A0CA0000}"/>
    <cellStyle name="Output 2 2 5 2 3 4 3" xfId="53921" xr:uid="{00000000-0005-0000-0000-0000A1CA0000}"/>
    <cellStyle name="Output 2 2 5 2 3 4 4" xfId="53922" xr:uid="{00000000-0005-0000-0000-0000A2CA0000}"/>
    <cellStyle name="Output 2 2 5 2 3 4 5" xfId="53923" xr:uid="{00000000-0005-0000-0000-0000A3CA0000}"/>
    <cellStyle name="Output 2 2 5 2 3 5" xfId="21676" xr:uid="{00000000-0005-0000-0000-0000A4CA0000}"/>
    <cellStyle name="Output 2 2 5 2 3 5 2" xfId="53924" xr:uid="{00000000-0005-0000-0000-0000A5CA0000}"/>
    <cellStyle name="Output 2 2 5 2 3 5 3" xfId="53925" xr:uid="{00000000-0005-0000-0000-0000A6CA0000}"/>
    <cellStyle name="Output 2 2 5 2 3 5 4" xfId="53926" xr:uid="{00000000-0005-0000-0000-0000A7CA0000}"/>
    <cellStyle name="Output 2 2 5 2 3 5 5" xfId="53927" xr:uid="{00000000-0005-0000-0000-0000A8CA0000}"/>
    <cellStyle name="Output 2 2 5 2 3 6" xfId="21677" xr:uid="{00000000-0005-0000-0000-0000A9CA0000}"/>
    <cellStyle name="Output 2 2 5 2 3 6 2" xfId="53928" xr:uid="{00000000-0005-0000-0000-0000AACA0000}"/>
    <cellStyle name="Output 2 2 5 2 3 6 3" xfId="53929" xr:uid="{00000000-0005-0000-0000-0000ABCA0000}"/>
    <cellStyle name="Output 2 2 5 2 3 6 4" xfId="53930" xr:uid="{00000000-0005-0000-0000-0000ACCA0000}"/>
    <cellStyle name="Output 2 2 5 2 3 6 5" xfId="53931" xr:uid="{00000000-0005-0000-0000-0000ADCA0000}"/>
    <cellStyle name="Output 2 2 5 2 3 7" xfId="53932" xr:uid="{00000000-0005-0000-0000-0000AECA0000}"/>
    <cellStyle name="Output 2 2 5 2 3 8" xfId="53933" xr:uid="{00000000-0005-0000-0000-0000AFCA0000}"/>
    <cellStyle name="Output 2 2 5 2 3 9" xfId="53934" xr:uid="{00000000-0005-0000-0000-0000B0CA0000}"/>
    <cellStyle name="Output 2 2 5 2 4" xfId="53935" xr:uid="{00000000-0005-0000-0000-0000B1CA0000}"/>
    <cellStyle name="Output 2 2 5 3" xfId="21678" xr:uid="{00000000-0005-0000-0000-0000B2CA0000}"/>
    <cellStyle name="Output 2 2 5 3 2" xfId="21679" xr:uid="{00000000-0005-0000-0000-0000B3CA0000}"/>
    <cellStyle name="Output 2 2 5 3 2 2" xfId="53936" xr:uid="{00000000-0005-0000-0000-0000B4CA0000}"/>
    <cellStyle name="Output 2 2 5 3 2 3" xfId="53937" xr:uid="{00000000-0005-0000-0000-0000B5CA0000}"/>
    <cellStyle name="Output 2 2 5 3 2 4" xfId="53938" xr:uid="{00000000-0005-0000-0000-0000B6CA0000}"/>
    <cellStyle name="Output 2 2 5 3 2 5" xfId="53939" xr:uid="{00000000-0005-0000-0000-0000B7CA0000}"/>
    <cellStyle name="Output 2 2 5 3 3" xfId="21680" xr:uid="{00000000-0005-0000-0000-0000B8CA0000}"/>
    <cellStyle name="Output 2 2 5 3 3 2" xfId="53940" xr:uid="{00000000-0005-0000-0000-0000B9CA0000}"/>
    <cellStyle name="Output 2 2 5 3 3 3" xfId="53941" xr:uid="{00000000-0005-0000-0000-0000BACA0000}"/>
    <cellStyle name="Output 2 2 5 3 3 4" xfId="53942" xr:uid="{00000000-0005-0000-0000-0000BBCA0000}"/>
    <cellStyle name="Output 2 2 5 3 3 5" xfId="53943" xr:uid="{00000000-0005-0000-0000-0000BCCA0000}"/>
    <cellStyle name="Output 2 2 5 3 4" xfId="53944" xr:uid="{00000000-0005-0000-0000-0000BDCA0000}"/>
    <cellStyle name="Output 2 2 5 4" xfId="21681" xr:uid="{00000000-0005-0000-0000-0000BECA0000}"/>
    <cellStyle name="Output 2 2 5 4 10" xfId="53945" xr:uid="{00000000-0005-0000-0000-0000BFCA0000}"/>
    <cellStyle name="Output 2 2 5 4 11" xfId="53946" xr:uid="{00000000-0005-0000-0000-0000C0CA0000}"/>
    <cellStyle name="Output 2 2 5 4 2" xfId="21682" xr:uid="{00000000-0005-0000-0000-0000C1CA0000}"/>
    <cellStyle name="Output 2 2 5 4 2 2" xfId="53947" xr:uid="{00000000-0005-0000-0000-0000C2CA0000}"/>
    <cellStyle name="Output 2 2 5 4 2 3" xfId="53948" xr:uid="{00000000-0005-0000-0000-0000C3CA0000}"/>
    <cellStyle name="Output 2 2 5 4 2 4" xfId="53949" xr:uid="{00000000-0005-0000-0000-0000C4CA0000}"/>
    <cellStyle name="Output 2 2 5 4 2 5" xfId="53950" xr:uid="{00000000-0005-0000-0000-0000C5CA0000}"/>
    <cellStyle name="Output 2 2 5 4 3" xfId="21683" xr:uid="{00000000-0005-0000-0000-0000C6CA0000}"/>
    <cellStyle name="Output 2 2 5 4 3 2" xfId="53951" xr:uid="{00000000-0005-0000-0000-0000C7CA0000}"/>
    <cellStyle name="Output 2 2 5 4 3 3" xfId="53952" xr:uid="{00000000-0005-0000-0000-0000C8CA0000}"/>
    <cellStyle name="Output 2 2 5 4 3 4" xfId="53953" xr:uid="{00000000-0005-0000-0000-0000C9CA0000}"/>
    <cellStyle name="Output 2 2 5 4 3 5" xfId="53954" xr:uid="{00000000-0005-0000-0000-0000CACA0000}"/>
    <cellStyle name="Output 2 2 5 4 4" xfId="21684" xr:uid="{00000000-0005-0000-0000-0000CBCA0000}"/>
    <cellStyle name="Output 2 2 5 4 4 2" xfId="53955" xr:uid="{00000000-0005-0000-0000-0000CCCA0000}"/>
    <cellStyle name="Output 2 2 5 4 4 3" xfId="53956" xr:uid="{00000000-0005-0000-0000-0000CDCA0000}"/>
    <cellStyle name="Output 2 2 5 4 4 4" xfId="53957" xr:uid="{00000000-0005-0000-0000-0000CECA0000}"/>
    <cellStyle name="Output 2 2 5 4 4 5" xfId="53958" xr:uid="{00000000-0005-0000-0000-0000CFCA0000}"/>
    <cellStyle name="Output 2 2 5 4 5" xfId="21685" xr:uid="{00000000-0005-0000-0000-0000D0CA0000}"/>
    <cellStyle name="Output 2 2 5 4 5 2" xfId="53959" xr:uid="{00000000-0005-0000-0000-0000D1CA0000}"/>
    <cellStyle name="Output 2 2 5 4 5 3" xfId="53960" xr:uid="{00000000-0005-0000-0000-0000D2CA0000}"/>
    <cellStyle name="Output 2 2 5 4 5 4" xfId="53961" xr:uid="{00000000-0005-0000-0000-0000D3CA0000}"/>
    <cellStyle name="Output 2 2 5 4 5 5" xfId="53962" xr:uid="{00000000-0005-0000-0000-0000D4CA0000}"/>
    <cellStyle name="Output 2 2 5 4 6" xfId="21686" xr:uid="{00000000-0005-0000-0000-0000D5CA0000}"/>
    <cellStyle name="Output 2 2 5 4 6 2" xfId="53963" xr:uid="{00000000-0005-0000-0000-0000D6CA0000}"/>
    <cellStyle name="Output 2 2 5 4 6 3" xfId="53964" xr:uid="{00000000-0005-0000-0000-0000D7CA0000}"/>
    <cellStyle name="Output 2 2 5 4 6 4" xfId="53965" xr:uid="{00000000-0005-0000-0000-0000D8CA0000}"/>
    <cellStyle name="Output 2 2 5 4 6 5" xfId="53966" xr:uid="{00000000-0005-0000-0000-0000D9CA0000}"/>
    <cellStyle name="Output 2 2 5 4 7" xfId="21687" xr:uid="{00000000-0005-0000-0000-0000DACA0000}"/>
    <cellStyle name="Output 2 2 5 4 7 2" xfId="53967" xr:uid="{00000000-0005-0000-0000-0000DBCA0000}"/>
    <cellStyle name="Output 2 2 5 4 7 3" xfId="53968" xr:uid="{00000000-0005-0000-0000-0000DCCA0000}"/>
    <cellStyle name="Output 2 2 5 4 7 4" xfId="53969" xr:uid="{00000000-0005-0000-0000-0000DDCA0000}"/>
    <cellStyle name="Output 2 2 5 4 7 5" xfId="53970" xr:uid="{00000000-0005-0000-0000-0000DECA0000}"/>
    <cellStyle name="Output 2 2 5 4 8" xfId="53971" xr:uid="{00000000-0005-0000-0000-0000DFCA0000}"/>
    <cellStyle name="Output 2 2 5 4 9" xfId="53972" xr:uid="{00000000-0005-0000-0000-0000E0CA0000}"/>
    <cellStyle name="Output 2 2 5 5" xfId="21688" xr:uid="{00000000-0005-0000-0000-0000E1CA0000}"/>
    <cellStyle name="Output 2 2 5 5 10" xfId="53973" xr:uid="{00000000-0005-0000-0000-0000E2CA0000}"/>
    <cellStyle name="Output 2 2 5 5 2" xfId="21689" xr:uid="{00000000-0005-0000-0000-0000E3CA0000}"/>
    <cellStyle name="Output 2 2 5 5 2 2" xfId="53974" xr:uid="{00000000-0005-0000-0000-0000E4CA0000}"/>
    <cellStyle name="Output 2 2 5 5 2 3" xfId="53975" xr:uid="{00000000-0005-0000-0000-0000E5CA0000}"/>
    <cellStyle name="Output 2 2 5 5 2 4" xfId="53976" xr:uid="{00000000-0005-0000-0000-0000E6CA0000}"/>
    <cellStyle name="Output 2 2 5 5 2 5" xfId="53977" xr:uid="{00000000-0005-0000-0000-0000E7CA0000}"/>
    <cellStyle name="Output 2 2 5 5 3" xfId="21690" xr:uid="{00000000-0005-0000-0000-0000E8CA0000}"/>
    <cellStyle name="Output 2 2 5 5 3 2" xfId="53978" xr:uid="{00000000-0005-0000-0000-0000E9CA0000}"/>
    <cellStyle name="Output 2 2 5 5 3 3" xfId="53979" xr:uid="{00000000-0005-0000-0000-0000EACA0000}"/>
    <cellStyle name="Output 2 2 5 5 3 4" xfId="53980" xr:uid="{00000000-0005-0000-0000-0000EBCA0000}"/>
    <cellStyle name="Output 2 2 5 5 3 5" xfId="53981" xr:uid="{00000000-0005-0000-0000-0000ECCA0000}"/>
    <cellStyle name="Output 2 2 5 5 4" xfId="21691" xr:uid="{00000000-0005-0000-0000-0000EDCA0000}"/>
    <cellStyle name="Output 2 2 5 5 4 2" xfId="53982" xr:uid="{00000000-0005-0000-0000-0000EECA0000}"/>
    <cellStyle name="Output 2 2 5 5 4 3" xfId="53983" xr:uid="{00000000-0005-0000-0000-0000EFCA0000}"/>
    <cellStyle name="Output 2 2 5 5 4 4" xfId="53984" xr:uid="{00000000-0005-0000-0000-0000F0CA0000}"/>
    <cellStyle name="Output 2 2 5 5 4 5" xfId="53985" xr:uid="{00000000-0005-0000-0000-0000F1CA0000}"/>
    <cellStyle name="Output 2 2 5 5 5" xfId="21692" xr:uid="{00000000-0005-0000-0000-0000F2CA0000}"/>
    <cellStyle name="Output 2 2 5 5 5 2" xfId="53986" xr:uid="{00000000-0005-0000-0000-0000F3CA0000}"/>
    <cellStyle name="Output 2 2 5 5 5 3" xfId="53987" xr:uid="{00000000-0005-0000-0000-0000F4CA0000}"/>
    <cellStyle name="Output 2 2 5 5 5 4" xfId="53988" xr:uid="{00000000-0005-0000-0000-0000F5CA0000}"/>
    <cellStyle name="Output 2 2 5 5 5 5" xfId="53989" xr:uid="{00000000-0005-0000-0000-0000F6CA0000}"/>
    <cellStyle name="Output 2 2 5 5 6" xfId="21693" xr:uid="{00000000-0005-0000-0000-0000F7CA0000}"/>
    <cellStyle name="Output 2 2 5 5 6 2" xfId="53990" xr:uid="{00000000-0005-0000-0000-0000F8CA0000}"/>
    <cellStyle name="Output 2 2 5 5 6 3" xfId="53991" xr:uid="{00000000-0005-0000-0000-0000F9CA0000}"/>
    <cellStyle name="Output 2 2 5 5 6 4" xfId="53992" xr:uid="{00000000-0005-0000-0000-0000FACA0000}"/>
    <cellStyle name="Output 2 2 5 5 6 5" xfId="53993" xr:uid="{00000000-0005-0000-0000-0000FBCA0000}"/>
    <cellStyle name="Output 2 2 5 5 7" xfId="53994" xr:uid="{00000000-0005-0000-0000-0000FCCA0000}"/>
    <cellStyle name="Output 2 2 5 5 8" xfId="53995" xr:uid="{00000000-0005-0000-0000-0000FDCA0000}"/>
    <cellStyle name="Output 2 2 5 5 9" xfId="53996" xr:uid="{00000000-0005-0000-0000-0000FECA0000}"/>
    <cellStyle name="Output 2 2 5 6" xfId="53997" xr:uid="{00000000-0005-0000-0000-0000FFCA0000}"/>
    <cellStyle name="Output 2 2 6" xfId="21694" xr:uid="{00000000-0005-0000-0000-000000CB0000}"/>
    <cellStyle name="Output 2 2 6 2" xfId="21695" xr:uid="{00000000-0005-0000-0000-000001CB0000}"/>
    <cellStyle name="Output 2 2 6 2 2" xfId="21696" xr:uid="{00000000-0005-0000-0000-000002CB0000}"/>
    <cellStyle name="Output 2 2 6 2 2 2" xfId="21697" xr:uid="{00000000-0005-0000-0000-000003CB0000}"/>
    <cellStyle name="Output 2 2 6 2 2 2 2" xfId="53998" xr:uid="{00000000-0005-0000-0000-000004CB0000}"/>
    <cellStyle name="Output 2 2 6 2 2 2 3" xfId="53999" xr:uid="{00000000-0005-0000-0000-000005CB0000}"/>
    <cellStyle name="Output 2 2 6 2 2 2 4" xfId="54000" xr:uid="{00000000-0005-0000-0000-000006CB0000}"/>
    <cellStyle name="Output 2 2 6 2 2 2 5" xfId="54001" xr:uid="{00000000-0005-0000-0000-000007CB0000}"/>
    <cellStyle name="Output 2 2 6 2 2 3" xfId="21698" xr:uid="{00000000-0005-0000-0000-000008CB0000}"/>
    <cellStyle name="Output 2 2 6 2 2 3 2" xfId="54002" xr:uid="{00000000-0005-0000-0000-000009CB0000}"/>
    <cellStyle name="Output 2 2 6 2 2 3 3" xfId="54003" xr:uid="{00000000-0005-0000-0000-00000ACB0000}"/>
    <cellStyle name="Output 2 2 6 2 2 3 4" xfId="54004" xr:uid="{00000000-0005-0000-0000-00000BCB0000}"/>
    <cellStyle name="Output 2 2 6 2 2 3 5" xfId="54005" xr:uid="{00000000-0005-0000-0000-00000CCB0000}"/>
    <cellStyle name="Output 2 2 6 2 2 4" xfId="54006" xr:uid="{00000000-0005-0000-0000-00000DCB0000}"/>
    <cellStyle name="Output 2 2 6 2 3" xfId="21699" xr:uid="{00000000-0005-0000-0000-00000ECB0000}"/>
    <cellStyle name="Output 2 2 6 2 3 10" xfId="54007" xr:uid="{00000000-0005-0000-0000-00000FCB0000}"/>
    <cellStyle name="Output 2 2 6 2 3 2" xfId="21700" xr:uid="{00000000-0005-0000-0000-000010CB0000}"/>
    <cellStyle name="Output 2 2 6 2 3 2 2" xfId="54008" xr:uid="{00000000-0005-0000-0000-000011CB0000}"/>
    <cellStyle name="Output 2 2 6 2 3 2 3" xfId="54009" xr:uid="{00000000-0005-0000-0000-000012CB0000}"/>
    <cellStyle name="Output 2 2 6 2 3 2 4" xfId="54010" xr:uid="{00000000-0005-0000-0000-000013CB0000}"/>
    <cellStyle name="Output 2 2 6 2 3 2 5" xfId="54011" xr:uid="{00000000-0005-0000-0000-000014CB0000}"/>
    <cellStyle name="Output 2 2 6 2 3 3" xfId="21701" xr:uid="{00000000-0005-0000-0000-000015CB0000}"/>
    <cellStyle name="Output 2 2 6 2 3 3 2" xfId="54012" xr:uid="{00000000-0005-0000-0000-000016CB0000}"/>
    <cellStyle name="Output 2 2 6 2 3 3 3" xfId="54013" xr:uid="{00000000-0005-0000-0000-000017CB0000}"/>
    <cellStyle name="Output 2 2 6 2 3 3 4" xfId="54014" xr:uid="{00000000-0005-0000-0000-000018CB0000}"/>
    <cellStyle name="Output 2 2 6 2 3 3 5" xfId="54015" xr:uid="{00000000-0005-0000-0000-000019CB0000}"/>
    <cellStyle name="Output 2 2 6 2 3 4" xfId="21702" xr:uid="{00000000-0005-0000-0000-00001ACB0000}"/>
    <cellStyle name="Output 2 2 6 2 3 4 2" xfId="54016" xr:uid="{00000000-0005-0000-0000-00001BCB0000}"/>
    <cellStyle name="Output 2 2 6 2 3 4 3" xfId="54017" xr:uid="{00000000-0005-0000-0000-00001CCB0000}"/>
    <cellStyle name="Output 2 2 6 2 3 4 4" xfId="54018" xr:uid="{00000000-0005-0000-0000-00001DCB0000}"/>
    <cellStyle name="Output 2 2 6 2 3 4 5" xfId="54019" xr:uid="{00000000-0005-0000-0000-00001ECB0000}"/>
    <cellStyle name="Output 2 2 6 2 3 5" xfId="21703" xr:uid="{00000000-0005-0000-0000-00001FCB0000}"/>
    <cellStyle name="Output 2 2 6 2 3 5 2" xfId="54020" xr:uid="{00000000-0005-0000-0000-000020CB0000}"/>
    <cellStyle name="Output 2 2 6 2 3 5 3" xfId="54021" xr:uid="{00000000-0005-0000-0000-000021CB0000}"/>
    <cellStyle name="Output 2 2 6 2 3 5 4" xfId="54022" xr:uid="{00000000-0005-0000-0000-000022CB0000}"/>
    <cellStyle name="Output 2 2 6 2 3 5 5" xfId="54023" xr:uid="{00000000-0005-0000-0000-000023CB0000}"/>
    <cellStyle name="Output 2 2 6 2 3 6" xfId="21704" xr:uid="{00000000-0005-0000-0000-000024CB0000}"/>
    <cellStyle name="Output 2 2 6 2 3 6 2" xfId="54024" xr:uid="{00000000-0005-0000-0000-000025CB0000}"/>
    <cellStyle name="Output 2 2 6 2 3 6 3" xfId="54025" xr:uid="{00000000-0005-0000-0000-000026CB0000}"/>
    <cellStyle name="Output 2 2 6 2 3 6 4" xfId="54026" xr:uid="{00000000-0005-0000-0000-000027CB0000}"/>
    <cellStyle name="Output 2 2 6 2 3 6 5" xfId="54027" xr:uid="{00000000-0005-0000-0000-000028CB0000}"/>
    <cellStyle name="Output 2 2 6 2 3 7" xfId="54028" xr:uid="{00000000-0005-0000-0000-000029CB0000}"/>
    <cellStyle name="Output 2 2 6 2 3 8" xfId="54029" xr:uid="{00000000-0005-0000-0000-00002ACB0000}"/>
    <cellStyle name="Output 2 2 6 2 3 9" xfId="54030" xr:uid="{00000000-0005-0000-0000-00002BCB0000}"/>
    <cellStyle name="Output 2 2 6 2 4" xfId="54031" xr:uid="{00000000-0005-0000-0000-00002CCB0000}"/>
    <cellStyle name="Output 2 2 6 3" xfId="21705" xr:uid="{00000000-0005-0000-0000-00002DCB0000}"/>
    <cellStyle name="Output 2 2 6 3 2" xfId="21706" xr:uid="{00000000-0005-0000-0000-00002ECB0000}"/>
    <cellStyle name="Output 2 2 6 3 2 2" xfId="54032" xr:uid="{00000000-0005-0000-0000-00002FCB0000}"/>
    <cellStyle name="Output 2 2 6 3 2 3" xfId="54033" xr:uid="{00000000-0005-0000-0000-000030CB0000}"/>
    <cellStyle name="Output 2 2 6 3 2 4" xfId="54034" xr:uid="{00000000-0005-0000-0000-000031CB0000}"/>
    <cellStyle name="Output 2 2 6 3 2 5" xfId="54035" xr:uid="{00000000-0005-0000-0000-000032CB0000}"/>
    <cellStyle name="Output 2 2 6 3 3" xfId="21707" xr:uid="{00000000-0005-0000-0000-000033CB0000}"/>
    <cellStyle name="Output 2 2 6 3 3 2" xfId="54036" xr:uid="{00000000-0005-0000-0000-000034CB0000}"/>
    <cellStyle name="Output 2 2 6 3 3 3" xfId="54037" xr:uid="{00000000-0005-0000-0000-000035CB0000}"/>
    <cellStyle name="Output 2 2 6 3 3 4" xfId="54038" xr:uid="{00000000-0005-0000-0000-000036CB0000}"/>
    <cellStyle name="Output 2 2 6 3 3 5" xfId="54039" xr:uid="{00000000-0005-0000-0000-000037CB0000}"/>
    <cellStyle name="Output 2 2 6 3 4" xfId="54040" xr:uid="{00000000-0005-0000-0000-000038CB0000}"/>
    <cellStyle name="Output 2 2 6 4" xfId="21708" xr:uid="{00000000-0005-0000-0000-000039CB0000}"/>
    <cellStyle name="Output 2 2 6 4 10" xfId="54041" xr:uid="{00000000-0005-0000-0000-00003ACB0000}"/>
    <cellStyle name="Output 2 2 6 4 11" xfId="54042" xr:uid="{00000000-0005-0000-0000-00003BCB0000}"/>
    <cellStyle name="Output 2 2 6 4 2" xfId="21709" xr:uid="{00000000-0005-0000-0000-00003CCB0000}"/>
    <cellStyle name="Output 2 2 6 4 2 2" xfId="54043" xr:uid="{00000000-0005-0000-0000-00003DCB0000}"/>
    <cellStyle name="Output 2 2 6 4 2 3" xfId="54044" xr:uid="{00000000-0005-0000-0000-00003ECB0000}"/>
    <cellStyle name="Output 2 2 6 4 2 4" xfId="54045" xr:uid="{00000000-0005-0000-0000-00003FCB0000}"/>
    <cellStyle name="Output 2 2 6 4 2 5" xfId="54046" xr:uid="{00000000-0005-0000-0000-000040CB0000}"/>
    <cellStyle name="Output 2 2 6 4 3" xfId="21710" xr:uid="{00000000-0005-0000-0000-000041CB0000}"/>
    <cellStyle name="Output 2 2 6 4 3 2" xfId="54047" xr:uid="{00000000-0005-0000-0000-000042CB0000}"/>
    <cellStyle name="Output 2 2 6 4 3 3" xfId="54048" xr:uid="{00000000-0005-0000-0000-000043CB0000}"/>
    <cellStyle name="Output 2 2 6 4 3 4" xfId="54049" xr:uid="{00000000-0005-0000-0000-000044CB0000}"/>
    <cellStyle name="Output 2 2 6 4 3 5" xfId="54050" xr:uid="{00000000-0005-0000-0000-000045CB0000}"/>
    <cellStyle name="Output 2 2 6 4 4" xfId="21711" xr:uid="{00000000-0005-0000-0000-000046CB0000}"/>
    <cellStyle name="Output 2 2 6 4 4 2" xfId="54051" xr:uid="{00000000-0005-0000-0000-000047CB0000}"/>
    <cellStyle name="Output 2 2 6 4 4 3" xfId="54052" xr:uid="{00000000-0005-0000-0000-000048CB0000}"/>
    <cellStyle name="Output 2 2 6 4 4 4" xfId="54053" xr:uid="{00000000-0005-0000-0000-000049CB0000}"/>
    <cellStyle name="Output 2 2 6 4 4 5" xfId="54054" xr:uid="{00000000-0005-0000-0000-00004ACB0000}"/>
    <cellStyle name="Output 2 2 6 4 5" xfId="21712" xr:uid="{00000000-0005-0000-0000-00004BCB0000}"/>
    <cellStyle name="Output 2 2 6 4 5 2" xfId="54055" xr:uid="{00000000-0005-0000-0000-00004CCB0000}"/>
    <cellStyle name="Output 2 2 6 4 5 3" xfId="54056" xr:uid="{00000000-0005-0000-0000-00004DCB0000}"/>
    <cellStyle name="Output 2 2 6 4 5 4" xfId="54057" xr:uid="{00000000-0005-0000-0000-00004ECB0000}"/>
    <cellStyle name="Output 2 2 6 4 5 5" xfId="54058" xr:uid="{00000000-0005-0000-0000-00004FCB0000}"/>
    <cellStyle name="Output 2 2 6 4 6" xfId="21713" xr:uid="{00000000-0005-0000-0000-000050CB0000}"/>
    <cellStyle name="Output 2 2 6 4 6 2" xfId="54059" xr:uid="{00000000-0005-0000-0000-000051CB0000}"/>
    <cellStyle name="Output 2 2 6 4 6 3" xfId="54060" xr:uid="{00000000-0005-0000-0000-000052CB0000}"/>
    <cellStyle name="Output 2 2 6 4 6 4" xfId="54061" xr:uid="{00000000-0005-0000-0000-000053CB0000}"/>
    <cellStyle name="Output 2 2 6 4 6 5" xfId="54062" xr:uid="{00000000-0005-0000-0000-000054CB0000}"/>
    <cellStyle name="Output 2 2 6 4 7" xfId="21714" xr:uid="{00000000-0005-0000-0000-000055CB0000}"/>
    <cellStyle name="Output 2 2 6 4 7 2" xfId="54063" xr:uid="{00000000-0005-0000-0000-000056CB0000}"/>
    <cellStyle name="Output 2 2 6 4 7 3" xfId="54064" xr:uid="{00000000-0005-0000-0000-000057CB0000}"/>
    <cellStyle name="Output 2 2 6 4 7 4" xfId="54065" xr:uid="{00000000-0005-0000-0000-000058CB0000}"/>
    <cellStyle name="Output 2 2 6 4 7 5" xfId="54066" xr:uid="{00000000-0005-0000-0000-000059CB0000}"/>
    <cellStyle name="Output 2 2 6 4 8" xfId="54067" xr:uid="{00000000-0005-0000-0000-00005ACB0000}"/>
    <cellStyle name="Output 2 2 6 4 9" xfId="54068" xr:uid="{00000000-0005-0000-0000-00005BCB0000}"/>
    <cellStyle name="Output 2 2 6 5" xfId="21715" xr:uid="{00000000-0005-0000-0000-00005CCB0000}"/>
    <cellStyle name="Output 2 2 6 5 10" xfId="54069" xr:uid="{00000000-0005-0000-0000-00005DCB0000}"/>
    <cellStyle name="Output 2 2 6 5 2" xfId="21716" xr:uid="{00000000-0005-0000-0000-00005ECB0000}"/>
    <cellStyle name="Output 2 2 6 5 2 2" xfId="54070" xr:uid="{00000000-0005-0000-0000-00005FCB0000}"/>
    <cellStyle name="Output 2 2 6 5 2 3" xfId="54071" xr:uid="{00000000-0005-0000-0000-000060CB0000}"/>
    <cellStyle name="Output 2 2 6 5 2 4" xfId="54072" xr:uid="{00000000-0005-0000-0000-000061CB0000}"/>
    <cellStyle name="Output 2 2 6 5 2 5" xfId="54073" xr:uid="{00000000-0005-0000-0000-000062CB0000}"/>
    <cellStyle name="Output 2 2 6 5 3" xfId="21717" xr:uid="{00000000-0005-0000-0000-000063CB0000}"/>
    <cellStyle name="Output 2 2 6 5 3 2" xfId="54074" xr:uid="{00000000-0005-0000-0000-000064CB0000}"/>
    <cellStyle name="Output 2 2 6 5 3 3" xfId="54075" xr:uid="{00000000-0005-0000-0000-000065CB0000}"/>
    <cellStyle name="Output 2 2 6 5 3 4" xfId="54076" xr:uid="{00000000-0005-0000-0000-000066CB0000}"/>
    <cellStyle name="Output 2 2 6 5 3 5" xfId="54077" xr:uid="{00000000-0005-0000-0000-000067CB0000}"/>
    <cellStyle name="Output 2 2 6 5 4" xfId="21718" xr:uid="{00000000-0005-0000-0000-000068CB0000}"/>
    <cellStyle name="Output 2 2 6 5 4 2" xfId="54078" xr:uid="{00000000-0005-0000-0000-000069CB0000}"/>
    <cellStyle name="Output 2 2 6 5 4 3" xfId="54079" xr:uid="{00000000-0005-0000-0000-00006ACB0000}"/>
    <cellStyle name="Output 2 2 6 5 4 4" xfId="54080" xr:uid="{00000000-0005-0000-0000-00006BCB0000}"/>
    <cellStyle name="Output 2 2 6 5 4 5" xfId="54081" xr:uid="{00000000-0005-0000-0000-00006CCB0000}"/>
    <cellStyle name="Output 2 2 6 5 5" xfId="21719" xr:uid="{00000000-0005-0000-0000-00006DCB0000}"/>
    <cellStyle name="Output 2 2 6 5 5 2" xfId="54082" xr:uid="{00000000-0005-0000-0000-00006ECB0000}"/>
    <cellStyle name="Output 2 2 6 5 5 3" xfId="54083" xr:uid="{00000000-0005-0000-0000-00006FCB0000}"/>
    <cellStyle name="Output 2 2 6 5 5 4" xfId="54084" xr:uid="{00000000-0005-0000-0000-000070CB0000}"/>
    <cellStyle name="Output 2 2 6 5 5 5" xfId="54085" xr:uid="{00000000-0005-0000-0000-000071CB0000}"/>
    <cellStyle name="Output 2 2 6 5 6" xfId="21720" xr:uid="{00000000-0005-0000-0000-000072CB0000}"/>
    <cellStyle name="Output 2 2 6 5 6 2" xfId="54086" xr:uid="{00000000-0005-0000-0000-000073CB0000}"/>
    <cellStyle name="Output 2 2 6 5 6 3" xfId="54087" xr:uid="{00000000-0005-0000-0000-000074CB0000}"/>
    <cellStyle name="Output 2 2 6 5 6 4" xfId="54088" xr:uid="{00000000-0005-0000-0000-000075CB0000}"/>
    <cellStyle name="Output 2 2 6 5 6 5" xfId="54089" xr:uid="{00000000-0005-0000-0000-000076CB0000}"/>
    <cellStyle name="Output 2 2 6 5 7" xfId="54090" xr:uid="{00000000-0005-0000-0000-000077CB0000}"/>
    <cellStyle name="Output 2 2 6 5 8" xfId="54091" xr:uid="{00000000-0005-0000-0000-000078CB0000}"/>
    <cellStyle name="Output 2 2 6 5 9" xfId="54092" xr:uid="{00000000-0005-0000-0000-000079CB0000}"/>
    <cellStyle name="Output 2 2 6 6" xfId="54093" xr:uid="{00000000-0005-0000-0000-00007ACB0000}"/>
    <cellStyle name="Output 2 2 7" xfId="21721" xr:uid="{00000000-0005-0000-0000-00007BCB0000}"/>
    <cellStyle name="Output 2 2 7 2" xfId="21722" xr:uid="{00000000-0005-0000-0000-00007CCB0000}"/>
    <cellStyle name="Output 2 2 7 2 2" xfId="21723" xr:uid="{00000000-0005-0000-0000-00007DCB0000}"/>
    <cellStyle name="Output 2 2 7 2 2 2" xfId="21724" xr:uid="{00000000-0005-0000-0000-00007ECB0000}"/>
    <cellStyle name="Output 2 2 7 2 2 2 2" xfId="54094" xr:uid="{00000000-0005-0000-0000-00007FCB0000}"/>
    <cellStyle name="Output 2 2 7 2 2 2 3" xfId="54095" xr:uid="{00000000-0005-0000-0000-000080CB0000}"/>
    <cellStyle name="Output 2 2 7 2 2 2 4" xfId="54096" xr:uid="{00000000-0005-0000-0000-000081CB0000}"/>
    <cellStyle name="Output 2 2 7 2 2 2 5" xfId="54097" xr:uid="{00000000-0005-0000-0000-000082CB0000}"/>
    <cellStyle name="Output 2 2 7 2 2 3" xfId="21725" xr:uid="{00000000-0005-0000-0000-000083CB0000}"/>
    <cellStyle name="Output 2 2 7 2 2 3 2" xfId="54098" xr:uid="{00000000-0005-0000-0000-000084CB0000}"/>
    <cellStyle name="Output 2 2 7 2 2 3 3" xfId="54099" xr:uid="{00000000-0005-0000-0000-000085CB0000}"/>
    <cellStyle name="Output 2 2 7 2 2 3 4" xfId="54100" xr:uid="{00000000-0005-0000-0000-000086CB0000}"/>
    <cellStyle name="Output 2 2 7 2 2 3 5" xfId="54101" xr:uid="{00000000-0005-0000-0000-000087CB0000}"/>
    <cellStyle name="Output 2 2 7 2 2 4" xfId="54102" xr:uid="{00000000-0005-0000-0000-000088CB0000}"/>
    <cellStyle name="Output 2 2 7 2 3" xfId="21726" xr:uid="{00000000-0005-0000-0000-000089CB0000}"/>
    <cellStyle name="Output 2 2 7 2 3 10" xfId="54103" xr:uid="{00000000-0005-0000-0000-00008ACB0000}"/>
    <cellStyle name="Output 2 2 7 2 3 2" xfId="21727" xr:uid="{00000000-0005-0000-0000-00008BCB0000}"/>
    <cellStyle name="Output 2 2 7 2 3 2 2" xfId="54104" xr:uid="{00000000-0005-0000-0000-00008CCB0000}"/>
    <cellStyle name="Output 2 2 7 2 3 2 3" xfId="54105" xr:uid="{00000000-0005-0000-0000-00008DCB0000}"/>
    <cellStyle name="Output 2 2 7 2 3 2 4" xfId="54106" xr:uid="{00000000-0005-0000-0000-00008ECB0000}"/>
    <cellStyle name="Output 2 2 7 2 3 2 5" xfId="54107" xr:uid="{00000000-0005-0000-0000-00008FCB0000}"/>
    <cellStyle name="Output 2 2 7 2 3 3" xfId="21728" xr:uid="{00000000-0005-0000-0000-000090CB0000}"/>
    <cellStyle name="Output 2 2 7 2 3 3 2" xfId="54108" xr:uid="{00000000-0005-0000-0000-000091CB0000}"/>
    <cellStyle name="Output 2 2 7 2 3 3 3" xfId="54109" xr:uid="{00000000-0005-0000-0000-000092CB0000}"/>
    <cellStyle name="Output 2 2 7 2 3 3 4" xfId="54110" xr:uid="{00000000-0005-0000-0000-000093CB0000}"/>
    <cellStyle name="Output 2 2 7 2 3 3 5" xfId="54111" xr:uid="{00000000-0005-0000-0000-000094CB0000}"/>
    <cellStyle name="Output 2 2 7 2 3 4" xfId="21729" xr:uid="{00000000-0005-0000-0000-000095CB0000}"/>
    <cellStyle name="Output 2 2 7 2 3 4 2" xfId="54112" xr:uid="{00000000-0005-0000-0000-000096CB0000}"/>
    <cellStyle name="Output 2 2 7 2 3 4 3" xfId="54113" xr:uid="{00000000-0005-0000-0000-000097CB0000}"/>
    <cellStyle name="Output 2 2 7 2 3 4 4" xfId="54114" xr:uid="{00000000-0005-0000-0000-000098CB0000}"/>
    <cellStyle name="Output 2 2 7 2 3 4 5" xfId="54115" xr:uid="{00000000-0005-0000-0000-000099CB0000}"/>
    <cellStyle name="Output 2 2 7 2 3 5" xfId="21730" xr:uid="{00000000-0005-0000-0000-00009ACB0000}"/>
    <cellStyle name="Output 2 2 7 2 3 5 2" xfId="54116" xr:uid="{00000000-0005-0000-0000-00009BCB0000}"/>
    <cellStyle name="Output 2 2 7 2 3 5 3" xfId="54117" xr:uid="{00000000-0005-0000-0000-00009CCB0000}"/>
    <cellStyle name="Output 2 2 7 2 3 5 4" xfId="54118" xr:uid="{00000000-0005-0000-0000-00009DCB0000}"/>
    <cellStyle name="Output 2 2 7 2 3 5 5" xfId="54119" xr:uid="{00000000-0005-0000-0000-00009ECB0000}"/>
    <cellStyle name="Output 2 2 7 2 3 6" xfId="21731" xr:uid="{00000000-0005-0000-0000-00009FCB0000}"/>
    <cellStyle name="Output 2 2 7 2 3 6 2" xfId="54120" xr:uid="{00000000-0005-0000-0000-0000A0CB0000}"/>
    <cellStyle name="Output 2 2 7 2 3 6 3" xfId="54121" xr:uid="{00000000-0005-0000-0000-0000A1CB0000}"/>
    <cellStyle name="Output 2 2 7 2 3 6 4" xfId="54122" xr:uid="{00000000-0005-0000-0000-0000A2CB0000}"/>
    <cellStyle name="Output 2 2 7 2 3 6 5" xfId="54123" xr:uid="{00000000-0005-0000-0000-0000A3CB0000}"/>
    <cellStyle name="Output 2 2 7 2 3 7" xfId="54124" xr:uid="{00000000-0005-0000-0000-0000A4CB0000}"/>
    <cellStyle name="Output 2 2 7 2 3 8" xfId="54125" xr:uid="{00000000-0005-0000-0000-0000A5CB0000}"/>
    <cellStyle name="Output 2 2 7 2 3 9" xfId="54126" xr:uid="{00000000-0005-0000-0000-0000A6CB0000}"/>
    <cellStyle name="Output 2 2 7 2 4" xfId="54127" xr:uid="{00000000-0005-0000-0000-0000A7CB0000}"/>
    <cellStyle name="Output 2 2 7 3" xfId="21732" xr:uid="{00000000-0005-0000-0000-0000A8CB0000}"/>
    <cellStyle name="Output 2 2 7 3 2" xfId="21733" xr:uid="{00000000-0005-0000-0000-0000A9CB0000}"/>
    <cellStyle name="Output 2 2 7 3 2 2" xfId="54128" xr:uid="{00000000-0005-0000-0000-0000AACB0000}"/>
    <cellStyle name="Output 2 2 7 3 2 3" xfId="54129" xr:uid="{00000000-0005-0000-0000-0000ABCB0000}"/>
    <cellStyle name="Output 2 2 7 3 2 4" xfId="54130" xr:uid="{00000000-0005-0000-0000-0000ACCB0000}"/>
    <cellStyle name="Output 2 2 7 3 2 5" xfId="54131" xr:uid="{00000000-0005-0000-0000-0000ADCB0000}"/>
    <cellStyle name="Output 2 2 7 3 3" xfId="21734" xr:uid="{00000000-0005-0000-0000-0000AECB0000}"/>
    <cellStyle name="Output 2 2 7 3 3 2" xfId="54132" xr:uid="{00000000-0005-0000-0000-0000AFCB0000}"/>
    <cellStyle name="Output 2 2 7 3 3 3" xfId="54133" xr:uid="{00000000-0005-0000-0000-0000B0CB0000}"/>
    <cellStyle name="Output 2 2 7 3 3 4" xfId="54134" xr:uid="{00000000-0005-0000-0000-0000B1CB0000}"/>
    <cellStyle name="Output 2 2 7 3 3 5" xfId="54135" xr:uid="{00000000-0005-0000-0000-0000B2CB0000}"/>
    <cellStyle name="Output 2 2 7 3 4" xfId="54136" xr:uid="{00000000-0005-0000-0000-0000B3CB0000}"/>
    <cellStyle name="Output 2 2 7 4" xfId="21735" xr:uid="{00000000-0005-0000-0000-0000B4CB0000}"/>
    <cellStyle name="Output 2 2 7 4 10" xfId="54137" xr:uid="{00000000-0005-0000-0000-0000B5CB0000}"/>
    <cellStyle name="Output 2 2 7 4 11" xfId="54138" xr:uid="{00000000-0005-0000-0000-0000B6CB0000}"/>
    <cellStyle name="Output 2 2 7 4 2" xfId="21736" xr:uid="{00000000-0005-0000-0000-0000B7CB0000}"/>
    <cellStyle name="Output 2 2 7 4 2 2" xfId="54139" xr:uid="{00000000-0005-0000-0000-0000B8CB0000}"/>
    <cellStyle name="Output 2 2 7 4 2 3" xfId="54140" xr:uid="{00000000-0005-0000-0000-0000B9CB0000}"/>
    <cellStyle name="Output 2 2 7 4 2 4" xfId="54141" xr:uid="{00000000-0005-0000-0000-0000BACB0000}"/>
    <cellStyle name="Output 2 2 7 4 2 5" xfId="54142" xr:uid="{00000000-0005-0000-0000-0000BBCB0000}"/>
    <cellStyle name="Output 2 2 7 4 3" xfId="21737" xr:uid="{00000000-0005-0000-0000-0000BCCB0000}"/>
    <cellStyle name="Output 2 2 7 4 3 2" xfId="54143" xr:uid="{00000000-0005-0000-0000-0000BDCB0000}"/>
    <cellStyle name="Output 2 2 7 4 3 3" xfId="54144" xr:uid="{00000000-0005-0000-0000-0000BECB0000}"/>
    <cellStyle name="Output 2 2 7 4 3 4" xfId="54145" xr:uid="{00000000-0005-0000-0000-0000BFCB0000}"/>
    <cellStyle name="Output 2 2 7 4 3 5" xfId="54146" xr:uid="{00000000-0005-0000-0000-0000C0CB0000}"/>
    <cellStyle name="Output 2 2 7 4 4" xfId="21738" xr:uid="{00000000-0005-0000-0000-0000C1CB0000}"/>
    <cellStyle name="Output 2 2 7 4 4 2" xfId="54147" xr:uid="{00000000-0005-0000-0000-0000C2CB0000}"/>
    <cellStyle name="Output 2 2 7 4 4 3" xfId="54148" xr:uid="{00000000-0005-0000-0000-0000C3CB0000}"/>
    <cellStyle name="Output 2 2 7 4 4 4" xfId="54149" xr:uid="{00000000-0005-0000-0000-0000C4CB0000}"/>
    <cellStyle name="Output 2 2 7 4 4 5" xfId="54150" xr:uid="{00000000-0005-0000-0000-0000C5CB0000}"/>
    <cellStyle name="Output 2 2 7 4 5" xfId="21739" xr:uid="{00000000-0005-0000-0000-0000C6CB0000}"/>
    <cellStyle name="Output 2 2 7 4 5 2" xfId="54151" xr:uid="{00000000-0005-0000-0000-0000C7CB0000}"/>
    <cellStyle name="Output 2 2 7 4 5 3" xfId="54152" xr:uid="{00000000-0005-0000-0000-0000C8CB0000}"/>
    <cellStyle name="Output 2 2 7 4 5 4" xfId="54153" xr:uid="{00000000-0005-0000-0000-0000C9CB0000}"/>
    <cellStyle name="Output 2 2 7 4 5 5" xfId="54154" xr:uid="{00000000-0005-0000-0000-0000CACB0000}"/>
    <cellStyle name="Output 2 2 7 4 6" xfId="21740" xr:uid="{00000000-0005-0000-0000-0000CBCB0000}"/>
    <cellStyle name="Output 2 2 7 4 6 2" xfId="54155" xr:uid="{00000000-0005-0000-0000-0000CCCB0000}"/>
    <cellStyle name="Output 2 2 7 4 6 3" xfId="54156" xr:uid="{00000000-0005-0000-0000-0000CDCB0000}"/>
    <cellStyle name="Output 2 2 7 4 6 4" xfId="54157" xr:uid="{00000000-0005-0000-0000-0000CECB0000}"/>
    <cellStyle name="Output 2 2 7 4 6 5" xfId="54158" xr:uid="{00000000-0005-0000-0000-0000CFCB0000}"/>
    <cellStyle name="Output 2 2 7 4 7" xfId="21741" xr:uid="{00000000-0005-0000-0000-0000D0CB0000}"/>
    <cellStyle name="Output 2 2 7 4 7 2" xfId="54159" xr:uid="{00000000-0005-0000-0000-0000D1CB0000}"/>
    <cellStyle name="Output 2 2 7 4 7 3" xfId="54160" xr:uid="{00000000-0005-0000-0000-0000D2CB0000}"/>
    <cellStyle name="Output 2 2 7 4 7 4" xfId="54161" xr:uid="{00000000-0005-0000-0000-0000D3CB0000}"/>
    <cellStyle name="Output 2 2 7 4 7 5" xfId="54162" xr:uid="{00000000-0005-0000-0000-0000D4CB0000}"/>
    <cellStyle name="Output 2 2 7 4 8" xfId="54163" xr:uid="{00000000-0005-0000-0000-0000D5CB0000}"/>
    <cellStyle name="Output 2 2 7 4 9" xfId="54164" xr:uid="{00000000-0005-0000-0000-0000D6CB0000}"/>
    <cellStyle name="Output 2 2 7 5" xfId="21742" xr:uid="{00000000-0005-0000-0000-0000D7CB0000}"/>
    <cellStyle name="Output 2 2 7 5 10" xfId="54165" xr:uid="{00000000-0005-0000-0000-0000D8CB0000}"/>
    <cellStyle name="Output 2 2 7 5 2" xfId="21743" xr:uid="{00000000-0005-0000-0000-0000D9CB0000}"/>
    <cellStyle name="Output 2 2 7 5 2 2" xfId="54166" xr:uid="{00000000-0005-0000-0000-0000DACB0000}"/>
    <cellStyle name="Output 2 2 7 5 2 3" xfId="54167" xr:uid="{00000000-0005-0000-0000-0000DBCB0000}"/>
    <cellStyle name="Output 2 2 7 5 2 4" xfId="54168" xr:uid="{00000000-0005-0000-0000-0000DCCB0000}"/>
    <cellStyle name="Output 2 2 7 5 2 5" xfId="54169" xr:uid="{00000000-0005-0000-0000-0000DDCB0000}"/>
    <cellStyle name="Output 2 2 7 5 3" xfId="21744" xr:uid="{00000000-0005-0000-0000-0000DECB0000}"/>
    <cellStyle name="Output 2 2 7 5 3 2" xfId="54170" xr:uid="{00000000-0005-0000-0000-0000DFCB0000}"/>
    <cellStyle name="Output 2 2 7 5 3 3" xfId="54171" xr:uid="{00000000-0005-0000-0000-0000E0CB0000}"/>
    <cellStyle name="Output 2 2 7 5 3 4" xfId="54172" xr:uid="{00000000-0005-0000-0000-0000E1CB0000}"/>
    <cellStyle name="Output 2 2 7 5 3 5" xfId="54173" xr:uid="{00000000-0005-0000-0000-0000E2CB0000}"/>
    <cellStyle name="Output 2 2 7 5 4" xfId="21745" xr:uid="{00000000-0005-0000-0000-0000E3CB0000}"/>
    <cellStyle name="Output 2 2 7 5 4 2" xfId="54174" xr:uid="{00000000-0005-0000-0000-0000E4CB0000}"/>
    <cellStyle name="Output 2 2 7 5 4 3" xfId="54175" xr:uid="{00000000-0005-0000-0000-0000E5CB0000}"/>
    <cellStyle name="Output 2 2 7 5 4 4" xfId="54176" xr:uid="{00000000-0005-0000-0000-0000E6CB0000}"/>
    <cellStyle name="Output 2 2 7 5 4 5" xfId="54177" xr:uid="{00000000-0005-0000-0000-0000E7CB0000}"/>
    <cellStyle name="Output 2 2 7 5 5" xfId="21746" xr:uid="{00000000-0005-0000-0000-0000E8CB0000}"/>
    <cellStyle name="Output 2 2 7 5 5 2" xfId="54178" xr:uid="{00000000-0005-0000-0000-0000E9CB0000}"/>
    <cellStyle name="Output 2 2 7 5 5 3" xfId="54179" xr:uid="{00000000-0005-0000-0000-0000EACB0000}"/>
    <cellStyle name="Output 2 2 7 5 5 4" xfId="54180" xr:uid="{00000000-0005-0000-0000-0000EBCB0000}"/>
    <cellStyle name="Output 2 2 7 5 5 5" xfId="54181" xr:uid="{00000000-0005-0000-0000-0000ECCB0000}"/>
    <cellStyle name="Output 2 2 7 5 6" xfId="21747" xr:uid="{00000000-0005-0000-0000-0000EDCB0000}"/>
    <cellStyle name="Output 2 2 7 5 6 2" xfId="54182" xr:uid="{00000000-0005-0000-0000-0000EECB0000}"/>
    <cellStyle name="Output 2 2 7 5 6 3" xfId="54183" xr:uid="{00000000-0005-0000-0000-0000EFCB0000}"/>
    <cellStyle name="Output 2 2 7 5 6 4" xfId="54184" xr:uid="{00000000-0005-0000-0000-0000F0CB0000}"/>
    <cellStyle name="Output 2 2 7 5 6 5" xfId="54185" xr:uid="{00000000-0005-0000-0000-0000F1CB0000}"/>
    <cellStyle name="Output 2 2 7 5 7" xfId="54186" xr:uid="{00000000-0005-0000-0000-0000F2CB0000}"/>
    <cellStyle name="Output 2 2 7 5 8" xfId="54187" xr:uid="{00000000-0005-0000-0000-0000F3CB0000}"/>
    <cellStyle name="Output 2 2 7 5 9" xfId="54188" xr:uid="{00000000-0005-0000-0000-0000F4CB0000}"/>
    <cellStyle name="Output 2 2 7 6" xfId="54189" xr:uid="{00000000-0005-0000-0000-0000F5CB0000}"/>
    <cellStyle name="Output 2 2 8" xfId="21748" xr:uid="{00000000-0005-0000-0000-0000F6CB0000}"/>
    <cellStyle name="Output 2 2 8 2" xfId="21749" xr:uid="{00000000-0005-0000-0000-0000F7CB0000}"/>
    <cellStyle name="Output 2 2 8 2 2" xfId="21750" xr:uid="{00000000-0005-0000-0000-0000F8CB0000}"/>
    <cellStyle name="Output 2 2 8 2 2 2" xfId="54190" xr:uid="{00000000-0005-0000-0000-0000F9CB0000}"/>
    <cellStyle name="Output 2 2 8 2 2 3" xfId="54191" xr:uid="{00000000-0005-0000-0000-0000FACB0000}"/>
    <cellStyle name="Output 2 2 8 2 2 4" xfId="54192" xr:uid="{00000000-0005-0000-0000-0000FBCB0000}"/>
    <cellStyle name="Output 2 2 8 2 2 5" xfId="54193" xr:uid="{00000000-0005-0000-0000-0000FCCB0000}"/>
    <cellStyle name="Output 2 2 8 2 3" xfId="21751" xr:uid="{00000000-0005-0000-0000-0000FDCB0000}"/>
    <cellStyle name="Output 2 2 8 2 3 2" xfId="54194" xr:uid="{00000000-0005-0000-0000-0000FECB0000}"/>
    <cellStyle name="Output 2 2 8 2 3 3" xfId="54195" xr:uid="{00000000-0005-0000-0000-0000FFCB0000}"/>
    <cellStyle name="Output 2 2 8 2 3 4" xfId="54196" xr:uid="{00000000-0005-0000-0000-000000CC0000}"/>
    <cellStyle name="Output 2 2 8 2 3 5" xfId="54197" xr:uid="{00000000-0005-0000-0000-000001CC0000}"/>
    <cellStyle name="Output 2 2 8 2 4" xfId="54198" xr:uid="{00000000-0005-0000-0000-000002CC0000}"/>
    <cellStyle name="Output 2 2 8 3" xfId="21752" xr:uid="{00000000-0005-0000-0000-000003CC0000}"/>
    <cellStyle name="Output 2 2 8 3 10" xfId="54199" xr:uid="{00000000-0005-0000-0000-000004CC0000}"/>
    <cellStyle name="Output 2 2 8 3 2" xfId="21753" xr:uid="{00000000-0005-0000-0000-000005CC0000}"/>
    <cellStyle name="Output 2 2 8 3 2 2" xfId="54200" xr:uid="{00000000-0005-0000-0000-000006CC0000}"/>
    <cellStyle name="Output 2 2 8 3 2 3" xfId="54201" xr:uid="{00000000-0005-0000-0000-000007CC0000}"/>
    <cellStyle name="Output 2 2 8 3 2 4" xfId="54202" xr:uid="{00000000-0005-0000-0000-000008CC0000}"/>
    <cellStyle name="Output 2 2 8 3 2 5" xfId="54203" xr:uid="{00000000-0005-0000-0000-000009CC0000}"/>
    <cellStyle name="Output 2 2 8 3 3" xfId="21754" xr:uid="{00000000-0005-0000-0000-00000ACC0000}"/>
    <cellStyle name="Output 2 2 8 3 3 2" xfId="54204" xr:uid="{00000000-0005-0000-0000-00000BCC0000}"/>
    <cellStyle name="Output 2 2 8 3 3 3" xfId="54205" xr:uid="{00000000-0005-0000-0000-00000CCC0000}"/>
    <cellStyle name="Output 2 2 8 3 3 4" xfId="54206" xr:uid="{00000000-0005-0000-0000-00000DCC0000}"/>
    <cellStyle name="Output 2 2 8 3 3 5" xfId="54207" xr:uid="{00000000-0005-0000-0000-00000ECC0000}"/>
    <cellStyle name="Output 2 2 8 3 4" xfId="21755" xr:uid="{00000000-0005-0000-0000-00000FCC0000}"/>
    <cellStyle name="Output 2 2 8 3 4 2" xfId="54208" xr:uid="{00000000-0005-0000-0000-000010CC0000}"/>
    <cellStyle name="Output 2 2 8 3 4 3" xfId="54209" xr:uid="{00000000-0005-0000-0000-000011CC0000}"/>
    <cellStyle name="Output 2 2 8 3 4 4" xfId="54210" xr:uid="{00000000-0005-0000-0000-000012CC0000}"/>
    <cellStyle name="Output 2 2 8 3 4 5" xfId="54211" xr:uid="{00000000-0005-0000-0000-000013CC0000}"/>
    <cellStyle name="Output 2 2 8 3 5" xfId="21756" xr:uid="{00000000-0005-0000-0000-000014CC0000}"/>
    <cellStyle name="Output 2 2 8 3 5 2" xfId="54212" xr:uid="{00000000-0005-0000-0000-000015CC0000}"/>
    <cellStyle name="Output 2 2 8 3 5 3" xfId="54213" xr:uid="{00000000-0005-0000-0000-000016CC0000}"/>
    <cellStyle name="Output 2 2 8 3 5 4" xfId="54214" xr:uid="{00000000-0005-0000-0000-000017CC0000}"/>
    <cellStyle name="Output 2 2 8 3 5 5" xfId="54215" xr:uid="{00000000-0005-0000-0000-000018CC0000}"/>
    <cellStyle name="Output 2 2 8 3 6" xfId="21757" xr:uid="{00000000-0005-0000-0000-000019CC0000}"/>
    <cellStyle name="Output 2 2 8 3 6 2" xfId="54216" xr:uid="{00000000-0005-0000-0000-00001ACC0000}"/>
    <cellStyle name="Output 2 2 8 3 6 3" xfId="54217" xr:uid="{00000000-0005-0000-0000-00001BCC0000}"/>
    <cellStyle name="Output 2 2 8 3 6 4" xfId="54218" xr:uid="{00000000-0005-0000-0000-00001CCC0000}"/>
    <cellStyle name="Output 2 2 8 3 6 5" xfId="54219" xr:uid="{00000000-0005-0000-0000-00001DCC0000}"/>
    <cellStyle name="Output 2 2 8 3 7" xfId="54220" xr:uid="{00000000-0005-0000-0000-00001ECC0000}"/>
    <cellStyle name="Output 2 2 8 3 8" xfId="54221" xr:uid="{00000000-0005-0000-0000-00001FCC0000}"/>
    <cellStyle name="Output 2 2 8 3 9" xfId="54222" xr:uid="{00000000-0005-0000-0000-000020CC0000}"/>
    <cellStyle name="Output 2 2 8 4" xfId="54223" xr:uid="{00000000-0005-0000-0000-000021CC0000}"/>
    <cellStyle name="Output 2 2 9" xfId="21758" xr:uid="{00000000-0005-0000-0000-000022CC0000}"/>
    <cellStyle name="Output 2 2 9 2" xfId="21759" xr:uid="{00000000-0005-0000-0000-000023CC0000}"/>
    <cellStyle name="Output 2 2 9 2 2" xfId="54224" xr:uid="{00000000-0005-0000-0000-000024CC0000}"/>
    <cellStyle name="Output 2 2 9 2 3" xfId="54225" xr:uid="{00000000-0005-0000-0000-000025CC0000}"/>
    <cellStyle name="Output 2 2 9 2 4" xfId="54226" xr:uid="{00000000-0005-0000-0000-000026CC0000}"/>
    <cellStyle name="Output 2 2 9 2 5" xfId="54227" xr:uid="{00000000-0005-0000-0000-000027CC0000}"/>
    <cellStyle name="Output 2 2 9 3" xfId="21760" xr:uid="{00000000-0005-0000-0000-000028CC0000}"/>
    <cellStyle name="Output 2 2 9 3 2" xfId="54228" xr:uid="{00000000-0005-0000-0000-000029CC0000}"/>
    <cellStyle name="Output 2 2 9 3 3" xfId="54229" xr:uid="{00000000-0005-0000-0000-00002ACC0000}"/>
    <cellStyle name="Output 2 2 9 3 4" xfId="54230" xr:uid="{00000000-0005-0000-0000-00002BCC0000}"/>
    <cellStyle name="Output 2 2 9 3 5" xfId="54231" xr:uid="{00000000-0005-0000-0000-00002CCC0000}"/>
    <cellStyle name="Output 2 2 9 4" xfId="54232" xr:uid="{00000000-0005-0000-0000-00002DCC0000}"/>
    <cellStyle name="Output 2 3" xfId="182" xr:uid="{00000000-0005-0000-0000-00002ECC0000}"/>
    <cellStyle name="Output 2 3 10" xfId="21761" xr:uid="{00000000-0005-0000-0000-00002FCC0000}"/>
    <cellStyle name="Output 2 3 10 10" xfId="54233" xr:uid="{00000000-0005-0000-0000-000030CC0000}"/>
    <cellStyle name="Output 2 3 10 11" xfId="54234" xr:uid="{00000000-0005-0000-0000-000031CC0000}"/>
    <cellStyle name="Output 2 3 10 2" xfId="21762" xr:uid="{00000000-0005-0000-0000-000032CC0000}"/>
    <cellStyle name="Output 2 3 10 2 2" xfId="54235" xr:uid="{00000000-0005-0000-0000-000033CC0000}"/>
    <cellStyle name="Output 2 3 10 2 3" xfId="54236" xr:uid="{00000000-0005-0000-0000-000034CC0000}"/>
    <cellStyle name="Output 2 3 10 2 4" xfId="54237" xr:uid="{00000000-0005-0000-0000-000035CC0000}"/>
    <cellStyle name="Output 2 3 10 2 5" xfId="54238" xr:uid="{00000000-0005-0000-0000-000036CC0000}"/>
    <cellStyle name="Output 2 3 10 3" xfId="21763" xr:uid="{00000000-0005-0000-0000-000037CC0000}"/>
    <cellStyle name="Output 2 3 10 3 2" xfId="54239" xr:uid="{00000000-0005-0000-0000-000038CC0000}"/>
    <cellStyle name="Output 2 3 10 3 3" xfId="54240" xr:uid="{00000000-0005-0000-0000-000039CC0000}"/>
    <cellStyle name="Output 2 3 10 3 4" xfId="54241" xr:uid="{00000000-0005-0000-0000-00003ACC0000}"/>
    <cellStyle name="Output 2 3 10 3 5" xfId="54242" xr:uid="{00000000-0005-0000-0000-00003BCC0000}"/>
    <cellStyle name="Output 2 3 10 4" xfId="21764" xr:uid="{00000000-0005-0000-0000-00003CCC0000}"/>
    <cellStyle name="Output 2 3 10 4 2" xfId="54243" xr:uid="{00000000-0005-0000-0000-00003DCC0000}"/>
    <cellStyle name="Output 2 3 10 4 3" xfId="54244" xr:uid="{00000000-0005-0000-0000-00003ECC0000}"/>
    <cellStyle name="Output 2 3 10 4 4" xfId="54245" xr:uid="{00000000-0005-0000-0000-00003FCC0000}"/>
    <cellStyle name="Output 2 3 10 4 5" xfId="54246" xr:uid="{00000000-0005-0000-0000-000040CC0000}"/>
    <cellStyle name="Output 2 3 10 5" xfId="21765" xr:uid="{00000000-0005-0000-0000-000041CC0000}"/>
    <cellStyle name="Output 2 3 10 5 2" xfId="54247" xr:uid="{00000000-0005-0000-0000-000042CC0000}"/>
    <cellStyle name="Output 2 3 10 5 3" xfId="54248" xr:uid="{00000000-0005-0000-0000-000043CC0000}"/>
    <cellStyle name="Output 2 3 10 5 4" xfId="54249" xr:uid="{00000000-0005-0000-0000-000044CC0000}"/>
    <cellStyle name="Output 2 3 10 5 5" xfId="54250" xr:uid="{00000000-0005-0000-0000-000045CC0000}"/>
    <cellStyle name="Output 2 3 10 6" xfId="21766" xr:uid="{00000000-0005-0000-0000-000046CC0000}"/>
    <cellStyle name="Output 2 3 10 6 2" xfId="54251" xr:uid="{00000000-0005-0000-0000-000047CC0000}"/>
    <cellStyle name="Output 2 3 10 6 3" xfId="54252" xr:uid="{00000000-0005-0000-0000-000048CC0000}"/>
    <cellStyle name="Output 2 3 10 6 4" xfId="54253" xr:uid="{00000000-0005-0000-0000-000049CC0000}"/>
    <cellStyle name="Output 2 3 10 6 5" xfId="54254" xr:uid="{00000000-0005-0000-0000-00004ACC0000}"/>
    <cellStyle name="Output 2 3 10 7" xfId="21767" xr:uid="{00000000-0005-0000-0000-00004BCC0000}"/>
    <cellStyle name="Output 2 3 10 7 2" xfId="54255" xr:uid="{00000000-0005-0000-0000-00004CCC0000}"/>
    <cellStyle name="Output 2 3 10 7 3" xfId="54256" xr:uid="{00000000-0005-0000-0000-00004DCC0000}"/>
    <cellStyle name="Output 2 3 10 7 4" xfId="54257" xr:uid="{00000000-0005-0000-0000-00004ECC0000}"/>
    <cellStyle name="Output 2 3 10 7 5" xfId="54258" xr:uid="{00000000-0005-0000-0000-00004FCC0000}"/>
    <cellStyle name="Output 2 3 10 8" xfId="54259" xr:uid="{00000000-0005-0000-0000-000050CC0000}"/>
    <cellStyle name="Output 2 3 10 9" xfId="54260" xr:uid="{00000000-0005-0000-0000-000051CC0000}"/>
    <cellStyle name="Output 2 3 11" xfId="21768" xr:uid="{00000000-0005-0000-0000-000052CC0000}"/>
    <cellStyle name="Output 2 3 11 10" xfId="54261" xr:uid="{00000000-0005-0000-0000-000053CC0000}"/>
    <cellStyle name="Output 2 3 11 2" xfId="21769" xr:uid="{00000000-0005-0000-0000-000054CC0000}"/>
    <cellStyle name="Output 2 3 11 2 2" xfId="54262" xr:uid="{00000000-0005-0000-0000-000055CC0000}"/>
    <cellStyle name="Output 2 3 11 2 3" xfId="54263" xr:uid="{00000000-0005-0000-0000-000056CC0000}"/>
    <cellStyle name="Output 2 3 11 2 4" xfId="54264" xr:uid="{00000000-0005-0000-0000-000057CC0000}"/>
    <cellStyle name="Output 2 3 11 2 5" xfId="54265" xr:uid="{00000000-0005-0000-0000-000058CC0000}"/>
    <cellStyle name="Output 2 3 11 3" xfId="21770" xr:uid="{00000000-0005-0000-0000-000059CC0000}"/>
    <cellStyle name="Output 2 3 11 3 2" xfId="54266" xr:uid="{00000000-0005-0000-0000-00005ACC0000}"/>
    <cellStyle name="Output 2 3 11 3 3" xfId="54267" xr:uid="{00000000-0005-0000-0000-00005BCC0000}"/>
    <cellStyle name="Output 2 3 11 3 4" xfId="54268" xr:uid="{00000000-0005-0000-0000-00005CCC0000}"/>
    <cellStyle name="Output 2 3 11 3 5" xfId="54269" xr:uid="{00000000-0005-0000-0000-00005DCC0000}"/>
    <cellStyle name="Output 2 3 11 4" xfId="21771" xr:uid="{00000000-0005-0000-0000-00005ECC0000}"/>
    <cellStyle name="Output 2 3 11 4 2" xfId="54270" xr:uid="{00000000-0005-0000-0000-00005FCC0000}"/>
    <cellStyle name="Output 2 3 11 4 3" xfId="54271" xr:uid="{00000000-0005-0000-0000-000060CC0000}"/>
    <cellStyle name="Output 2 3 11 4 4" xfId="54272" xr:uid="{00000000-0005-0000-0000-000061CC0000}"/>
    <cellStyle name="Output 2 3 11 4 5" xfId="54273" xr:uid="{00000000-0005-0000-0000-000062CC0000}"/>
    <cellStyle name="Output 2 3 11 5" xfId="21772" xr:uid="{00000000-0005-0000-0000-000063CC0000}"/>
    <cellStyle name="Output 2 3 11 5 2" xfId="54274" xr:uid="{00000000-0005-0000-0000-000064CC0000}"/>
    <cellStyle name="Output 2 3 11 5 3" xfId="54275" xr:uid="{00000000-0005-0000-0000-000065CC0000}"/>
    <cellStyle name="Output 2 3 11 5 4" xfId="54276" xr:uid="{00000000-0005-0000-0000-000066CC0000}"/>
    <cellStyle name="Output 2 3 11 5 5" xfId="54277" xr:uid="{00000000-0005-0000-0000-000067CC0000}"/>
    <cellStyle name="Output 2 3 11 6" xfId="21773" xr:uid="{00000000-0005-0000-0000-000068CC0000}"/>
    <cellStyle name="Output 2 3 11 6 2" xfId="54278" xr:uid="{00000000-0005-0000-0000-000069CC0000}"/>
    <cellStyle name="Output 2 3 11 6 3" xfId="54279" xr:uid="{00000000-0005-0000-0000-00006ACC0000}"/>
    <cellStyle name="Output 2 3 11 6 4" xfId="54280" xr:uid="{00000000-0005-0000-0000-00006BCC0000}"/>
    <cellStyle name="Output 2 3 11 6 5" xfId="54281" xr:uid="{00000000-0005-0000-0000-00006CCC0000}"/>
    <cellStyle name="Output 2 3 11 7" xfId="54282" xr:uid="{00000000-0005-0000-0000-00006DCC0000}"/>
    <cellStyle name="Output 2 3 11 8" xfId="54283" xr:uid="{00000000-0005-0000-0000-00006ECC0000}"/>
    <cellStyle name="Output 2 3 11 9" xfId="54284" xr:uid="{00000000-0005-0000-0000-00006FCC0000}"/>
    <cellStyle name="Output 2 3 12" xfId="54285" xr:uid="{00000000-0005-0000-0000-000070CC0000}"/>
    <cellStyle name="Output 2 3 2" xfId="21774" xr:uid="{00000000-0005-0000-0000-000071CC0000}"/>
    <cellStyle name="Output 2 3 2 2" xfId="21775" xr:uid="{00000000-0005-0000-0000-000072CC0000}"/>
    <cellStyle name="Output 2 3 2 2 2" xfId="21776" xr:uid="{00000000-0005-0000-0000-000073CC0000}"/>
    <cellStyle name="Output 2 3 2 2 2 2" xfId="21777" xr:uid="{00000000-0005-0000-0000-000074CC0000}"/>
    <cellStyle name="Output 2 3 2 2 2 2 2" xfId="54286" xr:uid="{00000000-0005-0000-0000-000075CC0000}"/>
    <cellStyle name="Output 2 3 2 2 2 2 3" xfId="54287" xr:uid="{00000000-0005-0000-0000-000076CC0000}"/>
    <cellStyle name="Output 2 3 2 2 2 2 4" xfId="54288" xr:uid="{00000000-0005-0000-0000-000077CC0000}"/>
    <cellStyle name="Output 2 3 2 2 2 2 5" xfId="54289" xr:uid="{00000000-0005-0000-0000-000078CC0000}"/>
    <cellStyle name="Output 2 3 2 2 2 3" xfId="21778" xr:uid="{00000000-0005-0000-0000-000079CC0000}"/>
    <cellStyle name="Output 2 3 2 2 2 3 2" xfId="54290" xr:uid="{00000000-0005-0000-0000-00007ACC0000}"/>
    <cellStyle name="Output 2 3 2 2 2 3 3" xfId="54291" xr:uid="{00000000-0005-0000-0000-00007BCC0000}"/>
    <cellStyle name="Output 2 3 2 2 2 3 4" xfId="54292" xr:uid="{00000000-0005-0000-0000-00007CCC0000}"/>
    <cellStyle name="Output 2 3 2 2 2 3 5" xfId="54293" xr:uid="{00000000-0005-0000-0000-00007DCC0000}"/>
    <cellStyle name="Output 2 3 2 2 2 4" xfId="54294" xr:uid="{00000000-0005-0000-0000-00007ECC0000}"/>
    <cellStyle name="Output 2 3 2 2 3" xfId="21779" xr:uid="{00000000-0005-0000-0000-00007FCC0000}"/>
    <cellStyle name="Output 2 3 2 2 3 10" xfId="54295" xr:uid="{00000000-0005-0000-0000-000080CC0000}"/>
    <cellStyle name="Output 2 3 2 2 3 2" xfId="21780" xr:uid="{00000000-0005-0000-0000-000081CC0000}"/>
    <cellStyle name="Output 2 3 2 2 3 2 2" xfId="54296" xr:uid="{00000000-0005-0000-0000-000082CC0000}"/>
    <cellStyle name="Output 2 3 2 2 3 2 3" xfId="54297" xr:uid="{00000000-0005-0000-0000-000083CC0000}"/>
    <cellStyle name="Output 2 3 2 2 3 2 4" xfId="54298" xr:uid="{00000000-0005-0000-0000-000084CC0000}"/>
    <cellStyle name="Output 2 3 2 2 3 2 5" xfId="54299" xr:uid="{00000000-0005-0000-0000-000085CC0000}"/>
    <cellStyle name="Output 2 3 2 2 3 3" xfId="21781" xr:uid="{00000000-0005-0000-0000-000086CC0000}"/>
    <cellStyle name="Output 2 3 2 2 3 3 2" xfId="54300" xr:uid="{00000000-0005-0000-0000-000087CC0000}"/>
    <cellStyle name="Output 2 3 2 2 3 3 3" xfId="54301" xr:uid="{00000000-0005-0000-0000-000088CC0000}"/>
    <cellStyle name="Output 2 3 2 2 3 3 4" xfId="54302" xr:uid="{00000000-0005-0000-0000-000089CC0000}"/>
    <cellStyle name="Output 2 3 2 2 3 3 5" xfId="54303" xr:uid="{00000000-0005-0000-0000-00008ACC0000}"/>
    <cellStyle name="Output 2 3 2 2 3 4" xfId="21782" xr:uid="{00000000-0005-0000-0000-00008BCC0000}"/>
    <cellStyle name="Output 2 3 2 2 3 4 2" xfId="54304" xr:uid="{00000000-0005-0000-0000-00008CCC0000}"/>
    <cellStyle name="Output 2 3 2 2 3 4 3" xfId="54305" xr:uid="{00000000-0005-0000-0000-00008DCC0000}"/>
    <cellStyle name="Output 2 3 2 2 3 4 4" xfId="54306" xr:uid="{00000000-0005-0000-0000-00008ECC0000}"/>
    <cellStyle name="Output 2 3 2 2 3 4 5" xfId="54307" xr:uid="{00000000-0005-0000-0000-00008FCC0000}"/>
    <cellStyle name="Output 2 3 2 2 3 5" xfId="21783" xr:uid="{00000000-0005-0000-0000-000090CC0000}"/>
    <cellStyle name="Output 2 3 2 2 3 5 2" xfId="54308" xr:uid="{00000000-0005-0000-0000-000091CC0000}"/>
    <cellStyle name="Output 2 3 2 2 3 5 3" xfId="54309" xr:uid="{00000000-0005-0000-0000-000092CC0000}"/>
    <cellStyle name="Output 2 3 2 2 3 5 4" xfId="54310" xr:uid="{00000000-0005-0000-0000-000093CC0000}"/>
    <cellStyle name="Output 2 3 2 2 3 5 5" xfId="54311" xr:uid="{00000000-0005-0000-0000-000094CC0000}"/>
    <cellStyle name="Output 2 3 2 2 3 6" xfId="21784" xr:uid="{00000000-0005-0000-0000-000095CC0000}"/>
    <cellStyle name="Output 2 3 2 2 3 6 2" xfId="54312" xr:uid="{00000000-0005-0000-0000-000096CC0000}"/>
    <cellStyle name="Output 2 3 2 2 3 6 3" xfId="54313" xr:uid="{00000000-0005-0000-0000-000097CC0000}"/>
    <cellStyle name="Output 2 3 2 2 3 6 4" xfId="54314" xr:uid="{00000000-0005-0000-0000-000098CC0000}"/>
    <cellStyle name="Output 2 3 2 2 3 6 5" xfId="54315" xr:uid="{00000000-0005-0000-0000-000099CC0000}"/>
    <cellStyle name="Output 2 3 2 2 3 7" xfId="54316" xr:uid="{00000000-0005-0000-0000-00009ACC0000}"/>
    <cellStyle name="Output 2 3 2 2 3 8" xfId="54317" xr:uid="{00000000-0005-0000-0000-00009BCC0000}"/>
    <cellStyle name="Output 2 3 2 2 3 9" xfId="54318" xr:uid="{00000000-0005-0000-0000-00009CCC0000}"/>
    <cellStyle name="Output 2 3 2 2 4" xfId="54319" xr:uid="{00000000-0005-0000-0000-00009DCC0000}"/>
    <cellStyle name="Output 2 3 2 3" xfId="21785" xr:uid="{00000000-0005-0000-0000-00009ECC0000}"/>
    <cellStyle name="Output 2 3 2 3 2" xfId="21786" xr:uid="{00000000-0005-0000-0000-00009FCC0000}"/>
    <cellStyle name="Output 2 3 2 3 2 2" xfId="54320" xr:uid="{00000000-0005-0000-0000-0000A0CC0000}"/>
    <cellStyle name="Output 2 3 2 3 2 3" xfId="54321" xr:uid="{00000000-0005-0000-0000-0000A1CC0000}"/>
    <cellStyle name="Output 2 3 2 3 2 4" xfId="54322" xr:uid="{00000000-0005-0000-0000-0000A2CC0000}"/>
    <cellStyle name="Output 2 3 2 3 2 5" xfId="54323" xr:uid="{00000000-0005-0000-0000-0000A3CC0000}"/>
    <cellStyle name="Output 2 3 2 3 3" xfId="21787" xr:uid="{00000000-0005-0000-0000-0000A4CC0000}"/>
    <cellStyle name="Output 2 3 2 3 3 2" xfId="54324" xr:uid="{00000000-0005-0000-0000-0000A5CC0000}"/>
    <cellStyle name="Output 2 3 2 3 3 3" xfId="54325" xr:uid="{00000000-0005-0000-0000-0000A6CC0000}"/>
    <cellStyle name="Output 2 3 2 3 3 4" xfId="54326" xr:uid="{00000000-0005-0000-0000-0000A7CC0000}"/>
    <cellStyle name="Output 2 3 2 3 3 5" xfId="54327" xr:uid="{00000000-0005-0000-0000-0000A8CC0000}"/>
    <cellStyle name="Output 2 3 2 3 4" xfId="54328" xr:uid="{00000000-0005-0000-0000-0000A9CC0000}"/>
    <cellStyle name="Output 2 3 2 4" xfId="21788" xr:uid="{00000000-0005-0000-0000-0000AACC0000}"/>
    <cellStyle name="Output 2 3 2 4 10" xfId="54329" xr:uid="{00000000-0005-0000-0000-0000ABCC0000}"/>
    <cellStyle name="Output 2 3 2 4 11" xfId="54330" xr:uid="{00000000-0005-0000-0000-0000ACCC0000}"/>
    <cellStyle name="Output 2 3 2 4 2" xfId="21789" xr:uid="{00000000-0005-0000-0000-0000ADCC0000}"/>
    <cellStyle name="Output 2 3 2 4 2 2" xfId="54331" xr:uid="{00000000-0005-0000-0000-0000AECC0000}"/>
    <cellStyle name="Output 2 3 2 4 2 3" xfId="54332" xr:uid="{00000000-0005-0000-0000-0000AFCC0000}"/>
    <cellStyle name="Output 2 3 2 4 2 4" xfId="54333" xr:uid="{00000000-0005-0000-0000-0000B0CC0000}"/>
    <cellStyle name="Output 2 3 2 4 2 5" xfId="54334" xr:uid="{00000000-0005-0000-0000-0000B1CC0000}"/>
    <cellStyle name="Output 2 3 2 4 3" xfId="21790" xr:uid="{00000000-0005-0000-0000-0000B2CC0000}"/>
    <cellStyle name="Output 2 3 2 4 3 2" xfId="54335" xr:uid="{00000000-0005-0000-0000-0000B3CC0000}"/>
    <cellStyle name="Output 2 3 2 4 3 3" xfId="54336" xr:uid="{00000000-0005-0000-0000-0000B4CC0000}"/>
    <cellStyle name="Output 2 3 2 4 3 4" xfId="54337" xr:uid="{00000000-0005-0000-0000-0000B5CC0000}"/>
    <cellStyle name="Output 2 3 2 4 3 5" xfId="54338" xr:uid="{00000000-0005-0000-0000-0000B6CC0000}"/>
    <cellStyle name="Output 2 3 2 4 4" xfId="21791" xr:uid="{00000000-0005-0000-0000-0000B7CC0000}"/>
    <cellStyle name="Output 2 3 2 4 4 2" xfId="54339" xr:uid="{00000000-0005-0000-0000-0000B8CC0000}"/>
    <cellStyle name="Output 2 3 2 4 4 3" xfId="54340" xr:uid="{00000000-0005-0000-0000-0000B9CC0000}"/>
    <cellStyle name="Output 2 3 2 4 4 4" xfId="54341" xr:uid="{00000000-0005-0000-0000-0000BACC0000}"/>
    <cellStyle name="Output 2 3 2 4 4 5" xfId="54342" xr:uid="{00000000-0005-0000-0000-0000BBCC0000}"/>
    <cellStyle name="Output 2 3 2 4 5" xfId="21792" xr:uid="{00000000-0005-0000-0000-0000BCCC0000}"/>
    <cellStyle name="Output 2 3 2 4 5 2" xfId="54343" xr:uid="{00000000-0005-0000-0000-0000BDCC0000}"/>
    <cellStyle name="Output 2 3 2 4 5 3" xfId="54344" xr:uid="{00000000-0005-0000-0000-0000BECC0000}"/>
    <cellStyle name="Output 2 3 2 4 5 4" xfId="54345" xr:uid="{00000000-0005-0000-0000-0000BFCC0000}"/>
    <cellStyle name="Output 2 3 2 4 5 5" xfId="54346" xr:uid="{00000000-0005-0000-0000-0000C0CC0000}"/>
    <cellStyle name="Output 2 3 2 4 6" xfId="21793" xr:uid="{00000000-0005-0000-0000-0000C1CC0000}"/>
    <cellStyle name="Output 2 3 2 4 6 2" xfId="54347" xr:uid="{00000000-0005-0000-0000-0000C2CC0000}"/>
    <cellStyle name="Output 2 3 2 4 6 3" xfId="54348" xr:uid="{00000000-0005-0000-0000-0000C3CC0000}"/>
    <cellStyle name="Output 2 3 2 4 6 4" xfId="54349" xr:uid="{00000000-0005-0000-0000-0000C4CC0000}"/>
    <cellStyle name="Output 2 3 2 4 6 5" xfId="54350" xr:uid="{00000000-0005-0000-0000-0000C5CC0000}"/>
    <cellStyle name="Output 2 3 2 4 7" xfId="21794" xr:uid="{00000000-0005-0000-0000-0000C6CC0000}"/>
    <cellStyle name="Output 2 3 2 4 7 2" xfId="54351" xr:uid="{00000000-0005-0000-0000-0000C7CC0000}"/>
    <cellStyle name="Output 2 3 2 4 7 3" xfId="54352" xr:uid="{00000000-0005-0000-0000-0000C8CC0000}"/>
    <cellStyle name="Output 2 3 2 4 7 4" xfId="54353" xr:uid="{00000000-0005-0000-0000-0000C9CC0000}"/>
    <cellStyle name="Output 2 3 2 4 7 5" xfId="54354" xr:uid="{00000000-0005-0000-0000-0000CACC0000}"/>
    <cellStyle name="Output 2 3 2 4 8" xfId="54355" xr:uid="{00000000-0005-0000-0000-0000CBCC0000}"/>
    <cellStyle name="Output 2 3 2 4 9" xfId="54356" xr:uid="{00000000-0005-0000-0000-0000CCCC0000}"/>
    <cellStyle name="Output 2 3 2 5" xfId="21795" xr:uid="{00000000-0005-0000-0000-0000CDCC0000}"/>
    <cellStyle name="Output 2 3 2 5 10" xfId="54357" xr:uid="{00000000-0005-0000-0000-0000CECC0000}"/>
    <cellStyle name="Output 2 3 2 5 2" xfId="21796" xr:uid="{00000000-0005-0000-0000-0000CFCC0000}"/>
    <cellStyle name="Output 2 3 2 5 2 2" xfId="54358" xr:uid="{00000000-0005-0000-0000-0000D0CC0000}"/>
    <cellStyle name="Output 2 3 2 5 2 3" xfId="54359" xr:uid="{00000000-0005-0000-0000-0000D1CC0000}"/>
    <cellStyle name="Output 2 3 2 5 2 4" xfId="54360" xr:uid="{00000000-0005-0000-0000-0000D2CC0000}"/>
    <cellStyle name="Output 2 3 2 5 2 5" xfId="54361" xr:uid="{00000000-0005-0000-0000-0000D3CC0000}"/>
    <cellStyle name="Output 2 3 2 5 3" xfId="21797" xr:uid="{00000000-0005-0000-0000-0000D4CC0000}"/>
    <cellStyle name="Output 2 3 2 5 3 2" xfId="54362" xr:uid="{00000000-0005-0000-0000-0000D5CC0000}"/>
    <cellStyle name="Output 2 3 2 5 3 3" xfId="54363" xr:uid="{00000000-0005-0000-0000-0000D6CC0000}"/>
    <cellStyle name="Output 2 3 2 5 3 4" xfId="54364" xr:uid="{00000000-0005-0000-0000-0000D7CC0000}"/>
    <cellStyle name="Output 2 3 2 5 3 5" xfId="54365" xr:uid="{00000000-0005-0000-0000-0000D8CC0000}"/>
    <cellStyle name="Output 2 3 2 5 4" xfId="21798" xr:uid="{00000000-0005-0000-0000-0000D9CC0000}"/>
    <cellStyle name="Output 2 3 2 5 4 2" xfId="54366" xr:uid="{00000000-0005-0000-0000-0000DACC0000}"/>
    <cellStyle name="Output 2 3 2 5 4 3" xfId="54367" xr:uid="{00000000-0005-0000-0000-0000DBCC0000}"/>
    <cellStyle name="Output 2 3 2 5 4 4" xfId="54368" xr:uid="{00000000-0005-0000-0000-0000DCCC0000}"/>
    <cellStyle name="Output 2 3 2 5 4 5" xfId="54369" xr:uid="{00000000-0005-0000-0000-0000DDCC0000}"/>
    <cellStyle name="Output 2 3 2 5 5" xfId="21799" xr:uid="{00000000-0005-0000-0000-0000DECC0000}"/>
    <cellStyle name="Output 2 3 2 5 5 2" xfId="54370" xr:uid="{00000000-0005-0000-0000-0000DFCC0000}"/>
    <cellStyle name="Output 2 3 2 5 5 3" xfId="54371" xr:uid="{00000000-0005-0000-0000-0000E0CC0000}"/>
    <cellStyle name="Output 2 3 2 5 5 4" xfId="54372" xr:uid="{00000000-0005-0000-0000-0000E1CC0000}"/>
    <cellStyle name="Output 2 3 2 5 5 5" xfId="54373" xr:uid="{00000000-0005-0000-0000-0000E2CC0000}"/>
    <cellStyle name="Output 2 3 2 5 6" xfId="21800" xr:uid="{00000000-0005-0000-0000-0000E3CC0000}"/>
    <cellStyle name="Output 2 3 2 5 6 2" xfId="54374" xr:uid="{00000000-0005-0000-0000-0000E4CC0000}"/>
    <cellStyle name="Output 2 3 2 5 6 3" xfId="54375" xr:uid="{00000000-0005-0000-0000-0000E5CC0000}"/>
    <cellStyle name="Output 2 3 2 5 6 4" xfId="54376" xr:uid="{00000000-0005-0000-0000-0000E6CC0000}"/>
    <cellStyle name="Output 2 3 2 5 6 5" xfId="54377" xr:uid="{00000000-0005-0000-0000-0000E7CC0000}"/>
    <cellStyle name="Output 2 3 2 5 7" xfId="54378" xr:uid="{00000000-0005-0000-0000-0000E8CC0000}"/>
    <cellStyle name="Output 2 3 2 5 8" xfId="54379" xr:uid="{00000000-0005-0000-0000-0000E9CC0000}"/>
    <cellStyle name="Output 2 3 2 5 9" xfId="54380" xr:uid="{00000000-0005-0000-0000-0000EACC0000}"/>
    <cellStyle name="Output 2 3 2 6" xfId="54381" xr:uid="{00000000-0005-0000-0000-0000EBCC0000}"/>
    <cellStyle name="Output 2 3 3" xfId="21801" xr:uid="{00000000-0005-0000-0000-0000ECCC0000}"/>
    <cellStyle name="Output 2 3 3 2" xfId="21802" xr:uid="{00000000-0005-0000-0000-0000EDCC0000}"/>
    <cellStyle name="Output 2 3 3 2 2" xfId="21803" xr:uid="{00000000-0005-0000-0000-0000EECC0000}"/>
    <cellStyle name="Output 2 3 3 2 2 2" xfId="21804" xr:uid="{00000000-0005-0000-0000-0000EFCC0000}"/>
    <cellStyle name="Output 2 3 3 2 2 2 2" xfId="54382" xr:uid="{00000000-0005-0000-0000-0000F0CC0000}"/>
    <cellStyle name="Output 2 3 3 2 2 2 3" xfId="54383" xr:uid="{00000000-0005-0000-0000-0000F1CC0000}"/>
    <cellStyle name="Output 2 3 3 2 2 2 4" xfId="54384" xr:uid="{00000000-0005-0000-0000-0000F2CC0000}"/>
    <cellStyle name="Output 2 3 3 2 2 2 5" xfId="54385" xr:uid="{00000000-0005-0000-0000-0000F3CC0000}"/>
    <cellStyle name="Output 2 3 3 2 2 3" xfId="21805" xr:uid="{00000000-0005-0000-0000-0000F4CC0000}"/>
    <cellStyle name="Output 2 3 3 2 2 3 2" xfId="54386" xr:uid="{00000000-0005-0000-0000-0000F5CC0000}"/>
    <cellStyle name="Output 2 3 3 2 2 3 3" xfId="54387" xr:uid="{00000000-0005-0000-0000-0000F6CC0000}"/>
    <cellStyle name="Output 2 3 3 2 2 3 4" xfId="54388" xr:uid="{00000000-0005-0000-0000-0000F7CC0000}"/>
    <cellStyle name="Output 2 3 3 2 2 3 5" xfId="54389" xr:uid="{00000000-0005-0000-0000-0000F8CC0000}"/>
    <cellStyle name="Output 2 3 3 2 2 4" xfId="54390" xr:uid="{00000000-0005-0000-0000-0000F9CC0000}"/>
    <cellStyle name="Output 2 3 3 2 3" xfId="21806" xr:uid="{00000000-0005-0000-0000-0000FACC0000}"/>
    <cellStyle name="Output 2 3 3 2 3 10" xfId="54391" xr:uid="{00000000-0005-0000-0000-0000FBCC0000}"/>
    <cellStyle name="Output 2 3 3 2 3 2" xfId="21807" xr:uid="{00000000-0005-0000-0000-0000FCCC0000}"/>
    <cellStyle name="Output 2 3 3 2 3 2 2" xfId="54392" xr:uid="{00000000-0005-0000-0000-0000FDCC0000}"/>
    <cellStyle name="Output 2 3 3 2 3 2 3" xfId="54393" xr:uid="{00000000-0005-0000-0000-0000FECC0000}"/>
    <cellStyle name="Output 2 3 3 2 3 2 4" xfId="54394" xr:uid="{00000000-0005-0000-0000-0000FFCC0000}"/>
    <cellStyle name="Output 2 3 3 2 3 2 5" xfId="54395" xr:uid="{00000000-0005-0000-0000-000000CD0000}"/>
    <cellStyle name="Output 2 3 3 2 3 3" xfId="21808" xr:uid="{00000000-0005-0000-0000-000001CD0000}"/>
    <cellStyle name="Output 2 3 3 2 3 3 2" xfId="54396" xr:uid="{00000000-0005-0000-0000-000002CD0000}"/>
    <cellStyle name="Output 2 3 3 2 3 3 3" xfId="54397" xr:uid="{00000000-0005-0000-0000-000003CD0000}"/>
    <cellStyle name="Output 2 3 3 2 3 3 4" xfId="54398" xr:uid="{00000000-0005-0000-0000-000004CD0000}"/>
    <cellStyle name="Output 2 3 3 2 3 3 5" xfId="54399" xr:uid="{00000000-0005-0000-0000-000005CD0000}"/>
    <cellStyle name="Output 2 3 3 2 3 4" xfId="21809" xr:uid="{00000000-0005-0000-0000-000006CD0000}"/>
    <cellStyle name="Output 2 3 3 2 3 4 2" xfId="54400" xr:uid="{00000000-0005-0000-0000-000007CD0000}"/>
    <cellStyle name="Output 2 3 3 2 3 4 3" xfId="54401" xr:uid="{00000000-0005-0000-0000-000008CD0000}"/>
    <cellStyle name="Output 2 3 3 2 3 4 4" xfId="54402" xr:uid="{00000000-0005-0000-0000-000009CD0000}"/>
    <cellStyle name="Output 2 3 3 2 3 4 5" xfId="54403" xr:uid="{00000000-0005-0000-0000-00000ACD0000}"/>
    <cellStyle name="Output 2 3 3 2 3 5" xfId="21810" xr:uid="{00000000-0005-0000-0000-00000BCD0000}"/>
    <cellStyle name="Output 2 3 3 2 3 5 2" xfId="54404" xr:uid="{00000000-0005-0000-0000-00000CCD0000}"/>
    <cellStyle name="Output 2 3 3 2 3 5 3" xfId="54405" xr:uid="{00000000-0005-0000-0000-00000DCD0000}"/>
    <cellStyle name="Output 2 3 3 2 3 5 4" xfId="54406" xr:uid="{00000000-0005-0000-0000-00000ECD0000}"/>
    <cellStyle name="Output 2 3 3 2 3 5 5" xfId="54407" xr:uid="{00000000-0005-0000-0000-00000FCD0000}"/>
    <cellStyle name="Output 2 3 3 2 3 6" xfId="21811" xr:uid="{00000000-0005-0000-0000-000010CD0000}"/>
    <cellStyle name="Output 2 3 3 2 3 6 2" xfId="54408" xr:uid="{00000000-0005-0000-0000-000011CD0000}"/>
    <cellStyle name="Output 2 3 3 2 3 6 3" xfId="54409" xr:uid="{00000000-0005-0000-0000-000012CD0000}"/>
    <cellStyle name="Output 2 3 3 2 3 6 4" xfId="54410" xr:uid="{00000000-0005-0000-0000-000013CD0000}"/>
    <cellStyle name="Output 2 3 3 2 3 6 5" xfId="54411" xr:uid="{00000000-0005-0000-0000-000014CD0000}"/>
    <cellStyle name="Output 2 3 3 2 3 7" xfId="54412" xr:uid="{00000000-0005-0000-0000-000015CD0000}"/>
    <cellStyle name="Output 2 3 3 2 3 8" xfId="54413" xr:uid="{00000000-0005-0000-0000-000016CD0000}"/>
    <cellStyle name="Output 2 3 3 2 3 9" xfId="54414" xr:uid="{00000000-0005-0000-0000-000017CD0000}"/>
    <cellStyle name="Output 2 3 3 2 4" xfId="54415" xr:uid="{00000000-0005-0000-0000-000018CD0000}"/>
    <cellStyle name="Output 2 3 3 3" xfId="21812" xr:uid="{00000000-0005-0000-0000-000019CD0000}"/>
    <cellStyle name="Output 2 3 3 3 2" xfId="21813" xr:uid="{00000000-0005-0000-0000-00001ACD0000}"/>
    <cellStyle name="Output 2 3 3 3 2 2" xfId="54416" xr:uid="{00000000-0005-0000-0000-00001BCD0000}"/>
    <cellStyle name="Output 2 3 3 3 2 3" xfId="54417" xr:uid="{00000000-0005-0000-0000-00001CCD0000}"/>
    <cellStyle name="Output 2 3 3 3 2 4" xfId="54418" xr:uid="{00000000-0005-0000-0000-00001DCD0000}"/>
    <cellStyle name="Output 2 3 3 3 2 5" xfId="54419" xr:uid="{00000000-0005-0000-0000-00001ECD0000}"/>
    <cellStyle name="Output 2 3 3 3 3" xfId="21814" xr:uid="{00000000-0005-0000-0000-00001FCD0000}"/>
    <cellStyle name="Output 2 3 3 3 3 2" xfId="54420" xr:uid="{00000000-0005-0000-0000-000020CD0000}"/>
    <cellStyle name="Output 2 3 3 3 3 3" xfId="54421" xr:uid="{00000000-0005-0000-0000-000021CD0000}"/>
    <cellStyle name="Output 2 3 3 3 3 4" xfId="54422" xr:uid="{00000000-0005-0000-0000-000022CD0000}"/>
    <cellStyle name="Output 2 3 3 3 3 5" xfId="54423" xr:uid="{00000000-0005-0000-0000-000023CD0000}"/>
    <cellStyle name="Output 2 3 3 3 4" xfId="54424" xr:uid="{00000000-0005-0000-0000-000024CD0000}"/>
    <cellStyle name="Output 2 3 3 4" xfId="21815" xr:uid="{00000000-0005-0000-0000-000025CD0000}"/>
    <cellStyle name="Output 2 3 3 4 10" xfId="54425" xr:uid="{00000000-0005-0000-0000-000026CD0000}"/>
    <cellStyle name="Output 2 3 3 4 11" xfId="54426" xr:uid="{00000000-0005-0000-0000-000027CD0000}"/>
    <cellStyle name="Output 2 3 3 4 2" xfId="21816" xr:uid="{00000000-0005-0000-0000-000028CD0000}"/>
    <cellStyle name="Output 2 3 3 4 2 2" xfId="54427" xr:uid="{00000000-0005-0000-0000-000029CD0000}"/>
    <cellStyle name="Output 2 3 3 4 2 3" xfId="54428" xr:uid="{00000000-0005-0000-0000-00002ACD0000}"/>
    <cellStyle name="Output 2 3 3 4 2 4" xfId="54429" xr:uid="{00000000-0005-0000-0000-00002BCD0000}"/>
    <cellStyle name="Output 2 3 3 4 2 5" xfId="54430" xr:uid="{00000000-0005-0000-0000-00002CCD0000}"/>
    <cellStyle name="Output 2 3 3 4 3" xfId="21817" xr:uid="{00000000-0005-0000-0000-00002DCD0000}"/>
    <cellStyle name="Output 2 3 3 4 3 2" xfId="54431" xr:uid="{00000000-0005-0000-0000-00002ECD0000}"/>
    <cellStyle name="Output 2 3 3 4 3 3" xfId="54432" xr:uid="{00000000-0005-0000-0000-00002FCD0000}"/>
    <cellStyle name="Output 2 3 3 4 3 4" xfId="54433" xr:uid="{00000000-0005-0000-0000-000030CD0000}"/>
    <cellStyle name="Output 2 3 3 4 3 5" xfId="54434" xr:uid="{00000000-0005-0000-0000-000031CD0000}"/>
    <cellStyle name="Output 2 3 3 4 4" xfId="21818" xr:uid="{00000000-0005-0000-0000-000032CD0000}"/>
    <cellStyle name="Output 2 3 3 4 4 2" xfId="54435" xr:uid="{00000000-0005-0000-0000-000033CD0000}"/>
    <cellStyle name="Output 2 3 3 4 4 3" xfId="54436" xr:uid="{00000000-0005-0000-0000-000034CD0000}"/>
    <cellStyle name="Output 2 3 3 4 4 4" xfId="54437" xr:uid="{00000000-0005-0000-0000-000035CD0000}"/>
    <cellStyle name="Output 2 3 3 4 4 5" xfId="54438" xr:uid="{00000000-0005-0000-0000-000036CD0000}"/>
    <cellStyle name="Output 2 3 3 4 5" xfId="21819" xr:uid="{00000000-0005-0000-0000-000037CD0000}"/>
    <cellStyle name="Output 2 3 3 4 5 2" xfId="54439" xr:uid="{00000000-0005-0000-0000-000038CD0000}"/>
    <cellStyle name="Output 2 3 3 4 5 3" xfId="54440" xr:uid="{00000000-0005-0000-0000-000039CD0000}"/>
    <cellStyle name="Output 2 3 3 4 5 4" xfId="54441" xr:uid="{00000000-0005-0000-0000-00003ACD0000}"/>
    <cellStyle name="Output 2 3 3 4 5 5" xfId="54442" xr:uid="{00000000-0005-0000-0000-00003BCD0000}"/>
    <cellStyle name="Output 2 3 3 4 6" xfId="21820" xr:uid="{00000000-0005-0000-0000-00003CCD0000}"/>
    <cellStyle name="Output 2 3 3 4 6 2" xfId="54443" xr:uid="{00000000-0005-0000-0000-00003DCD0000}"/>
    <cellStyle name="Output 2 3 3 4 6 3" xfId="54444" xr:uid="{00000000-0005-0000-0000-00003ECD0000}"/>
    <cellStyle name="Output 2 3 3 4 6 4" xfId="54445" xr:uid="{00000000-0005-0000-0000-00003FCD0000}"/>
    <cellStyle name="Output 2 3 3 4 6 5" xfId="54446" xr:uid="{00000000-0005-0000-0000-000040CD0000}"/>
    <cellStyle name="Output 2 3 3 4 7" xfId="21821" xr:uid="{00000000-0005-0000-0000-000041CD0000}"/>
    <cellStyle name="Output 2 3 3 4 7 2" xfId="54447" xr:uid="{00000000-0005-0000-0000-000042CD0000}"/>
    <cellStyle name="Output 2 3 3 4 7 3" xfId="54448" xr:uid="{00000000-0005-0000-0000-000043CD0000}"/>
    <cellStyle name="Output 2 3 3 4 7 4" xfId="54449" xr:uid="{00000000-0005-0000-0000-000044CD0000}"/>
    <cellStyle name="Output 2 3 3 4 7 5" xfId="54450" xr:uid="{00000000-0005-0000-0000-000045CD0000}"/>
    <cellStyle name="Output 2 3 3 4 8" xfId="54451" xr:uid="{00000000-0005-0000-0000-000046CD0000}"/>
    <cellStyle name="Output 2 3 3 4 9" xfId="54452" xr:uid="{00000000-0005-0000-0000-000047CD0000}"/>
    <cellStyle name="Output 2 3 3 5" xfId="21822" xr:uid="{00000000-0005-0000-0000-000048CD0000}"/>
    <cellStyle name="Output 2 3 3 5 10" xfId="54453" xr:uid="{00000000-0005-0000-0000-000049CD0000}"/>
    <cellStyle name="Output 2 3 3 5 2" xfId="21823" xr:uid="{00000000-0005-0000-0000-00004ACD0000}"/>
    <cellStyle name="Output 2 3 3 5 2 2" xfId="54454" xr:uid="{00000000-0005-0000-0000-00004BCD0000}"/>
    <cellStyle name="Output 2 3 3 5 2 3" xfId="54455" xr:uid="{00000000-0005-0000-0000-00004CCD0000}"/>
    <cellStyle name="Output 2 3 3 5 2 4" xfId="54456" xr:uid="{00000000-0005-0000-0000-00004DCD0000}"/>
    <cellStyle name="Output 2 3 3 5 2 5" xfId="54457" xr:uid="{00000000-0005-0000-0000-00004ECD0000}"/>
    <cellStyle name="Output 2 3 3 5 3" xfId="21824" xr:uid="{00000000-0005-0000-0000-00004FCD0000}"/>
    <cellStyle name="Output 2 3 3 5 3 2" xfId="54458" xr:uid="{00000000-0005-0000-0000-000050CD0000}"/>
    <cellStyle name="Output 2 3 3 5 3 3" xfId="54459" xr:uid="{00000000-0005-0000-0000-000051CD0000}"/>
    <cellStyle name="Output 2 3 3 5 3 4" xfId="54460" xr:uid="{00000000-0005-0000-0000-000052CD0000}"/>
    <cellStyle name="Output 2 3 3 5 3 5" xfId="54461" xr:uid="{00000000-0005-0000-0000-000053CD0000}"/>
    <cellStyle name="Output 2 3 3 5 4" xfId="21825" xr:uid="{00000000-0005-0000-0000-000054CD0000}"/>
    <cellStyle name="Output 2 3 3 5 4 2" xfId="54462" xr:uid="{00000000-0005-0000-0000-000055CD0000}"/>
    <cellStyle name="Output 2 3 3 5 4 3" xfId="54463" xr:uid="{00000000-0005-0000-0000-000056CD0000}"/>
    <cellStyle name="Output 2 3 3 5 4 4" xfId="54464" xr:uid="{00000000-0005-0000-0000-000057CD0000}"/>
    <cellStyle name="Output 2 3 3 5 4 5" xfId="54465" xr:uid="{00000000-0005-0000-0000-000058CD0000}"/>
    <cellStyle name="Output 2 3 3 5 5" xfId="21826" xr:uid="{00000000-0005-0000-0000-000059CD0000}"/>
    <cellStyle name="Output 2 3 3 5 5 2" xfId="54466" xr:uid="{00000000-0005-0000-0000-00005ACD0000}"/>
    <cellStyle name="Output 2 3 3 5 5 3" xfId="54467" xr:uid="{00000000-0005-0000-0000-00005BCD0000}"/>
    <cellStyle name="Output 2 3 3 5 5 4" xfId="54468" xr:uid="{00000000-0005-0000-0000-00005CCD0000}"/>
    <cellStyle name="Output 2 3 3 5 5 5" xfId="54469" xr:uid="{00000000-0005-0000-0000-00005DCD0000}"/>
    <cellStyle name="Output 2 3 3 5 6" xfId="21827" xr:uid="{00000000-0005-0000-0000-00005ECD0000}"/>
    <cellStyle name="Output 2 3 3 5 6 2" xfId="54470" xr:uid="{00000000-0005-0000-0000-00005FCD0000}"/>
    <cellStyle name="Output 2 3 3 5 6 3" xfId="54471" xr:uid="{00000000-0005-0000-0000-000060CD0000}"/>
    <cellStyle name="Output 2 3 3 5 6 4" xfId="54472" xr:uid="{00000000-0005-0000-0000-000061CD0000}"/>
    <cellStyle name="Output 2 3 3 5 6 5" xfId="54473" xr:uid="{00000000-0005-0000-0000-000062CD0000}"/>
    <cellStyle name="Output 2 3 3 5 7" xfId="54474" xr:uid="{00000000-0005-0000-0000-000063CD0000}"/>
    <cellStyle name="Output 2 3 3 5 8" xfId="54475" xr:uid="{00000000-0005-0000-0000-000064CD0000}"/>
    <cellStyle name="Output 2 3 3 5 9" xfId="54476" xr:uid="{00000000-0005-0000-0000-000065CD0000}"/>
    <cellStyle name="Output 2 3 3 6" xfId="54477" xr:uid="{00000000-0005-0000-0000-000066CD0000}"/>
    <cellStyle name="Output 2 3 4" xfId="21828" xr:uid="{00000000-0005-0000-0000-000067CD0000}"/>
    <cellStyle name="Output 2 3 4 2" xfId="21829" xr:uid="{00000000-0005-0000-0000-000068CD0000}"/>
    <cellStyle name="Output 2 3 4 2 2" xfId="21830" xr:uid="{00000000-0005-0000-0000-000069CD0000}"/>
    <cellStyle name="Output 2 3 4 2 2 2" xfId="21831" xr:uid="{00000000-0005-0000-0000-00006ACD0000}"/>
    <cellStyle name="Output 2 3 4 2 2 2 2" xfId="54478" xr:uid="{00000000-0005-0000-0000-00006BCD0000}"/>
    <cellStyle name="Output 2 3 4 2 2 2 3" xfId="54479" xr:uid="{00000000-0005-0000-0000-00006CCD0000}"/>
    <cellStyle name="Output 2 3 4 2 2 2 4" xfId="54480" xr:uid="{00000000-0005-0000-0000-00006DCD0000}"/>
    <cellStyle name="Output 2 3 4 2 2 2 5" xfId="54481" xr:uid="{00000000-0005-0000-0000-00006ECD0000}"/>
    <cellStyle name="Output 2 3 4 2 2 3" xfId="21832" xr:uid="{00000000-0005-0000-0000-00006FCD0000}"/>
    <cellStyle name="Output 2 3 4 2 2 3 2" xfId="54482" xr:uid="{00000000-0005-0000-0000-000070CD0000}"/>
    <cellStyle name="Output 2 3 4 2 2 3 3" xfId="54483" xr:uid="{00000000-0005-0000-0000-000071CD0000}"/>
    <cellStyle name="Output 2 3 4 2 2 3 4" xfId="54484" xr:uid="{00000000-0005-0000-0000-000072CD0000}"/>
    <cellStyle name="Output 2 3 4 2 2 3 5" xfId="54485" xr:uid="{00000000-0005-0000-0000-000073CD0000}"/>
    <cellStyle name="Output 2 3 4 2 2 4" xfId="54486" xr:uid="{00000000-0005-0000-0000-000074CD0000}"/>
    <cellStyle name="Output 2 3 4 2 3" xfId="21833" xr:uid="{00000000-0005-0000-0000-000075CD0000}"/>
    <cellStyle name="Output 2 3 4 2 3 10" xfId="54487" xr:uid="{00000000-0005-0000-0000-000076CD0000}"/>
    <cellStyle name="Output 2 3 4 2 3 2" xfId="21834" xr:uid="{00000000-0005-0000-0000-000077CD0000}"/>
    <cellStyle name="Output 2 3 4 2 3 2 2" xfId="54488" xr:uid="{00000000-0005-0000-0000-000078CD0000}"/>
    <cellStyle name="Output 2 3 4 2 3 2 3" xfId="54489" xr:uid="{00000000-0005-0000-0000-000079CD0000}"/>
    <cellStyle name="Output 2 3 4 2 3 2 4" xfId="54490" xr:uid="{00000000-0005-0000-0000-00007ACD0000}"/>
    <cellStyle name="Output 2 3 4 2 3 2 5" xfId="54491" xr:uid="{00000000-0005-0000-0000-00007BCD0000}"/>
    <cellStyle name="Output 2 3 4 2 3 3" xfId="21835" xr:uid="{00000000-0005-0000-0000-00007CCD0000}"/>
    <cellStyle name="Output 2 3 4 2 3 3 2" xfId="54492" xr:uid="{00000000-0005-0000-0000-00007DCD0000}"/>
    <cellStyle name="Output 2 3 4 2 3 3 3" xfId="54493" xr:uid="{00000000-0005-0000-0000-00007ECD0000}"/>
    <cellStyle name="Output 2 3 4 2 3 3 4" xfId="54494" xr:uid="{00000000-0005-0000-0000-00007FCD0000}"/>
    <cellStyle name="Output 2 3 4 2 3 3 5" xfId="54495" xr:uid="{00000000-0005-0000-0000-000080CD0000}"/>
    <cellStyle name="Output 2 3 4 2 3 4" xfId="21836" xr:uid="{00000000-0005-0000-0000-000081CD0000}"/>
    <cellStyle name="Output 2 3 4 2 3 4 2" xfId="54496" xr:uid="{00000000-0005-0000-0000-000082CD0000}"/>
    <cellStyle name="Output 2 3 4 2 3 4 3" xfId="54497" xr:uid="{00000000-0005-0000-0000-000083CD0000}"/>
    <cellStyle name="Output 2 3 4 2 3 4 4" xfId="54498" xr:uid="{00000000-0005-0000-0000-000084CD0000}"/>
    <cellStyle name="Output 2 3 4 2 3 4 5" xfId="54499" xr:uid="{00000000-0005-0000-0000-000085CD0000}"/>
    <cellStyle name="Output 2 3 4 2 3 5" xfId="21837" xr:uid="{00000000-0005-0000-0000-000086CD0000}"/>
    <cellStyle name="Output 2 3 4 2 3 5 2" xfId="54500" xr:uid="{00000000-0005-0000-0000-000087CD0000}"/>
    <cellStyle name="Output 2 3 4 2 3 5 3" xfId="54501" xr:uid="{00000000-0005-0000-0000-000088CD0000}"/>
    <cellStyle name="Output 2 3 4 2 3 5 4" xfId="54502" xr:uid="{00000000-0005-0000-0000-000089CD0000}"/>
    <cellStyle name="Output 2 3 4 2 3 5 5" xfId="54503" xr:uid="{00000000-0005-0000-0000-00008ACD0000}"/>
    <cellStyle name="Output 2 3 4 2 3 6" xfId="21838" xr:uid="{00000000-0005-0000-0000-00008BCD0000}"/>
    <cellStyle name="Output 2 3 4 2 3 6 2" xfId="54504" xr:uid="{00000000-0005-0000-0000-00008CCD0000}"/>
    <cellStyle name="Output 2 3 4 2 3 6 3" xfId="54505" xr:uid="{00000000-0005-0000-0000-00008DCD0000}"/>
    <cellStyle name="Output 2 3 4 2 3 6 4" xfId="54506" xr:uid="{00000000-0005-0000-0000-00008ECD0000}"/>
    <cellStyle name="Output 2 3 4 2 3 6 5" xfId="54507" xr:uid="{00000000-0005-0000-0000-00008FCD0000}"/>
    <cellStyle name="Output 2 3 4 2 3 7" xfId="54508" xr:uid="{00000000-0005-0000-0000-000090CD0000}"/>
    <cellStyle name="Output 2 3 4 2 3 8" xfId="54509" xr:uid="{00000000-0005-0000-0000-000091CD0000}"/>
    <cellStyle name="Output 2 3 4 2 3 9" xfId="54510" xr:uid="{00000000-0005-0000-0000-000092CD0000}"/>
    <cellStyle name="Output 2 3 4 2 4" xfId="54511" xr:uid="{00000000-0005-0000-0000-000093CD0000}"/>
    <cellStyle name="Output 2 3 4 3" xfId="21839" xr:uid="{00000000-0005-0000-0000-000094CD0000}"/>
    <cellStyle name="Output 2 3 4 3 2" xfId="21840" xr:uid="{00000000-0005-0000-0000-000095CD0000}"/>
    <cellStyle name="Output 2 3 4 3 2 2" xfId="54512" xr:uid="{00000000-0005-0000-0000-000096CD0000}"/>
    <cellStyle name="Output 2 3 4 3 2 3" xfId="54513" xr:uid="{00000000-0005-0000-0000-000097CD0000}"/>
    <cellStyle name="Output 2 3 4 3 2 4" xfId="54514" xr:uid="{00000000-0005-0000-0000-000098CD0000}"/>
    <cellStyle name="Output 2 3 4 3 2 5" xfId="54515" xr:uid="{00000000-0005-0000-0000-000099CD0000}"/>
    <cellStyle name="Output 2 3 4 3 3" xfId="21841" xr:uid="{00000000-0005-0000-0000-00009ACD0000}"/>
    <cellStyle name="Output 2 3 4 3 3 2" xfId="54516" xr:uid="{00000000-0005-0000-0000-00009BCD0000}"/>
    <cellStyle name="Output 2 3 4 3 3 3" xfId="54517" xr:uid="{00000000-0005-0000-0000-00009CCD0000}"/>
    <cellStyle name="Output 2 3 4 3 3 4" xfId="54518" xr:uid="{00000000-0005-0000-0000-00009DCD0000}"/>
    <cellStyle name="Output 2 3 4 3 3 5" xfId="54519" xr:uid="{00000000-0005-0000-0000-00009ECD0000}"/>
    <cellStyle name="Output 2 3 4 3 4" xfId="54520" xr:uid="{00000000-0005-0000-0000-00009FCD0000}"/>
    <cellStyle name="Output 2 3 4 4" xfId="21842" xr:uid="{00000000-0005-0000-0000-0000A0CD0000}"/>
    <cellStyle name="Output 2 3 4 4 10" xfId="54521" xr:uid="{00000000-0005-0000-0000-0000A1CD0000}"/>
    <cellStyle name="Output 2 3 4 4 11" xfId="54522" xr:uid="{00000000-0005-0000-0000-0000A2CD0000}"/>
    <cellStyle name="Output 2 3 4 4 2" xfId="21843" xr:uid="{00000000-0005-0000-0000-0000A3CD0000}"/>
    <cellStyle name="Output 2 3 4 4 2 2" xfId="54523" xr:uid="{00000000-0005-0000-0000-0000A4CD0000}"/>
    <cellStyle name="Output 2 3 4 4 2 3" xfId="54524" xr:uid="{00000000-0005-0000-0000-0000A5CD0000}"/>
    <cellStyle name="Output 2 3 4 4 2 4" xfId="54525" xr:uid="{00000000-0005-0000-0000-0000A6CD0000}"/>
    <cellStyle name="Output 2 3 4 4 2 5" xfId="54526" xr:uid="{00000000-0005-0000-0000-0000A7CD0000}"/>
    <cellStyle name="Output 2 3 4 4 3" xfId="21844" xr:uid="{00000000-0005-0000-0000-0000A8CD0000}"/>
    <cellStyle name="Output 2 3 4 4 3 2" xfId="54527" xr:uid="{00000000-0005-0000-0000-0000A9CD0000}"/>
    <cellStyle name="Output 2 3 4 4 3 3" xfId="54528" xr:uid="{00000000-0005-0000-0000-0000AACD0000}"/>
    <cellStyle name="Output 2 3 4 4 3 4" xfId="54529" xr:uid="{00000000-0005-0000-0000-0000ABCD0000}"/>
    <cellStyle name="Output 2 3 4 4 3 5" xfId="54530" xr:uid="{00000000-0005-0000-0000-0000ACCD0000}"/>
    <cellStyle name="Output 2 3 4 4 4" xfId="21845" xr:uid="{00000000-0005-0000-0000-0000ADCD0000}"/>
    <cellStyle name="Output 2 3 4 4 4 2" xfId="54531" xr:uid="{00000000-0005-0000-0000-0000AECD0000}"/>
    <cellStyle name="Output 2 3 4 4 4 3" xfId="54532" xr:uid="{00000000-0005-0000-0000-0000AFCD0000}"/>
    <cellStyle name="Output 2 3 4 4 4 4" xfId="54533" xr:uid="{00000000-0005-0000-0000-0000B0CD0000}"/>
    <cellStyle name="Output 2 3 4 4 4 5" xfId="54534" xr:uid="{00000000-0005-0000-0000-0000B1CD0000}"/>
    <cellStyle name="Output 2 3 4 4 5" xfId="21846" xr:uid="{00000000-0005-0000-0000-0000B2CD0000}"/>
    <cellStyle name="Output 2 3 4 4 5 2" xfId="54535" xr:uid="{00000000-0005-0000-0000-0000B3CD0000}"/>
    <cellStyle name="Output 2 3 4 4 5 3" xfId="54536" xr:uid="{00000000-0005-0000-0000-0000B4CD0000}"/>
    <cellStyle name="Output 2 3 4 4 5 4" xfId="54537" xr:uid="{00000000-0005-0000-0000-0000B5CD0000}"/>
    <cellStyle name="Output 2 3 4 4 5 5" xfId="54538" xr:uid="{00000000-0005-0000-0000-0000B6CD0000}"/>
    <cellStyle name="Output 2 3 4 4 6" xfId="21847" xr:uid="{00000000-0005-0000-0000-0000B7CD0000}"/>
    <cellStyle name="Output 2 3 4 4 6 2" xfId="54539" xr:uid="{00000000-0005-0000-0000-0000B8CD0000}"/>
    <cellStyle name="Output 2 3 4 4 6 3" xfId="54540" xr:uid="{00000000-0005-0000-0000-0000B9CD0000}"/>
    <cellStyle name="Output 2 3 4 4 6 4" xfId="54541" xr:uid="{00000000-0005-0000-0000-0000BACD0000}"/>
    <cellStyle name="Output 2 3 4 4 6 5" xfId="54542" xr:uid="{00000000-0005-0000-0000-0000BBCD0000}"/>
    <cellStyle name="Output 2 3 4 4 7" xfId="21848" xr:uid="{00000000-0005-0000-0000-0000BCCD0000}"/>
    <cellStyle name="Output 2 3 4 4 7 2" xfId="54543" xr:uid="{00000000-0005-0000-0000-0000BDCD0000}"/>
    <cellStyle name="Output 2 3 4 4 7 3" xfId="54544" xr:uid="{00000000-0005-0000-0000-0000BECD0000}"/>
    <cellStyle name="Output 2 3 4 4 7 4" xfId="54545" xr:uid="{00000000-0005-0000-0000-0000BFCD0000}"/>
    <cellStyle name="Output 2 3 4 4 7 5" xfId="54546" xr:uid="{00000000-0005-0000-0000-0000C0CD0000}"/>
    <cellStyle name="Output 2 3 4 4 8" xfId="54547" xr:uid="{00000000-0005-0000-0000-0000C1CD0000}"/>
    <cellStyle name="Output 2 3 4 4 9" xfId="54548" xr:uid="{00000000-0005-0000-0000-0000C2CD0000}"/>
    <cellStyle name="Output 2 3 4 5" xfId="21849" xr:uid="{00000000-0005-0000-0000-0000C3CD0000}"/>
    <cellStyle name="Output 2 3 4 5 10" xfId="54549" xr:uid="{00000000-0005-0000-0000-0000C4CD0000}"/>
    <cellStyle name="Output 2 3 4 5 2" xfId="21850" xr:uid="{00000000-0005-0000-0000-0000C5CD0000}"/>
    <cellStyle name="Output 2 3 4 5 2 2" xfId="54550" xr:uid="{00000000-0005-0000-0000-0000C6CD0000}"/>
    <cellStyle name="Output 2 3 4 5 2 3" xfId="54551" xr:uid="{00000000-0005-0000-0000-0000C7CD0000}"/>
    <cellStyle name="Output 2 3 4 5 2 4" xfId="54552" xr:uid="{00000000-0005-0000-0000-0000C8CD0000}"/>
    <cellStyle name="Output 2 3 4 5 2 5" xfId="54553" xr:uid="{00000000-0005-0000-0000-0000C9CD0000}"/>
    <cellStyle name="Output 2 3 4 5 3" xfId="21851" xr:uid="{00000000-0005-0000-0000-0000CACD0000}"/>
    <cellStyle name="Output 2 3 4 5 3 2" xfId="54554" xr:uid="{00000000-0005-0000-0000-0000CBCD0000}"/>
    <cellStyle name="Output 2 3 4 5 3 3" xfId="54555" xr:uid="{00000000-0005-0000-0000-0000CCCD0000}"/>
    <cellStyle name="Output 2 3 4 5 3 4" xfId="54556" xr:uid="{00000000-0005-0000-0000-0000CDCD0000}"/>
    <cellStyle name="Output 2 3 4 5 3 5" xfId="54557" xr:uid="{00000000-0005-0000-0000-0000CECD0000}"/>
    <cellStyle name="Output 2 3 4 5 4" xfId="21852" xr:uid="{00000000-0005-0000-0000-0000CFCD0000}"/>
    <cellStyle name="Output 2 3 4 5 4 2" xfId="54558" xr:uid="{00000000-0005-0000-0000-0000D0CD0000}"/>
    <cellStyle name="Output 2 3 4 5 4 3" xfId="54559" xr:uid="{00000000-0005-0000-0000-0000D1CD0000}"/>
    <cellStyle name="Output 2 3 4 5 4 4" xfId="54560" xr:uid="{00000000-0005-0000-0000-0000D2CD0000}"/>
    <cellStyle name="Output 2 3 4 5 4 5" xfId="54561" xr:uid="{00000000-0005-0000-0000-0000D3CD0000}"/>
    <cellStyle name="Output 2 3 4 5 5" xfId="21853" xr:uid="{00000000-0005-0000-0000-0000D4CD0000}"/>
    <cellStyle name="Output 2 3 4 5 5 2" xfId="54562" xr:uid="{00000000-0005-0000-0000-0000D5CD0000}"/>
    <cellStyle name="Output 2 3 4 5 5 3" xfId="54563" xr:uid="{00000000-0005-0000-0000-0000D6CD0000}"/>
    <cellStyle name="Output 2 3 4 5 5 4" xfId="54564" xr:uid="{00000000-0005-0000-0000-0000D7CD0000}"/>
    <cellStyle name="Output 2 3 4 5 5 5" xfId="54565" xr:uid="{00000000-0005-0000-0000-0000D8CD0000}"/>
    <cellStyle name="Output 2 3 4 5 6" xfId="21854" xr:uid="{00000000-0005-0000-0000-0000D9CD0000}"/>
    <cellStyle name="Output 2 3 4 5 6 2" xfId="54566" xr:uid="{00000000-0005-0000-0000-0000DACD0000}"/>
    <cellStyle name="Output 2 3 4 5 6 3" xfId="54567" xr:uid="{00000000-0005-0000-0000-0000DBCD0000}"/>
    <cellStyle name="Output 2 3 4 5 6 4" xfId="54568" xr:uid="{00000000-0005-0000-0000-0000DCCD0000}"/>
    <cellStyle name="Output 2 3 4 5 6 5" xfId="54569" xr:uid="{00000000-0005-0000-0000-0000DDCD0000}"/>
    <cellStyle name="Output 2 3 4 5 7" xfId="54570" xr:uid="{00000000-0005-0000-0000-0000DECD0000}"/>
    <cellStyle name="Output 2 3 4 5 8" xfId="54571" xr:uid="{00000000-0005-0000-0000-0000DFCD0000}"/>
    <cellStyle name="Output 2 3 4 5 9" xfId="54572" xr:uid="{00000000-0005-0000-0000-0000E0CD0000}"/>
    <cellStyle name="Output 2 3 4 6" xfId="54573" xr:uid="{00000000-0005-0000-0000-0000E1CD0000}"/>
    <cellStyle name="Output 2 3 5" xfId="21855" xr:uid="{00000000-0005-0000-0000-0000E2CD0000}"/>
    <cellStyle name="Output 2 3 5 2" xfId="21856" xr:uid="{00000000-0005-0000-0000-0000E3CD0000}"/>
    <cellStyle name="Output 2 3 5 2 2" xfId="21857" xr:uid="{00000000-0005-0000-0000-0000E4CD0000}"/>
    <cellStyle name="Output 2 3 5 2 2 2" xfId="21858" xr:uid="{00000000-0005-0000-0000-0000E5CD0000}"/>
    <cellStyle name="Output 2 3 5 2 2 2 2" xfId="54574" xr:uid="{00000000-0005-0000-0000-0000E6CD0000}"/>
    <cellStyle name="Output 2 3 5 2 2 2 3" xfId="54575" xr:uid="{00000000-0005-0000-0000-0000E7CD0000}"/>
    <cellStyle name="Output 2 3 5 2 2 2 4" xfId="54576" xr:uid="{00000000-0005-0000-0000-0000E8CD0000}"/>
    <cellStyle name="Output 2 3 5 2 2 2 5" xfId="54577" xr:uid="{00000000-0005-0000-0000-0000E9CD0000}"/>
    <cellStyle name="Output 2 3 5 2 2 3" xfId="21859" xr:uid="{00000000-0005-0000-0000-0000EACD0000}"/>
    <cellStyle name="Output 2 3 5 2 2 3 2" xfId="54578" xr:uid="{00000000-0005-0000-0000-0000EBCD0000}"/>
    <cellStyle name="Output 2 3 5 2 2 3 3" xfId="54579" xr:uid="{00000000-0005-0000-0000-0000ECCD0000}"/>
    <cellStyle name="Output 2 3 5 2 2 3 4" xfId="54580" xr:uid="{00000000-0005-0000-0000-0000EDCD0000}"/>
    <cellStyle name="Output 2 3 5 2 2 3 5" xfId="54581" xr:uid="{00000000-0005-0000-0000-0000EECD0000}"/>
    <cellStyle name="Output 2 3 5 2 2 4" xfId="54582" xr:uid="{00000000-0005-0000-0000-0000EFCD0000}"/>
    <cellStyle name="Output 2 3 5 2 3" xfId="21860" xr:uid="{00000000-0005-0000-0000-0000F0CD0000}"/>
    <cellStyle name="Output 2 3 5 2 3 10" xfId="54583" xr:uid="{00000000-0005-0000-0000-0000F1CD0000}"/>
    <cellStyle name="Output 2 3 5 2 3 2" xfId="21861" xr:uid="{00000000-0005-0000-0000-0000F2CD0000}"/>
    <cellStyle name="Output 2 3 5 2 3 2 2" xfId="54584" xr:uid="{00000000-0005-0000-0000-0000F3CD0000}"/>
    <cellStyle name="Output 2 3 5 2 3 2 3" xfId="54585" xr:uid="{00000000-0005-0000-0000-0000F4CD0000}"/>
    <cellStyle name="Output 2 3 5 2 3 2 4" xfId="54586" xr:uid="{00000000-0005-0000-0000-0000F5CD0000}"/>
    <cellStyle name="Output 2 3 5 2 3 2 5" xfId="54587" xr:uid="{00000000-0005-0000-0000-0000F6CD0000}"/>
    <cellStyle name="Output 2 3 5 2 3 3" xfId="21862" xr:uid="{00000000-0005-0000-0000-0000F7CD0000}"/>
    <cellStyle name="Output 2 3 5 2 3 3 2" xfId="54588" xr:uid="{00000000-0005-0000-0000-0000F8CD0000}"/>
    <cellStyle name="Output 2 3 5 2 3 3 3" xfId="54589" xr:uid="{00000000-0005-0000-0000-0000F9CD0000}"/>
    <cellStyle name="Output 2 3 5 2 3 3 4" xfId="54590" xr:uid="{00000000-0005-0000-0000-0000FACD0000}"/>
    <cellStyle name="Output 2 3 5 2 3 3 5" xfId="54591" xr:uid="{00000000-0005-0000-0000-0000FBCD0000}"/>
    <cellStyle name="Output 2 3 5 2 3 4" xfId="21863" xr:uid="{00000000-0005-0000-0000-0000FCCD0000}"/>
    <cellStyle name="Output 2 3 5 2 3 4 2" xfId="54592" xr:uid="{00000000-0005-0000-0000-0000FDCD0000}"/>
    <cellStyle name="Output 2 3 5 2 3 4 3" xfId="54593" xr:uid="{00000000-0005-0000-0000-0000FECD0000}"/>
    <cellStyle name="Output 2 3 5 2 3 4 4" xfId="54594" xr:uid="{00000000-0005-0000-0000-0000FFCD0000}"/>
    <cellStyle name="Output 2 3 5 2 3 4 5" xfId="54595" xr:uid="{00000000-0005-0000-0000-000000CE0000}"/>
    <cellStyle name="Output 2 3 5 2 3 5" xfId="21864" xr:uid="{00000000-0005-0000-0000-000001CE0000}"/>
    <cellStyle name="Output 2 3 5 2 3 5 2" xfId="54596" xr:uid="{00000000-0005-0000-0000-000002CE0000}"/>
    <cellStyle name="Output 2 3 5 2 3 5 3" xfId="54597" xr:uid="{00000000-0005-0000-0000-000003CE0000}"/>
    <cellStyle name="Output 2 3 5 2 3 5 4" xfId="54598" xr:uid="{00000000-0005-0000-0000-000004CE0000}"/>
    <cellStyle name="Output 2 3 5 2 3 5 5" xfId="54599" xr:uid="{00000000-0005-0000-0000-000005CE0000}"/>
    <cellStyle name="Output 2 3 5 2 3 6" xfId="21865" xr:uid="{00000000-0005-0000-0000-000006CE0000}"/>
    <cellStyle name="Output 2 3 5 2 3 6 2" xfId="54600" xr:uid="{00000000-0005-0000-0000-000007CE0000}"/>
    <cellStyle name="Output 2 3 5 2 3 6 3" xfId="54601" xr:uid="{00000000-0005-0000-0000-000008CE0000}"/>
    <cellStyle name="Output 2 3 5 2 3 6 4" xfId="54602" xr:uid="{00000000-0005-0000-0000-000009CE0000}"/>
    <cellStyle name="Output 2 3 5 2 3 6 5" xfId="54603" xr:uid="{00000000-0005-0000-0000-00000ACE0000}"/>
    <cellStyle name="Output 2 3 5 2 3 7" xfId="54604" xr:uid="{00000000-0005-0000-0000-00000BCE0000}"/>
    <cellStyle name="Output 2 3 5 2 3 8" xfId="54605" xr:uid="{00000000-0005-0000-0000-00000CCE0000}"/>
    <cellStyle name="Output 2 3 5 2 3 9" xfId="54606" xr:uid="{00000000-0005-0000-0000-00000DCE0000}"/>
    <cellStyle name="Output 2 3 5 2 4" xfId="54607" xr:uid="{00000000-0005-0000-0000-00000ECE0000}"/>
    <cellStyle name="Output 2 3 5 3" xfId="21866" xr:uid="{00000000-0005-0000-0000-00000FCE0000}"/>
    <cellStyle name="Output 2 3 5 3 2" xfId="21867" xr:uid="{00000000-0005-0000-0000-000010CE0000}"/>
    <cellStyle name="Output 2 3 5 3 2 2" xfId="54608" xr:uid="{00000000-0005-0000-0000-000011CE0000}"/>
    <cellStyle name="Output 2 3 5 3 2 3" xfId="54609" xr:uid="{00000000-0005-0000-0000-000012CE0000}"/>
    <cellStyle name="Output 2 3 5 3 2 4" xfId="54610" xr:uid="{00000000-0005-0000-0000-000013CE0000}"/>
    <cellStyle name="Output 2 3 5 3 2 5" xfId="54611" xr:uid="{00000000-0005-0000-0000-000014CE0000}"/>
    <cellStyle name="Output 2 3 5 3 3" xfId="21868" xr:uid="{00000000-0005-0000-0000-000015CE0000}"/>
    <cellStyle name="Output 2 3 5 3 3 2" xfId="54612" xr:uid="{00000000-0005-0000-0000-000016CE0000}"/>
    <cellStyle name="Output 2 3 5 3 3 3" xfId="54613" xr:uid="{00000000-0005-0000-0000-000017CE0000}"/>
    <cellStyle name="Output 2 3 5 3 3 4" xfId="54614" xr:uid="{00000000-0005-0000-0000-000018CE0000}"/>
    <cellStyle name="Output 2 3 5 3 3 5" xfId="54615" xr:uid="{00000000-0005-0000-0000-000019CE0000}"/>
    <cellStyle name="Output 2 3 5 3 4" xfId="54616" xr:uid="{00000000-0005-0000-0000-00001ACE0000}"/>
    <cellStyle name="Output 2 3 5 4" xfId="21869" xr:uid="{00000000-0005-0000-0000-00001BCE0000}"/>
    <cellStyle name="Output 2 3 5 4 10" xfId="54617" xr:uid="{00000000-0005-0000-0000-00001CCE0000}"/>
    <cellStyle name="Output 2 3 5 4 11" xfId="54618" xr:uid="{00000000-0005-0000-0000-00001DCE0000}"/>
    <cellStyle name="Output 2 3 5 4 2" xfId="21870" xr:uid="{00000000-0005-0000-0000-00001ECE0000}"/>
    <cellStyle name="Output 2 3 5 4 2 2" xfId="54619" xr:uid="{00000000-0005-0000-0000-00001FCE0000}"/>
    <cellStyle name="Output 2 3 5 4 2 3" xfId="54620" xr:uid="{00000000-0005-0000-0000-000020CE0000}"/>
    <cellStyle name="Output 2 3 5 4 2 4" xfId="54621" xr:uid="{00000000-0005-0000-0000-000021CE0000}"/>
    <cellStyle name="Output 2 3 5 4 2 5" xfId="54622" xr:uid="{00000000-0005-0000-0000-000022CE0000}"/>
    <cellStyle name="Output 2 3 5 4 3" xfId="21871" xr:uid="{00000000-0005-0000-0000-000023CE0000}"/>
    <cellStyle name="Output 2 3 5 4 3 2" xfId="54623" xr:uid="{00000000-0005-0000-0000-000024CE0000}"/>
    <cellStyle name="Output 2 3 5 4 3 3" xfId="54624" xr:uid="{00000000-0005-0000-0000-000025CE0000}"/>
    <cellStyle name="Output 2 3 5 4 3 4" xfId="54625" xr:uid="{00000000-0005-0000-0000-000026CE0000}"/>
    <cellStyle name="Output 2 3 5 4 3 5" xfId="54626" xr:uid="{00000000-0005-0000-0000-000027CE0000}"/>
    <cellStyle name="Output 2 3 5 4 4" xfId="21872" xr:uid="{00000000-0005-0000-0000-000028CE0000}"/>
    <cellStyle name="Output 2 3 5 4 4 2" xfId="54627" xr:uid="{00000000-0005-0000-0000-000029CE0000}"/>
    <cellStyle name="Output 2 3 5 4 4 3" xfId="54628" xr:uid="{00000000-0005-0000-0000-00002ACE0000}"/>
    <cellStyle name="Output 2 3 5 4 4 4" xfId="54629" xr:uid="{00000000-0005-0000-0000-00002BCE0000}"/>
    <cellStyle name="Output 2 3 5 4 4 5" xfId="54630" xr:uid="{00000000-0005-0000-0000-00002CCE0000}"/>
    <cellStyle name="Output 2 3 5 4 5" xfId="21873" xr:uid="{00000000-0005-0000-0000-00002DCE0000}"/>
    <cellStyle name="Output 2 3 5 4 5 2" xfId="54631" xr:uid="{00000000-0005-0000-0000-00002ECE0000}"/>
    <cellStyle name="Output 2 3 5 4 5 3" xfId="54632" xr:uid="{00000000-0005-0000-0000-00002FCE0000}"/>
    <cellStyle name="Output 2 3 5 4 5 4" xfId="54633" xr:uid="{00000000-0005-0000-0000-000030CE0000}"/>
    <cellStyle name="Output 2 3 5 4 5 5" xfId="54634" xr:uid="{00000000-0005-0000-0000-000031CE0000}"/>
    <cellStyle name="Output 2 3 5 4 6" xfId="21874" xr:uid="{00000000-0005-0000-0000-000032CE0000}"/>
    <cellStyle name="Output 2 3 5 4 6 2" xfId="54635" xr:uid="{00000000-0005-0000-0000-000033CE0000}"/>
    <cellStyle name="Output 2 3 5 4 6 3" xfId="54636" xr:uid="{00000000-0005-0000-0000-000034CE0000}"/>
    <cellStyle name="Output 2 3 5 4 6 4" xfId="54637" xr:uid="{00000000-0005-0000-0000-000035CE0000}"/>
    <cellStyle name="Output 2 3 5 4 6 5" xfId="54638" xr:uid="{00000000-0005-0000-0000-000036CE0000}"/>
    <cellStyle name="Output 2 3 5 4 7" xfId="21875" xr:uid="{00000000-0005-0000-0000-000037CE0000}"/>
    <cellStyle name="Output 2 3 5 4 7 2" xfId="54639" xr:uid="{00000000-0005-0000-0000-000038CE0000}"/>
    <cellStyle name="Output 2 3 5 4 7 3" xfId="54640" xr:uid="{00000000-0005-0000-0000-000039CE0000}"/>
    <cellStyle name="Output 2 3 5 4 7 4" xfId="54641" xr:uid="{00000000-0005-0000-0000-00003ACE0000}"/>
    <cellStyle name="Output 2 3 5 4 7 5" xfId="54642" xr:uid="{00000000-0005-0000-0000-00003BCE0000}"/>
    <cellStyle name="Output 2 3 5 4 8" xfId="54643" xr:uid="{00000000-0005-0000-0000-00003CCE0000}"/>
    <cellStyle name="Output 2 3 5 4 9" xfId="54644" xr:uid="{00000000-0005-0000-0000-00003DCE0000}"/>
    <cellStyle name="Output 2 3 5 5" xfId="21876" xr:uid="{00000000-0005-0000-0000-00003ECE0000}"/>
    <cellStyle name="Output 2 3 5 5 10" xfId="54645" xr:uid="{00000000-0005-0000-0000-00003FCE0000}"/>
    <cellStyle name="Output 2 3 5 5 2" xfId="21877" xr:uid="{00000000-0005-0000-0000-000040CE0000}"/>
    <cellStyle name="Output 2 3 5 5 2 2" xfId="54646" xr:uid="{00000000-0005-0000-0000-000041CE0000}"/>
    <cellStyle name="Output 2 3 5 5 2 3" xfId="54647" xr:uid="{00000000-0005-0000-0000-000042CE0000}"/>
    <cellStyle name="Output 2 3 5 5 2 4" xfId="54648" xr:uid="{00000000-0005-0000-0000-000043CE0000}"/>
    <cellStyle name="Output 2 3 5 5 2 5" xfId="54649" xr:uid="{00000000-0005-0000-0000-000044CE0000}"/>
    <cellStyle name="Output 2 3 5 5 3" xfId="21878" xr:uid="{00000000-0005-0000-0000-000045CE0000}"/>
    <cellStyle name="Output 2 3 5 5 3 2" xfId="54650" xr:uid="{00000000-0005-0000-0000-000046CE0000}"/>
    <cellStyle name="Output 2 3 5 5 3 3" xfId="54651" xr:uid="{00000000-0005-0000-0000-000047CE0000}"/>
    <cellStyle name="Output 2 3 5 5 3 4" xfId="54652" xr:uid="{00000000-0005-0000-0000-000048CE0000}"/>
    <cellStyle name="Output 2 3 5 5 3 5" xfId="54653" xr:uid="{00000000-0005-0000-0000-000049CE0000}"/>
    <cellStyle name="Output 2 3 5 5 4" xfId="21879" xr:uid="{00000000-0005-0000-0000-00004ACE0000}"/>
    <cellStyle name="Output 2 3 5 5 4 2" xfId="54654" xr:uid="{00000000-0005-0000-0000-00004BCE0000}"/>
    <cellStyle name="Output 2 3 5 5 4 3" xfId="54655" xr:uid="{00000000-0005-0000-0000-00004CCE0000}"/>
    <cellStyle name="Output 2 3 5 5 4 4" xfId="54656" xr:uid="{00000000-0005-0000-0000-00004DCE0000}"/>
    <cellStyle name="Output 2 3 5 5 4 5" xfId="54657" xr:uid="{00000000-0005-0000-0000-00004ECE0000}"/>
    <cellStyle name="Output 2 3 5 5 5" xfId="21880" xr:uid="{00000000-0005-0000-0000-00004FCE0000}"/>
    <cellStyle name="Output 2 3 5 5 5 2" xfId="54658" xr:uid="{00000000-0005-0000-0000-000050CE0000}"/>
    <cellStyle name="Output 2 3 5 5 5 3" xfId="54659" xr:uid="{00000000-0005-0000-0000-000051CE0000}"/>
    <cellStyle name="Output 2 3 5 5 5 4" xfId="54660" xr:uid="{00000000-0005-0000-0000-000052CE0000}"/>
    <cellStyle name="Output 2 3 5 5 5 5" xfId="54661" xr:uid="{00000000-0005-0000-0000-000053CE0000}"/>
    <cellStyle name="Output 2 3 5 5 6" xfId="21881" xr:uid="{00000000-0005-0000-0000-000054CE0000}"/>
    <cellStyle name="Output 2 3 5 5 6 2" xfId="54662" xr:uid="{00000000-0005-0000-0000-000055CE0000}"/>
    <cellStyle name="Output 2 3 5 5 6 3" xfId="54663" xr:uid="{00000000-0005-0000-0000-000056CE0000}"/>
    <cellStyle name="Output 2 3 5 5 6 4" xfId="54664" xr:uid="{00000000-0005-0000-0000-000057CE0000}"/>
    <cellStyle name="Output 2 3 5 5 6 5" xfId="54665" xr:uid="{00000000-0005-0000-0000-000058CE0000}"/>
    <cellStyle name="Output 2 3 5 5 7" xfId="54666" xr:uid="{00000000-0005-0000-0000-000059CE0000}"/>
    <cellStyle name="Output 2 3 5 5 8" xfId="54667" xr:uid="{00000000-0005-0000-0000-00005ACE0000}"/>
    <cellStyle name="Output 2 3 5 5 9" xfId="54668" xr:uid="{00000000-0005-0000-0000-00005BCE0000}"/>
    <cellStyle name="Output 2 3 5 6" xfId="54669" xr:uid="{00000000-0005-0000-0000-00005CCE0000}"/>
    <cellStyle name="Output 2 3 6" xfId="21882" xr:uid="{00000000-0005-0000-0000-00005DCE0000}"/>
    <cellStyle name="Output 2 3 6 2" xfId="21883" xr:uid="{00000000-0005-0000-0000-00005ECE0000}"/>
    <cellStyle name="Output 2 3 6 2 2" xfId="21884" xr:uid="{00000000-0005-0000-0000-00005FCE0000}"/>
    <cellStyle name="Output 2 3 6 2 2 2" xfId="21885" xr:uid="{00000000-0005-0000-0000-000060CE0000}"/>
    <cellStyle name="Output 2 3 6 2 2 2 2" xfId="54670" xr:uid="{00000000-0005-0000-0000-000061CE0000}"/>
    <cellStyle name="Output 2 3 6 2 2 2 3" xfId="54671" xr:uid="{00000000-0005-0000-0000-000062CE0000}"/>
    <cellStyle name="Output 2 3 6 2 2 2 4" xfId="54672" xr:uid="{00000000-0005-0000-0000-000063CE0000}"/>
    <cellStyle name="Output 2 3 6 2 2 2 5" xfId="54673" xr:uid="{00000000-0005-0000-0000-000064CE0000}"/>
    <cellStyle name="Output 2 3 6 2 2 3" xfId="21886" xr:uid="{00000000-0005-0000-0000-000065CE0000}"/>
    <cellStyle name="Output 2 3 6 2 2 3 2" xfId="54674" xr:uid="{00000000-0005-0000-0000-000066CE0000}"/>
    <cellStyle name="Output 2 3 6 2 2 3 3" xfId="54675" xr:uid="{00000000-0005-0000-0000-000067CE0000}"/>
    <cellStyle name="Output 2 3 6 2 2 3 4" xfId="54676" xr:uid="{00000000-0005-0000-0000-000068CE0000}"/>
    <cellStyle name="Output 2 3 6 2 2 3 5" xfId="54677" xr:uid="{00000000-0005-0000-0000-000069CE0000}"/>
    <cellStyle name="Output 2 3 6 2 2 4" xfId="54678" xr:uid="{00000000-0005-0000-0000-00006ACE0000}"/>
    <cellStyle name="Output 2 3 6 2 3" xfId="21887" xr:uid="{00000000-0005-0000-0000-00006BCE0000}"/>
    <cellStyle name="Output 2 3 6 2 3 10" xfId="54679" xr:uid="{00000000-0005-0000-0000-00006CCE0000}"/>
    <cellStyle name="Output 2 3 6 2 3 2" xfId="21888" xr:uid="{00000000-0005-0000-0000-00006DCE0000}"/>
    <cellStyle name="Output 2 3 6 2 3 2 2" xfId="54680" xr:uid="{00000000-0005-0000-0000-00006ECE0000}"/>
    <cellStyle name="Output 2 3 6 2 3 2 3" xfId="54681" xr:uid="{00000000-0005-0000-0000-00006FCE0000}"/>
    <cellStyle name="Output 2 3 6 2 3 2 4" xfId="54682" xr:uid="{00000000-0005-0000-0000-000070CE0000}"/>
    <cellStyle name="Output 2 3 6 2 3 2 5" xfId="54683" xr:uid="{00000000-0005-0000-0000-000071CE0000}"/>
    <cellStyle name="Output 2 3 6 2 3 3" xfId="21889" xr:uid="{00000000-0005-0000-0000-000072CE0000}"/>
    <cellStyle name="Output 2 3 6 2 3 3 2" xfId="54684" xr:uid="{00000000-0005-0000-0000-000073CE0000}"/>
    <cellStyle name="Output 2 3 6 2 3 3 3" xfId="54685" xr:uid="{00000000-0005-0000-0000-000074CE0000}"/>
    <cellStyle name="Output 2 3 6 2 3 3 4" xfId="54686" xr:uid="{00000000-0005-0000-0000-000075CE0000}"/>
    <cellStyle name="Output 2 3 6 2 3 3 5" xfId="54687" xr:uid="{00000000-0005-0000-0000-000076CE0000}"/>
    <cellStyle name="Output 2 3 6 2 3 4" xfId="21890" xr:uid="{00000000-0005-0000-0000-000077CE0000}"/>
    <cellStyle name="Output 2 3 6 2 3 4 2" xfId="54688" xr:uid="{00000000-0005-0000-0000-000078CE0000}"/>
    <cellStyle name="Output 2 3 6 2 3 4 3" xfId="54689" xr:uid="{00000000-0005-0000-0000-000079CE0000}"/>
    <cellStyle name="Output 2 3 6 2 3 4 4" xfId="54690" xr:uid="{00000000-0005-0000-0000-00007ACE0000}"/>
    <cellStyle name="Output 2 3 6 2 3 4 5" xfId="54691" xr:uid="{00000000-0005-0000-0000-00007BCE0000}"/>
    <cellStyle name="Output 2 3 6 2 3 5" xfId="21891" xr:uid="{00000000-0005-0000-0000-00007CCE0000}"/>
    <cellStyle name="Output 2 3 6 2 3 5 2" xfId="54692" xr:uid="{00000000-0005-0000-0000-00007DCE0000}"/>
    <cellStyle name="Output 2 3 6 2 3 5 3" xfId="54693" xr:uid="{00000000-0005-0000-0000-00007ECE0000}"/>
    <cellStyle name="Output 2 3 6 2 3 5 4" xfId="54694" xr:uid="{00000000-0005-0000-0000-00007FCE0000}"/>
    <cellStyle name="Output 2 3 6 2 3 5 5" xfId="54695" xr:uid="{00000000-0005-0000-0000-000080CE0000}"/>
    <cellStyle name="Output 2 3 6 2 3 6" xfId="21892" xr:uid="{00000000-0005-0000-0000-000081CE0000}"/>
    <cellStyle name="Output 2 3 6 2 3 6 2" xfId="54696" xr:uid="{00000000-0005-0000-0000-000082CE0000}"/>
    <cellStyle name="Output 2 3 6 2 3 6 3" xfId="54697" xr:uid="{00000000-0005-0000-0000-000083CE0000}"/>
    <cellStyle name="Output 2 3 6 2 3 6 4" xfId="54698" xr:uid="{00000000-0005-0000-0000-000084CE0000}"/>
    <cellStyle name="Output 2 3 6 2 3 6 5" xfId="54699" xr:uid="{00000000-0005-0000-0000-000085CE0000}"/>
    <cellStyle name="Output 2 3 6 2 3 7" xfId="54700" xr:uid="{00000000-0005-0000-0000-000086CE0000}"/>
    <cellStyle name="Output 2 3 6 2 3 8" xfId="54701" xr:uid="{00000000-0005-0000-0000-000087CE0000}"/>
    <cellStyle name="Output 2 3 6 2 3 9" xfId="54702" xr:uid="{00000000-0005-0000-0000-000088CE0000}"/>
    <cellStyle name="Output 2 3 6 2 4" xfId="54703" xr:uid="{00000000-0005-0000-0000-000089CE0000}"/>
    <cellStyle name="Output 2 3 6 3" xfId="21893" xr:uid="{00000000-0005-0000-0000-00008ACE0000}"/>
    <cellStyle name="Output 2 3 6 3 2" xfId="21894" xr:uid="{00000000-0005-0000-0000-00008BCE0000}"/>
    <cellStyle name="Output 2 3 6 3 2 2" xfId="54704" xr:uid="{00000000-0005-0000-0000-00008CCE0000}"/>
    <cellStyle name="Output 2 3 6 3 2 3" xfId="54705" xr:uid="{00000000-0005-0000-0000-00008DCE0000}"/>
    <cellStyle name="Output 2 3 6 3 2 4" xfId="54706" xr:uid="{00000000-0005-0000-0000-00008ECE0000}"/>
    <cellStyle name="Output 2 3 6 3 2 5" xfId="54707" xr:uid="{00000000-0005-0000-0000-00008FCE0000}"/>
    <cellStyle name="Output 2 3 6 3 3" xfId="21895" xr:uid="{00000000-0005-0000-0000-000090CE0000}"/>
    <cellStyle name="Output 2 3 6 3 3 2" xfId="54708" xr:uid="{00000000-0005-0000-0000-000091CE0000}"/>
    <cellStyle name="Output 2 3 6 3 3 3" xfId="54709" xr:uid="{00000000-0005-0000-0000-000092CE0000}"/>
    <cellStyle name="Output 2 3 6 3 3 4" xfId="54710" xr:uid="{00000000-0005-0000-0000-000093CE0000}"/>
    <cellStyle name="Output 2 3 6 3 3 5" xfId="54711" xr:uid="{00000000-0005-0000-0000-000094CE0000}"/>
    <cellStyle name="Output 2 3 6 3 4" xfId="54712" xr:uid="{00000000-0005-0000-0000-000095CE0000}"/>
    <cellStyle name="Output 2 3 6 4" xfId="21896" xr:uid="{00000000-0005-0000-0000-000096CE0000}"/>
    <cellStyle name="Output 2 3 6 4 10" xfId="54713" xr:uid="{00000000-0005-0000-0000-000097CE0000}"/>
    <cellStyle name="Output 2 3 6 4 11" xfId="54714" xr:uid="{00000000-0005-0000-0000-000098CE0000}"/>
    <cellStyle name="Output 2 3 6 4 2" xfId="21897" xr:uid="{00000000-0005-0000-0000-000099CE0000}"/>
    <cellStyle name="Output 2 3 6 4 2 2" xfId="54715" xr:uid="{00000000-0005-0000-0000-00009ACE0000}"/>
    <cellStyle name="Output 2 3 6 4 2 3" xfId="54716" xr:uid="{00000000-0005-0000-0000-00009BCE0000}"/>
    <cellStyle name="Output 2 3 6 4 2 4" xfId="54717" xr:uid="{00000000-0005-0000-0000-00009CCE0000}"/>
    <cellStyle name="Output 2 3 6 4 2 5" xfId="54718" xr:uid="{00000000-0005-0000-0000-00009DCE0000}"/>
    <cellStyle name="Output 2 3 6 4 3" xfId="21898" xr:uid="{00000000-0005-0000-0000-00009ECE0000}"/>
    <cellStyle name="Output 2 3 6 4 3 2" xfId="54719" xr:uid="{00000000-0005-0000-0000-00009FCE0000}"/>
    <cellStyle name="Output 2 3 6 4 3 3" xfId="54720" xr:uid="{00000000-0005-0000-0000-0000A0CE0000}"/>
    <cellStyle name="Output 2 3 6 4 3 4" xfId="54721" xr:uid="{00000000-0005-0000-0000-0000A1CE0000}"/>
    <cellStyle name="Output 2 3 6 4 3 5" xfId="54722" xr:uid="{00000000-0005-0000-0000-0000A2CE0000}"/>
    <cellStyle name="Output 2 3 6 4 4" xfId="21899" xr:uid="{00000000-0005-0000-0000-0000A3CE0000}"/>
    <cellStyle name="Output 2 3 6 4 4 2" xfId="54723" xr:uid="{00000000-0005-0000-0000-0000A4CE0000}"/>
    <cellStyle name="Output 2 3 6 4 4 3" xfId="54724" xr:uid="{00000000-0005-0000-0000-0000A5CE0000}"/>
    <cellStyle name="Output 2 3 6 4 4 4" xfId="54725" xr:uid="{00000000-0005-0000-0000-0000A6CE0000}"/>
    <cellStyle name="Output 2 3 6 4 4 5" xfId="54726" xr:uid="{00000000-0005-0000-0000-0000A7CE0000}"/>
    <cellStyle name="Output 2 3 6 4 5" xfId="21900" xr:uid="{00000000-0005-0000-0000-0000A8CE0000}"/>
    <cellStyle name="Output 2 3 6 4 5 2" xfId="54727" xr:uid="{00000000-0005-0000-0000-0000A9CE0000}"/>
    <cellStyle name="Output 2 3 6 4 5 3" xfId="54728" xr:uid="{00000000-0005-0000-0000-0000AACE0000}"/>
    <cellStyle name="Output 2 3 6 4 5 4" xfId="54729" xr:uid="{00000000-0005-0000-0000-0000ABCE0000}"/>
    <cellStyle name="Output 2 3 6 4 5 5" xfId="54730" xr:uid="{00000000-0005-0000-0000-0000ACCE0000}"/>
    <cellStyle name="Output 2 3 6 4 6" xfId="21901" xr:uid="{00000000-0005-0000-0000-0000ADCE0000}"/>
    <cellStyle name="Output 2 3 6 4 6 2" xfId="54731" xr:uid="{00000000-0005-0000-0000-0000AECE0000}"/>
    <cellStyle name="Output 2 3 6 4 6 3" xfId="54732" xr:uid="{00000000-0005-0000-0000-0000AFCE0000}"/>
    <cellStyle name="Output 2 3 6 4 6 4" xfId="54733" xr:uid="{00000000-0005-0000-0000-0000B0CE0000}"/>
    <cellStyle name="Output 2 3 6 4 6 5" xfId="54734" xr:uid="{00000000-0005-0000-0000-0000B1CE0000}"/>
    <cellStyle name="Output 2 3 6 4 7" xfId="21902" xr:uid="{00000000-0005-0000-0000-0000B2CE0000}"/>
    <cellStyle name="Output 2 3 6 4 7 2" xfId="54735" xr:uid="{00000000-0005-0000-0000-0000B3CE0000}"/>
    <cellStyle name="Output 2 3 6 4 7 3" xfId="54736" xr:uid="{00000000-0005-0000-0000-0000B4CE0000}"/>
    <cellStyle name="Output 2 3 6 4 7 4" xfId="54737" xr:uid="{00000000-0005-0000-0000-0000B5CE0000}"/>
    <cellStyle name="Output 2 3 6 4 7 5" xfId="54738" xr:uid="{00000000-0005-0000-0000-0000B6CE0000}"/>
    <cellStyle name="Output 2 3 6 4 8" xfId="54739" xr:uid="{00000000-0005-0000-0000-0000B7CE0000}"/>
    <cellStyle name="Output 2 3 6 4 9" xfId="54740" xr:uid="{00000000-0005-0000-0000-0000B8CE0000}"/>
    <cellStyle name="Output 2 3 6 5" xfId="21903" xr:uid="{00000000-0005-0000-0000-0000B9CE0000}"/>
    <cellStyle name="Output 2 3 6 5 10" xfId="54741" xr:uid="{00000000-0005-0000-0000-0000BACE0000}"/>
    <cellStyle name="Output 2 3 6 5 2" xfId="21904" xr:uid="{00000000-0005-0000-0000-0000BBCE0000}"/>
    <cellStyle name="Output 2 3 6 5 2 2" xfId="54742" xr:uid="{00000000-0005-0000-0000-0000BCCE0000}"/>
    <cellStyle name="Output 2 3 6 5 2 3" xfId="54743" xr:uid="{00000000-0005-0000-0000-0000BDCE0000}"/>
    <cellStyle name="Output 2 3 6 5 2 4" xfId="54744" xr:uid="{00000000-0005-0000-0000-0000BECE0000}"/>
    <cellStyle name="Output 2 3 6 5 2 5" xfId="54745" xr:uid="{00000000-0005-0000-0000-0000BFCE0000}"/>
    <cellStyle name="Output 2 3 6 5 3" xfId="21905" xr:uid="{00000000-0005-0000-0000-0000C0CE0000}"/>
    <cellStyle name="Output 2 3 6 5 3 2" xfId="54746" xr:uid="{00000000-0005-0000-0000-0000C1CE0000}"/>
    <cellStyle name="Output 2 3 6 5 3 3" xfId="54747" xr:uid="{00000000-0005-0000-0000-0000C2CE0000}"/>
    <cellStyle name="Output 2 3 6 5 3 4" xfId="54748" xr:uid="{00000000-0005-0000-0000-0000C3CE0000}"/>
    <cellStyle name="Output 2 3 6 5 3 5" xfId="54749" xr:uid="{00000000-0005-0000-0000-0000C4CE0000}"/>
    <cellStyle name="Output 2 3 6 5 4" xfId="21906" xr:uid="{00000000-0005-0000-0000-0000C5CE0000}"/>
    <cellStyle name="Output 2 3 6 5 4 2" xfId="54750" xr:uid="{00000000-0005-0000-0000-0000C6CE0000}"/>
    <cellStyle name="Output 2 3 6 5 4 3" xfId="54751" xr:uid="{00000000-0005-0000-0000-0000C7CE0000}"/>
    <cellStyle name="Output 2 3 6 5 4 4" xfId="54752" xr:uid="{00000000-0005-0000-0000-0000C8CE0000}"/>
    <cellStyle name="Output 2 3 6 5 4 5" xfId="54753" xr:uid="{00000000-0005-0000-0000-0000C9CE0000}"/>
    <cellStyle name="Output 2 3 6 5 5" xfId="21907" xr:uid="{00000000-0005-0000-0000-0000CACE0000}"/>
    <cellStyle name="Output 2 3 6 5 5 2" xfId="54754" xr:uid="{00000000-0005-0000-0000-0000CBCE0000}"/>
    <cellStyle name="Output 2 3 6 5 5 3" xfId="54755" xr:uid="{00000000-0005-0000-0000-0000CCCE0000}"/>
    <cellStyle name="Output 2 3 6 5 5 4" xfId="54756" xr:uid="{00000000-0005-0000-0000-0000CDCE0000}"/>
    <cellStyle name="Output 2 3 6 5 5 5" xfId="54757" xr:uid="{00000000-0005-0000-0000-0000CECE0000}"/>
    <cellStyle name="Output 2 3 6 5 6" xfId="21908" xr:uid="{00000000-0005-0000-0000-0000CFCE0000}"/>
    <cellStyle name="Output 2 3 6 5 6 2" xfId="54758" xr:uid="{00000000-0005-0000-0000-0000D0CE0000}"/>
    <cellStyle name="Output 2 3 6 5 6 3" xfId="54759" xr:uid="{00000000-0005-0000-0000-0000D1CE0000}"/>
    <cellStyle name="Output 2 3 6 5 6 4" xfId="54760" xr:uid="{00000000-0005-0000-0000-0000D2CE0000}"/>
    <cellStyle name="Output 2 3 6 5 6 5" xfId="54761" xr:uid="{00000000-0005-0000-0000-0000D3CE0000}"/>
    <cellStyle name="Output 2 3 6 5 7" xfId="54762" xr:uid="{00000000-0005-0000-0000-0000D4CE0000}"/>
    <cellStyle name="Output 2 3 6 5 8" xfId="54763" xr:uid="{00000000-0005-0000-0000-0000D5CE0000}"/>
    <cellStyle name="Output 2 3 6 5 9" xfId="54764" xr:uid="{00000000-0005-0000-0000-0000D6CE0000}"/>
    <cellStyle name="Output 2 3 6 6" xfId="54765" xr:uid="{00000000-0005-0000-0000-0000D7CE0000}"/>
    <cellStyle name="Output 2 3 7" xfId="21909" xr:uid="{00000000-0005-0000-0000-0000D8CE0000}"/>
    <cellStyle name="Output 2 3 7 2" xfId="21910" xr:uid="{00000000-0005-0000-0000-0000D9CE0000}"/>
    <cellStyle name="Output 2 3 7 2 2" xfId="21911" xr:uid="{00000000-0005-0000-0000-0000DACE0000}"/>
    <cellStyle name="Output 2 3 7 2 2 2" xfId="21912" xr:uid="{00000000-0005-0000-0000-0000DBCE0000}"/>
    <cellStyle name="Output 2 3 7 2 2 2 2" xfId="54766" xr:uid="{00000000-0005-0000-0000-0000DCCE0000}"/>
    <cellStyle name="Output 2 3 7 2 2 2 3" xfId="54767" xr:uid="{00000000-0005-0000-0000-0000DDCE0000}"/>
    <cellStyle name="Output 2 3 7 2 2 2 4" xfId="54768" xr:uid="{00000000-0005-0000-0000-0000DECE0000}"/>
    <cellStyle name="Output 2 3 7 2 2 2 5" xfId="54769" xr:uid="{00000000-0005-0000-0000-0000DFCE0000}"/>
    <cellStyle name="Output 2 3 7 2 2 3" xfId="21913" xr:uid="{00000000-0005-0000-0000-0000E0CE0000}"/>
    <cellStyle name="Output 2 3 7 2 2 3 2" xfId="54770" xr:uid="{00000000-0005-0000-0000-0000E1CE0000}"/>
    <cellStyle name="Output 2 3 7 2 2 3 3" xfId="54771" xr:uid="{00000000-0005-0000-0000-0000E2CE0000}"/>
    <cellStyle name="Output 2 3 7 2 2 3 4" xfId="54772" xr:uid="{00000000-0005-0000-0000-0000E3CE0000}"/>
    <cellStyle name="Output 2 3 7 2 2 3 5" xfId="54773" xr:uid="{00000000-0005-0000-0000-0000E4CE0000}"/>
    <cellStyle name="Output 2 3 7 2 2 4" xfId="54774" xr:uid="{00000000-0005-0000-0000-0000E5CE0000}"/>
    <cellStyle name="Output 2 3 7 2 3" xfId="21914" xr:uid="{00000000-0005-0000-0000-0000E6CE0000}"/>
    <cellStyle name="Output 2 3 7 2 3 10" xfId="54775" xr:uid="{00000000-0005-0000-0000-0000E7CE0000}"/>
    <cellStyle name="Output 2 3 7 2 3 2" xfId="21915" xr:uid="{00000000-0005-0000-0000-0000E8CE0000}"/>
    <cellStyle name="Output 2 3 7 2 3 2 2" xfId="54776" xr:uid="{00000000-0005-0000-0000-0000E9CE0000}"/>
    <cellStyle name="Output 2 3 7 2 3 2 3" xfId="54777" xr:uid="{00000000-0005-0000-0000-0000EACE0000}"/>
    <cellStyle name="Output 2 3 7 2 3 2 4" xfId="54778" xr:uid="{00000000-0005-0000-0000-0000EBCE0000}"/>
    <cellStyle name="Output 2 3 7 2 3 2 5" xfId="54779" xr:uid="{00000000-0005-0000-0000-0000ECCE0000}"/>
    <cellStyle name="Output 2 3 7 2 3 3" xfId="21916" xr:uid="{00000000-0005-0000-0000-0000EDCE0000}"/>
    <cellStyle name="Output 2 3 7 2 3 3 2" xfId="54780" xr:uid="{00000000-0005-0000-0000-0000EECE0000}"/>
    <cellStyle name="Output 2 3 7 2 3 3 3" xfId="54781" xr:uid="{00000000-0005-0000-0000-0000EFCE0000}"/>
    <cellStyle name="Output 2 3 7 2 3 3 4" xfId="54782" xr:uid="{00000000-0005-0000-0000-0000F0CE0000}"/>
    <cellStyle name="Output 2 3 7 2 3 3 5" xfId="54783" xr:uid="{00000000-0005-0000-0000-0000F1CE0000}"/>
    <cellStyle name="Output 2 3 7 2 3 4" xfId="21917" xr:uid="{00000000-0005-0000-0000-0000F2CE0000}"/>
    <cellStyle name="Output 2 3 7 2 3 4 2" xfId="54784" xr:uid="{00000000-0005-0000-0000-0000F3CE0000}"/>
    <cellStyle name="Output 2 3 7 2 3 4 3" xfId="54785" xr:uid="{00000000-0005-0000-0000-0000F4CE0000}"/>
    <cellStyle name="Output 2 3 7 2 3 4 4" xfId="54786" xr:uid="{00000000-0005-0000-0000-0000F5CE0000}"/>
    <cellStyle name="Output 2 3 7 2 3 4 5" xfId="54787" xr:uid="{00000000-0005-0000-0000-0000F6CE0000}"/>
    <cellStyle name="Output 2 3 7 2 3 5" xfId="21918" xr:uid="{00000000-0005-0000-0000-0000F7CE0000}"/>
    <cellStyle name="Output 2 3 7 2 3 5 2" xfId="54788" xr:uid="{00000000-0005-0000-0000-0000F8CE0000}"/>
    <cellStyle name="Output 2 3 7 2 3 5 3" xfId="54789" xr:uid="{00000000-0005-0000-0000-0000F9CE0000}"/>
    <cellStyle name="Output 2 3 7 2 3 5 4" xfId="54790" xr:uid="{00000000-0005-0000-0000-0000FACE0000}"/>
    <cellStyle name="Output 2 3 7 2 3 5 5" xfId="54791" xr:uid="{00000000-0005-0000-0000-0000FBCE0000}"/>
    <cellStyle name="Output 2 3 7 2 3 6" xfId="21919" xr:uid="{00000000-0005-0000-0000-0000FCCE0000}"/>
    <cellStyle name="Output 2 3 7 2 3 6 2" xfId="54792" xr:uid="{00000000-0005-0000-0000-0000FDCE0000}"/>
    <cellStyle name="Output 2 3 7 2 3 6 3" xfId="54793" xr:uid="{00000000-0005-0000-0000-0000FECE0000}"/>
    <cellStyle name="Output 2 3 7 2 3 6 4" xfId="54794" xr:uid="{00000000-0005-0000-0000-0000FFCE0000}"/>
    <cellStyle name="Output 2 3 7 2 3 6 5" xfId="54795" xr:uid="{00000000-0005-0000-0000-000000CF0000}"/>
    <cellStyle name="Output 2 3 7 2 3 7" xfId="54796" xr:uid="{00000000-0005-0000-0000-000001CF0000}"/>
    <cellStyle name="Output 2 3 7 2 3 8" xfId="54797" xr:uid="{00000000-0005-0000-0000-000002CF0000}"/>
    <cellStyle name="Output 2 3 7 2 3 9" xfId="54798" xr:uid="{00000000-0005-0000-0000-000003CF0000}"/>
    <cellStyle name="Output 2 3 7 2 4" xfId="54799" xr:uid="{00000000-0005-0000-0000-000004CF0000}"/>
    <cellStyle name="Output 2 3 7 3" xfId="21920" xr:uid="{00000000-0005-0000-0000-000005CF0000}"/>
    <cellStyle name="Output 2 3 7 3 2" xfId="21921" xr:uid="{00000000-0005-0000-0000-000006CF0000}"/>
    <cellStyle name="Output 2 3 7 3 2 2" xfId="54800" xr:uid="{00000000-0005-0000-0000-000007CF0000}"/>
    <cellStyle name="Output 2 3 7 3 2 3" xfId="54801" xr:uid="{00000000-0005-0000-0000-000008CF0000}"/>
    <cellStyle name="Output 2 3 7 3 2 4" xfId="54802" xr:uid="{00000000-0005-0000-0000-000009CF0000}"/>
    <cellStyle name="Output 2 3 7 3 2 5" xfId="54803" xr:uid="{00000000-0005-0000-0000-00000ACF0000}"/>
    <cellStyle name="Output 2 3 7 3 3" xfId="21922" xr:uid="{00000000-0005-0000-0000-00000BCF0000}"/>
    <cellStyle name="Output 2 3 7 3 3 2" xfId="54804" xr:uid="{00000000-0005-0000-0000-00000CCF0000}"/>
    <cellStyle name="Output 2 3 7 3 3 3" xfId="54805" xr:uid="{00000000-0005-0000-0000-00000DCF0000}"/>
    <cellStyle name="Output 2 3 7 3 3 4" xfId="54806" xr:uid="{00000000-0005-0000-0000-00000ECF0000}"/>
    <cellStyle name="Output 2 3 7 3 3 5" xfId="54807" xr:uid="{00000000-0005-0000-0000-00000FCF0000}"/>
    <cellStyle name="Output 2 3 7 3 4" xfId="54808" xr:uid="{00000000-0005-0000-0000-000010CF0000}"/>
    <cellStyle name="Output 2 3 7 4" xfId="21923" xr:uid="{00000000-0005-0000-0000-000011CF0000}"/>
    <cellStyle name="Output 2 3 7 4 10" xfId="54809" xr:uid="{00000000-0005-0000-0000-000012CF0000}"/>
    <cellStyle name="Output 2 3 7 4 11" xfId="54810" xr:uid="{00000000-0005-0000-0000-000013CF0000}"/>
    <cellStyle name="Output 2 3 7 4 2" xfId="21924" xr:uid="{00000000-0005-0000-0000-000014CF0000}"/>
    <cellStyle name="Output 2 3 7 4 2 2" xfId="54811" xr:uid="{00000000-0005-0000-0000-000015CF0000}"/>
    <cellStyle name="Output 2 3 7 4 2 3" xfId="54812" xr:uid="{00000000-0005-0000-0000-000016CF0000}"/>
    <cellStyle name="Output 2 3 7 4 2 4" xfId="54813" xr:uid="{00000000-0005-0000-0000-000017CF0000}"/>
    <cellStyle name="Output 2 3 7 4 2 5" xfId="54814" xr:uid="{00000000-0005-0000-0000-000018CF0000}"/>
    <cellStyle name="Output 2 3 7 4 3" xfId="21925" xr:uid="{00000000-0005-0000-0000-000019CF0000}"/>
    <cellStyle name="Output 2 3 7 4 3 2" xfId="54815" xr:uid="{00000000-0005-0000-0000-00001ACF0000}"/>
    <cellStyle name="Output 2 3 7 4 3 3" xfId="54816" xr:uid="{00000000-0005-0000-0000-00001BCF0000}"/>
    <cellStyle name="Output 2 3 7 4 3 4" xfId="54817" xr:uid="{00000000-0005-0000-0000-00001CCF0000}"/>
    <cellStyle name="Output 2 3 7 4 3 5" xfId="54818" xr:uid="{00000000-0005-0000-0000-00001DCF0000}"/>
    <cellStyle name="Output 2 3 7 4 4" xfId="21926" xr:uid="{00000000-0005-0000-0000-00001ECF0000}"/>
    <cellStyle name="Output 2 3 7 4 4 2" xfId="54819" xr:uid="{00000000-0005-0000-0000-00001FCF0000}"/>
    <cellStyle name="Output 2 3 7 4 4 3" xfId="54820" xr:uid="{00000000-0005-0000-0000-000020CF0000}"/>
    <cellStyle name="Output 2 3 7 4 4 4" xfId="54821" xr:uid="{00000000-0005-0000-0000-000021CF0000}"/>
    <cellStyle name="Output 2 3 7 4 4 5" xfId="54822" xr:uid="{00000000-0005-0000-0000-000022CF0000}"/>
    <cellStyle name="Output 2 3 7 4 5" xfId="21927" xr:uid="{00000000-0005-0000-0000-000023CF0000}"/>
    <cellStyle name="Output 2 3 7 4 5 2" xfId="54823" xr:uid="{00000000-0005-0000-0000-000024CF0000}"/>
    <cellStyle name="Output 2 3 7 4 5 3" xfId="54824" xr:uid="{00000000-0005-0000-0000-000025CF0000}"/>
    <cellStyle name="Output 2 3 7 4 5 4" xfId="54825" xr:uid="{00000000-0005-0000-0000-000026CF0000}"/>
    <cellStyle name="Output 2 3 7 4 5 5" xfId="54826" xr:uid="{00000000-0005-0000-0000-000027CF0000}"/>
    <cellStyle name="Output 2 3 7 4 6" xfId="21928" xr:uid="{00000000-0005-0000-0000-000028CF0000}"/>
    <cellStyle name="Output 2 3 7 4 6 2" xfId="54827" xr:uid="{00000000-0005-0000-0000-000029CF0000}"/>
    <cellStyle name="Output 2 3 7 4 6 3" xfId="54828" xr:uid="{00000000-0005-0000-0000-00002ACF0000}"/>
    <cellStyle name="Output 2 3 7 4 6 4" xfId="54829" xr:uid="{00000000-0005-0000-0000-00002BCF0000}"/>
    <cellStyle name="Output 2 3 7 4 6 5" xfId="54830" xr:uid="{00000000-0005-0000-0000-00002CCF0000}"/>
    <cellStyle name="Output 2 3 7 4 7" xfId="21929" xr:uid="{00000000-0005-0000-0000-00002DCF0000}"/>
    <cellStyle name="Output 2 3 7 4 7 2" xfId="54831" xr:uid="{00000000-0005-0000-0000-00002ECF0000}"/>
    <cellStyle name="Output 2 3 7 4 7 3" xfId="54832" xr:uid="{00000000-0005-0000-0000-00002FCF0000}"/>
    <cellStyle name="Output 2 3 7 4 7 4" xfId="54833" xr:uid="{00000000-0005-0000-0000-000030CF0000}"/>
    <cellStyle name="Output 2 3 7 4 7 5" xfId="54834" xr:uid="{00000000-0005-0000-0000-000031CF0000}"/>
    <cellStyle name="Output 2 3 7 4 8" xfId="54835" xr:uid="{00000000-0005-0000-0000-000032CF0000}"/>
    <cellStyle name="Output 2 3 7 4 9" xfId="54836" xr:uid="{00000000-0005-0000-0000-000033CF0000}"/>
    <cellStyle name="Output 2 3 7 5" xfId="21930" xr:uid="{00000000-0005-0000-0000-000034CF0000}"/>
    <cellStyle name="Output 2 3 7 5 10" xfId="54837" xr:uid="{00000000-0005-0000-0000-000035CF0000}"/>
    <cellStyle name="Output 2 3 7 5 2" xfId="21931" xr:uid="{00000000-0005-0000-0000-000036CF0000}"/>
    <cellStyle name="Output 2 3 7 5 2 2" xfId="54838" xr:uid="{00000000-0005-0000-0000-000037CF0000}"/>
    <cellStyle name="Output 2 3 7 5 2 3" xfId="54839" xr:uid="{00000000-0005-0000-0000-000038CF0000}"/>
    <cellStyle name="Output 2 3 7 5 2 4" xfId="54840" xr:uid="{00000000-0005-0000-0000-000039CF0000}"/>
    <cellStyle name="Output 2 3 7 5 2 5" xfId="54841" xr:uid="{00000000-0005-0000-0000-00003ACF0000}"/>
    <cellStyle name="Output 2 3 7 5 3" xfId="21932" xr:uid="{00000000-0005-0000-0000-00003BCF0000}"/>
    <cellStyle name="Output 2 3 7 5 3 2" xfId="54842" xr:uid="{00000000-0005-0000-0000-00003CCF0000}"/>
    <cellStyle name="Output 2 3 7 5 3 3" xfId="54843" xr:uid="{00000000-0005-0000-0000-00003DCF0000}"/>
    <cellStyle name="Output 2 3 7 5 3 4" xfId="54844" xr:uid="{00000000-0005-0000-0000-00003ECF0000}"/>
    <cellStyle name="Output 2 3 7 5 3 5" xfId="54845" xr:uid="{00000000-0005-0000-0000-00003FCF0000}"/>
    <cellStyle name="Output 2 3 7 5 4" xfId="21933" xr:uid="{00000000-0005-0000-0000-000040CF0000}"/>
    <cellStyle name="Output 2 3 7 5 4 2" xfId="54846" xr:uid="{00000000-0005-0000-0000-000041CF0000}"/>
    <cellStyle name="Output 2 3 7 5 4 3" xfId="54847" xr:uid="{00000000-0005-0000-0000-000042CF0000}"/>
    <cellStyle name="Output 2 3 7 5 4 4" xfId="54848" xr:uid="{00000000-0005-0000-0000-000043CF0000}"/>
    <cellStyle name="Output 2 3 7 5 4 5" xfId="54849" xr:uid="{00000000-0005-0000-0000-000044CF0000}"/>
    <cellStyle name="Output 2 3 7 5 5" xfId="21934" xr:uid="{00000000-0005-0000-0000-000045CF0000}"/>
    <cellStyle name="Output 2 3 7 5 5 2" xfId="54850" xr:uid="{00000000-0005-0000-0000-000046CF0000}"/>
    <cellStyle name="Output 2 3 7 5 5 3" xfId="54851" xr:uid="{00000000-0005-0000-0000-000047CF0000}"/>
    <cellStyle name="Output 2 3 7 5 5 4" xfId="54852" xr:uid="{00000000-0005-0000-0000-000048CF0000}"/>
    <cellStyle name="Output 2 3 7 5 5 5" xfId="54853" xr:uid="{00000000-0005-0000-0000-000049CF0000}"/>
    <cellStyle name="Output 2 3 7 5 6" xfId="21935" xr:uid="{00000000-0005-0000-0000-00004ACF0000}"/>
    <cellStyle name="Output 2 3 7 5 6 2" xfId="54854" xr:uid="{00000000-0005-0000-0000-00004BCF0000}"/>
    <cellStyle name="Output 2 3 7 5 6 3" xfId="54855" xr:uid="{00000000-0005-0000-0000-00004CCF0000}"/>
    <cellStyle name="Output 2 3 7 5 6 4" xfId="54856" xr:uid="{00000000-0005-0000-0000-00004DCF0000}"/>
    <cellStyle name="Output 2 3 7 5 6 5" xfId="54857" xr:uid="{00000000-0005-0000-0000-00004ECF0000}"/>
    <cellStyle name="Output 2 3 7 5 7" xfId="54858" xr:uid="{00000000-0005-0000-0000-00004FCF0000}"/>
    <cellStyle name="Output 2 3 7 5 8" xfId="54859" xr:uid="{00000000-0005-0000-0000-000050CF0000}"/>
    <cellStyle name="Output 2 3 7 5 9" xfId="54860" xr:uid="{00000000-0005-0000-0000-000051CF0000}"/>
    <cellStyle name="Output 2 3 7 6" xfId="54861" xr:uid="{00000000-0005-0000-0000-000052CF0000}"/>
    <cellStyle name="Output 2 3 8" xfId="21936" xr:uid="{00000000-0005-0000-0000-000053CF0000}"/>
    <cellStyle name="Output 2 3 8 2" xfId="21937" xr:uid="{00000000-0005-0000-0000-000054CF0000}"/>
    <cellStyle name="Output 2 3 8 2 2" xfId="21938" xr:uid="{00000000-0005-0000-0000-000055CF0000}"/>
    <cellStyle name="Output 2 3 8 2 2 2" xfId="54862" xr:uid="{00000000-0005-0000-0000-000056CF0000}"/>
    <cellStyle name="Output 2 3 8 2 2 3" xfId="54863" xr:uid="{00000000-0005-0000-0000-000057CF0000}"/>
    <cellStyle name="Output 2 3 8 2 2 4" xfId="54864" xr:uid="{00000000-0005-0000-0000-000058CF0000}"/>
    <cellStyle name="Output 2 3 8 2 2 5" xfId="54865" xr:uid="{00000000-0005-0000-0000-000059CF0000}"/>
    <cellStyle name="Output 2 3 8 2 3" xfId="21939" xr:uid="{00000000-0005-0000-0000-00005ACF0000}"/>
    <cellStyle name="Output 2 3 8 2 3 2" xfId="54866" xr:uid="{00000000-0005-0000-0000-00005BCF0000}"/>
    <cellStyle name="Output 2 3 8 2 3 3" xfId="54867" xr:uid="{00000000-0005-0000-0000-00005CCF0000}"/>
    <cellStyle name="Output 2 3 8 2 3 4" xfId="54868" xr:uid="{00000000-0005-0000-0000-00005DCF0000}"/>
    <cellStyle name="Output 2 3 8 2 3 5" xfId="54869" xr:uid="{00000000-0005-0000-0000-00005ECF0000}"/>
    <cellStyle name="Output 2 3 8 2 4" xfId="54870" xr:uid="{00000000-0005-0000-0000-00005FCF0000}"/>
    <cellStyle name="Output 2 3 8 3" xfId="21940" xr:uid="{00000000-0005-0000-0000-000060CF0000}"/>
    <cellStyle name="Output 2 3 8 3 10" xfId="54871" xr:uid="{00000000-0005-0000-0000-000061CF0000}"/>
    <cellStyle name="Output 2 3 8 3 2" xfId="21941" xr:uid="{00000000-0005-0000-0000-000062CF0000}"/>
    <cellStyle name="Output 2 3 8 3 2 2" xfId="54872" xr:uid="{00000000-0005-0000-0000-000063CF0000}"/>
    <cellStyle name="Output 2 3 8 3 2 3" xfId="54873" xr:uid="{00000000-0005-0000-0000-000064CF0000}"/>
    <cellStyle name="Output 2 3 8 3 2 4" xfId="54874" xr:uid="{00000000-0005-0000-0000-000065CF0000}"/>
    <cellStyle name="Output 2 3 8 3 2 5" xfId="54875" xr:uid="{00000000-0005-0000-0000-000066CF0000}"/>
    <cellStyle name="Output 2 3 8 3 3" xfId="21942" xr:uid="{00000000-0005-0000-0000-000067CF0000}"/>
    <cellStyle name="Output 2 3 8 3 3 2" xfId="54876" xr:uid="{00000000-0005-0000-0000-000068CF0000}"/>
    <cellStyle name="Output 2 3 8 3 3 3" xfId="54877" xr:uid="{00000000-0005-0000-0000-000069CF0000}"/>
    <cellStyle name="Output 2 3 8 3 3 4" xfId="54878" xr:uid="{00000000-0005-0000-0000-00006ACF0000}"/>
    <cellStyle name="Output 2 3 8 3 3 5" xfId="54879" xr:uid="{00000000-0005-0000-0000-00006BCF0000}"/>
    <cellStyle name="Output 2 3 8 3 4" xfId="21943" xr:uid="{00000000-0005-0000-0000-00006CCF0000}"/>
    <cellStyle name="Output 2 3 8 3 4 2" xfId="54880" xr:uid="{00000000-0005-0000-0000-00006DCF0000}"/>
    <cellStyle name="Output 2 3 8 3 4 3" xfId="54881" xr:uid="{00000000-0005-0000-0000-00006ECF0000}"/>
    <cellStyle name="Output 2 3 8 3 4 4" xfId="54882" xr:uid="{00000000-0005-0000-0000-00006FCF0000}"/>
    <cellStyle name="Output 2 3 8 3 4 5" xfId="54883" xr:uid="{00000000-0005-0000-0000-000070CF0000}"/>
    <cellStyle name="Output 2 3 8 3 5" xfId="21944" xr:uid="{00000000-0005-0000-0000-000071CF0000}"/>
    <cellStyle name="Output 2 3 8 3 5 2" xfId="54884" xr:uid="{00000000-0005-0000-0000-000072CF0000}"/>
    <cellStyle name="Output 2 3 8 3 5 3" xfId="54885" xr:uid="{00000000-0005-0000-0000-000073CF0000}"/>
    <cellStyle name="Output 2 3 8 3 5 4" xfId="54886" xr:uid="{00000000-0005-0000-0000-000074CF0000}"/>
    <cellStyle name="Output 2 3 8 3 5 5" xfId="54887" xr:uid="{00000000-0005-0000-0000-000075CF0000}"/>
    <cellStyle name="Output 2 3 8 3 6" xfId="21945" xr:uid="{00000000-0005-0000-0000-000076CF0000}"/>
    <cellStyle name="Output 2 3 8 3 6 2" xfId="54888" xr:uid="{00000000-0005-0000-0000-000077CF0000}"/>
    <cellStyle name="Output 2 3 8 3 6 3" xfId="54889" xr:uid="{00000000-0005-0000-0000-000078CF0000}"/>
    <cellStyle name="Output 2 3 8 3 6 4" xfId="54890" xr:uid="{00000000-0005-0000-0000-000079CF0000}"/>
    <cellStyle name="Output 2 3 8 3 6 5" xfId="54891" xr:uid="{00000000-0005-0000-0000-00007ACF0000}"/>
    <cellStyle name="Output 2 3 8 3 7" xfId="54892" xr:uid="{00000000-0005-0000-0000-00007BCF0000}"/>
    <cellStyle name="Output 2 3 8 3 8" xfId="54893" xr:uid="{00000000-0005-0000-0000-00007CCF0000}"/>
    <cellStyle name="Output 2 3 8 3 9" xfId="54894" xr:uid="{00000000-0005-0000-0000-00007DCF0000}"/>
    <cellStyle name="Output 2 3 8 4" xfId="54895" xr:uid="{00000000-0005-0000-0000-00007ECF0000}"/>
    <cellStyle name="Output 2 3 9" xfId="21946" xr:uid="{00000000-0005-0000-0000-00007FCF0000}"/>
    <cellStyle name="Output 2 3 9 2" xfId="21947" xr:uid="{00000000-0005-0000-0000-000080CF0000}"/>
    <cellStyle name="Output 2 3 9 2 2" xfId="54896" xr:uid="{00000000-0005-0000-0000-000081CF0000}"/>
    <cellStyle name="Output 2 3 9 2 3" xfId="54897" xr:uid="{00000000-0005-0000-0000-000082CF0000}"/>
    <cellStyle name="Output 2 3 9 2 4" xfId="54898" xr:uid="{00000000-0005-0000-0000-000083CF0000}"/>
    <cellStyle name="Output 2 3 9 2 5" xfId="54899" xr:uid="{00000000-0005-0000-0000-000084CF0000}"/>
    <cellStyle name="Output 2 3 9 3" xfId="21948" xr:uid="{00000000-0005-0000-0000-000085CF0000}"/>
    <cellStyle name="Output 2 3 9 3 2" xfId="54900" xr:uid="{00000000-0005-0000-0000-000086CF0000}"/>
    <cellStyle name="Output 2 3 9 3 3" xfId="54901" xr:uid="{00000000-0005-0000-0000-000087CF0000}"/>
    <cellStyle name="Output 2 3 9 3 4" xfId="54902" xr:uid="{00000000-0005-0000-0000-000088CF0000}"/>
    <cellStyle name="Output 2 3 9 3 5" xfId="54903" xr:uid="{00000000-0005-0000-0000-000089CF0000}"/>
    <cellStyle name="Output 2 3 9 4" xfId="54904" xr:uid="{00000000-0005-0000-0000-00008ACF0000}"/>
    <cellStyle name="Output 2 4" xfId="21949" xr:uid="{00000000-0005-0000-0000-00008BCF0000}"/>
    <cellStyle name="Output 2 4 2" xfId="21950" xr:uid="{00000000-0005-0000-0000-00008CCF0000}"/>
    <cellStyle name="Output 2 4 2 2" xfId="21951" xr:uid="{00000000-0005-0000-0000-00008DCF0000}"/>
    <cellStyle name="Output 2 4 2 2 2" xfId="54905" xr:uid="{00000000-0005-0000-0000-00008ECF0000}"/>
    <cellStyle name="Output 2 4 2 2 3" xfId="54906" xr:uid="{00000000-0005-0000-0000-00008FCF0000}"/>
    <cellStyle name="Output 2 4 2 2 4" xfId="54907" xr:uid="{00000000-0005-0000-0000-000090CF0000}"/>
    <cellStyle name="Output 2 4 2 2 5" xfId="54908" xr:uid="{00000000-0005-0000-0000-000091CF0000}"/>
    <cellStyle name="Output 2 4 2 3" xfId="21952" xr:uid="{00000000-0005-0000-0000-000092CF0000}"/>
    <cellStyle name="Output 2 4 2 3 2" xfId="54909" xr:uid="{00000000-0005-0000-0000-000093CF0000}"/>
    <cellStyle name="Output 2 4 2 3 3" xfId="54910" xr:uid="{00000000-0005-0000-0000-000094CF0000}"/>
    <cellStyle name="Output 2 4 2 3 4" xfId="54911" xr:uid="{00000000-0005-0000-0000-000095CF0000}"/>
    <cellStyle name="Output 2 4 2 3 5" xfId="54912" xr:uid="{00000000-0005-0000-0000-000096CF0000}"/>
    <cellStyle name="Output 2 4 2 4" xfId="54913" xr:uid="{00000000-0005-0000-0000-000097CF0000}"/>
    <cellStyle name="Output 2 4 3" xfId="21953" xr:uid="{00000000-0005-0000-0000-000098CF0000}"/>
    <cellStyle name="Output 2 4 3 10" xfId="54914" xr:uid="{00000000-0005-0000-0000-000099CF0000}"/>
    <cellStyle name="Output 2 4 3 2" xfId="21954" xr:uid="{00000000-0005-0000-0000-00009ACF0000}"/>
    <cellStyle name="Output 2 4 3 2 2" xfId="54915" xr:uid="{00000000-0005-0000-0000-00009BCF0000}"/>
    <cellStyle name="Output 2 4 3 2 3" xfId="54916" xr:uid="{00000000-0005-0000-0000-00009CCF0000}"/>
    <cellStyle name="Output 2 4 3 2 4" xfId="54917" xr:uid="{00000000-0005-0000-0000-00009DCF0000}"/>
    <cellStyle name="Output 2 4 3 2 5" xfId="54918" xr:uid="{00000000-0005-0000-0000-00009ECF0000}"/>
    <cellStyle name="Output 2 4 3 3" xfId="21955" xr:uid="{00000000-0005-0000-0000-00009FCF0000}"/>
    <cellStyle name="Output 2 4 3 3 2" xfId="54919" xr:uid="{00000000-0005-0000-0000-0000A0CF0000}"/>
    <cellStyle name="Output 2 4 3 3 3" xfId="54920" xr:uid="{00000000-0005-0000-0000-0000A1CF0000}"/>
    <cellStyle name="Output 2 4 3 3 4" xfId="54921" xr:uid="{00000000-0005-0000-0000-0000A2CF0000}"/>
    <cellStyle name="Output 2 4 3 3 5" xfId="54922" xr:uid="{00000000-0005-0000-0000-0000A3CF0000}"/>
    <cellStyle name="Output 2 4 3 4" xfId="21956" xr:uid="{00000000-0005-0000-0000-0000A4CF0000}"/>
    <cellStyle name="Output 2 4 3 4 2" xfId="54923" xr:uid="{00000000-0005-0000-0000-0000A5CF0000}"/>
    <cellStyle name="Output 2 4 3 4 3" xfId="54924" xr:uid="{00000000-0005-0000-0000-0000A6CF0000}"/>
    <cellStyle name="Output 2 4 3 4 4" xfId="54925" xr:uid="{00000000-0005-0000-0000-0000A7CF0000}"/>
    <cellStyle name="Output 2 4 3 4 5" xfId="54926" xr:uid="{00000000-0005-0000-0000-0000A8CF0000}"/>
    <cellStyle name="Output 2 4 3 5" xfId="21957" xr:uid="{00000000-0005-0000-0000-0000A9CF0000}"/>
    <cellStyle name="Output 2 4 3 5 2" xfId="54927" xr:uid="{00000000-0005-0000-0000-0000AACF0000}"/>
    <cellStyle name="Output 2 4 3 5 3" xfId="54928" xr:uid="{00000000-0005-0000-0000-0000ABCF0000}"/>
    <cellStyle name="Output 2 4 3 5 4" xfId="54929" xr:uid="{00000000-0005-0000-0000-0000ACCF0000}"/>
    <cellStyle name="Output 2 4 3 5 5" xfId="54930" xr:uid="{00000000-0005-0000-0000-0000ADCF0000}"/>
    <cellStyle name="Output 2 4 3 6" xfId="21958" xr:uid="{00000000-0005-0000-0000-0000AECF0000}"/>
    <cellStyle name="Output 2 4 3 6 2" xfId="54931" xr:uid="{00000000-0005-0000-0000-0000AFCF0000}"/>
    <cellStyle name="Output 2 4 3 6 3" xfId="54932" xr:uid="{00000000-0005-0000-0000-0000B0CF0000}"/>
    <cellStyle name="Output 2 4 3 6 4" xfId="54933" xr:uid="{00000000-0005-0000-0000-0000B1CF0000}"/>
    <cellStyle name="Output 2 4 3 6 5" xfId="54934" xr:uid="{00000000-0005-0000-0000-0000B2CF0000}"/>
    <cellStyle name="Output 2 4 3 7" xfId="54935" xr:uid="{00000000-0005-0000-0000-0000B3CF0000}"/>
    <cellStyle name="Output 2 4 3 8" xfId="54936" xr:uid="{00000000-0005-0000-0000-0000B4CF0000}"/>
    <cellStyle name="Output 2 4 3 9" xfId="54937" xr:uid="{00000000-0005-0000-0000-0000B5CF0000}"/>
    <cellStyle name="Output 2 4 4" xfId="54938" xr:uid="{00000000-0005-0000-0000-0000B6CF0000}"/>
    <cellStyle name="Output 2 5" xfId="21959" xr:uid="{00000000-0005-0000-0000-0000B7CF0000}"/>
    <cellStyle name="Output 2 5 2" xfId="21960" xr:uid="{00000000-0005-0000-0000-0000B8CF0000}"/>
    <cellStyle name="Output 2 5 2 2" xfId="21961" xr:uid="{00000000-0005-0000-0000-0000B9CF0000}"/>
    <cellStyle name="Output 2 5 2 2 2" xfId="54939" xr:uid="{00000000-0005-0000-0000-0000BACF0000}"/>
    <cellStyle name="Output 2 5 2 2 3" xfId="54940" xr:uid="{00000000-0005-0000-0000-0000BBCF0000}"/>
    <cellStyle name="Output 2 5 2 2 4" xfId="54941" xr:uid="{00000000-0005-0000-0000-0000BCCF0000}"/>
    <cellStyle name="Output 2 5 2 2 5" xfId="54942" xr:uid="{00000000-0005-0000-0000-0000BDCF0000}"/>
    <cellStyle name="Output 2 5 2 3" xfId="21962" xr:uid="{00000000-0005-0000-0000-0000BECF0000}"/>
    <cellStyle name="Output 2 5 2 3 2" xfId="54943" xr:uid="{00000000-0005-0000-0000-0000BFCF0000}"/>
    <cellStyle name="Output 2 5 2 3 3" xfId="54944" xr:uid="{00000000-0005-0000-0000-0000C0CF0000}"/>
    <cellStyle name="Output 2 5 2 3 4" xfId="54945" xr:uid="{00000000-0005-0000-0000-0000C1CF0000}"/>
    <cellStyle name="Output 2 5 2 3 5" xfId="54946" xr:uid="{00000000-0005-0000-0000-0000C2CF0000}"/>
    <cellStyle name="Output 2 5 2 4" xfId="54947" xr:uid="{00000000-0005-0000-0000-0000C3CF0000}"/>
    <cellStyle name="Output 2 5 3" xfId="21963" xr:uid="{00000000-0005-0000-0000-0000C4CF0000}"/>
    <cellStyle name="Output 2 5 3 10" xfId="54948" xr:uid="{00000000-0005-0000-0000-0000C5CF0000}"/>
    <cellStyle name="Output 2 5 3 2" xfId="21964" xr:uid="{00000000-0005-0000-0000-0000C6CF0000}"/>
    <cellStyle name="Output 2 5 3 2 2" xfId="54949" xr:uid="{00000000-0005-0000-0000-0000C7CF0000}"/>
    <cellStyle name="Output 2 5 3 2 3" xfId="54950" xr:uid="{00000000-0005-0000-0000-0000C8CF0000}"/>
    <cellStyle name="Output 2 5 3 2 4" xfId="54951" xr:uid="{00000000-0005-0000-0000-0000C9CF0000}"/>
    <cellStyle name="Output 2 5 3 2 5" xfId="54952" xr:uid="{00000000-0005-0000-0000-0000CACF0000}"/>
    <cellStyle name="Output 2 5 3 3" xfId="21965" xr:uid="{00000000-0005-0000-0000-0000CBCF0000}"/>
    <cellStyle name="Output 2 5 3 3 2" xfId="54953" xr:uid="{00000000-0005-0000-0000-0000CCCF0000}"/>
    <cellStyle name="Output 2 5 3 3 3" xfId="54954" xr:uid="{00000000-0005-0000-0000-0000CDCF0000}"/>
    <cellStyle name="Output 2 5 3 3 4" xfId="54955" xr:uid="{00000000-0005-0000-0000-0000CECF0000}"/>
    <cellStyle name="Output 2 5 3 3 5" xfId="54956" xr:uid="{00000000-0005-0000-0000-0000CFCF0000}"/>
    <cellStyle name="Output 2 5 3 4" xfId="21966" xr:uid="{00000000-0005-0000-0000-0000D0CF0000}"/>
    <cellStyle name="Output 2 5 3 4 2" xfId="54957" xr:uid="{00000000-0005-0000-0000-0000D1CF0000}"/>
    <cellStyle name="Output 2 5 3 4 3" xfId="54958" xr:uid="{00000000-0005-0000-0000-0000D2CF0000}"/>
    <cellStyle name="Output 2 5 3 4 4" xfId="54959" xr:uid="{00000000-0005-0000-0000-0000D3CF0000}"/>
    <cellStyle name="Output 2 5 3 4 5" xfId="54960" xr:uid="{00000000-0005-0000-0000-0000D4CF0000}"/>
    <cellStyle name="Output 2 5 3 5" xfId="21967" xr:uid="{00000000-0005-0000-0000-0000D5CF0000}"/>
    <cellStyle name="Output 2 5 3 5 2" xfId="54961" xr:uid="{00000000-0005-0000-0000-0000D6CF0000}"/>
    <cellStyle name="Output 2 5 3 5 3" xfId="54962" xr:uid="{00000000-0005-0000-0000-0000D7CF0000}"/>
    <cellStyle name="Output 2 5 3 5 4" xfId="54963" xr:uid="{00000000-0005-0000-0000-0000D8CF0000}"/>
    <cellStyle name="Output 2 5 3 5 5" xfId="54964" xr:uid="{00000000-0005-0000-0000-0000D9CF0000}"/>
    <cellStyle name="Output 2 5 3 6" xfId="21968" xr:uid="{00000000-0005-0000-0000-0000DACF0000}"/>
    <cellStyle name="Output 2 5 3 6 2" xfId="54965" xr:uid="{00000000-0005-0000-0000-0000DBCF0000}"/>
    <cellStyle name="Output 2 5 3 6 3" xfId="54966" xr:uid="{00000000-0005-0000-0000-0000DCCF0000}"/>
    <cellStyle name="Output 2 5 3 6 4" xfId="54967" xr:uid="{00000000-0005-0000-0000-0000DDCF0000}"/>
    <cellStyle name="Output 2 5 3 6 5" xfId="54968" xr:uid="{00000000-0005-0000-0000-0000DECF0000}"/>
    <cellStyle name="Output 2 5 3 7" xfId="54969" xr:uid="{00000000-0005-0000-0000-0000DFCF0000}"/>
    <cellStyle name="Output 2 5 3 8" xfId="54970" xr:uid="{00000000-0005-0000-0000-0000E0CF0000}"/>
    <cellStyle name="Output 2 5 3 9" xfId="54971" xr:uid="{00000000-0005-0000-0000-0000E1CF0000}"/>
    <cellStyle name="Output 2 5 4" xfId="54972" xr:uid="{00000000-0005-0000-0000-0000E2CF0000}"/>
    <cellStyle name="Output 2 6" xfId="21969" xr:uid="{00000000-0005-0000-0000-0000E3CF0000}"/>
    <cellStyle name="Output 2 6 2" xfId="21970" xr:uid="{00000000-0005-0000-0000-0000E4CF0000}"/>
    <cellStyle name="Output 2 6 2 2" xfId="54973" xr:uid="{00000000-0005-0000-0000-0000E5CF0000}"/>
    <cellStyle name="Output 2 6 2 3" xfId="54974" xr:uid="{00000000-0005-0000-0000-0000E6CF0000}"/>
    <cellStyle name="Output 2 6 2 4" xfId="54975" xr:uid="{00000000-0005-0000-0000-0000E7CF0000}"/>
    <cellStyle name="Output 2 6 2 5" xfId="54976" xr:uid="{00000000-0005-0000-0000-0000E8CF0000}"/>
    <cellStyle name="Output 2 6 3" xfId="21971" xr:uid="{00000000-0005-0000-0000-0000E9CF0000}"/>
    <cellStyle name="Output 2 6 3 2" xfId="54977" xr:uid="{00000000-0005-0000-0000-0000EACF0000}"/>
    <cellStyle name="Output 2 6 3 3" xfId="54978" xr:uid="{00000000-0005-0000-0000-0000EBCF0000}"/>
    <cellStyle name="Output 2 6 3 4" xfId="54979" xr:uid="{00000000-0005-0000-0000-0000ECCF0000}"/>
    <cellStyle name="Output 2 6 3 5" xfId="54980" xr:uid="{00000000-0005-0000-0000-0000EDCF0000}"/>
    <cellStyle name="Output 2 6 4" xfId="54981" xr:uid="{00000000-0005-0000-0000-0000EECF0000}"/>
    <cellStyle name="Output 2 7" xfId="21972" xr:uid="{00000000-0005-0000-0000-0000EFCF0000}"/>
    <cellStyle name="Output 2 7 10" xfId="21973" xr:uid="{00000000-0005-0000-0000-0000F0CF0000}"/>
    <cellStyle name="Output 2 7 10 2" xfId="54982" xr:uid="{00000000-0005-0000-0000-0000F1CF0000}"/>
    <cellStyle name="Output 2 7 10 3" xfId="54983" xr:uid="{00000000-0005-0000-0000-0000F2CF0000}"/>
    <cellStyle name="Output 2 7 10 4" xfId="54984" xr:uid="{00000000-0005-0000-0000-0000F3CF0000}"/>
    <cellStyle name="Output 2 7 10 5" xfId="54985" xr:uid="{00000000-0005-0000-0000-0000F4CF0000}"/>
    <cellStyle name="Output 2 7 11" xfId="54986" xr:uid="{00000000-0005-0000-0000-0000F5CF0000}"/>
    <cellStyle name="Output 2 7 12" xfId="54987" xr:uid="{00000000-0005-0000-0000-0000F6CF0000}"/>
    <cellStyle name="Output 2 7 13" xfId="54988" xr:uid="{00000000-0005-0000-0000-0000F7CF0000}"/>
    <cellStyle name="Output 2 7 14" xfId="54989" xr:uid="{00000000-0005-0000-0000-0000F8CF0000}"/>
    <cellStyle name="Output 2 7 15" xfId="54990" xr:uid="{00000000-0005-0000-0000-0000F9CF0000}"/>
    <cellStyle name="Output 2 7 16" xfId="54991" xr:uid="{00000000-0005-0000-0000-0000FACF0000}"/>
    <cellStyle name="Output 2 7 2" xfId="21974" xr:uid="{00000000-0005-0000-0000-0000FBCF0000}"/>
    <cellStyle name="Output 2 7 2 2" xfId="54992" xr:uid="{00000000-0005-0000-0000-0000FCCF0000}"/>
    <cellStyle name="Output 2 7 2 3" xfId="54993" xr:uid="{00000000-0005-0000-0000-0000FDCF0000}"/>
    <cellStyle name="Output 2 7 2 4" xfId="54994" xr:uid="{00000000-0005-0000-0000-0000FECF0000}"/>
    <cellStyle name="Output 2 7 2 5" xfId="54995" xr:uid="{00000000-0005-0000-0000-0000FFCF0000}"/>
    <cellStyle name="Output 2 7 3" xfId="21975" xr:uid="{00000000-0005-0000-0000-000000D00000}"/>
    <cellStyle name="Output 2 7 3 2" xfId="54996" xr:uid="{00000000-0005-0000-0000-000001D00000}"/>
    <cellStyle name="Output 2 7 3 3" xfId="54997" xr:uid="{00000000-0005-0000-0000-000002D00000}"/>
    <cellStyle name="Output 2 7 3 4" xfId="54998" xr:uid="{00000000-0005-0000-0000-000003D00000}"/>
    <cellStyle name="Output 2 7 3 5" xfId="54999" xr:uid="{00000000-0005-0000-0000-000004D00000}"/>
    <cellStyle name="Output 2 7 4" xfId="21976" xr:uid="{00000000-0005-0000-0000-000005D00000}"/>
    <cellStyle name="Output 2 7 4 2" xfId="55000" xr:uid="{00000000-0005-0000-0000-000006D00000}"/>
    <cellStyle name="Output 2 7 4 3" xfId="55001" xr:uid="{00000000-0005-0000-0000-000007D00000}"/>
    <cellStyle name="Output 2 7 4 4" xfId="55002" xr:uid="{00000000-0005-0000-0000-000008D00000}"/>
    <cellStyle name="Output 2 7 4 5" xfId="55003" xr:uid="{00000000-0005-0000-0000-000009D00000}"/>
    <cellStyle name="Output 2 7 5" xfId="21977" xr:uid="{00000000-0005-0000-0000-00000AD00000}"/>
    <cellStyle name="Output 2 7 5 2" xfId="55004" xr:uid="{00000000-0005-0000-0000-00000BD00000}"/>
    <cellStyle name="Output 2 7 5 3" xfId="55005" xr:uid="{00000000-0005-0000-0000-00000CD00000}"/>
    <cellStyle name="Output 2 7 5 4" xfId="55006" xr:uid="{00000000-0005-0000-0000-00000DD00000}"/>
    <cellStyle name="Output 2 7 5 5" xfId="55007" xr:uid="{00000000-0005-0000-0000-00000ED00000}"/>
    <cellStyle name="Output 2 7 6" xfId="21978" xr:uid="{00000000-0005-0000-0000-00000FD00000}"/>
    <cellStyle name="Output 2 7 6 2" xfId="55008" xr:uid="{00000000-0005-0000-0000-000010D00000}"/>
    <cellStyle name="Output 2 7 6 3" xfId="55009" xr:uid="{00000000-0005-0000-0000-000011D00000}"/>
    <cellStyle name="Output 2 7 6 4" xfId="55010" xr:uid="{00000000-0005-0000-0000-000012D00000}"/>
    <cellStyle name="Output 2 7 6 5" xfId="55011" xr:uid="{00000000-0005-0000-0000-000013D00000}"/>
    <cellStyle name="Output 2 7 7" xfId="21979" xr:uid="{00000000-0005-0000-0000-000014D00000}"/>
    <cellStyle name="Output 2 7 7 2" xfId="55012" xr:uid="{00000000-0005-0000-0000-000015D00000}"/>
    <cellStyle name="Output 2 7 7 3" xfId="55013" xr:uid="{00000000-0005-0000-0000-000016D00000}"/>
    <cellStyle name="Output 2 7 7 4" xfId="55014" xr:uid="{00000000-0005-0000-0000-000017D00000}"/>
    <cellStyle name="Output 2 7 7 5" xfId="55015" xr:uid="{00000000-0005-0000-0000-000018D00000}"/>
    <cellStyle name="Output 2 7 8" xfId="21980" xr:uid="{00000000-0005-0000-0000-000019D00000}"/>
    <cellStyle name="Output 2 7 8 2" xfId="55016" xr:uid="{00000000-0005-0000-0000-00001AD00000}"/>
    <cellStyle name="Output 2 7 8 3" xfId="55017" xr:uid="{00000000-0005-0000-0000-00001BD00000}"/>
    <cellStyle name="Output 2 7 8 4" xfId="55018" xr:uid="{00000000-0005-0000-0000-00001CD00000}"/>
    <cellStyle name="Output 2 7 8 5" xfId="55019" xr:uid="{00000000-0005-0000-0000-00001DD00000}"/>
    <cellStyle name="Output 2 7 9" xfId="21981" xr:uid="{00000000-0005-0000-0000-00001ED00000}"/>
    <cellStyle name="Output 2 7 9 2" xfId="55020" xr:uid="{00000000-0005-0000-0000-00001FD00000}"/>
    <cellStyle name="Output 2 7 9 3" xfId="55021" xr:uid="{00000000-0005-0000-0000-000020D00000}"/>
    <cellStyle name="Output 2 7 9 4" xfId="55022" xr:uid="{00000000-0005-0000-0000-000021D00000}"/>
    <cellStyle name="Output 2 7 9 5" xfId="55023" xr:uid="{00000000-0005-0000-0000-000022D00000}"/>
    <cellStyle name="Output 2 8" xfId="21982" xr:uid="{00000000-0005-0000-0000-000023D00000}"/>
    <cellStyle name="Output 2 8 10" xfId="55024" xr:uid="{00000000-0005-0000-0000-000024D00000}"/>
    <cellStyle name="Output 2 8 11" xfId="55025" xr:uid="{00000000-0005-0000-0000-000025D00000}"/>
    <cellStyle name="Output 2 8 2" xfId="21983" xr:uid="{00000000-0005-0000-0000-000026D00000}"/>
    <cellStyle name="Output 2 8 2 2" xfId="55026" xr:uid="{00000000-0005-0000-0000-000027D00000}"/>
    <cellStyle name="Output 2 8 2 3" xfId="55027" xr:uid="{00000000-0005-0000-0000-000028D00000}"/>
    <cellStyle name="Output 2 8 2 4" xfId="55028" xr:uid="{00000000-0005-0000-0000-000029D00000}"/>
    <cellStyle name="Output 2 8 2 5" xfId="55029" xr:uid="{00000000-0005-0000-0000-00002AD00000}"/>
    <cellStyle name="Output 2 8 3" xfId="21984" xr:uid="{00000000-0005-0000-0000-00002BD00000}"/>
    <cellStyle name="Output 2 8 3 2" xfId="55030" xr:uid="{00000000-0005-0000-0000-00002CD00000}"/>
    <cellStyle name="Output 2 8 3 3" xfId="55031" xr:uid="{00000000-0005-0000-0000-00002DD00000}"/>
    <cellStyle name="Output 2 8 3 4" xfId="55032" xr:uid="{00000000-0005-0000-0000-00002ED00000}"/>
    <cellStyle name="Output 2 8 3 5" xfId="55033" xr:uid="{00000000-0005-0000-0000-00002FD00000}"/>
    <cellStyle name="Output 2 8 4" xfId="21985" xr:uid="{00000000-0005-0000-0000-000030D00000}"/>
    <cellStyle name="Output 2 8 4 2" xfId="55034" xr:uid="{00000000-0005-0000-0000-000031D00000}"/>
    <cellStyle name="Output 2 8 4 3" xfId="55035" xr:uid="{00000000-0005-0000-0000-000032D00000}"/>
    <cellStyle name="Output 2 8 4 4" xfId="55036" xr:uid="{00000000-0005-0000-0000-000033D00000}"/>
    <cellStyle name="Output 2 8 4 5" xfId="55037" xr:uid="{00000000-0005-0000-0000-000034D00000}"/>
    <cellStyle name="Output 2 8 5" xfId="21986" xr:uid="{00000000-0005-0000-0000-000035D00000}"/>
    <cellStyle name="Output 2 8 5 2" xfId="55038" xr:uid="{00000000-0005-0000-0000-000036D00000}"/>
    <cellStyle name="Output 2 8 5 3" xfId="55039" xr:uid="{00000000-0005-0000-0000-000037D00000}"/>
    <cellStyle name="Output 2 8 5 4" xfId="55040" xr:uid="{00000000-0005-0000-0000-000038D00000}"/>
    <cellStyle name="Output 2 8 5 5" xfId="55041" xr:uid="{00000000-0005-0000-0000-000039D00000}"/>
    <cellStyle name="Output 2 8 6" xfId="21987" xr:uid="{00000000-0005-0000-0000-00003AD00000}"/>
    <cellStyle name="Output 2 8 6 2" xfId="55042" xr:uid="{00000000-0005-0000-0000-00003BD00000}"/>
    <cellStyle name="Output 2 8 6 3" xfId="55043" xr:uid="{00000000-0005-0000-0000-00003CD00000}"/>
    <cellStyle name="Output 2 8 6 4" xfId="55044" xr:uid="{00000000-0005-0000-0000-00003DD00000}"/>
    <cellStyle name="Output 2 8 6 5" xfId="55045" xr:uid="{00000000-0005-0000-0000-00003ED00000}"/>
    <cellStyle name="Output 2 8 7" xfId="21988" xr:uid="{00000000-0005-0000-0000-00003FD00000}"/>
    <cellStyle name="Output 2 8 7 2" xfId="55046" xr:uid="{00000000-0005-0000-0000-000040D00000}"/>
    <cellStyle name="Output 2 8 7 3" xfId="55047" xr:uid="{00000000-0005-0000-0000-000041D00000}"/>
    <cellStyle name="Output 2 8 7 4" xfId="55048" xr:uid="{00000000-0005-0000-0000-000042D00000}"/>
    <cellStyle name="Output 2 8 7 5" xfId="55049" xr:uid="{00000000-0005-0000-0000-000043D00000}"/>
    <cellStyle name="Output 2 8 8" xfId="55050" xr:uid="{00000000-0005-0000-0000-000044D00000}"/>
    <cellStyle name="Output 2 8 9" xfId="55051" xr:uid="{00000000-0005-0000-0000-000045D00000}"/>
    <cellStyle name="Output 2 9" xfId="21989" xr:uid="{00000000-0005-0000-0000-000046D00000}"/>
    <cellStyle name="Output 2 9 10" xfId="55052" xr:uid="{00000000-0005-0000-0000-000047D00000}"/>
    <cellStyle name="Output 2 9 2" xfId="21990" xr:uid="{00000000-0005-0000-0000-000048D00000}"/>
    <cellStyle name="Output 2 9 2 2" xfId="55053" xr:uid="{00000000-0005-0000-0000-000049D00000}"/>
    <cellStyle name="Output 2 9 2 3" xfId="55054" xr:uid="{00000000-0005-0000-0000-00004AD00000}"/>
    <cellStyle name="Output 2 9 2 4" xfId="55055" xr:uid="{00000000-0005-0000-0000-00004BD00000}"/>
    <cellStyle name="Output 2 9 2 5" xfId="55056" xr:uid="{00000000-0005-0000-0000-00004CD00000}"/>
    <cellStyle name="Output 2 9 3" xfId="21991" xr:uid="{00000000-0005-0000-0000-00004DD00000}"/>
    <cellStyle name="Output 2 9 3 2" xfId="55057" xr:uid="{00000000-0005-0000-0000-00004ED00000}"/>
    <cellStyle name="Output 2 9 3 3" xfId="55058" xr:uid="{00000000-0005-0000-0000-00004FD00000}"/>
    <cellStyle name="Output 2 9 3 4" xfId="55059" xr:uid="{00000000-0005-0000-0000-000050D00000}"/>
    <cellStyle name="Output 2 9 3 5" xfId="55060" xr:uid="{00000000-0005-0000-0000-000051D00000}"/>
    <cellStyle name="Output 2 9 4" xfId="21992" xr:uid="{00000000-0005-0000-0000-000052D00000}"/>
    <cellStyle name="Output 2 9 4 2" xfId="55061" xr:uid="{00000000-0005-0000-0000-000053D00000}"/>
    <cellStyle name="Output 2 9 4 3" xfId="55062" xr:uid="{00000000-0005-0000-0000-000054D00000}"/>
    <cellStyle name="Output 2 9 4 4" xfId="55063" xr:uid="{00000000-0005-0000-0000-000055D00000}"/>
    <cellStyle name="Output 2 9 4 5" xfId="55064" xr:uid="{00000000-0005-0000-0000-000056D00000}"/>
    <cellStyle name="Output 2 9 5" xfId="21993" xr:uid="{00000000-0005-0000-0000-000057D00000}"/>
    <cellStyle name="Output 2 9 5 2" xfId="55065" xr:uid="{00000000-0005-0000-0000-000058D00000}"/>
    <cellStyle name="Output 2 9 5 3" xfId="55066" xr:uid="{00000000-0005-0000-0000-000059D00000}"/>
    <cellStyle name="Output 2 9 5 4" xfId="55067" xr:uid="{00000000-0005-0000-0000-00005AD00000}"/>
    <cellStyle name="Output 2 9 5 5" xfId="55068" xr:uid="{00000000-0005-0000-0000-00005BD00000}"/>
    <cellStyle name="Output 2 9 6" xfId="21994" xr:uid="{00000000-0005-0000-0000-00005CD00000}"/>
    <cellStyle name="Output 2 9 6 2" xfId="55069" xr:uid="{00000000-0005-0000-0000-00005DD00000}"/>
    <cellStyle name="Output 2 9 6 3" xfId="55070" xr:uid="{00000000-0005-0000-0000-00005ED00000}"/>
    <cellStyle name="Output 2 9 6 4" xfId="55071" xr:uid="{00000000-0005-0000-0000-00005FD00000}"/>
    <cellStyle name="Output 2 9 6 5" xfId="55072" xr:uid="{00000000-0005-0000-0000-000060D00000}"/>
    <cellStyle name="Output 2 9 7" xfId="55073" xr:uid="{00000000-0005-0000-0000-000061D00000}"/>
    <cellStyle name="Output 2 9 8" xfId="55074" xr:uid="{00000000-0005-0000-0000-000062D00000}"/>
    <cellStyle name="Output 2 9 9" xfId="55075" xr:uid="{00000000-0005-0000-0000-000063D00000}"/>
    <cellStyle name="Output 3" xfId="83" xr:uid="{00000000-0005-0000-0000-000064D00000}"/>
    <cellStyle name="Output 3 10" xfId="21995" xr:uid="{00000000-0005-0000-0000-000065D00000}"/>
    <cellStyle name="Output 3 10 2" xfId="21996" xr:uid="{00000000-0005-0000-0000-000066D00000}"/>
    <cellStyle name="Output 3 10 2 2" xfId="21997" xr:uid="{00000000-0005-0000-0000-000067D00000}"/>
    <cellStyle name="Output 3 10 2 2 2" xfId="55076" xr:uid="{00000000-0005-0000-0000-000068D00000}"/>
    <cellStyle name="Output 3 10 2 2 3" xfId="55077" xr:uid="{00000000-0005-0000-0000-000069D00000}"/>
    <cellStyle name="Output 3 10 2 2 4" xfId="55078" xr:uid="{00000000-0005-0000-0000-00006AD00000}"/>
    <cellStyle name="Output 3 10 2 2 5" xfId="55079" xr:uid="{00000000-0005-0000-0000-00006BD00000}"/>
    <cellStyle name="Output 3 10 2 3" xfId="21998" xr:uid="{00000000-0005-0000-0000-00006CD00000}"/>
    <cellStyle name="Output 3 10 2 3 2" xfId="55080" xr:uid="{00000000-0005-0000-0000-00006DD00000}"/>
    <cellStyle name="Output 3 10 2 3 3" xfId="55081" xr:uid="{00000000-0005-0000-0000-00006ED00000}"/>
    <cellStyle name="Output 3 10 2 3 4" xfId="55082" xr:uid="{00000000-0005-0000-0000-00006FD00000}"/>
    <cellStyle name="Output 3 10 2 3 5" xfId="55083" xr:uid="{00000000-0005-0000-0000-000070D00000}"/>
    <cellStyle name="Output 3 10 2 4" xfId="55084" xr:uid="{00000000-0005-0000-0000-000071D00000}"/>
    <cellStyle name="Output 3 10 3" xfId="21999" xr:uid="{00000000-0005-0000-0000-000072D00000}"/>
    <cellStyle name="Output 3 10 3 10" xfId="55085" xr:uid="{00000000-0005-0000-0000-000073D00000}"/>
    <cellStyle name="Output 3 10 3 2" xfId="22000" xr:uid="{00000000-0005-0000-0000-000074D00000}"/>
    <cellStyle name="Output 3 10 3 2 2" xfId="55086" xr:uid="{00000000-0005-0000-0000-000075D00000}"/>
    <cellStyle name="Output 3 10 3 2 3" xfId="55087" xr:uid="{00000000-0005-0000-0000-000076D00000}"/>
    <cellStyle name="Output 3 10 3 2 4" xfId="55088" xr:uid="{00000000-0005-0000-0000-000077D00000}"/>
    <cellStyle name="Output 3 10 3 2 5" xfId="55089" xr:uid="{00000000-0005-0000-0000-000078D00000}"/>
    <cellStyle name="Output 3 10 3 3" xfId="22001" xr:uid="{00000000-0005-0000-0000-000079D00000}"/>
    <cellStyle name="Output 3 10 3 3 2" xfId="55090" xr:uid="{00000000-0005-0000-0000-00007AD00000}"/>
    <cellStyle name="Output 3 10 3 3 3" xfId="55091" xr:uid="{00000000-0005-0000-0000-00007BD00000}"/>
    <cellStyle name="Output 3 10 3 3 4" xfId="55092" xr:uid="{00000000-0005-0000-0000-00007CD00000}"/>
    <cellStyle name="Output 3 10 3 3 5" xfId="55093" xr:uid="{00000000-0005-0000-0000-00007DD00000}"/>
    <cellStyle name="Output 3 10 3 4" xfId="22002" xr:uid="{00000000-0005-0000-0000-00007ED00000}"/>
    <cellStyle name="Output 3 10 3 4 2" xfId="55094" xr:uid="{00000000-0005-0000-0000-00007FD00000}"/>
    <cellStyle name="Output 3 10 3 4 3" xfId="55095" xr:uid="{00000000-0005-0000-0000-000080D00000}"/>
    <cellStyle name="Output 3 10 3 4 4" xfId="55096" xr:uid="{00000000-0005-0000-0000-000081D00000}"/>
    <cellStyle name="Output 3 10 3 4 5" xfId="55097" xr:uid="{00000000-0005-0000-0000-000082D00000}"/>
    <cellStyle name="Output 3 10 3 5" xfId="22003" xr:uid="{00000000-0005-0000-0000-000083D00000}"/>
    <cellStyle name="Output 3 10 3 5 2" xfId="55098" xr:uid="{00000000-0005-0000-0000-000084D00000}"/>
    <cellStyle name="Output 3 10 3 5 3" xfId="55099" xr:uid="{00000000-0005-0000-0000-000085D00000}"/>
    <cellStyle name="Output 3 10 3 5 4" xfId="55100" xr:uid="{00000000-0005-0000-0000-000086D00000}"/>
    <cellStyle name="Output 3 10 3 5 5" xfId="55101" xr:uid="{00000000-0005-0000-0000-000087D00000}"/>
    <cellStyle name="Output 3 10 3 6" xfId="22004" xr:uid="{00000000-0005-0000-0000-000088D00000}"/>
    <cellStyle name="Output 3 10 3 6 2" xfId="55102" xr:uid="{00000000-0005-0000-0000-000089D00000}"/>
    <cellStyle name="Output 3 10 3 6 3" xfId="55103" xr:uid="{00000000-0005-0000-0000-00008AD00000}"/>
    <cellStyle name="Output 3 10 3 6 4" xfId="55104" xr:uid="{00000000-0005-0000-0000-00008BD00000}"/>
    <cellStyle name="Output 3 10 3 6 5" xfId="55105" xr:uid="{00000000-0005-0000-0000-00008CD00000}"/>
    <cellStyle name="Output 3 10 3 7" xfId="55106" xr:uid="{00000000-0005-0000-0000-00008DD00000}"/>
    <cellStyle name="Output 3 10 3 8" xfId="55107" xr:uid="{00000000-0005-0000-0000-00008ED00000}"/>
    <cellStyle name="Output 3 10 3 9" xfId="55108" xr:uid="{00000000-0005-0000-0000-00008FD00000}"/>
    <cellStyle name="Output 3 10 4" xfId="55109" xr:uid="{00000000-0005-0000-0000-000090D00000}"/>
    <cellStyle name="Output 3 11" xfId="22005" xr:uid="{00000000-0005-0000-0000-000091D00000}"/>
    <cellStyle name="Output 3 11 2" xfId="22006" xr:uid="{00000000-0005-0000-0000-000092D00000}"/>
    <cellStyle name="Output 3 11 2 2" xfId="22007" xr:uid="{00000000-0005-0000-0000-000093D00000}"/>
    <cellStyle name="Output 3 11 2 2 2" xfId="55110" xr:uid="{00000000-0005-0000-0000-000094D00000}"/>
    <cellStyle name="Output 3 11 2 2 3" xfId="55111" xr:uid="{00000000-0005-0000-0000-000095D00000}"/>
    <cellStyle name="Output 3 11 2 2 4" xfId="55112" xr:uid="{00000000-0005-0000-0000-000096D00000}"/>
    <cellStyle name="Output 3 11 2 2 5" xfId="55113" xr:uid="{00000000-0005-0000-0000-000097D00000}"/>
    <cellStyle name="Output 3 11 2 3" xfId="22008" xr:uid="{00000000-0005-0000-0000-000098D00000}"/>
    <cellStyle name="Output 3 11 2 3 2" xfId="55114" xr:uid="{00000000-0005-0000-0000-000099D00000}"/>
    <cellStyle name="Output 3 11 2 3 3" xfId="55115" xr:uid="{00000000-0005-0000-0000-00009AD00000}"/>
    <cellStyle name="Output 3 11 2 3 4" xfId="55116" xr:uid="{00000000-0005-0000-0000-00009BD00000}"/>
    <cellStyle name="Output 3 11 2 3 5" xfId="55117" xr:uid="{00000000-0005-0000-0000-00009CD00000}"/>
    <cellStyle name="Output 3 11 2 4" xfId="55118" xr:uid="{00000000-0005-0000-0000-00009DD00000}"/>
    <cellStyle name="Output 3 11 3" xfId="22009" xr:uid="{00000000-0005-0000-0000-00009ED00000}"/>
    <cellStyle name="Output 3 11 3 10" xfId="55119" xr:uid="{00000000-0005-0000-0000-00009FD00000}"/>
    <cellStyle name="Output 3 11 3 2" xfId="22010" xr:uid="{00000000-0005-0000-0000-0000A0D00000}"/>
    <cellStyle name="Output 3 11 3 2 2" xfId="55120" xr:uid="{00000000-0005-0000-0000-0000A1D00000}"/>
    <cellStyle name="Output 3 11 3 2 3" xfId="55121" xr:uid="{00000000-0005-0000-0000-0000A2D00000}"/>
    <cellStyle name="Output 3 11 3 2 4" xfId="55122" xr:uid="{00000000-0005-0000-0000-0000A3D00000}"/>
    <cellStyle name="Output 3 11 3 2 5" xfId="55123" xr:uid="{00000000-0005-0000-0000-0000A4D00000}"/>
    <cellStyle name="Output 3 11 3 3" xfId="22011" xr:uid="{00000000-0005-0000-0000-0000A5D00000}"/>
    <cellStyle name="Output 3 11 3 3 2" xfId="55124" xr:uid="{00000000-0005-0000-0000-0000A6D00000}"/>
    <cellStyle name="Output 3 11 3 3 3" xfId="55125" xr:uid="{00000000-0005-0000-0000-0000A7D00000}"/>
    <cellStyle name="Output 3 11 3 3 4" xfId="55126" xr:uid="{00000000-0005-0000-0000-0000A8D00000}"/>
    <cellStyle name="Output 3 11 3 3 5" xfId="55127" xr:uid="{00000000-0005-0000-0000-0000A9D00000}"/>
    <cellStyle name="Output 3 11 3 4" xfId="22012" xr:uid="{00000000-0005-0000-0000-0000AAD00000}"/>
    <cellStyle name="Output 3 11 3 4 2" xfId="55128" xr:uid="{00000000-0005-0000-0000-0000ABD00000}"/>
    <cellStyle name="Output 3 11 3 4 3" xfId="55129" xr:uid="{00000000-0005-0000-0000-0000ACD00000}"/>
    <cellStyle name="Output 3 11 3 4 4" xfId="55130" xr:uid="{00000000-0005-0000-0000-0000ADD00000}"/>
    <cellStyle name="Output 3 11 3 4 5" xfId="55131" xr:uid="{00000000-0005-0000-0000-0000AED00000}"/>
    <cellStyle name="Output 3 11 3 5" xfId="22013" xr:uid="{00000000-0005-0000-0000-0000AFD00000}"/>
    <cellStyle name="Output 3 11 3 5 2" xfId="55132" xr:uid="{00000000-0005-0000-0000-0000B0D00000}"/>
    <cellStyle name="Output 3 11 3 5 3" xfId="55133" xr:uid="{00000000-0005-0000-0000-0000B1D00000}"/>
    <cellStyle name="Output 3 11 3 5 4" xfId="55134" xr:uid="{00000000-0005-0000-0000-0000B2D00000}"/>
    <cellStyle name="Output 3 11 3 5 5" xfId="55135" xr:uid="{00000000-0005-0000-0000-0000B3D00000}"/>
    <cellStyle name="Output 3 11 3 6" xfId="22014" xr:uid="{00000000-0005-0000-0000-0000B4D00000}"/>
    <cellStyle name="Output 3 11 3 6 2" xfId="55136" xr:uid="{00000000-0005-0000-0000-0000B5D00000}"/>
    <cellStyle name="Output 3 11 3 6 3" xfId="55137" xr:uid="{00000000-0005-0000-0000-0000B6D00000}"/>
    <cellStyle name="Output 3 11 3 6 4" xfId="55138" xr:uid="{00000000-0005-0000-0000-0000B7D00000}"/>
    <cellStyle name="Output 3 11 3 6 5" xfId="55139" xr:uid="{00000000-0005-0000-0000-0000B8D00000}"/>
    <cellStyle name="Output 3 11 3 7" xfId="55140" xr:uid="{00000000-0005-0000-0000-0000B9D00000}"/>
    <cellStyle name="Output 3 11 3 8" xfId="55141" xr:uid="{00000000-0005-0000-0000-0000BAD00000}"/>
    <cellStyle name="Output 3 11 3 9" xfId="55142" xr:uid="{00000000-0005-0000-0000-0000BBD00000}"/>
    <cellStyle name="Output 3 11 4" xfId="55143" xr:uid="{00000000-0005-0000-0000-0000BCD00000}"/>
    <cellStyle name="Output 3 12" xfId="22015" xr:uid="{00000000-0005-0000-0000-0000BDD00000}"/>
    <cellStyle name="Output 3 12 2" xfId="22016" xr:uid="{00000000-0005-0000-0000-0000BED00000}"/>
    <cellStyle name="Output 3 12 2 2" xfId="55144" xr:uid="{00000000-0005-0000-0000-0000BFD00000}"/>
    <cellStyle name="Output 3 12 2 3" xfId="55145" xr:uid="{00000000-0005-0000-0000-0000C0D00000}"/>
    <cellStyle name="Output 3 12 2 4" xfId="55146" xr:uid="{00000000-0005-0000-0000-0000C1D00000}"/>
    <cellStyle name="Output 3 12 2 5" xfId="55147" xr:uid="{00000000-0005-0000-0000-0000C2D00000}"/>
    <cellStyle name="Output 3 12 3" xfId="22017" xr:uid="{00000000-0005-0000-0000-0000C3D00000}"/>
    <cellStyle name="Output 3 12 3 2" xfId="55148" xr:uid="{00000000-0005-0000-0000-0000C4D00000}"/>
    <cellStyle name="Output 3 12 3 3" xfId="55149" xr:uid="{00000000-0005-0000-0000-0000C5D00000}"/>
    <cellStyle name="Output 3 12 3 4" xfId="55150" xr:uid="{00000000-0005-0000-0000-0000C6D00000}"/>
    <cellStyle name="Output 3 12 3 5" xfId="55151" xr:uid="{00000000-0005-0000-0000-0000C7D00000}"/>
    <cellStyle name="Output 3 12 4" xfId="55152" xr:uid="{00000000-0005-0000-0000-0000C8D00000}"/>
    <cellStyle name="Output 3 13" xfId="22018" xr:uid="{00000000-0005-0000-0000-0000C9D00000}"/>
    <cellStyle name="Output 3 13 10" xfId="22019" xr:uid="{00000000-0005-0000-0000-0000CAD00000}"/>
    <cellStyle name="Output 3 13 10 2" xfId="55153" xr:uid="{00000000-0005-0000-0000-0000CBD00000}"/>
    <cellStyle name="Output 3 13 10 3" xfId="55154" xr:uid="{00000000-0005-0000-0000-0000CCD00000}"/>
    <cellStyle name="Output 3 13 10 4" xfId="55155" xr:uid="{00000000-0005-0000-0000-0000CDD00000}"/>
    <cellStyle name="Output 3 13 10 5" xfId="55156" xr:uid="{00000000-0005-0000-0000-0000CED00000}"/>
    <cellStyle name="Output 3 13 11" xfId="55157" xr:uid="{00000000-0005-0000-0000-0000CFD00000}"/>
    <cellStyle name="Output 3 13 12" xfId="55158" xr:uid="{00000000-0005-0000-0000-0000D0D00000}"/>
    <cellStyle name="Output 3 13 13" xfId="55159" xr:uid="{00000000-0005-0000-0000-0000D1D00000}"/>
    <cellStyle name="Output 3 13 14" xfId="55160" xr:uid="{00000000-0005-0000-0000-0000D2D00000}"/>
    <cellStyle name="Output 3 13 15" xfId="55161" xr:uid="{00000000-0005-0000-0000-0000D3D00000}"/>
    <cellStyle name="Output 3 13 16" xfId="55162" xr:uid="{00000000-0005-0000-0000-0000D4D00000}"/>
    <cellStyle name="Output 3 13 2" xfId="22020" xr:uid="{00000000-0005-0000-0000-0000D5D00000}"/>
    <cellStyle name="Output 3 13 2 2" xfId="55163" xr:uid="{00000000-0005-0000-0000-0000D6D00000}"/>
    <cellStyle name="Output 3 13 2 3" xfId="55164" xr:uid="{00000000-0005-0000-0000-0000D7D00000}"/>
    <cellStyle name="Output 3 13 2 4" xfId="55165" xr:uid="{00000000-0005-0000-0000-0000D8D00000}"/>
    <cellStyle name="Output 3 13 2 5" xfId="55166" xr:uid="{00000000-0005-0000-0000-0000D9D00000}"/>
    <cellStyle name="Output 3 13 3" xfId="22021" xr:uid="{00000000-0005-0000-0000-0000DAD00000}"/>
    <cellStyle name="Output 3 13 3 2" xfId="55167" xr:uid="{00000000-0005-0000-0000-0000DBD00000}"/>
    <cellStyle name="Output 3 13 3 3" xfId="55168" xr:uid="{00000000-0005-0000-0000-0000DCD00000}"/>
    <cellStyle name="Output 3 13 3 4" xfId="55169" xr:uid="{00000000-0005-0000-0000-0000DDD00000}"/>
    <cellStyle name="Output 3 13 3 5" xfId="55170" xr:uid="{00000000-0005-0000-0000-0000DED00000}"/>
    <cellStyle name="Output 3 13 4" xfId="22022" xr:uid="{00000000-0005-0000-0000-0000DFD00000}"/>
    <cellStyle name="Output 3 13 4 2" xfId="55171" xr:uid="{00000000-0005-0000-0000-0000E0D00000}"/>
    <cellStyle name="Output 3 13 4 3" xfId="55172" xr:uid="{00000000-0005-0000-0000-0000E1D00000}"/>
    <cellStyle name="Output 3 13 4 4" xfId="55173" xr:uid="{00000000-0005-0000-0000-0000E2D00000}"/>
    <cellStyle name="Output 3 13 4 5" xfId="55174" xr:uid="{00000000-0005-0000-0000-0000E3D00000}"/>
    <cellStyle name="Output 3 13 5" xfId="22023" xr:uid="{00000000-0005-0000-0000-0000E4D00000}"/>
    <cellStyle name="Output 3 13 5 2" xfId="55175" xr:uid="{00000000-0005-0000-0000-0000E5D00000}"/>
    <cellStyle name="Output 3 13 5 3" xfId="55176" xr:uid="{00000000-0005-0000-0000-0000E6D00000}"/>
    <cellStyle name="Output 3 13 5 4" xfId="55177" xr:uid="{00000000-0005-0000-0000-0000E7D00000}"/>
    <cellStyle name="Output 3 13 5 5" xfId="55178" xr:uid="{00000000-0005-0000-0000-0000E8D00000}"/>
    <cellStyle name="Output 3 13 6" xfId="22024" xr:uid="{00000000-0005-0000-0000-0000E9D00000}"/>
    <cellStyle name="Output 3 13 6 2" xfId="55179" xr:uid="{00000000-0005-0000-0000-0000EAD00000}"/>
    <cellStyle name="Output 3 13 6 3" xfId="55180" xr:uid="{00000000-0005-0000-0000-0000EBD00000}"/>
    <cellStyle name="Output 3 13 6 4" xfId="55181" xr:uid="{00000000-0005-0000-0000-0000ECD00000}"/>
    <cellStyle name="Output 3 13 6 5" xfId="55182" xr:uid="{00000000-0005-0000-0000-0000EDD00000}"/>
    <cellStyle name="Output 3 13 7" xfId="22025" xr:uid="{00000000-0005-0000-0000-0000EED00000}"/>
    <cellStyle name="Output 3 13 7 2" xfId="55183" xr:uid="{00000000-0005-0000-0000-0000EFD00000}"/>
    <cellStyle name="Output 3 13 7 3" xfId="55184" xr:uid="{00000000-0005-0000-0000-0000F0D00000}"/>
    <cellStyle name="Output 3 13 7 4" xfId="55185" xr:uid="{00000000-0005-0000-0000-0000F1D00000}"/>
    <cellStyle name="Output 3 13 7 5" xfId="55186" xr:uid="{00000000-0005-0000-0000-0000F2D00000}"/>
    <cellStyle name="Output 3 13 8" xfId="22026" xr:uid="{00000000-0005-0000-0000-0000F3D00000}"/>
    <cellStyle name="Output 3 13 8 2" xfId="55187" xr:uid="{00000000-0005-0000-0000-0000F4D00000}"/>
    <cellStyle name="Output 3 13 8 3" xfId="55188" xr:uid="{00000000-0005-0000-0000-0000F5D00000}"/>
    <cellStyle name="Output 3 13 8 4" xfId="55189" xr:uid="{00000000-0005-0000-0000-0000F6D00000}"/>
    <cellStyle name="Output 3 13 8 5" xfId="55190" xr:uid="{00000000-0005-0000-0000-0000F7D00000}"/>
    <cellStyle name="Output 3 13 9" xfId="22027" xr:uid="{00000000-0005-0000-0000-0000F8D00000}"/>
    <cellStyle name="Output 3 13 9 2" xfId="55191" xr:uid="{00000000-0005-0000-0000-0000F9D00000}"/>
    <cellStyle name="Output 3 13 9 3" xfId="55192" xr:uid="{00000000-0005-0000-0000-0000FAD00000}"/>
    <cellStyle name="Output 3 13 9 4" xfId="55193" xr:uid="{00000000-0005-0000-0000-0000FBD00000}"/>
    <cellStyle name="Output 3 13 9 5" xfId="55194" xr:uid="{00000000-0005-0000-0000-0000FCD00000}"/>
    <cellStyle name="Output 3 14" xfId="22028" xr:uid="{00000000-0005-0000-0000-0000FDD00000}"/>
    <cellStyle name="Output 3 14 10" xfId="55195" xr:uid="{00000000-0005-0000-0000-0000FED00000}"/>
    <cellStyle name="Output 3 14 11" xfId="55196" xr:uid="{00000000-0005-0000-0000-0000FFD00000}"/>
    <cellStyle name="Output 3 14 2" xfId="22029" xr:uid="{00000000-0005-0000-0000-000000D10000}"/>
    <cellStyle name="Output 3 14 2 2" xfId="55197" xr:uid="{00000000-0005-0000-0000-000001D10000}"/>
    <cellStyle name="Output 3 14 2 3" xfId="55198" xr:uid="{00000000-0005-0000-0000-000002D10000}"/>
    <cellStyle name="Output 3 14 2 4" xfId="55199" xr:uid="{00000000-0005-0000-0000-000003D10000}"/>
    <cellStyle name="Output 3 14 2 5" xfId="55200" xr:uid="{00000000-0005-0000-0000-000004D10000}"/>
    <cellStyle name="Output 3 14 3" xfId="22030" xr:uid="{00000000-0005-0000-0000-000005D10000}"/>
    <cellStyle name="Output 3 14 3 2" xfId="55201" xr:uid="{00000000-0005-0000-0000-000006D10000}"/>
    <cellStyle name="Output 3 14 3 3" xfId="55202" xr:uid="{00000000-0005-0000-0000-000007D10000}"/>
    <cellStyle name="Output 3 14 3 4" xfId="55203" xr:uid="{00000000-0005-0000-0000-000008D10000}"/>
    <cellStyle name="Output 3 14 3 5" xfId="55204" xr:uid="{00000000-0005-0000-0000-000009D10000}"/>
    <cellStyle name="Output 3 14 4" xfId="22031" xr:uid="{00000000-0005-0000-0000-00000AD10000}"/>
    <cellStyle name="Output 3 14 4 2" xfId="55205" xr:uid="{00000000-0005-0000-0000-00000BD10000}"/>
    <cellStyle name="Output 3 14 4 3" xfId="55206" xr:uid="{00000000-0005-0000-0000-00000CD10000}"/>
    <cellStyle name="Output 3 14 4 4" xfId="55207" xr:uid="{00000000-0005-0000-0000-00000DD10000}"/>
    <cellStyle name="Output 3 14 4 5" xfId="55208" xr:uid="{00000000-0005-0000-0000-00000ED10000}"/>
    <cellStyle name="Output 3 14 5" xfId="22032" xr:uid="{00000000-0005-0000-0000-00000FD10000}"/>
    <cellStyle name="Output 3 14 5 2" xfId="55209" xr:uid="{00000000-0005-0000-0000-000010D10000}"/>
    <cellStyle name="Output 3 14 5 3" xfId="55210" xr:uid="{00000000-0005-0000-0000-000011D10000}"/>
    <cellStyle name="Output 3 14 5 4" xfId="55211" xr:uid="{00000000-0005-0000-0000-000012D10000}"/>
    <cellStyle name="Output 3 14 5 5" xfId="55212" xr:uid="{00000000-0005-0000-0000-000013D10000}"/>
    <cellStyle name="Output 3 14 6" xfId="22033" xr:uid="{00000000-0005-0000-0000-000014D10000}"/>
    <cellStyle name="Output 3 14 6 2" xfId="55213" xr:uid="{00000000-0005-0000-0000-000015D10000}"/>
    <cellStyle name="Output 3 14 6 3" xfId="55214" xr:uid="{00000000-0005-0000-0000-000016D10000}"/>
    <cellStyle name="Output 3 14 6 4" xfId="55215" xr:uid="{00000000-0005-0000-0000-000017D10000}"/>
    <cellStyle name="Output 3 14 6 5" xfId="55216" xr:uid="{00000000-0005-0000-0000-000018D10000}"/>
    <cellStyle name="Output 3 14 7" xfId="22034" xr:uid="{00000000-0005-0000-0000-000019D10000}"/>
    <cellStyle name="Output 3 14 7 2" xfId="55217" xr:uid="{00000000-0005-0000-0000-00001AD10000}"/>
    <cellStyle name="Output 3 14 7 3" xfId="55218" xr:uid="{00000000-0005-0000-0000-00001BD10000}"/>
    <cellStyle name="Output 3 14 7 4" xfId="55219" xr:uid="{00000000-0005-0000-0000-00001CD10000}"/>
    <cellStyle name="Output 3 14 7 5" xfId="55220" xr:uid="{00000000-0005-0000-0000-00001DD10000}"/>
    <cellStyle name="Output 3 14 8" xfId="55221" xr:uid="{00000000-0005-0000-0000-00001ED10000}"/>
    <cellStyle name="Output 3 14 9" xfId="55222" xr:uid="{00000000-0005-0000-0000-00001FD10000}"/>
    <cellStyle name="Output 3 15" xfId="22035" xr:uid="{00000000-0005-0000-0000-000020D10000}"/>
    <cellStyle name="Output 3 15 10" xfId="55223" xr:uid="{00000000-0005-0000-0000-000021D10000}"/>
    <cellStyle name="Output 3 15 2" xfId="22036" xr:uid="{00000000-0005-0000-0000-000022D10000}"/>
    <cellStyle name="Output 3 15 2 2" xfId="55224" xr:uid="{00000000-0005-0000-0000-000023D10000}"/>
    <cellStyle name="Output 3 15 2 3" xfId="55225" xr:uid="{00000000-0005-0000-0000-000024D10000}"/>
    <cellStyle name="Output 3 15 2 4" xfId="55226" xr:uid="{00000000-0005-0000-0000-000025D10000}"/>
    <cellStyle name="Output 3 15 2 5" xfId="55227" xr:uid="{00000000-0005-0000-0000-000026D10000}"/>
    <cellStyle name="Output 3 15 3" xfId="22037" xr:uid="{00000000-0005-0000-0000-000027D10000}"/>
    <cellStyle name="Output 3 15 3 2" xfId="55228" xr:uid="{00000000-0005-0000-0000-000028D10000}"/>
    <cellStyle name="Output 3 15 3 3" xfId="55229" xr:uid="{00000000-0005-0000-0000-000029D10000}"/>
    <cellStyle name="Output 3 15 3 4" xfId="55230" xr:uid="{00000000-0005-0000-0000-00002AD10000}"/>
    <cellStyle name="Output 3 15 3 5" xfId="55231" xr:uid="{00000000-0005-0000-0000-00002BD10000}"/>
    <cellStyle name="Output 3 15 4" xfId="22038" xr:uid="{00000000-0005-0000-0000-00002CD10000}"/>
    <cellStyle name="Output 3 15 4 2" xfId="55232" xr:uid="{00000000-0005-0000-0000-00002DD10000}"/>
    <cellStyle name="Output 3 15 4 3" xfId="55233" xr:uid="{00000000-0005-0000-0000-00002ED10000}"/>
    <cellStyle name="Output 3 15 4 4" xfId="55234" xr:uid="{00000000-0005-0000-0000-00002FD10000}"/>
    <cellStyle name="Output 3 15 4 5" xfId="55235" xr:uid="{00000000-0005-0000-0000-000030D10000}"/>
    <cellStyle name="Output 3 15 5" xfId="22039" xr:uid="{00000000-0005-0000-0000-000031D10000}"/>
    <cellStyle name="Output 3 15 5 2" xfId="55236" xr:uid="{00000000-0005-0000-0000-000032D10000}"/>
    <cellStyle name="Output 3 15 5 3" xfId="55237" xr:uid="{00000000-0005-0000-0000-000033D10000}"/>
    <cellStyle name="Output 3 15 5 4" xfId="55238" xr:uid="{00000000-0005-0000-0000-000034D10000}"/>
    <cellStyle name="Output 3 15 5 5" xfId="55239" xr:uid="{00000000-0005-0000-0000-000035D10000}"/>
    <cellStyle name="Output 3 15 6" xfId="22040" xr:uid="{00000000-0005-0000-0000-000036D10000}"/>
    <cellStyle name="Output 3 15 6 2" xfId="55240" xr:uid="{00000000-0005-0000-0000-000037D10000}"/>
    <cellStyle name="Output 3 15 6 3" xfId="55241" xr:uid="{00000000-0005-0000-0000-000038D10000}"/>
    <cellStyle name="Output 3 15 6 4" xfId="55242" xr:uid="{00000000-0005-0000-0000-000039D10000}"/>
    <cellStyle name="Output 3 15 6 5" xfId="55243" xr:uid="{00000000-0005-0000-0000-00003AD10000}"/>
    <cellStyle name="Output 3 15 7" xfId="55244" xr:uid="{00000000-0005-0000-0000-00003BD10000}"/>
    <cellStyle name="Output 3 15 8" xfId="55245" xr:uid="{00000000-0005-0000-0000-00003CD10000}"/>
    <cellStyle name="Output 3 15 9" xfId="55246" xr:uid="{00000000-0005-0000-0000-00003DD10000}"/>
    <cellStyle name="Output 3 16" xfId="55247" xr:uid="{00000000-0005-0000-0000-00003ED10000}"/>
    <cellStyle name="Output 3 2" xfId="22041" xr:uid="{00000000-0005-0000-0000-00003FD10000}"/>
    <cellStyle name="Output 3 2 10" xfId="22042" xr:uid="{00000000-0005-0000-0000-000040D10000}"/>
    <cellStyle name="Output 3 2 10 10" xfId="55248" xr:uid="{00000000-0005-0000-0000-000041D10000}"/>
    <cellStyle name="Output 3 2 10 11" xfId="55249" xr:uid="{00000000-0005-0000-0000-000042D10000}"/>
    <cellStyle name="Output 3 2 10 2" xfId="22043" xr:uid="{00000000-0005-0000-0000-000043D10000}"/>
    <cellStyle name="Output 3 2 10 2 2" xfId="55250" xr:uid="{00000000-0005-0000-0000-000044D10000}"/>
    <cellStyle name="Output 3 2 10 2 3" xfId="55251" xr:uid="{00000000-0005-0000-0000-000045D10000}"/>
    <cellStyle name="Output 3 2 10 2 4" xfId="55252" xr:uid="{00000000-0005-0000-0000-000046D10000}"/>
    <cellStyle name="Output 3 2 10 2 5" xfId="55253" xr:uid="{00000000-0005-0000-0000-000047D10000}"/>
    <cellStyle name="Output 3 2 10 3" xfId="22044" xr:uid="{00000000-0005-0000-0000-000048D10000}"/>
    <cellStyle name="Output 3 2 10 3 2" xfId="55254" xr:uid="{00000000-0005-0000-0000-000049D10000}"/>
    <cellStyle name="Output 3 2 10 3 3" xfId="55255" xr:uid="{00000000-0005-0000-0000-00004AD10000}"/>
    <cellStyle name="Output 3 2 10 3 4" xfId="55256" xr:uid="{00000000-0005-0000-0000-00004BD10000}"/>
    <cellStyle name="Output 3 2 10 3 5" xfId="55257" xr:uid="{00000000-0005-0000-0000-00004CD10000}"/>
    <cellStyle name="Output 3 2 10 4" xfId="22045" xr:uid="{00000000-0005-0000-0000-00004DD10000}"/>
    <cellStyle name="Output 3 2 10 4 2" xfId="55258" xr:uid="{00000000-0005-0000-0000-00004ED10000}"/>
    <cellStyle name="Output 3 2 10 4 3" xfId="55259" xr:uid="{00000000-0005-0000-0000-00004FD10000}"/>
    <cellStyle name="Output 3 2 10 4 4" xfId="55260" xr:uid="{00000000-0005-0000-0000-000050D10000}"/>
    <cellStyle name="Output 3 2 10 4 5" xfId="55261" xr:uid="{00000000-0005-0000-0000-000051D10000}"/>
    <cellStyle name="Output 3 2 10 5" xfId="22046" xr:uid="{00000000-0005-0000-0000-000052D10000}"/>
    <cellStyle name="Output 3 2 10 5 2" xfId="55262" xr:uid="{00000000-0005-0000-0000-000053D10000}"/>
    <cellStyle name="Output 3 2 10 5 3" xfId="55263" xr:uid="{00000000-0005-0000-0000-000054D10000}"/>
    <cellStyle name="Output 3 2 10 5 4" xfId="55264" xr:uid="{00000000-0005-0000-0000-000055D10000}"/>
    <cellStyle name="Output 3 2 10 5 5" xfId="55265" xr:uid="{00000000-0005-0000-0000-000056D10000}"/>
    <cellStyle name="Output 3 2 10 6" xfId="22047" xr:uid="{00000000-0005-0000-0000-000057D10000}"/>
    <cellStyle name="Output 3 2 10 6 2" xfId="55266" xr:uid="{00000000-0005-0000-0000-000058D10000}"/>
    <cellStyle name="Output 3 2 10 6 3" xfId="55267" xr:uid="{00000000-0005-0000-0000-000059D10000}"/>
    <cellStyle name="Output 3 2 10 6 4" xfId="55268" xr:uid="{00000000-0005-0000-0000-00005AD10000}"/>
    <cellStyle name="Output 3 2 10 6 5" xfId="55269" xr:uid="{00000000-0005-0000-0000-00005BD10000}"/>
    <cellStyle name="Output 3 2 10 7" xfId="22048" xr:uid="{00000000-0005-0000-0000-00005CD10000}"/>
    <cellStyle name="Output 3 2 10 7 2" xfId="55270" xr:uid="{00000000-0005-0000-0000-00005DD10000}"/>
    <cellStyle name="Output 3 2 10 7 3" xfId="55271" xr:uid="{00000000-0005-0000-0000-00005ED10000}"/>
    <cellStyle name="Output 3 2 10 7 4" xfId="55272" xr:uid="{00000000-0005-0000-0000-00005FD10000}"/>
    <cellStyle name="Output 3 2 10 7 5" xfId="55273" xr:uid="{00000000-0005-0000-0000-000060D10000}"/>
    <cellStyle name="Output 3 2 10 8" xfId="55274" xr:uid="{00000000-0005-0000-0000-000061D10000}"/>
    <cellStyle name="Output 3 2 10 9" xfId="55275" xr:uid="{00000000-0005-0000-0000-000062D10000}"/>
    <cellStyle name="Output 3 2 11" xfId="22049" xr:uid="{00000000-0005-0000-0000-000063D10000}"/>
    <cellStyle name="Output 3 2 11 10" xfId="55276" xr:uid="{00000000-0005-0000-0000-000064D10000}"/>
    <cellStyle name="Output 3 2 11 2" xfId="22050" xr:uid="{00000000-0005-0000-0000-000065D10000}"/>
    <cellStyle name="Output 3 2 11 2 2" xfId="55277" xr:uid="{00000000-0005-0000-0000-000066D10000}"/>
    <cellStyle name="Output 3 2 11 2 3" xfId="55278" xr:uid="{00000000-0005-0000-0000-000067D10000}"/>
    <cellStyle name="Output 3 2 11 2 4" xfId="55279" xr:uid="{00000000-0005-0000-0000-000068D10000}"/>
    <cellStyle name="Output 3 2 11 2 5" xfId="55280" xr:uid="{00000000-0005-0000-0000-000069D10000}"/>
    <cellStyle name="Output 3 2 11 3" xfId="22051" xr:uid="{00000000-0005-0000-0000-00006AD10000}"/>
    <cellStyle name="Output 3 2 11 3 2" xfId="55281" xr:uid="{00000000-0005-0000-0000-00006BD10000}"/>
    <cellStyle name="Output 3 2 11 3 3" xfId="55282" xr:uid="{00000000-0005-0000-0000-00006CD10000}"/>
    <cellStyle name="Output 3 2 11 3 4" xfId="55283" xr:uid="{00000000-0005-0000-0000-00006DD10000}"/>
    <cellStyle name="Output 3 2 11 3 5" xfId="55284" xr:uid="{00000000-0005-0000-0000-00006ED10000}"/>
    <cellStyle name="Output 3 2 11 4" xfId="22052" xr:uid="{00000000-0005-0000-0000-00006FD10000}"/>
    <cellStyle name="Output 3 2 11 4 2" xfId="55285" xr:uid="{00000000-0005-0000-0000-000070D10000}"/>
    <cellStyle name="Output 3 2 11 4 3" xfId="55286" xr:uid="{00000000-0005-0000-0000-000071D10000}"/>
    <cellStyle name="Output 3 2 11 4 4" xfId="55287" xr:uid="{00000000-0005-0000-0000-000072D10000}"/>
    <cellStyle name="Output 3 2 11 4 5" xfId="55288" xr:uid="{00000000-0005-0000-0000-000073D10000}"/>
    <cellStyle name="Output 3 2 11 5" xfId="22053" xr:uid="{00000000-0005-0000-0000-000074D10000}"/>
    <cellStyle name="Output 3 2 11 5 2" xfId="55289" xr:uid="{00000000-0005-0000-0000-000075D10000}"/>
    <cellStyle name="Output 3 2 11 5 3" xfId="55290" xr:uid="{00000000-0005-0000-0000-000076D10000}"/>
    <cellStyle name="Output 3 2 11 5 4" xfId="55291" xr:uid="{00000000-0005-0000-0000-000077D10000}"/>
    <cellStyle name="Output 3 2 11 5 5" xfId="55292" xr:uid="{00000000-0005-0000-0000-000078D10000}"/>
    <cellStyle name="Output 3 2 11 6" xfId="22054" xr:uid="{00000000-0005-0000-0000-000079D10000}"/>
    <cellStyle name="Output 3 2 11 6 2" xfId="55293" xr:uid="{00000000-0005-0000-0000-00007AD10000}"/>
    <cellStyle name="Output 3 2 11 6 3" xfId="55294" xr:uid="{00000000-0005-0000-0000-00007BD10000}"/>
    <cellStyle name="Output 3 2 11 6 4" xfId="55295" xr:uid="{00000000-0005-0000-0000-00007CD10000}"/>
    <cellStyle name="Output 3 2 11 6 5" xfId="55296" xr:uid="{00000000-0005-0000-0000-00007DD10000}"/>
    <cellStyle name="Output 3 2 11 7" xfId="55297" xr:uid="{00000000-0005-0000-0000-00007ED10000}"/>
    <cellStyle name="Output 3 2 11 8" xfId="55298" xr:uid="{00000000-0005-0000-0000-00007FD10000}"/>
    <cellStyle name="Output 3 2 11 9" xfId="55299" xr:uid="{00000000-0005-0000-0000-000080D10000}"/>
    <cellStyle name="Output 3 2 12" xfId="55300" xr:uid="{00000000-0005-0000-0000-000081D10000}"/>
    <cellStyle name="Output 3 2 2" xfId="22055" xr:uid="{00000000-0005-0000-0000-000082D10000}"/>
    <cellStyle name="Output 3 2 2 2" xfId="22056" xr:uid="{00000000-0005-0000-0000-000083D10000}"/>
    <cellStyle name="Output 3 2 2 2 2" xfId="22057" xr:uid="{00000000-0005-0000-0000-000084D10000}"/>
    <cellStyle name="Output 3 2 2 2 2 2" xfId="22058" xr:uid="{00000000-0005-0000-0000-000085D10000}"/>
    <cellStyle name="Output 3 2 2 2 2 2 2" xfId="55301" xr:uid="{00000000-0005-0000-0000-000086D10000}"/>
    <cellStyle name="Output 3 2 2 2 2 2 3" xfId="55302" xr:uid="{00000000-0005-0000-0000-000087D10000}"/>
    <cellStyle name="Output 3 2 2 2 2 2 4" xfId="55303" xr:uid="{00000000-0005-0000-0000-000088D10000}"/>
    <cellStyle name="Output 3 2 2 2 2 2 5" xfId="55304" xr:uid="{00000000-0005-0000-0000-000089D10000}"/>
    <cellStyle name="Output 3 2 2 2 2 3" xfId="22059" xr:uid="{00000000-0005-0000-0000-00008AD10000}"/>
    <cellStyle name="Output 3 2 2 2 2 3 2" xfId="55305" xr:uid="{00000000-0005-0000-0000-00008BD10000}"/>
    <cellStyle name="Output 3 2 2 2 2 3 3" xfId="55306" xr:uid="{00000000-0005-0000-0000-00008CD10000}"/>
    <cellStyle name="Output 3 2 2 2 2 3 4" xfId="55307" xr:uid="{00000000-0005-0000-0000-00008DD10000}"/>
    <cellStyle name="Output 3 2 2 2 2 3 5" xfId="55308" xr:uid="{00000000-0005-0000-0000-00008ED10000}"/>
    <cellStyle name="Output 3 2 2 2 2 4" xfId="55309" xr:uid="{00000000-0005-0000-0000-00008FD10000}"/>
    <cellStyle name="Output 3 2 2 2 3" xfId="22060" xr:uid="{00000000-0005-0000-0000-000090D10000}"/>
    <cellStyle name="Output 3 2 2 2 3 10" xfId="55310" xr:uid="{00000000-0005-0000-0000-000091D10000}"/>
    <cellStyle name="Output 3 2 2 2 3 2" xfId="22061" xr:uid="{00000000-0005-0000-0000-000092D10000}"/>
    <cellStyle name="Output 3 2 2 2 3 2 2" xfId="55311" xr:uid="{00000000-0005-0000-0000-000093D10000}"/>
    <cellStyle name="Output 3 2 2 2 3 2 3" xfId="55312" xr:uid="{00000000-0005-0000-0000-000094D10000}"/>
    <cellStyle name="Output 3 2 2 2 3 2 4" xfId="55313" xr:uid="{00000000-0005-0000-0000-000095D10000}"/>
    <cellStyle name="Output 3 2 2 2 3 2 5" xfId="55314" xr:uid="{00000000-0005-0000-0000-000096D10000}"/>
    <cellStyle name="Output 3 2 2 2 3 3" xfId="22062" xr:uid="{00000000-0005-0000-0000-000097D10000}"/>
    <cellStyle name="Output 3 2 2 2 3 3 2" xfId="55315" xr:uid="{00000000-0005-0000-0000-000098D10000}"/>
    <cellStyle name="Output 3 2 2 2 3 3 3" xfId="55316" xr:uid="{00000000-0005-0000-0000-000099D10000}"/>
    <cellStyle name="Output 3 2 2 2 3 3 4" xfId="55317" xr:uid="{00000000-0005-0000-0000-00009AD10000}"/>
    <cellStyle name="Output 3 2 2 2 3 3 5" xfId="55318" xr:uid="{00000000-0005-0000-0000-00009BD10000}"/>
    <cellStyle name="Output 3 2 2 2 3 4" xfId="22063" xr:uid="{00000000-0005-0000-0000-00009CD10000}"/>
    <cellStyle name="Output 3 2 2 2 3 4 2" xfId="55319" xr:uid="{00000000-0005-0000-0000-00009DD10000}"/>
    <cellStyle name="Output 3 2 2 2 3 4 3" xfId="55320" xr:uid="{00000000-0005-0000-0000-00009ED10000}"/>
    <cellStyle name="Output 3 2 2 2 3 4 4" xfId="55321" xr:uid="{00000000-0005-0000-0000-00009FD10000}"/>
    <cellStyle name="Output 3 2 2 2 3 4 5" xfId="55322" xr:uid="{00000000-0005-0000-0000-0000A0D10000}"/>
    <cellStyle name="Output 3 2 2 2 3 5" xfId="22064" xr:uid="{00000000-0005-0000-0000-0000A1D10000}"/>
    <cellStyle name="Output 3 2 2 2 3 5 2" xfId="55323" xr:uid="{00000000-0005-0000-0000-0000A2D10000}"/>
    <cellStyle name="Output 3 2 2 2 3 5 3" xfId="55324" xr:uid="{00000000-0005-0000-0000-0000A3D10000}"/>
    <cellStyle name="Output 3 2 2 2 3 5 4" xfId="55325" xr:uid="{00000000-0005-0000-0000-0000A4D10000}"/>
    <cellStyle name="Output 3 2 2 2 3 5 5" xfId="55326" xr:uid="{00000000-0005-0000-0000-0000A5D10000}"/>
    <cellStyle name="Output 3 2 2 2 3 6" xfId="22065" xr:uid="{00000000-0005-0000-0000-0000A6D10000}"/>
    <cellStyle name="Output 3 2 2 2 3 6 2" xfId="55327" xr:uid="{00000000-0005-0000-0000-0000A7D10000}"/>
    <cellStyle name="Output 3 2 2 2 3 6 3" xfId="55328" xr:uid="{00000000-0005-0000-0000-0000A8D10000}"/>
    <cellStyle name="Output 3 2 2 2 3 6 4" xfId="55329" xr:uid="{00000000-0005-0000-0000-0000A9D10000}"/>
    <cellStyle name="Output 3 2 2 2 3 6 5" xfId="55330" xr:uid="{00000000-0005-0000-0000-0000AAD10000}"/>
    <cellStyle name="Output 3 2 2 2 3 7" xfId="55331" xr:uid="{00000000-0005-0000-0000-0000ABD10000}"/>
    <cellStyle name="Output 3 2 2 2 3 8" xfId="55332" xr:uid="{00000000-0005-0000-0000-0000ACD10000}"/>
    <cellStyle name="Output 3 2 2 2 3 9" xfId="55333" xr:uid="{00000000-0005-0000-0000-0000ADD10000}"/>
    <cellStyle name="Output 3 2 2 2 4" xfId="55334" xr:uid="{00000000-0005-0000-0000-0000AED10000}"/>
    <cellStyle name="Output 3 2 2 3" xfId="22066" xr:uid="{00000000-0005-0000-0000-0000AFD10000}"/>
    <cellStyle name="Output 3 2 2 3 2" xfId="22067" xr:uid="{00000000-0005-0000-0000-0000B0D10000}"/>
    <cellStyle name="Output 3 2 2 3 2 2" xfId="55335" xr:uid="{00000000-0005-0000-0000-0000B1D10000}"/>
    <cellStyle name="Output 3 2 2 3 2 3" xfId="55336" xr:uid="{00000000-0005-0000-0000-0000B2D10000}"/>
    <cellStyle name="Output 3 2 2 3 2 4" xfId="55337" xr:uid="{00000000-0005-0000-0000-0000B3D10000}"/>
    <cellStyle name="Output 3 2 2 3 2 5" xfId="55338" xr:uid="{00000000-0005-0000-0000-0000B4D10000}"/>
    <cellStyle name="Output 3 2 2 3 3" xfId="22068" xr:uid="{00000000-0005-0000-0000-0000B5D10000}"/>
    <cellStyle name="Output 3 2 2 3 3 2" xfId="55339" xr:uid="{00000000-0005-0000-0000-0000B6D10000}"/>
    <cellStyle name="Output 3 2 2 3 3 3" xfId="55340" xr:uid="{00000000-0005-0000-0000-0000B7D10000}"/>
    <cellStyle name="Output 3 2 2 3 3 4" xfId="55341" xr:uid="{00000000-0005-0000-0000-0000B8D10000}"/>
    <cellStyle name="Output 3 2 2 3 3 5" xfId="55342" xr:uid="{00000000-0005-0000-0000-0000B9D10000}"/>
    <cellStyle name="Output 3 2 2 3 4" xfId="55343" xr:uid="{00000000-0005-0000-0000-0000BAD10000}"/>
    <cellStyle name="Output 3 2 2 4" xfId="22069" xr:uid="{00000000-0005-0000-0000-0000BBD10000}"/>
    <cellStyle name="Output 3 2 2 4 10" xfId="55344" xr:uid="{00000000-0005-0000-0000-0000BCD10000}"/>
    <cellStyle name="Output 3 2 2 4 11" xfId="55345" xr:uid="{00000000-0005-0000-0000-0000BDD10000}"/>
    <cellStyle name="Output 3 2 2 4 2" xfId="22070" xr:uid="{00000000-0005-0000-0000-0000BED10000}"/>
    <cellStyle name="Output 3 2 2 4 2 2" xfId="55346" xr:uid="{00000000-0005-0000-0000-0000BFD10000}"/>
    <cellStyle name="Output 3 2 2 4 2 3" xfId="55347" xr:uid="{00000000-0005-0000-0000-0000C0D10000}"/>
    <cellStyle name="Output 3 2 2 4 2 4" xfId="55348" xr:uid="{00000000-0005-0000-0000-0000C1D10000}"/>
    <cellStyle name="Output 3 2 2 4 2 5" xfId="55349" xr:uid="{00000000-0005-0000-0000-0000C2D10000}"/>
    <cellStyle name="Output 3 2 2 4 3" xfId="22071" xr:uid="{00000000-0005-0000-0000-0000C3D10000}"/>
    <cellStyle name="Output 3 2 2 4 3 2" xfId="55350" xr:uid="{00000000-0005-0000-0000-0000C4D10000}"/>
    <cellStyle name="Output 3 2 2 4 3 3" xfId="55351" xr:uid="{00000000-0005-0000-0000-0000C5D10000}"/>
    <cellStyle name="Output 3 2 2 4 3 4" xfId="55352" xr:uid="{00000000-0005-0000-0000-0000C6D10000}"/>
    <cellStyle name="Output 3 2 2 4 3 5" xfId="55353" xr:uid="{00000000-0005-0000-0000-0000C7D10000}"/>
    <cellStyle name="Output 3 2 2 4 4" xfId="22072" xr:uid="{00000000-0005-0000-0000-0000C8D10000}"/>
    <cellStyle name="Output 3 2 2 4 4 2" xfId="55354" xr:uid="{00000000-0005-0000-0000-0000C9D10000}"/>
    <cellStyle name="Output 3 2 2 4 4 3" xfId="55355" xr:uid="{00000000-0005-0000-0000-0000CAD10000}"/>
    <cellStyle name="Output 3 2 2 4 4 4" xfId="55356" xr:uid="{00000000-0005-0000-0000-0000CBD10000}"/>
    <cellStyle name="Output 3 2 2 4 4 5" xfId="55357" xr:uid="{00000000-0005-0000-0000-0000CCD10000}"/>
    <cellStyle name="Output 3 2 2 4 5" xfId="22073" xr:uid="{00000000-0005-0000-0000-0000CDD10000}"/>
    <cellStyle name="Output 3 2 2 4 5 2" xfId="55358" xr:uid="{00000000-0005-0000-0000-0000CED10000}"/>
    <cellStyle name="Output 3 2 2 4 5 3" xfId="55359" xr:uid="{00000000-0005-0000-0000-0000CFD10000}"/>
    <cellStyle name="Output 3 2 2 4 5 4" xfId="55360" xr:uid="{00000000-0005-0000-0000-0000D0D10000}"/>
    <cellStyle name="Output 3 2 2 4 5 5" xfId="55361" xr:uid="{00000000-0005-0000-0000-0000D1D10000}"/>
    <cellStyle name="Output 3 2 2 4 6" xfId="22074" xr:uid="{00000000-0005-0000-0000-0000D2D10000}"/>
    <cellStyle name="Output 3 2 2 4 6 2" xfId="55362" xr:uid="{00000000-0005-0000-0000-0000D3D10000}"/>
    <cellStyle name="Output 3 2 2 4 6 3" xfId="55363" xr:uid="{00000000-0005-0000-0000-0000D4D10000}"/>
    <cellStyle name="Output 3 2 2 4 6 4" xfId="55364" xr:uid="{00000000-0005-0000-0000-0000D5D10000}"/>
    <cellStyle name="Output 3 2 2 4 6 5" xfId="55365" xr:uid="{00000000-0005-0000-0000-0000D6D10000}"/>
    <cellStyle name="Output 3 2 2 4 7" xfId="22075" xr:uid="{00000000-0005-0000-0000-0000D7D10000}"/>
    <cellStyle name="Output 3 2 2 4 7 2" xfId="55366" xr:uid="{00000000-0005-0000-0000-0000D8D10000}"/>
    <cellStyle name="Output 3 2 2 4 7 3" xfId="55367" xr:uid="{00000000-0005-0000-0000-0000D9D10000}"/>
    <cellStyle name="Output 3 2 2 4 7 4" xfId="55368" xr:uid="{00000000-0005-0000-0000-0000DAD10000}"/>
    <cellStyle name="Output 3 2 2 4 7 5" xfId="55369" xr:uid="{00000000-0005-0000-0000-0000DBD10000}"/>
    <cellStyle name="Output 3 2 2 4 8" xfId="55370" xr:uid="{00000000-0005-0000-0000-0000DCD10000}"/>
    <cellStyle name="Output 3 2 2 4 9" xfId="55371" xr:uid="{00000000-0005-0000-0000-0000DDD10000}"/>
    <cellStyle name="Output 3 2 2 5" xfId="22076" xr:uid="{00000000-0005-0000-0000-0000DED10000}"/>
    <cellStyle name="Output 3 2 2 5 10" xfId="55372" xr:uid="{00000000-0005-0000-0000-0000DFD10000}"/>
    <cellStyle name="Output 3 2 2 5 2" xfId="22077" xr:uid="{00000000-0005-0000-0000-0000E0D10000}"/>
    <cellStyle name="Output 3 2 2 5 2 2" xfId="55373" xr:uid="{00000000-0005-0000-0000-0000E1D10000}"/>
    <cellStyle name="Output 3 2 2 5 2 3" xfId="55374" xr:uid="{00000000-0005-0000-0000-0000E2D10000}"/>
    <cellStyle name="Output 3 2 2 5 2 4" xfId="55375" xr:uid="{00000000-0005-0000-0000-0000E3D10000}"/>
    <cellStyle name="Output 3 2 2 5 2 5" xfId="55376" xr:uid="{00000000-0005-0000-0000-0000E4D10000}"/>
    <cellStyle name="Output 3 2 2 5 3" xfId="22078" xr:uid="{00000000-0005-0000-0000-0000E5D10000}"/>
    <cellStyle name="Output 3 2 2 5 3 2" xfId="55377" xr:uid="{00000000-0005-0000-0000-0000E6D10000}"/>
    <cellStyle name="Output 3 2 2 5 3 3" xfId="55378" xr:uid="{00000000-0005-0000-0000-0000E7D10000}"/>
    <cellStyle name="Output 3 2 2 5 3 4" xfId="55379" xr:uid="{00000000-0005-0000-0000-0000E8D10000}"/>
    <cellStyle name="Output 3 2 2 5 3 5" xfId="55380" xr:uid="{00000000-0005-0000-0000-0000E9D10000}"/>
    <cellStyle name="Output 3 2 2 5 4" xfId="22079" xr:uid="{00000000-0005-0000-0000-0000EAD10000}"/>
    <cellStyle name="Output 3 2 2 5 4 2" xfId="55381" xr:uid="{00000000-0005-0000-0000-0000EBD10000}"/>
    <cellStyle name="Output 3 2 2 5 4 3" xfId="55382" xr:uid="{00000000-0005-0000-0000-0000ECD10000}"/>
    <cellStyle name="Output 3 2 2 5 4 4" xfId="55383" xr:uid="{00000000-0005-0000-0000-0000EDD10000}"/>
    <cellStyle name="Output 3 2 2 5 4 5" xfId="55384" xr:uid="{00000000-0005-0000-0000-0000EED10000}"/>
    <cellStyle name="Output 3 2 2 5 5" xfId="22080" xr:uid="{00000000-0005-0000-0000-0000EFD10000}"/>
    <cellStyle name="Output 3 2 2 5 5 2" xfId="55385" xr:uid="{00000000-0005-0000-0000-0000F0D10000}"/>
    <cellStyle name="Output 3 2 2 5 5 3" xfId="55386" xr:uid="{00000000-0005-0000-0000-0000F1D10000}"/>
    <cellStyle name="Output 3 2 2 5 5 4" xfId="55387" xr:uid="{00000000-0005-0000-0000-0000F2D10000}"/>
    <cellStyle name="Output 3 2 2 5 5 5" xfId="55388" xr:uid="{00000000-0005-0000-0000-0000F3D10000}"/>
    <cellStyle name="Output 3 2 2 5 6" xfId="22081" xr:uid="{00000000-0005-0000-0000-0000F4D10000}"/>
    <cellStyle name="Output 3 2 2 5 6 2" xfId="55389" xr:uid="{00000000-0005-0000-0000-0000F5D10000}"/>
    <cellStyle name="Output 3 2 2 5 6 3" xfId="55390" xr:uid="{00000000-0005-0000-0000-0000F6D10000}"/>
    <cellStyle name="Output 3 2 2 5 6 4" xfId="55391" xr:uid="{00000000-0005-0000-0000-0000F7D10000}"/>
    <cellStyle name="Output 3 2 2 5 6 5" xfId="55392" xr:uid="{00000000-0005-0000-0000-0000F8D10000}"/>
    <cellStyle name="Output 3 2 2 5 7" xfId="55393" xr:uid="{00000000-0005-0000-0000-0000F9D10000}"/>
    <cellStyle name="Output 3 2 2 5 8" xfId="55394" xr:uid="{00000000-0005-0000-0000-0000FAD10000}"/>
    <cellStyle name="Output 3 2 2 5 9" xfId="55395" xr:uid="{00000000-0005-0000-0000-0000FBD10000}"/>
    <cellStyle name="Output 3 2 2 6" xfId="55396" xr:uid="{00000000-0005-0000-0000-0000FCD10000}"/>
    <cellStyle name="Output 3 2 3" xfId="22082" xr:uid="{00000000-0005-0000-0000-0000FDD10000}"/>
    <cellStyle name="Output 3 2 3 2" xfId="22083" xr:uid="{00000000-0005-0000-0000-0000FED10000}"/>
    <cellStyle name="Output 3 2 3 2 2" xfId="22084" xr:uid="{00000000-0005-0000-0000-0000FFD10000}"/>
    <cellStyle name="Output 3 2 3 2 2 2" xfId="22085" xr:uid="{00000000-0005-0000-0000-000000D20000}"/>
    <cellStyle name="Output 3 2 3 2 2 2 2" xfId="55397" xr:uid="{00000000-0005-0000-0000-000001D20000}"/>
    <cellStyle name="Output 3 2 3 2 2 2 3" xfId="55398" xr:uid="{00000000-0005-0000-0000-000002D20000}"/>
    <cellStyle name="Output 3 2 3 2 2 2 4" xfId="55399" xr:uid="{00000000-0005-0000-0000-000003D20000}"/>
    <cellStyle name="Output 3 2 3 2 2 2 5" xfId="55400" xr:uid="{00000000-0005-0000-0000-000004D20000}"/>
    <cellStyle name="Output 3 2 3 2 2 3" xfId="22086" xr:uid="{00000000-0005-0000-0000-000005D20000}"/>
    <cellStyle name="Output 3 2 3 2 2 3 2" xfId="55401" xr:uid="{00000000-0005-0000-0000-000006D20000}"/>
    <cellStyle name="Output 3 2 3 2 2 3 3" xfId="55402" xr:uid="{00000000-0005-0000-0000-000007D20000}"/>
    <cellStyle name="Output 3 2 3 2 2 3 4" xfId="55403" xr:uid="{00000000-0005-0000-0000-000008D20000}"/>
    <cellStyle name="Output 3 2 3 2 2 3 5" xfId="55404" xr:uid="{00000000-0005-0000-0000-000009D20000}"/>
    <cellStyle name="Output 3 2 3 2 2 4" xfId="55405" xr:uid="{00000000-0005-0000-0000-00000AD20000}"/>
    <cellStyle name="Output 3 2 3 2 3" xfId="22087" xr:uid="{00000000-0005-0000-0000-00000BD20000}"/>
    <cellStyle name="Output 3 2 3 2 3 10" xfId="55406" xr:uid="{00000000-0005-0000-0000-00000CD20000}"/>
    <cellStyle name="Output 3 2 3 2 3 2" xfId="22088" xr:uid="{00000000-0005-0000-0000-00000DD20000}"/>
    <cellStyle name="Output 3 2 3 2 3 2 2" xfId="55407" xr:uid="{00000000-0005-0000-0000-00000ED20000}"/>
    <cellStyle name="Output 3 2 3 2 3 2 3" xfId="55408" xr:uid="{00000000-0005-0000-0000-00000FD20000}"/>
    <cellStyle name="Output 3 2 3 2 3 2 4" xfId="55409" xr:uid="{00000000-0005-0000-0000-000010D20000}"/>
    <cellStyle name="Output 3 2 3 2 3 2 5" xfId="55410" xr:uid="{00000000-0005-0000-0000-000011D20000}"/>
    <cellStyle name="Output 3 2 3 2 3 3" xfId="22089" xr:uid="{00000000-0005-0000-0000-000012D20000}"/>
    <cellStyle name="Output 3 2 3 2 3 3 2" xfId="55411" xr:uid="{00000000-0005-0000-0000-000013D20000}"/>
    <cellStyle name="Output 3 2 3 2 3 3 3" xfId="55412" xr:uid="{00000000-0005-0000-0000-000014D20000}"/>
    <cellStyle name="Output 3 2 3 2 3 3 4" xfId="55413" xr:uid="{00000000-0005-0000-0000-000015D20000}"/>
    <cellStyle name="Output 3 2 3 2 3 3 5" xfId="55414" xr:uid="{00000000-0005-0000-0000-000016D20000}"/>
    <cellStyle name="Output 3 2 3 2 3 4" xfId="22090" xr:uid="{00000000-0005-0000-0000-000017D20000}"/>
    <cellStyle name="Output 3 2 3 2 3 4 2" xfId="55415" xr:uid="{00000000-0005-0000-0000-000018D20000}"/>
    <cellStyle name="Output 3 2 3 2 3 4 3" xfId="55416" xr:uid="{00000000-0005-0000-0000-000019D20000}"/>
    <cellStyle name="Output 3 2 3 2 3 4 4" xfId="55417" xr:uid="{00000000-0005-0000-0000-00001AD20000}"/>
    <cellStyle name="Output 3 2 3 2 3 4 5" xfId="55418" xr:uid="{00000000-0005-0000-0000-00001BD20000}"/>
    <cellStyle name="Output 3 2 3 2 3 5" xfId="22091" xr:uid="{00000000-0005-0000-0000-00001CD20000}"/>
    <cellStyle name="Output 3 2 3 2 3 5 2" xfId="55419" xr:uid="{00000000-0005-0000-0000-00001DD20000}"/>
    <cellStyle name="Output 3 2 3 2 3 5 3" xfId="55420" xr:uid="{00000000-0005-0000-0000-00001ED20000}"/>
    <cellStyle name="Output 3 2 3 2 3 5 4" xfId="55421" xr:uid="{00000000-0005-0000-0000-00001FD20000}"/>
    <cellStyle name="Output 3 2 3 2 3 5 5" xfId="55422" xr:uid="{00000000-0005-0000-0000-000020D20000}"/>
    <cellStyle name="Output 3 2 3 2 3 6" xfId="22092" xr:uid="{00000000-0005-0000-0000-000021D20000}"/>
    <cellStyle name="Output 3 2 3 2 3 6 2" xfId="55423" xr:uid="{00000000-0005-0000-0000-000022D20000}"/>
    <cellStyle name="Output 3 2 3 2 3 6 3" xfId="55424" xr:uid="{00000000-0005-0000-0000-000023D20000}"/>
    <cellStyle name="Output 3 2 3 2 3 6 4" xfId="55425" xr:uid="{00000000-0005-0000-0000-000024D20000}"/>
    <cellStyle name="Output 3 2 3 2 3 6 5" xfId="55426" xr:uid="{00000000-0005-0000-0000-000025D20000}"/>
    <cellStyle name="Output 3 2 3 2 3 7" xfId="55427" xr:uid="{00000000-0005-0000-0000-000026D20000}"/>
    <cellStyle name="Output 3 2 3 2 3 8" xfId="55428" xr:uid="{00000000-0005-0000-0000-000027D20000}"/>
    <cellStyle name="Output 3 2 3 2 3 9" xfId="55429" xr:uid="{00000000-0005-0000-0000-000028D20000}"/>
    <cellStyle name="Output 3 2 3 2 4" xfId="55430" xr:uid="{00000000-0005-0000-0000-000029D20000}"/>
    <cellStyle name="Output 3 2 3 3" xfId="22093" xr:uid="{00000000-0005-0000-0000-00002AD20000}"/>
    <cellStyle name="Output 3 2 3 3 2" xfId="22094" xr:uid="{00000000-0005-0000-0000-00002BD20000}"/>
    <cellStyle name="Output 3 2 3 3 2 2" xfId="55431" xr:uid="{00000000-0005-0000-0000-00002CD20000}"/>
    <cellStyle name="Output 3 2 3 3 2 3" xfId="55432" xr:uid="{00000000-0005-0000-0000-00002DD20000}"/>
    <cellStyle name="Output 3 2 3 3 2 4" xfId="55433" xr:uid="{00000000-0005-0000-0000-00002ED20000}"/>
    <cellStyle name="Output 3 2 3 3 2 5" xfId="55434" xr:uid="{00000000-0005-0000-0000-00002FD20000}"/>
    <cellStyle name="Output 3 2 3 3 3" xfId="22095" xr:uid="{00000000-0005-0000-0000-000030D20000}"/>
    <cellStyle name="Output 3 2 3 3 3 2" xfId="55435" xr:uid="{00000000-0005-0000-0000-000031D20000}"/>
    <cellStyle name="Output 3 2 3 3 3 3" xfId="55436" xr:uid="{00000000-0005-0000-0000-000032D20000}"/>
    <cellStyle name="Output 3 2 3 3 3 4" xfId="55437" xr:uid="{00000000-0005-0000-0000-000033D20000}"/>
    <cellStyle name="Output 3 2 3 3 3 5" xfId="55438" xr:uid="{00000000-0005-0000-0000-000034D20000}"/>
    <cellStyle name="Output 3 2 3 3 4" xfId="55439" xr:uid="{00000000-0005-0000-0000-000035D20000}"/>
    <cellStyle name="Output 3 2 3 4" xfId="22096" xr:uid="{00000000-0005-0000-0000-000036D20000}"/>
    <cellStyle name="Output 3 2 3 4 10" xfId="55440" xr:uid="{00000000-0005-0000-0000-000037D20000}"/>
    <cellStyle name="Output 3 2 3 4 11" xfId="55441" xr:uid="{00000000-0005-0000-0000-000038D20000}"/>
    <cellStyle name="Output 3 2 3 4 2" xfId="22097" xr:uid="{00000000-0005-0000-0000-000039D20000}"/>
    <cellStyle name="Output 3 2 3 4 2 2" xfId="55442" xr:uid="{00000000-0005-0000-0000-00003AD20000}"/>
    <cellStyle name="Output 3 2 3 4 2 3" xfId="55443" xr:uid="{00000000-0005-0000-0000-00003BD20000}"/>
    <cellStyle name="Output 3 2 3 4 2 4" xfId="55444" xr:uid="{00000000-0005-0000-0000-00003CD20000}"/>
    <cellStyle name="Output 3 2 3 4 2 5" xfId="55445" xr:uid="{00000000-0005-0000-0000-00003DD20000}"/>
    <cellStyle name="Output 3 2 3 4 3" xfId="22098" xr:uid="{00000000-0005-0000-0000-00003ED20000}"/>
    <cellStyle name="Output 3 2 3 4 3 2" xfId="55446" xr:uid="{00000000-0005-0000-0000-00003FD20000}"/>
    <cellStyle name="Output 3 2 3 4 3 3" xfId="55447" xr:uid="{00000000-0005-0000-0000-000040D20000}"/>
    <cellStyle name="Output 3 2 3 4 3 4" xfId="55448" xr:uid="{00000000-0005-0000-0000-000041D20000}"/>
    <cellStyle name="Output 3 2 3 4 3 5" xfId="55449" xr:uid="{00000000-0005-0000-0000-000042D20000}"/>
    <cellStyle name="Output 3 2 3 4 4" xfId="22099" xr:uid="{00000000-0005-0000-0000-000043D20000}"/>
    <cellStyle name="Output 3 2 3 4 4 2" xfId="55450" xr:uid="{00000000-0005-0000-0000-000044D20000}"/>
    <cellStyle name="Output 3 2 3 4 4 3" xfId="55451" xr:uid="{00000000-0005-0000-0000-000045D20000}"/>
    <cellStyle name="Output 3 2 3 4 4 4" xfId="55452" xr:uid="{00000000-0005-0000-0000-000046D20000}"/>
    <cellStyle name="Output 3 2 3 4 4 5" xfId="55453" xr:uid="{00000000-0005-0000-0000-000047D20000}"/>
    <cellStyle name="Output 3 2 3 4 5" xfId="22100" xr:uid="{00000000-0005-0000-0000-000048D20000}"/>
    <cellStyle name="Output 3 2 3 4 5 2" xfId="55454" xr:uid="{00000000-0005-0000-0000-000049D20000}"/>
    <cellStyle name="Output 3 2 3 4 5 3" xfId="55455" xr:uid="{00000000-0005-0000-0000-00004AD20000}"/>
    <cellStyle name="Output 3 2 3 4 5 4" xfId="55456" xr:uid="{00000000-0005-0000-0000-00004BD20000}"/>
    <cellStyle name="Output 3 2 3 4 5 5" xfId="55457" xr:uid="{00000000-0005-0000-0000-00004CD20000}"/>
    <cellStyle name="Output 3 2 3 4 6" xfId="22101" xr:uid="{00000000-0005-0000-0000-00004DD20000}"/>
    <cellStyle name="Output 3 2 3 4 6 2" xfId="55458" xr:uid="{00000000-0005-0000-0000-00004ED20000}"/>
    <cellStyle name="Output 3 2 3 4 6 3" xfId="55459" xr:uid="{00000000-0005-0000-0000-00004FD20000}"/>
    <cellStyle name="Output 3 2 3 4 6 4" xfId="55460" xr:uid="{00000000-0005-0000-0000-000050D20000}"/>
    <cellStyle name="Output 3 2 3 4 6 5" xfId="55461" xr:uid="{00000000-0005-0000-0000-000051D20000}"/>
    <cellStyle name="Output 3 2 3 4 7" xfId="22102" xr:uid="{00000000-0005-0000-0000-000052D20000}"/>
    <cellStyle name="Output 3 2 3 4 7 2" xfId="55462" xr:uid="{00000000-0005-0000-0000-000053D20000}"/>
    <cellStyle name="Output 3 2 3 4 7 3" xfId="55463" xr:uid="{00000000-0005-0000-0000-000054D20000}"/>
    <cellStyle name="Output 3 2 3 4 7 4" xfId="55464" xr:uid="{00000000-0005-0000-0000-000055D20000}"/>
    <cellStyle name="Output 3 2 3 4 7 5" xfId="55465" xr:uid="{00000000-0005-0000-0000-000056D20000}"/>
    <cellStyle name="Output 3 2 3 4 8" xfId="55466" xr:uid="{00000000-0005-0000-0000-000057D20000}"/>
    <cellStyle name="Output 3 2 3 4 9" xfId="55467" xr:uid="{00000000-0005-0000-0000-000058D20000}"/>
    <cellStyle name="Output 3 2 3 5" xfId="22103" xr:uid="{00000000-0005-0000-0000-000059D20000}"/>
    <cellStyle name="Output 3 2 3 5 10" xfId="55468" xr:uid="{00000000-0005-0000-0000-00005AD20000}"/>
    <cellStyle name="Output 3 2 3 5 2" xfId="22104" xr:uid="{00000000-0005-0000-0000-00005BD20000}"/>
    <cellStyle name="Output 3 2 3 5 2 2" xfId="55469" xr:uid="{00000000-0005-0000-0000-00005CD20000}"/>
    <cellStyle name="Output 3 2 3 5 2 3" xfId="55470" xr:uid="{00000000-0005-0000-0000-00005DD20000}"/>
    <cellStyle name="Output 3 2 3 5 2 4" xfId="55471" xr:uid="{00000000-0005-0000-0000-00005ED20000}"/>
    <cellStyle name="Output 3 2 3 5 2 5" xfId="55472" xr:uid="{00000000-0005-0000-0000-00005FD20000}"/>
    <cellStyle name="Output 3 2 3 5 3" xfId="22105" xr:uid="{00000000-0005-0000-0000-000060D20000}"/>
    <cellStyle name="Output 3 2 3 5 3 2" xfId="55473" xr:uid="{00000000-0005-0000-0000-000061D20000}"/>
    <cellStyle name="Output 3 2 3 5 3 3" xfId="55474" xr:uid="{00000000-0005-0000-0000-000062D20000}"/>
    <cellStyle name="Output 3 2 3 5 3 4" xfId="55475" xr:uid="{00000000-0005-0000-0000-000063D20000}"/>
    <cellStyle name="Output 3 2 3 5 3 5" xfId="55476" xr:uid="{00000000-0005-0000-0000-000064D20000}"/>
    <cellStyle name="Output 3 2 3 5 4" xfId="22106" xr:uid="{00000000-0005-0000-0000-000065D20000}"/>
    <cellStyle name="Output 3 2 3 5 4 2" xfId="55477" xr:uid="{00000000-0005-0000-0000-000066D20000}"/>
    <cellStyle name="Output 3 2 3 5 4 3" xfId="55478" xr:uid="{00000000-0005-0000-0000-000067D20000}"/>
    <cellStyle name="Output 3 2 3 5 4 4" xfId="55479" xr:uid="{00000000-0005-0000-0000-000068D20000}"/>
    <cellStyle name="Output 3 2 3 5 4 5" xfId="55480" xr:uid="{00000000-0005-0000-0000-000069D20000}"/>
    <cellStyle name="Output 3 2 3 5 5" xfId="22107" xr:uid="{00000000-0005-0000-0000-00006AD20000}"/>
    <cellStyle name="Output 3 2 3 5 5 2" xfId="55481" xr:uid="{00000000-0005-0000-0000-00006BD20000}"/>
    <cellStyle name="Output 3 2 3 5 5 3" xfId="55482" xr:uid="{00000000-0005-0000-0000-00006CD20000}"/>
    <cellStyle name="Output 3 2 3 5 5 4" xfId="55483" xr:uid="{00000000-0005-0000-0000-00006DD20000}"/>
    <cellStyle name="Output 3 2 3 5 5 5" xfId="55484" xr:uid="{00000000-0005-0000-0000-00006ED20000}"/>
    <cellStyle name="Output 3 2 3 5 6" xfId="22108" xr:uid="{00000000-0005-0000-0000-00006FD20000}"/>
    <cellStyle name="Output 3 2 3 5 6 2" xfId="55485" xr:uid="{00000000-0005-0000-0000-000070D20000}"/>
    <cellStyle name="Output 3 2 3 5 6 3" xfId="55486" xr:uid="{00000000-0005-0000-0000-000071D20000}"/>
    <cellStyle name="Output 3 2 3 5 6 4" xfId="55487" xr:uid="{00000000-0005-0000-0000-000072D20000}"/>
    <cellStyle name="Output 3 2 3 5 6 5" xfId="55488" xr:uid="{00000000-0005-0000-0000-000073D20000}"/>
    <cellStyle name="Output 3 2 3 5 7" xfId="55489" xr:uid="{00000000-0005-0000-0000-000074D20000}"/>
    <cellStyle name="Output 3 2 3 5 8" xfId="55490" xr:uid="{00000000-0005-0000-0000-000075D20000}"/>
    <cellStyle name="Output 3 2 3 5 9" xfId="55491" xr:uid="{00000000-0005-0000-0000-000076D20000}"/>
    <cellStyle name="Output 3 2 3 6" xfId="55492" xr:uid="{00000000-0005-0000-0000-000077D20000}"/>
    <cellStyle name="Output 3 2 4" xfId="22109" xr:uid="{00000000-0005-0000-0000-000078D20000}"/>
    <cellStyle name="Output 3 2 4 2" xfId="22110" xr:uid="{00000000-0005-0000-0000-000079D20000}"/>
    <cellStyle name="Output 3 2 4 2 2" xfId="22111" xr:uid="{00000000-0005-0000-0000-00007AD20000}"/>
    <cellStyle name="Output 3 2 4 2 2 2" xfId="22112" xr:uid="{00000000-0005-0000-0000-00007BD20000}"/>
    <cellStyle name="Output 3 2 4 2 2 2 2" xfId="55493" xr:uid="{00000000-0005-0000-0000-00007CD20000}"/>
    <cellStyle name="Output 3 2 4 2 2 2 3" xfId="55494" xr:uid="{00000000-0005-0000-0000-00007DD20000}"/>
    <cellStyle name="Output 3 2 4 2 2 2 4" xfId="55495" xr:uid="{00000000-0005-0000-0000-00007ED20000}"/>
    <cellStyle name="Output 3 2 4 2 2 2 5" xfId="55496" xr:uid="{00000000-0005-0000-0000-00007FD20000}"/>
    <cellStyle name="Output 3 2 4 2 2 3" xfId="22113" xr:uid="{00000000-0005-0000-0000-000080D20000}"/>
    <cellStyle name="Output 3 2 4 2 2 3 2" xfId="55497" xr:uid="{00000000-0005-0000-0000-000081D20000}"/>
    <cellStyle name="Output 3 2 4 2 2 3 3" xfId="55498" xr:uid="{00000000-0005-0000-0000-000082D20000}"/>
    <cellStyle name="Output 3 2 4 2 2 3 4" xfId="55499" xr:uid="{00000000-0005-0000-0000-000083D20000}"/>
    <cellStyle name="Output 3 2 4 2 2 3 5" xfId="55500" xr:uid="{00000000-0005-0000-0000-000084D20000}"/>
    <cellStyle name="Output 3 2 4 2 2 4" xfId="55501" xr:uid="{00000000-0005-0000-0000-000085D20000}"/>
    <cellStyle name="Output 3 2 4 2 3" xfId="22114" xr:uid="{00000000-0005-0000-0000-000086D20000}"/>
    <cellStyle name="Output 3 2 4 2 3 10" xfId="55502" xr:uid="{00000000-0005-0000-0000-000087D20000}"/>
    <cellStyle name="Output 3 2 4 2 3 2" xfId="22115" xr:uid="{00000000-0005-0000-0000-000088D20000}"/>
    <cellStyle name="Output 3 2 4 2 3 2 2" xfId="55503" xr:uid="{00000000-0005-0000-0000-000089D20000}"/>
    <cellStyle name="Output 3 2 4 2 3 2 3" xfId="55504" xr:uid="{00000000-0005-0000-0000-00008AD20000}"/>
    <cellStyle name="Output 3 2 4 2 3 2 4" xfId="55505" xr:uid="{00000000-0005-0000-0000-00008BD20000}"/>
    <cellStyle name="Output 3 2 4 2 3 2 5" xfId="55506" xr:uid="{00000000-0005-0000-0000-00008CD20000}"/>
    <cellStyle name="Output 3 2 4 2 3 3" xfId="22116" xr:uid="{00000000-0005-0000-0000-00008DD20000}"/>
    <cellStyle name="Output 3 2 4 2 3 3 2" xfId="55507" xr:uid="{00000000-0005-0000-0000-00008ED20000}"/>
    <cellStyle name="Output 3 2 4 2 3 3 3" xfId="55508" xr:uid="{00000000-0005-0000-0000-00008FD20000}"/>
    <cellStyle name="Output 3 2 4 2 3 3 4" xfId="55509" xr:uid="{00000000-0005-0000-0000-000090D20000}"/>
    <cellStyle name="Output 3 2 4 2 3 3 5" xfId="55510" xr:uid="{00000000-0005-0000-0000-000091D20000}"/>
    <cellStyle name="Output 3 2 4 2 3 4" xfId="22117" xr:uid="{00000000-0005-0000-0000-000092D20000}"/>
    <cellStyle name="Output 3 2 4 2 3 4 2" xfId="55511" xr:uid="{00000000-0005-0000-0000-000093D20000}"/>
    <cellStyle name="Output 3 2 4 2 3 4 3" xfId="55512" xr:uid="{00000000-0005-0000-0000-000094D20000}"/>
    <cellStyle name="Output 3 2 4 2 3 4 4" xfId="55513" xr:uid="{00000000-0005-0000-0000-000095D20000}"/>
    <cellStyle name="Output 3 2 4 2 3 4 5" xfId="55514" xr:uid="{00000000-0005-0000-0000-000096D20000}"/>
    <cellStyle name="Output 3 2 4 2 3 5" xfId="22118" xr:uid="{00000000-0005-0000-0000-000097D20000}"/>
    <cellStyle name="Output 3 2 4 2 3 5 2" xfId="55515" xr:uid="{00000000-0005-0000-0000-000098D20000}"/>
    <cellStyle name="Output 3 2 4 2 3 5 3" xfId="55516" xr:uid="{00000000-0005-0000-0000-000099D20000}"/>
    <cellStyle name="Output 3 2 4 2 3 5 4" xfId="55517" xr:uid="{00000000-0005-0000-0000-00009AD20000}"/>
    <cellStyle name="Output 3 2 4 2 3 5 5" xfId="55518" xr:uid="{00000000-0005-0000-0000-00009BD20000}"/>
    <cellStyle name="Output 3 2 4 2 3 6" xfId="22119" xr:uid="{00000000-0005-0000-0000-00009CD20000}"/>
    <cellStyle name="Output 3 2 4 2 3 6 2" xfId="55519" xr:uid="{00000000-0005-0000-0000-00009DD20000}"/>
    <cellStyle name="Output 3 2 4 2 3 6 3" xfId="55520" xr:uid="{00000000-0005-0000-0000-00009ED20000}"/>
    <cellStyle name="Output 3 2 4 2 3 6 4" xfId="55521" xr:uid="{00000000-0005-0000-0000-00009FD20000}"/>
    <cellStyle name="Output 3 2 4 2 3 6 5" xfId="55522" xr:uid="{00000000-0005-0000-0000-0000A0D20000}"/>
    <cellStyle name="Output 3 2 4 2 3 7" xfId="55523" xr:uid="{00000000-0005-0000-0000-0000A1D20000}"/>
    <cellStyle name="Output 3 2 4 2 3 8" xfId="55524" xr:uid="{00000000-0005-0000-0000-0000A2D20000}"/>
    <cellStyle name="Output 3 2 4 2 3 9" xfId="55525" xr:uid="{00000000-0005-0000-0000-0000A3D20000}"/>
    <cellStyle name="Output 3 2 4 2 4" xfId="55526" xr:uid="{00000000-0005-0000-0000-0000A4D20000}"/>
    <cellStyle name="Output 3 2 4 3" xfId="22120" xr:uid="{00000000-0005-0000-0000-0000A5D20000}"/>
    <cellStyle name="Output 3 2 4 3 2" xfId="22121" xr:uid="{00000000-0005-0000-0000-0000A6D20000}"/>
    <cellStyle name="Output 3 2 4 3 2 2" xfId="55527" xr:uid="{00000000-0005-0000-0000-0000A7D20000}"/>
    <cellStyle name="Output 3 2 4 3 2 3" xfId="55528" xr:uid="{00000000-0005-0000-0000-0000A8D20000}"/>
    <cellStyle name="Output 3 2 4 3 2 4" xfId="55529" xr:uid="{00000000-0005-0000-0000-0000A9D20000}"/>
    <cellStyle name="Output 3 2 4 3 2 5" xfId="55530" xr:uid="{00000000-0005-0000-0000-0000AAD20000}"/>
    <cellStyle name="Output 3 2 4 3 3" xfId="22122" xr:uid="{00000000-0005-0000-0000-0000ABD20000}"/>
    <cellStyle name="Output 3 2 4 3 3 2" xfId="55531" xr:uid="{00000000-0005-0000-0000-0000ACD20000}"/>
    <cellStyle name="Output 3 2 4 3 3 3" xfId="55532" xr:uid="{00000000-0005-0000-0000-0000ADD20000}"/>
    <cellStyle name="Output 3 2 4 3 3 4" xfId="55533" xr:uid="{00000000-0005-0000-0000-0000AED20000}"/>
    <cellStyle name="Output 3 2 4 3 3 5" xfId="55534" xr:uid="{00000000-0005-0000-0000-0000AFD20000}"/>
    <cellStyle name="Output 3 2 4 3 4" xfId="55535" xr:uid="{00000000-0005-0000-0000-0000B0D20000}"/>
    <cellStyle name="Output 3 2 4 4" xfId="22123" xr:uid="{00000000-0005-0000-0000-0000B1D20000}"/>
    <cellStyle name="Output 3 2 4 4 10" xfId="55536" xr:uid="{00000000-0005-0000-0000-0000B2D20000}"/>
    <cellStyle name="Output 3 2 4 4 11" xfId="55537" xr:uid="{00000000-0005-0000-0000-0000B3D20000}"/>
    <cellStyle name="Output 3 2 4 4 2" xfId="22124" xr:uid="{00000000-0005-0000-0000-0000B4D20000}"/>
    <cellStyle name="Output 3 2 4 4 2 2" xfId="55538" xr:uid="{00000000-0005-0000-0000-0000B5D20000}"/>
    <cellStyle name="Output 3 2 4 4 2 3" xfId="55539" xr:uid="{00000000-0005-0000-0000-0000B6D20000}"/>
    <cellStyle name="Output 3 2 4 4 2 4" xfId="55540" xr:uid="{00000000-0005-0000-0000-0000B7D20000}"/>
    <cellStyle name="Output 3 2 4 4 2 5" xfId="55541" xr:uid="{00000000-0005-0000-0000-0000B8D20000}"/>
    <cellStyle name="Output 3 2 4 4 3" xfId="22125" xr:uid="{00000000-0005-0000-0000-0000B9D20000}"/>
    <cellStyle name="Output 3 2 4 4 3 2" xfId="55542" xr:uid="{00000000-0005-0000-0000-0000BAD20000}"/>
    <cellStyle name="Output 3 2 4 4 3 3" xfId="55543" xr:uid="{00000000-0005-0000-0000-0000BBD20000}"/>
    <cellStyle name="Output 3 2 4 4 3 4" xfId="55544" xr:uid="{00000000-0005-0000-0000-0000BCD20000}"/>
    <cellStyle name="Output 3 2 4 4 3 5" xfId="55545" xr:uid="{00000000-0005-0000-0000-0000BDD20000}"/>
    <cellStyle name="Output 3 2 4 4 4" xfId="22126" xr:uid="{00000000-0005-0000-0000-0000BED20000}"/>
    <cellStyle name="Output 3 2 4 4 4 2" xfId="55546" xr:uid="{00000000-0005-0000-0000-0000BFD20000}"/>
    <cellStyle name="Output 3 2 4 4 4 3" xfId="55547" xr:uid="{00000000-0005-0000-0000-0000C0D20000}"/>
    <cellStyle name="Output 3 2 4 4 4 4" xfId="55548" xr:uid="{00000000-0005-0000-0000-0000C1D20000}"/>
    <cellStyle name="Output 3 2 4 4 4 5" xfId="55549" xr:uid="{00000000-0005-0000-0000-0000C2D20000}"/>
    <cellStyle name="Output 3 2 4 4 5" xfId="22127" xr:uid="{00000000-0005-0000-0000-0000C3D20000}"/>
    <cellStyle name="Output 3 2 4 4 5 2" xfId="55550" xr:uid="{00000000-0005-0000-0000-0000C4D20000}"/>
    <cellStyle name="Output 3 2 4 4 5 3" xfId="55551" xr:uid="{00000000-0005-0000-0000-0000C5D20000}"/>
    <cellStyle name="Output 3 2 4 4 5 4" xfId="55552" xr:uid="{00000000-0005-0000-0000-0000C6D20000}"/>
    <cellStyle name="Output 3 2 4 4 5 5" xfId="55553" xr:uid="{00000000-0005-0000-0000-0000C7D20000}"/>
    <cellStyle name="Output 3 2 4 4 6" xfId="22128" xr:uid="{00000000-0005-0000-0000-0000C8D20000}"/>
    <cellStyle name="Output 3 2 4 4 6 2" xfId="55554" xr:uid="{00000000-0005-0000-0000-0000C9D20000}"/>
    <cellStyle name="Output 3 2 4 4 6 3" xfId="55555" xr:uid="{00000000-0005-0000-0000-0000CAD20000}"/>
    <cellStyle name="Output 3 2 4 4 6 4" xfId="55556" xr:uid="{00000000-0005-0000-0000-0000CBD20000}"/>
    <cellStyle name="Output 3 2 4 4 6 5" xfId="55557" xr:uid="{00000000-0005-0000-0000-0000CCD20000}"/>
    <cellStyle name="Output 3 2 4 4 7" xfId="22129" xr:uid="{00000000-0005-0000-0000-0000CDD20000}"/>
    <cellStyle name="Output 3 2 4 4 7 2" xfId="55558" xr:uid="{00000000-0005-0000-0000-0000CED20000}"/>
    <cellStyle name="Output 3 2 4 4 7 3" xfId="55559" xr:uid="{00000000-0005-0000-0000-0000CFD20000}"/>
    <cellStyle name="Output 3 2 4 4 7 4" xfId="55560" xr:uid="{00000000-0005-0000-0000-0000D0D20000}"/>
    <cellStyle name="Output 3 2 4 4 7 5" xfId="55561" xr:uid="{00000000-0005-0000-0000-0000D1D20000}"/>
    <cellStyle name="Output 3 2 4 4 8" xfId="55562" xr:uid="{00000000-0005-0000-0000-0000D2D20000}"/>
    <cellStyle name="Output 3 2 4 4 9" xfId="55563" xr:uid="{00000000-0005-0000-0000-0000D3D20000}"/>
    <cellStyle name="Output 3 2 4 5" xfId="22130" xr:uid="{00000000-0005-0000-0000-0000D4D20000}"/>
    <cellStyle name="Output 3 2 4 5 10" xfId="55564" xr:uid="{00000000-0005-0000-0000-0000D5D20000}"/>
    <cellStyle name="Output 3 2 4 5 2" xfId="22131" xr:uid="{00000000-0005-0000-0000-0000D6D20000}"/>
    <cellStyle name="Output 3 2 4 5 2 2" xfId="55565" xr:uid="{00000000-0005-0000-0000-0000D7D20000}"/>
    <cellStyle name="Output 3 2 4 5 2 3" xfId="55566" xr:uid="{00000000-0005-0000-0000-0000D8D20000}"/>
    <cellStyle name="Output 3 2 4 5 2 4" xfId="55567" xr:uid="{00000000-0005-0000-0000-0000D9D20000}"/>
    <cellStyle name="Output 3 2 4 5 2 5" xfId="55568" xr:uid="{00000000-0005-0000-0000-0000DAD20000}"/>
    <cellStyle name="Output 3 2 4 5 3" xfId="22132" xr:uid="{00000000-0005-0000-0000-0000DBD20000}"/>
    <cellStyle name="Output 3 2 4 5 3 2" xfId="55569" xr:uid="{00000000-0005-0000-0000-0000DCD20000}"/>
    <cellStyle name="Output 3 2 4 5 3 3" xfId="55570" xr:uid="{00000000-0005-0000-0000-0000DDD20000}"/>
    <cellStyle name="Output 3 2 4 5 3 4" xfId="55571" xr:uid="{00000000-0005-0000-0000-0000DED20000}"/>
    <cellStyle name="Output 3 2 4 5 3 5" xfId="55572" xr:uid="{00000000-0005-0000-0000-0000DFD20000}"/>
    <cellStyle name="Output 3 2 4 5 4" xfId="22133" xr:uid="{00000000-0005-0000-0000-0000E0D20000}"/>
    <cellStyle name="Output 3 2 4 5 4 2" xfId="55573" xr:uid="{00000000-0005-0000-0000-0000E1D20000}"/>
    <cellStyle name="Output 3 2 4 5 4 3" xfId="55574" xr:uid="{00000000-0005-0000-0000-0000E2D20000}"/>
    <cellStyle name="Output 3 2 4 5 4 4" xfId="55575" xr:uid="{00000000-0005-0000-0000-0000E3D20000}"/>
    <cellStyle name="Output 3 2 4 5 4 5" xfId="55576" xr:uid="{00000000-0005-0000-0000-0000E4D20000}"/>
    <cellStyle name="Output 3 2 4 5 5" xfId="22134" xr:uid="{00000000-0005-0000-0000-0000E5D20000}"/>
    <cellStyle name="Output 3 2 4 5 5 2" xfId="55577" xr:uid="{00000000-0005-0000-0000-0000E6D20000}"/>
    <cellStyle name="Output 3 2 4 5 5 3" xfId="55578" xr:uid="{00000000-0005-0000-0000-0000E7D20000}"/>
    <cellStyle name="Output 3 2 4 5 5 4" xfId="55579" xr:uid="{00000000-0005-0000-0000-0000E8D20000}"/>
    <cellStyle name="Output 3 2 4 5 5 5" xfId="55580" xr:uid="{00000000-0005-0000-0000-0000E9D20000}"/>
    <cellStyle name="Output 3 2 4 5 6" xfId="22135" xr:uid="{00000000-0005-0000-0000-0000EAD20000}"/>
    <cellStyle name="Output 3 2 4 5 6 2" xfId="55581" xr:uid="{00000000-0005-0000-0000-0000EBD20000}"/>
    <cellStyle name="Output 3 2 4 5 6 3" xfId="55582" xr:uid="{00000000-0005-0000-0000-0000ECD20000}"/>
    <cellStyle name="Output 3 2 4 5 6 4" xfId="55583" xr:uid="{00000000-0005-0000-0000-0000EDD20000}"/>
    <cellStyle name="Output 3 2 4 5 6 5" xfId="55584" xr:uid="{00000000-0005-0000-0000-0000EED20000}"/>
    <cellStyle name="Output 3 2 4 5 7" xfId="55585" xr:uid="{00000000-0005-0000-0000-0000EFD20000}"/>
    <cellStyle name="Output 3 2 4 5 8" xfId="55586" xr:uid="{00000000-0005-0000-0000-0000F0D20000}"/>
    <cellStyle name="Output 3 2 4 5 9" xfId="55587" xr:uid="{00000000-0005-0000-0000-0000F1D20000}"/>
    <cellStyle name="Output 3 2 4 6" xfId="55588" xr:uid="{00000000-0005-0000-0000-0000F2D20000}"/>
    <cellStyle name="Output 3 2 5" xfId="22136" xr:uid="{00000000-0005-0000-0000-0000F3D20000}"/>
    <cellStyle name="Output 3 2 5 2" xfId="22137" xr:uid="{00000000-0005-0000-0000-0000F4D20000}"/>
    <cellStyle name="Output 3 2 5 2 2" xfId="22138" xr:uid="{00000000-0005-0000-0000-0000F5D20000}"/>
    <cellStyle name="Output 3 2 5 2 2 2" xfId="22139" xr:uid="{00000000-0005-0000-0000-0000F6D20000}"/>
    <cellStyle name="Output 3 2 5 2 2 2 2" xfId="55589" xr:uid="{00000000-0005-0000-0000-0000F7D20000}"/>
    <cellStyle name="Output 3 2 5 2 2 2 3" xfId="55590" xr:uid="{00000000-0005-0000-0000-0000F8D20000}"/>
    <cellStyle name="Output 3 2 5 2 2 2 4" xfId="55591" xr:uid="{00000000-0005-0000-0000-0000F9D20000}"/>
    <cellStyle name="Output 3 2 5 2 2 2 5" xfId="55592" xr:uid="{00000000-0005-0000-0000-0000FAD20000}"/>
    <cellStyle name="Output 3 2 5 2 2 3" xfId="22140" xr:uid="{00000000-0005-0000-0000-0000FBD20000}"/>
    <cellStyle name="Output 3 2 5 2 2 3 2" xfId="55593" xr:uid="{00000000-0005-0000-0000-0000FCD20000}"/>
    <cellStyle name="Output 3 2 5 2 2 3 3" xfId="55594" xr:uid="{00000000-0005-0000-0000-0000FDD20000}"/>
    <cellStyle name="Output 3 2 5 2 2 3 4" xfId="55595" xr:uid="{00000000-0005-0000-0000-0000FED20000}"/>
    <cellStyle name="Output 3 2 5 2 2 3 5" xfId="55596" xr:uid="{00000000-0005-0000-0000-0000FFD20000}"/>
    <cellStyle name="Output 3 2 5 2 2 4" xfId="55597" xr:uid="{00000000-0005-0000-0000-000000D30000}"/>
    <cellStyle name="Output 3 2 5 2 3" xfId="22141" xr:uid="{00000000-0005-0000-0000-000001D30000}"/>
    <cellStyle name="Output 3 2 5 2 3 10" xfId="55598" xr:uid="{00000000-0005-0000-0000-000002D30000}"/>
    <cellStyle name="Output 3 2 5 2 3 2" xfId="22142" xr:uid="{00000000-0005-0000-0000-000003D30000}"/>
    <cellStyle name="Output 3 2 5 2 3 2 2" xfId="55599" xr:uid="{00000000-0005-0000-0000-000004D30000}"/>
    <cellStyle name="Output 3 2 5 2 3 2 3" xfId="55600" xr:uid="{00000000-0005-0000-0000-000005D30000}"/>
    <cellStyle name="Output 3 2 5 2 3 2 4" xfId="55601" xr:uid="{00000000-0005-0000-0000-000006D30000}"/>
    <cellStyle name="Output 3 2 5 2 3 2 5" xfId="55602" xr:uid="{00000000-0005-0000-0000-000007D30000}"/>
    <cellStyle name="Output 3 2 5 2 3 3" xfId="22143" xr:uid="{00000000-0005-0000-0000-000008D30000}"/>
    <cellStyle name="Output 3 2 5 2 3 3 2" xfId="55603" xr:uid="{00000000-0005-0000-0000-000009D30000}"/>
    <cellStyle name="Output 3 2 5 2 3 3 3" xfId="55604" xr:uid="{00000000-0005-0000-0000-00000AD30000}"/>
    <cellStyle name="Output 3 2 5 2 3 3 4" xfId="55605" xr:uid="{00000000-0005-0000-0000-00000BD30000}"/>
    <cellStyle name="Output 3 2 5 2 3 3 5" xfId="55606" xr:uid="{00000000-0005-0000-0000-00000CD30000}"/>
    <cellStyle name="Output 3 2 5 2 3 4" xfId="22144" xr:uid="{00000000-0005-0000-0000-00000DD30000}"/>
    <cellStyle name="Output 3 2 5 2 3 4 2" xfId="55607" xr:uid="{00000000-0005-0000-0000-00000ED30000}"/>
    <cellStyle name="Output 3 2 5 2 3 4 3" xfId="55608" xr:uid="{00000000-0005-0000-0000-00000FD30000}"/>
    <cellStyle name="Output 3 2 5 2 3 4 4" xfId="55609" xr:uid="{00000000-0005-0000-0000-000010D30000}"/>
    <cellStyle name="Output 3 2 5 2 3 4 5" xfId="55610" xr:uid="{00000000-0005-0000-0000-000011D30000}"/>
    <cellStyle name="Output 3 2 5 2 3 5" xfId="22145" xr:uid="{00000000-0005-0000-0000-000012D30000}"/>
    <cellStyle name="Output 3 2 5 2 3 5 2" xfId="55611" xr:uid="{00000000-0005-0000-0000-000013D30000}"/>
    <cellStyle name="Output 3 2 5 2 3 5 3" xfId="55612" xr:uid="{00000000-0005-0000-0000-000014D30000}"/>
    <cellStyle name="Output 3 2 5 2 3 5 4" xfId="55613" xr:uid="{00000000-0005-0000-0000-000015D30000}"/>
    <cellStyle name="Output 3 2 5 2 3 5 5" xfId="55614" xr:uid="{00000000-0005-0000-0000-000016D30000}"/>
    <cellStyle name="Output 3 2 5 2 3 6" xfId="22146" xr:uid="{00000000-0005-0000-0000-000017D30000}"/>
    <cellStyle name="Output 3 2 5 2 3 6 2" xfId="55615" xr:uid="{00000000-0005-0000-0000-000018D30000}"/>
    <cellStyle name="Output 3 2 5 2 3 6 3" xfId="55616" xr:uid="{00000000-0005-0000-0000-000019D30000}"/>
    <cellStyle name="Output 3 2 5 2 3 6 4" xfId="55617" xr:uid="{00000000-0005-0000-0000-00001AD30000}"/>
    <cellStyle name="Output 3 2 5 2 3 6 5" xfId="55618" xr:uid="{00000000-0005-0000-0000-00001BD30000}"/>
    <cellStyle name="Output 3 2 5 2 3 7" xfId="55619" xr:uid="{00000000-0005-0000-0000-00001CD30000}"/>
    <cellStyle name="Output 3 2 5 2 3 8" xfId="55620" xr:uid="{00000000-0005-0000-0000-00001DD30000}"/>
    <cellStyle name="Output 3 2 5 2 3 9" xfId="55621" xr:uid="{00000000-0005-0000-0000-00001ED30000}"/>
    <cellStyle name="Output 3 2 5 2 4" xfId="55622" xr:uid="{00000000-0005-0000-0000-00001FD30000}"/>
    <cellStyle name="Output 3 2 5 3" xfId="22147" xr:uid="{00000000-0005-0000-0000-000020D30000}"/>
    <cellStyle name="Output 3 2 5 3 2" xfId="22148" xr:uid="{00000000-0005-0000-0000-000021D30000}"/>
    <cellStyle name="Output 3 2 5 3 2 2" xfId="55623" xr:uid="{00000000-0005-0000-0000-000022D30000}"/>
    <cellStyle name="Output 3 2 5 3 2 3" xfId="55624" xr:uid="{00000000-0005-0000-0000-000023D30000}"/>
    <cellStyle name="Output 3 2 5 3 2 4" xfId="55625" xr:uid="{00000000-0005-0000-0000-000024D30000}"/>
    <cellStyle name="Output 3 2 5 3 2 5" xfId="55626" xr:uid="{00000000-0005-0000-0000-000025D30000}"/>
    <cellStyle name="Output 3 2 5 3 3" xfId="22149" xr:uid="{00000000-0005-0000-0000-000026D30000}"/>
    <cellStyle name="Output 3 2 5 3 3 2" xfId="55627" xr:uid="{00000000-0005-0000-0000-000027D30000}"/>
    <cellStyle name="Output 3 2 5 3 3 3" xfId="55628" xr:uid="{00000000-0005-0000-0000-000028D30000}"/>
    <cellStyle name="Output 3 2 5 3 3 4" xfId="55629" xr:uid="{00000000-0005-0000-0000-000029D30000}"/>
    <cellStyle name="Output 3 2 5 3 3 5" xfId="55630" xr:uid="{00000000-0005-0000-0000-00002AD30000}"/>
    <cellStyle name="Output 3 2 5 3 4" xfId="55631" xr:uid="{00000000-0005-0000-0000-00002BD30000}"/>
    <cellStyle name="Output 3 2 5 4" xfId="22150" xr:uid="{00000000-0005-0000-0000-00002CD30000}"/>
    <cellStyle name="Output 3 2 5 4 10" xfId="55632" xr:uid="{00000000-0005-0000-0000-00002DD30000}"/>
    <cellStyle name="Output 3 2 5 4 11" xfId="55633" xr:uid="{00000000-0005-0000-0000-00002ED30000}"/>
    <cellStyle name="Output 3 2 5 4 2" xfId="22151" xr:uid="{00000000-0005-0000-0000-00002FD30000}"/>
    <cellStyle name="Output 3 2 5 4 2 2" xfId="55634" xr:uid="{00000000-0005-0000-0000-000030D30000}"/>
    <cellStyle name="Output 3 2 5 4 2 3" xfId="55635" xr:uid="{00000000-0005-0000-0000-000031D30000}"/>
    <cellStyle name="Output 3 2 5 4 2 4" xfId="55636" xr:uid="{00000000-0005-0000-0000-000032D30000}"/>
    <cellStyle name="Output 3 2 5 4 2 5" xfId="55637" xr:uid="{00000000-0005-0000-0000-000033D30000}"/>
    <cellStyle name="Output 3 2 5 4 3" xfId="22152" xr:uid="{00000000-0005-0000-0000-000034D30000}"/>
    <cellStyle name="Output 3 2 5 4 3 2" xfId="55638" xr:uid="{00000000-0005-0000-0000-000035D30000}"/>
    <cellStyle name="Output 3 2 5 4 3 3" xfId="55639" xr:uid="{00000000-0005-0000-0000-000036D30000}"/>
    <cellStyle name="Output 3 2 5 4 3 4" xfId="55640" xr:uid="{00000000-0005-0000-0000-000037D30000}"/>
    <cellStyle name="Output 3 2 5 4 3 5" xfId="55641" xr:uid="{00000000-0005-0000-0000-000038D30000}"/>
    <cellStyle name="Output 3 2 5 4 4" xfId="22153" xr:uid="{00000000-0005-0000-0000-000039D30000}"/>
    <cellStyle name="Output 3 2 5 4 4 2" xfId="55642" xr:uid="{00000000-0005-0000-0000-00003AD30000}"/>
    <cellStyle name="Output 3 2 5 4 4 3" xfId="55643" xr:uid="{00000000-0005-0000-0000-00003BD30000}"/>
    <cellStyle name="Output 3 2 5 4 4 4" xfId="55644" xr:uid="{00000000-0005-0000-0000-00003CD30000}"/>
    <cellStyle name="Output 3 2 5 4 4 5" xfId="55645" xr:uid="{00000000-0005-0000-0000-00003DD30000}"/>
    <cellStyle name="Output 3 2 5 4 5" xfId="22154" xr:uid="{00000000-0005-0000-0000-00003ED30000}"/>
    <cellStyle name="Output 3 2 5 4 5 2" xfId="55646" xr:uid="{00000000-0005-0000-0000-00003FD30000}"/>
    <cellStyle name="Output 3 2 5 4 5 3" xfId="55647" xr:uid="{00000000-0005-0000-0000-000040D30000}"/>
    <cellStyle name="Output 3 2 5 4 5 4" xfId="55648" xr:uid="{00000000-0005-0000-0000-000041D30000}"/>
    <cellStyle name="Output 3 2 5 4 5 5" xfId="55649" xr:uid="{00000000-0005-0000-0000-000042D30000}"/>
    <cellStyle name="Output 3 2 5 4 6" xfId="22155" xr:uid="{00000000-0005-0000-0000-000043D30000}"/>
    <cellStyle name="Output 3 2 5 4 6 2" xfId="55650" xr:uid="{00000000-0005-0000-0000-000044D30000}"/>
    <cellStyle name="Output 3 2 5 4 6 3" xfId="55651" xr:uid="{00000000-0005-0000-0000-000045D30000}"/>
    <cellStyle name="Output 3 2 5 4 6 4" xfId="55652" xr:uid="{00000000-0005-0000-0000-000046D30000}"/>
    <cellStyle name="Output 3 2 5 4 6 5" xfId="55653" xr:uid="{00000000-0005-0000-0000-000047D30000}"/>
    <cellStyle name="Output 3 2 5 4 7" xfId="22156" xr:uid="{00000000-0005-0000-0000-000048D30000}"/>
    <cellStyle name="Output 3 2 5 4 7 2" xfId="55654" xr:uid="{00000000-0005-0000-0000-000049D30000}"/>
    <cellStyle name="Output 3 2 5 4 7 3" xfId="55655" xr:uid="{00000000-0005-0000-0000-00004AD30000}"/>
    <cellStyle name="Output 3 2 5 4 7 4" xfId="55656" xr:uid="{00000000-0005-0000-0000-00004BD30000}"/>
    <cellStyle name="Output 3 2 5 4 7 5" xfId="55657" xr:uid="{00000000-0005-0000-0000-00004CD30000}"/>
    <cellStyle name="Output 3 2 5 4 8" xfId="55658" xr:uid="{00000000-0005-0000-0000-00004DD30000}"/>
    <cellStyle name="Output 3 2 5 4 9" xfId="55659" xr:uid="{00000000-0005-0000-0000-00004ED30000}"/>
    <cellStyle name="Output 3 2 5 5" xfId="22157" xr:uid="{00000000-0005-0000-0000-00004FD30000}"/>
    <cellStyle name="Output 3 2 5 5 10" xfId="55660" xr:uid="{00000000-0005-0000-0000-000050D30000}"/>
    <cellStyle name="Output 3 2 5 5 2" xfId="22158" xr:uid="{00000000-0005-0000-0000-000051D30000}"/>
    <cellStyle name="Output 3 2 5 5 2 2" xfId="55661" xr:uid="{00000000-0005-0000-0000-000052D30000}"/>
    <cellStyle name="Output 3 2 5 5 2 3" xfId="55662" xr:uid="{00000000-0005-0000-0000-000053D30000}"/>
    <cellStyle name="Output 3 2 5 5 2 4" xfId="55663" xr:uid="{00000000-0005-0000-0000-000054D30000}"/>
    <cellStyle name="Output 3 2 5 5 2 5" xfId="55664" xr:uid="{00000000-0005-0000-0000-000055D30000}"/>
    <cellStyle name="Output 3 2 5 5 3" xfId="22159" xr:uid="{00000000-0005-0000-0000-000056D30000}"/>
    <cellStyle name="Output 3 2 5 5 3 2" xfId="55665" xr:uid="{00000000-0005-0000-0000-000057D30000}"/>
    <cellStyle name="Output 3 2 5 5 3 3" xfId="55666" xr:uid="{00000000-0005-0000-0000-000058D30000}"/>
    <cellStyle name="Output 3 2 5 5 3 4" xfId="55667" xr:uid="{00000000-0005-0000-0000-000059D30000}"/>
    <cellStyle name="Output 3 2 5 5 3 5" xfId="55668" xr:uid="{00000000-0005-0000-0000-00005AD30000}"/>
    <cellStyle name="Output 3 2 5 5 4" xfId="22160" xr:uid="{00000000-0005-0000-0000-00005BD30000}"/>
    <cellStyle name="Output 3 2 5 5 4 2" xfId="55669" xr:uid="{00000000-0005-0000-0000-00005CD30000}"/>
    <cellStyle name="Output 3 2 5 5 4 3" xfId="55670" xr:uid="{00000000-0005-0000-0000-00005DD30000}"/>
    <cellStyle name="Output 3 2 5 5 4 4" xfId="55671" xr:uid="{00000000-0005-0000-0000-00005ED30000}"/>
    <cellStyle name="Output 3 2 5 5 4 5" xfId="55672" xr:uid="{00000000-0005-0000-0000-00005FD30000}"/>
    <cellStyle name="Output 3 2 5 5 5" xfId="22161" xr:uid="{00000000-0005-0000-0000-000060D30000}"/>
    <cellStyle name="Output 3 2 5 5 5 2" xfId="55673" xr:uid="{00000000-0005-0000-0000-000061D30000}"/>
    <cellStyle name="Output 3 2 5 5 5 3" xfId="55674" xr:uid="{00000000-0005-0000-0000-000062D30000}"/>
    <cellStyle name="Output 3 2 5 5 5 4" xfId="55675" xr:uid="{00000000-0005-0000-0000-000063D30000}"/>
    <cellStyle name="Output 3 2 5 5 5 5" xfId="55676" xr:uid="{00000000-0005-0000-0000-000064D30000}"/>
    <cellStyle name="Output 3 2 5 5 6" xfId="22162" xr:uid="{00000000-0005-0000-0000-000065D30000}"/>
    <cellStyle name="Output 3 2 5 5 6 2" xfId="55677" xr:uid="{00000000-0005-0000-0000-000066D30000}"/>
    <cellStyle name="Output 3 2 5 5 6 3" xfId="55678" xr:uid="{00000000-0005-0000-0000-000067D30000}"/>
    <cellStyle name="Output 3 2 5 5 6 4" xfId="55679" xr:uid="{00000000-0005-0000-0000-000068D30000}"/>
    <cellStyle name="Output 3 2 5 5 6 5" xfId="55680" xr:uid="{00000000-0005-0000-0000-000069D30000}"/>
    <cellStyle name="Output 3 2 5 5 7" xfId="55681" xr:uid="{00000000-0005-0000-0000-00006AD30000}"/>
    <cellStyle name="Output 3 2 5 5 8" xfId="55682" xr:uid="{00000000-0005-0000-0000-00006BD30000}"/>
    <cellStyle name="Output 3 2 5 5 9" xfId="55683" xr:uid="{00000000-0005-0000-0000-00006CD30000}"/>
    <cellStyle name="Output 3 2 5 6" xfId="55684" xr:uid="{00000000-0005-0000-0000-00006DD30000}"/>
    <cellStyle name="Output 3 2 6" xfId="22163" xr:uid="{00000000-0005-0000-0000-00006ED30000}"/>
    <cellStyle name="Output 3 2 6 2" xfId="22164" xr:uid="{00000000-0005-0000-0000-00006FD30000}"/>
    <cellStyle name="Output 3 2 6 2 2" xfId="22165" xr:uid="{00000000-0005-0000-0000-000070D30000}"/>
    <cellStyle name="Output 3 2 6 2 2 2" xfId="22166" xr:uid="{00000000-0005-0000-0000-000071D30000}"/>
    <cellStyle name="Output 3 2 6 2 2 2 2" xfId="55685" xr:uid="{00000000-0005-0000-0000-000072D30000}"/>
    <cellStyle name="Output 3 2 6 2 2 2 3" xfId="55686" xr:uid="{00000000-0005-0000-0000-000073D30000}"/>
    <cellStyle name="Output 3 2 6 2 2 2 4" xfId="55687" xr:uid="{00000000-0005-0000-0000-000074D30000}"/>
    <cellStyle name="Output 3 2 6 2 2 2 5" xfId="55688" xr:uid="{00000000-0005-0000-0000-000075D30000}"/>
    <cellStyle name="Output 3 2 6 2 2 3" xfId="22167" xr:uid="{00000000-0005-0000-0000-000076D30000}"/>
    <cellStyle name="Output 3 2 6 2 2 3 2" xfId="55689" xr:uid="{00000000-0005-0000-0000-000077D30000}"/>
    <cellStyle name="Output 3 2 6 2 2 3 3" xfId="55690" xr:uid="{00000000-0005-0000-0000-000078D30000}"/>
    <cellStyle name="Output 3 2 6 2 2 3 4" xfId="55691" xr:uid="{00000000-0005-0000-0000-000079D30000}"/>
    <cellStyle name="Output 3 2 6 2 2 3 5" xfId="55692" xr:uid="{00000000-0005-0000-0000-00007AD30000}"/>
    <cellStyle name="Output 3 2 6 2 2 4" xfId="55693" xr:uid="{00000000-0005-0000-0000-00007BD30000}"/>
    <cellStyle name="Output 3 2 6 2 3" xfId="22168" xr:uid="{00000000-0005-0000-0000-00007CD30000}"/>
    <cellStyle name="Output 3 2 6 2 3 10" xfId="55694" xr:uid="{00000000-0005-0000-0000-00007DD30000}"/>
    <cellStyle name="Output 3 2 6 2 3 2" xfId="22169" xr:uid="{00000000-0005-0000-0000-00007ED30000}"/>
    <cellStyle name="Output 3 2 6 2 3 2 2" xfId="55695" xr:uid="{00000000-0005-0000-0000-00007FD30000}"/>
    <cellStyle name="Output 3 2 6 2 3 2 3" xfId="55696" xr:uid="{00000000-0005-0000-0000-000080D30000}"/>
    <cellStyle name="Output 3 2 6 2 3 2 4" xfId="55697" xr:uid="{00000000-0005-0000-0000-000081D30000}"/>
    <cellStyle name="Output 3 2 6 2 3 2 5" xfId="55698" xr:uid="{00000000-0005-0000-0000-000082D30000}"/>
    <cellStyle name="Output 3 2 6 2 3 3" xfId="22170" xr:uid="{00000000-0005-0000-0000-000083D30000}"/>
    <cellStyle name="Output 3 2 6 2 3 3 2" xfId="55699" xr:uid="{00000000-0005-0000-0000-000084D30000}"/>
    <cellStyle name="Output 3 2 6 2 3 3 3" xfId="55700" xr:uid="{00000000-0005-0000-0000-000085D30000}"/>
    <cellStyle name="Output 3 2 6 2 3 3 4" xfId="55701" xr:uid="{00000000-0005-0000-0000-000086D30000}"/>
    <cellStyle name="Output 3 2 6 2 3 3 5" xfId="55702" xr:uid="{00000000-0005-0000-0000-000087D30000}"/>
    <cellStyle name="Output 3 2 6 2 3 4" xfId="22171" xr:uid="{00000000-0005-0000-0000-000088D30000}"/>
    <cellStyle name="Output 3 2 6 2 3 4 2" xfId="55703" xr:uid="{00000000-0005-0000-0000-000089D30000}"/>
    <cellStyle name="Output 3 2 6 2 3 4 3" xfId="55704" xr:uid="{00000000-0005-0000-0000-00008AD30000}"/>
    <cellStyle name="Output 3 2 6 2 3 4 4" xfId="55705" xr:uid="{00000000-0005-0000-0000-00008BD30000}"/>
    <cellStyle name="Output 3 2 6 2 3 4 5" xfId="55706" xr:uid="{00000000-0005-0000-0000-00008CD30000}"/>
    <cellStyle name="Output 3 2 6 2 3 5" xfId="22172" xr:uid="{00000000-0005-0000-0000-00008DD30000}"/>
    <cellStyle name="Output 3 2 6 2 3 5 2" xfId="55707" xr:uid="{00000000-0005-0000-0000-00008ED30000}"/>
    <cellStyle name="Output 3 2 6 2 3 5 3" xfId="55708" xr:uid="{00000000-0005-0000-0000-00008FD30000}"/>
    <cellStyle name="Output 3 2 6 2 3 5 4" xfId="55709" xr:uid="{00000000-0005-0000-0000-000090D30000}"/>
    <cellStyle name="Output 3 2 6 2 3 5 5" xfId="55710" xr:uid="{00000000-0005-0000-0000-000091D30000}"/>
    <cellStyle name="Output 3 2 6 2 3 6" xfId="22173" xr:uid="{00000000-0005-0000-0000-000092D30000}"/>
    <cellStyle name="Output 3 2 6 2 3 6 2" xfId="55711" xr:uid="{00000000-0005-0000-0000-000093D30000}"/>
    <cellStyle name="Output 3 2 6 2 3 6 3" xfId="55712" xr:uid="{00000000-0005-0000-0000-000094D30000}"/>
    <cellStyle name="Output 3 2 6 2 3 6 4" xfId="55713" xr:uid="{00000000-0005-0000-0000-000095D30000}"/>
    <cellStyle name="Output 3 2 6 2 3 6 5" xfId="55714" xr:uid="{00000000-0005-0000-0000-000096D30000}"/>
    <cellStyle name="Output 3 2 6 2 3 7" xfId="55715" xr:uid="{00000000-0005-0000-0000-000097D30000}"/>
    <cellStyle name="Output 3 2 6 2 3 8" xfId="55716" xr:uid="{00000000-0005-0000-0000-000098D30000}"/>
    <cellStyle name="Output 3 2 6 2 3 9" xfId="55717" xr:uid="{00000000-0005-0000-0000-000099D30000}"/>
    <cellStyle name="Output 3 2 6 2 4" xfId="55718" xr:uid="{00000000-0005-0000-0000-00009AD30000}"/>
    <cellStyle name="Output 3 2 6 3" xfId="22174" xr:uid="{00000000-0005-0000-0000-00009BD30000}"/>
    <cellStyle name="Output 3 2 6 3 2" xfId="22175" xr:uid="{00000000-0005-0000-0000-00009CD30000}"/>
    <cellStyle name="Output 3 2 6 3 2 2" xfId="55719" xr:uid="{00000000-0005-0000-0000-00009DD30000}"/>
    <cellStyle name="Output 3 2 6 3 2 3" xfId="55720" xr:uid="{00000000-0005-0000-0000-00009ED30000}"/>
    <cellStyle name="Output 3 2 6 3 2 4" xfId="55721" xr:uid="{00000000-0005-0000-0000-00009FD30000}"/>
    <cellStyle name="Output 3 2 6 3 2 5" xfId="55722" xr:uid="{00000000-0005-0000-0000-0000A0D30000}"/>
    <cellStyle name="Output 3 2 6 3 3" xfId="22176" xr:uid="{00000000-0005-0000-0000-0000A1D30000}"/>
    <cellStyle name="Output 3 2 6 3 3 2" xfId="55723" xr:uid="{00000000-0005-0000-0000-0000A2D30000}"/>
    <cellStyle name="Output 3 2 6 3 3 3" xfId="55724" xr:uid="{00000000-0005-0000-0000-0000A3D30000}"/>
    <cellStyle name="Output 3 2 6 3 3 4" xfId="55725" xr:uid="{00000000-0005-0000-0000-0000A4D30000}"/>
    <cellStyle name="Output 3 2 6 3 3 5" xfId="55726" xr:uid="{00000000-0005-0000-0000-0000A5D30000}"/>
    <cellStyle name="Output 3 2 6 3 4" xfId="55727" xr:uid="{00000000-0005-0000-0000-0000A6D30000}"/>
    <cellStyle name="Output 3 2 6 4" xfId="22177" xr:uid="{00000000-0005-0000-0000-0000A7D30000}"/>
    <cellStyle name="Output 3 2 6 4 10" xfId="55728" xr:uid="{00000000-0005-0000-0000-0000A8D30000}"/>
    <cellStyle name="Output 3 2 6 4 11" xfId="55729" xr:uid="{00000000-0005-0000-0000-0000A9D30000}"/>
    <cellStyle name="Output 3 2 6 4 2" xfId="22178" xr:uid="{00000000-0005-0000-0000-0000AAD30000}"/>
    <cellStyle name="Output 3 2 6 4 2 2" xfId="55730" xr:uid="{00000000-0005-0000-0000-0000ABD30000}"/>
    <cellStyle name="Output 3 2 6 4 2 3" xfId="55731" xr:uid="{00000000-0005-0000-0000-0000ACD30000}"/>
    <cellStyle name="Output 3 2 6 4 2 4" xfId="55732" xr:uid="{00000000-0005-0000-0000-0000ADD30000}"/>
    <cellStyle name="Output 3 2 6 4 2 5" xfId="55733" xr:uid="{00000000-0005-0000-0000-0000AED30000}"/>
    <cellStyle name="Output 3 2 6 4 3" xfId="22179" xr:uid="{00000000-0005-0000-0000-0000AFD30000}"/>
    <cellStyle name="Output 3 2 6 4 3 2" xfId="55734" xr:uid="{00000000-0005-0000-0000-0000B0D30000}"/>
    <cellStyle name="Output 3 2 6 4 3 3" xfId="55735" xr:uid="{00000000-0005-0000-0000-0000B1D30000}"/>
    <cellStyle name="Output 3 2 6 4 3 4" xfId="55736" xr:uid="{00000000-0005-0000-0000-0000B2D30000}"/>
    <cellStyle name="Output 3 2 6 4 3 5" xfId="55737" xr:uid="{00000000-0005-0000-0000-0000B3D30000}"/>
    <cellStyle name="Output 3 2 6 4 4" xfId="22180" xr:uid="{00000000-0005-0000-0000-0000B4D30000}"/>
    <cellStyle name="Output 3 2 6 4 4 2" xfId="55738" xr:uid="{00000000-0005-0000-0000-0000B5D30000}"/>
    <cellStyle name="Output 3 2 6 4 4 3" xfId="55739" xr:uid="{00000000-0005-0000-0000-0000B6D30000}"/>
    <cellStyle name="Output 3 2 6 4 4 4" xfId="55740" xr:uid="{00000000-0005-0000-0000-0000B7D30000}"/>
    <cellStyle name="Output 3 2 6 4 4 5" xfId="55741" xr:uid="{00000000-0005-0000-0000-0000B8D30000}"/>
    <cellStyle name="Output 3 2 6 4 5" xfId="22181" xr:uid="{00000000-0005-0000-0000-0000B9D30000}"/>
    <cellStyle name="Output 3 2 6 4 5 2" xfId="55742" xr:uid="{00000000-0005-0000-0000-0000BAD30000}"/>
    <cellStyle name="Output 3 2 6 4 5 3" xfId="55743" xr:uid="{00000000-0005-0000-0000-0000BBD30000}"/>
    <cellStyle name="Output 3 2 6 4 5 4" xfId="55744" xr:uid="{00000000-0005-0000-0000-0000BCD30000}"/>
    <cellStyle name="Output 3 2 6 4 5 5" xfId="55745" xr:uid="{00000000-0005-0000-0000-0000BDD30000}"/>
    <cellStyle name="Output 3 2 6 4 6" xfId="22182" xr:uid="{00000000-0005-0000-0000-0000BED30000}"/>
    <cellStyle name="Output 3 2 6 4 6 2" xfId="55746" xr:uid="{00000000-0005-0000-0000-0000BFD30000}"/>
    <cellStyle name="Output 3 2 6 4 6 3" xfId="55747" xr:uid="{00000000-0005-0000-0000-0000C0D30000}"/>
    <cellStyle name="Output 3 2 6 4 6 4" xfId="55748" xr:uid="{00000000-0005-0000-0000-0000C1D30000}"/>
    <cellStyle name="Output 3 2 6 4 6 5" xfId="55749" xr:uid="{00000000-0005-0000-0000-0000C2D30000}"/>
    <cellStyle name="Output 3 2 6 4 7" xfId="22183" xr:uid="{00000000-0005-0000-0000-0000C3D30000}"/>
    <cellStyle name="Output 3 2 6 4 7 2" xfId="55750" xr:uid="{00000000-0005-0000-0000-0000C4D30000}"/>
    <cellStyle name="Output 3 2 6 4 7 3" xfId="55751" xr:uid="{00000000-0005-0000-0000-0000C5D30000}"/>
    <cellStyle name="Output 3 2 6 4 7 4" xfId="55752" xr:uid="{00000000-0005-0000-0000-0000C6D30000}"/>
    <cellStyle name="Output 3 2 6 4 7 5" xfId="55753" xr:uid="{00000000-0005-0000-0000-0000C7D30000}"/>
    <cellStyle name="Output 3 2 6 4 8" xfId="55754" xr:uid="{00000000-0005-0000-0000-0000C8D30000}"/>
    <cellStyle name="Output 3 2 6 4 9" xfId="55755" xr:uid="{00000000-0005-0000-0000-0000C9D30000}"/>
    <cellStyle name="Output 3 2 6 5" xfId="22184" xr:uid="{00000000-0005-0000-0000-0000CAD30000}"/>
    <cellStyle name="Output 3 2 6 5 10" xfId="55756" xr:uid="{00000000-0005-0000-0000-0000CBD30000}"/>
    <cellStyle name="Output 3 2 6 5 2" xfId="22185" xr:uid="{00000000-0005-0000-0000-0000CCD30000}"/>
    <cellStyle name="Output 3 2 6 5 2 2" xfId="55757" xr:uid="{00000000-0005-0000-0000-0000CDD30000}"/>
    <cellStyle name="Output 3 2 6 5 2 3" xfId="55758" xr:uid="{00000000-0005-0000-0000-0000CED30000}"/>
    <cellStyle name="Output 3 2 6 5 2 4" xfId="55759" xr:uid="{00000000-0005-0000-0000-0000CFD30000}"/>
    <cellStyle name="Output 3 2 6 5 2 5" xfId="55760" xr:uid="{00000000-0005-0000-0000-0000D0D30000}"/>
    <cellStyle name="Output 3 2 6 5 3" xfId="22186" xr:uid="{00000000-0005-0000-0000-0000D1D30000}"/>
    <cellStyle name="Output 3 2 6 5 3 2" xfId="55761" xr:uid="{00000000-0005-0000-0000-0000D2D30000}"/>
    <cellStyle name="Output 3 2 6 5 3 3" xfId="55762" xr:uid="{00000000-0005-0000-0000-0000D3D30000}"/>
    <cellStyle name="Output 3 2 6 5 3 4" xfId="55763" xr:uid="{00000000-0005-0000-0000-0000D4D30000}"/>
    <cellStyle name="Output 3 2 6 5 3 5" xfId="55764" xr:uid="{00000000-0005-0000-0000-0000D5D30000}"/>
    <cellStyle name="Output 3 2 6 5 4" xfId="22187" xr:uid="{00000000-0005-0000-0000-0000D6D30000}"/>
    <cellStyle name="Output 3 2 6 5 4 2" xfId="55765" xr:uid="{00000000-0005-0000-0000-0000D7D30000}"/>
    <cellStyle name="Output 3 2 6 5 4 3" xfId="55766" xr:uid="{00000000-0005-0000-0000-0000D8D30000}"/>
    <cellStyle name="Output 3 2 6 5 4 4" xfId="55767" xr:uid="{00000000-0005-0000-0000-0000D9D30000}"/>
    <cellStyle name="Output 3 2 6 5 4 5" xfId="55768" xr:uid="{00000000-0005-0000-0000-0000DAD30000}"/>
    <cellStyle name="Output 3 2 6 5 5" xfId="22188" xr:uid="{00000000-0005-0000-0000-0000DBD30000}"/>
    <cellStyle name="Output 3 2 6 5 5 2" xfId="55769" xr:uid="{00000000-0005-0000-0000-0000DCD30000}"/>
    <cellStyle name="Output 3 2 6 5 5 3" xfId="55770" xr:uid="{00000000-0005-0000-0000-0000DDD30000}"/>
    <cellStyle name="Output 3 2 6 5 5 4" xfId="55771" xr:uid="{00000000-0005-0000-0000-0000DED30000}"/>
    <cellStyle name="Output 3 2 6 5 5 5" xfId="55772" xr:uid="{00000000-0005-0000-0000-0000DFD30000}"/>
    <cellStyle name="Output 3 2 6 5 6" xfId="22189" xr:uid="{00000000-0005-0000-0000-0000E0D30000}"/>
    <cellStyle name="Output 3 2 6 5 6 2" xfId="55773" xr:uid="{00000000-0005-0000-0000-0000E1D30000}"/>
    <cellStyle name="Output 3 2 6 5 6 3" xfId="55774" xr:uid="{00000000-0005-0000-0000-0000E2D30000}"/>
    <cellStyle name="Output 3 2 6 5 6 4" xfId="55775" xr:uid="{00000000-0005-0000-0000-0000E3D30000}"/>
    <cellStyle name="Output 3 2 6 5 6 5" xfId="55776" xr:uid="{00000000-0005-0000-0000-0000E4D30000}"/>
    <cellStyle name="Output 3 2 6 5 7" xfId="55777" xr:uid="{00000000-0005-0000-0000-0000E5D30000}"/>
    <cellStyle name="Output 3 2 6 5 8" xfId="55778" xr:uid="{00000000-0005-0000-0000-0000E6D30000}"/>
    <cellStyle name="Output 3 2 6 5 9" xfId="55779" xr:uid="{00000000-0005-0000-0000-0000E7D30000}"/>
    <cellStyle name="Output 3 2 6 6" xfId="55780" xr:uid="{00000000-0005-0000-0000-0000E8D30000}"/>
    <cellStyle name="Output 3 2 7" xfId="22190" xr:uid="{00000000-0005-0000-0000-0000E9D30000}"/>
    <cellStyle name="Output 3 2 7 2" xfId="22191" xr:uid="{00000000-0005-0000-0000-0000EAD30000}"/>
    <cellStyle name="Output 3 2 7 2 2" xfId="22192" xr:uid="{00000000-0005-0000-0000-0000EBD30000}"/>
    <cellStyle name="Output 3 2 7 2 2 2" xfId="22193" xr:uid="{00000000-0005-0000-0000-0000ECD30000}"/>
    <cellStyle name="Output 3 2 7 2 2 2 2" xfId="55781" xr:uid="{00000000-0005-0000-0000-0000EDD30000}"/>
    <cellStyle name="Output 3 2 7 2 2 2 3" xfId="55782" xr:uid="{00000000-0005-0000-0000-0000EED30000}"/>
    <cellStyle name="Output 3 2 7 2 2 2 4" xfId="55783" xr:uid="{00000000-0005-0000-0000-0000EFD30000}"/>
    <cellStyle name="Output 3 2 7 2 2 2 5" xfId="55784" xr:uid="{00000000-0005-0000-0000-0000F0D30000}"/>
    <cellStyle name="Output 3 2 7 2 2 3" xfId="22194" xr:uid="{00000000-0005-0000-0000-0000F1D30000}"/>
    <cellStyle name="Output 3 2 7 2 2 3 2" xfId="55785" xr:uid="{00000000-0005-0000-0000-0000F2D30000}"/>
    <cellStyle name="Output 3 2 7 2 2 3 3" xfId="55786" xr:uid="{00000000-0005-0000-0000-0000F3D30000}"/>
    <cellStyle name="Output 3 2 7 2 2 3 4" xfId="55787" xr:uid="{00000000-0005-0000-0000-0000F4D30000}"/>
    <cellStyle name="Output 3 2 7 2 2 3 5" xfId="55788" xr:uid="{00000000-0005-0000-0000-0000F5D30000}"/>
    <cellStyle name="Output 3 2 7 2 2 4" xfId="55789" xr:uid="{00000000-0005-0000-0000-0000F6D30000}"/>
    <cellStyle name="Output 3 2 7 2 3" xfId="22195" xr:uid="{00000000-0005-0000-0000-0000F7D30000}"/>
    <cellStyle name="Output 3 2 7 2 3 10" xfId="55790" xr:uid="{00000000-0005-0000-0000-0000F8D30000}"/>
    <cellStyle name="Output 3 2 7 2 3 2" xfId="22196" xr:uid="{00000000-0005-0000-0000-0000F9D30000}"/>
    <cellStyle name="Output 3 2 7 2 3 2 2" xfId="55791" xr:uid="{00000000-0005-0000-0000-0000FAD30000}"/>
    <cellStyle name="Output 3 2 7 2 3 2 3" xfId="55792" xr:uid="{00000000-0005-0000-0000-0000FBD30000}"/>
    <cellStyle name="Output 3 2 7 2 3 2 4" xfId="55793" xr:uid="{00000000-0005-0000-0000-0000FCD30000}"/>
    <cellStyle name="Output 3 2 7 2 3 2 5" xfId="55794" xr:uid="{00000000-0005-0000-0000-0000FDD30000}"/>
    <cellStyle name="Output 3 2 7 2 3 3" xfId="22197" xr:uid="{00000000-0005-0000-0000-0000FED30000}"/>
    <cellStyle name="Output 3 2 7 2 3 3 2" xfId="55795" xr:uid="{00000000-0005-0000-0000-0000FFD30000}"/>
    <cellStyle name="Output 3 2 7 2 3 3 3" xfId="55796" xr:uid="{00000000-0005-0000-0000-000000D40000}"/>
    <cellStyle name="Output 3 2 7 2 3 3 4" xfId="55797" xr:uid="{00000000-0005-0000-0000-000001D40000}"/>
    <cellStyle name="Output 3 2 7 2 3 3 5" xfId="55798" xr:uid="{00000000-0005-0000-0000-000002D40000}"/>
    <cellStyle name="Output 3 2 7 2 3 4" xfId="22198" xr:uid="{00000000-0005-0000-0000-000003D40000}"/>
    <cellStyle name="Output 3 2 7 2 3 4 2" xfId="55799" xr:uid="{00000000-0005-0000-0000-000004D40000}"/>
    <cellStyle name="Output 3 2 7 2 3 4 3" xfId="55800" xr:uid="{00000000-0005-0000-0000-000005D40000}"/>
    <cellStyle name="Output 3 2 7 2 3 4 4" xfId="55801" xr:uid="{00000000-0005-0000-0000-000006D40000}"/>
    <cellStyle name="Output 3 2 7 2 3 4 5" xfId="55802" xr:uid="{00000000-0005-0000-0000-000007D40000}"/>
    <cellStyle name="Output 3 2 7 2 3 5" xfId="22199" xr:uid="{00000000-0005-0000-0000-000008D40000}"/>
    <cellStyle name="Output 3 2 7 2 3 5 2" xfId="55803" xr:uid="{00000000-0005-0000-0000-000009D40000}"/>
    <cellStyle name="Output 3 2 7 2 3 5 3" xfId="55804" xr:uid="{00000000-0005-0000-0000-00000AD40000}"/>
    <cellStyle name="Output 3 2 7 2 3 5 4" xfId="55805" xr:uid="{00000000-0005-0000-0000-00000BD40000}"/>
    <cellStyle name="Output 3 2 7 2 3 5 5" xfId="55806" xr:uid="{00000000-0005-0000-0000-00000CD40000}"/>
    <cellStyle name="Output 3 2 7 2 3 6" xfId="22200" xr:uid="{00000000-0005-0000-0000-00000DD40000}"/>
    <cellStyle name="Output 3 2 7 2 3 6 2" xfId="55807" xr:uid="{00000000-0005-0000-0000-00000ED40000}"/>
    <cellStyle name="Output 3 2 7 2 3 6 3" xfId="55808" xr:uid="{00000000-0005-0000-0000-00000FD40000}"/>
    <cellStyle name="Output 3 2 7 2 3 6 4" xfId="55809" xr:uid="{00000000-0005-0000-0000-000010D40000}"/>
    <cellStyle name="Output 3 2 7 2 3 6 5" xfId="55810" xr:uid="{00000000-0005-0000-0000-000011D40000}"/>
    <cellStyle name="Output 3 2 7 2 3 7" xfId="55811" xr:uid="{00000000-0005-0000-0000-000012D40000}"/>
    <cellStyle name="Output 3 2 7 2 3 8" xfId="55812" xr:uid="{00000000-0005-0000-0000-000013D40000}"/>
    <cellStyle name="Output 3 2 7 2 3 9" xfId="55813" xr:uid="{00000000-0005-0000-0000-000014D40000}"/>
    <cellStyle name="Output 3 2 7 2 4" xfId="55814" xr:uid="{00000000-0005-0000-0000-000015D40000}"/>
    <cellStyle name="Output 3 2 7 3" xfId="22201" xr:uid="{00000000-0005-0000-0000-000016D40000}"/>
    <cellStyle name="Output 3 2 7 3 2" xfId="22202" xr:uid="{00000000-0005-0000-0000-000017D40000}"/>
    <cellStyle name="Output 3 2 7 3 2 2" xfId="55815" xr:uid="{00000000-0005-0000-0000-000018D40000}"/>
    <cellStyle name="Output 3 2 7 3 2 3" xfId="55816" xr:uid="{00000000-0005-0000-0000-000019D40000}"/>
    <cellStyle name="Output 3 2 7 3 2 4" xfId="55817" xr:uid="{00000000-0005-0000-0000-00001AD40000}"/>
    <cellStyle name="Output 3 2 7 3 2 5" xfId="55818" xr:uid="{00000000-0005-0000-0000-00001BD40000}"/>
    <cellStyle name="Output 3 2 7 3 3" xfId="22203" xr:uid="{00000000-0005-0000-0000-00001CD40000}"/>
    <cellStyle name="Output 3 2 7 3 3 2" xfId="55819" xr:uid="{00000000-0005-0000-0000-00001DD40000}"/>
    <cellStyle name="Output 3 2 7 3 3 3" xfId="55820" xr:uid="{00000000-0005-0000-0000-00001ED40000}"/>
    <cellStyle name="Output 3 2 7 3 3 4" xfId="55821" xr:uid="{00000000-0005-0000-0000-00001FD40000}"/>
    <cellStyle name="Output 3 2 7 3 3 5" xfId="55822" xr:uid="{00000000-0005-0000-0000-000020D40000}"/>
    <cellStyle name="Output 3 2 7 3 4" xfId="55823" xr:uid="{00000000-0005-0000-0000-000021D40000}"/>
    <cellStyle name="Output 3 2 7 4" xfId="22204" xr:uid="{00000000-0005-0000-0000-000022D40000}"/>
    <cellStyle name="Output 3 2 7 4 10" xfId="55824" xr:uid="{00000000-0005-0000-0000-000023D40000}"/>
    <cellStyle name="Output 3 2 7 4 11" xfId="55825" xr:uid="{00000000-0005-0000-0000-000024D40000}"/>
    <cellStyle name="Output 3 2 7 4 2" xfId="22205" xr:uid="{00000000-0005-0000-0000-000025D40000}"/>
    <cellStyle name="Output 3 2 7 4 2 2" xfId="55826" xr:uid="{00000000-0005-0000-0000-000026D40000}"/>
    <cellStyle name="Output 3 2 7 4 2 3" xfId="55827" xr:uid="{00000000-0005-0000-0000-000027D40000}"/>
    <cellStyle name="Output 3 2 7 4 2 4" xfId="55828" xr:uid="{00000000-0005-0000-0000-000028D40000}"/>
    <cellStyle name="Output 3 2 7 4 2 5" xfId="55829" xr:uid="{00000000-0005-0000-0000-000029D40000}"/>
    <cellStyle name="Output 3 2 7 4 3" xfId="22206" xr:uid="{00000000-0005-0000-0000-00002AD40000}"/>
    <cellStyle name="Output 3 2 7 4 3 2" xfId="55830" xr:uid="{00000000-0005-0000-0000-00002BD40000}"/>
    <cellStyle name="Output 3 2 7 4 3 3" xfId="55831" xr:uid="{00000000-0005-0000-0000-00002CD40000}"/>
    <cellStyle name="Output 3 2 7 4 3 4" xfId="55832" xr:uid="{00000000-0005-0000-0000-00002DD40000}"/>
    <cellStyle name="Output 3 2 7 4 3 5" xfId="55833" xr:uid="{00000000-0005-0000-0000-00002ED40000}"/>
    <cellStyle name="Output 3 2 7 4 4" xfId="22207" xr:uid="{00000000-0005-0000-0000-00002FD40000}"/>
    <cellStyle name="Output 3 2 7 4 4 2" xfId="55834" xr:uid="{00000000-0005-0000-0000-000030D40000}"/>
    <cellStyle name="Output 3 2 7 4 4 3" xfId="55835" xr:uid="{00000000-0005-0000-0000-000031D40000}"/>
    <cellStyle name="Output 3 2 7 4 4 4" xfId="55836" xr:uid="{00000000-0005-0000-0000-000032D40000}"/>
    <cellStyle name="Output 3 2 7 4 4 5" xfId="55837" xr:uid="{00000000-0005-0000-0000-000033D40000}"/>
    <cellStyle name="Output 3 2 7 4 5" xfId="22208" xr:uid="{00000000-0005-0000-0000-000034D40000}"/>
    <cellStyle name="Output 3 2 7 4 5 2" xfId="55838" xr:uid="{00000000-0005-0000-0000-000035D40000}"/>
    <cellStyle name="Output 3 2 7 4 5 3" xfId="55839" xr:uid="{00000000-0005-0000-0000-000036D40000}"/>
    <cellStyle name="Output 3 2 7 4 5 4" xfId="55840" xr:uid="{00000000-0005-0000-0000-000037D40000}"/>
    <cellStyle name="Output 3 2 7 4 5 5" xfId="55841" xr:uid="{00000000-0005-0000-0000-000038D40000}"/>
    <cellStyle name="Output 3 2 7 4 6" xfId="22209" xr:uid="{00000000-0005-0000-0000-000039D40000}"/>
    <cellStyle name="Output 3 2 7 4 6 2" xfId="55842" xr:uid="{00000000-0005-0000-0000-00003AD40000}"/>
    <cellStyle name="Output 3 2 7 4 6 3" xfId="55843" xr:uid="{00000000-0005-0000-0000-00003BD40000}"/>
    <cellStyle name="Output 3 2 7 4 6 4" xfId="55844" xr:uid="{00000000-0005-0000-0000-00003CD40000}"/>
    <cellStyle name="Output 3 2 7 4 6 5" xfId="55845" xr:uid="{00000000-0005-0000-0000-00003DD40000}"/>
    <cellStyle name="Output 3 2 7 4 7" xfId="22210" xr:uid="{00000000-0005-0000-0000-00003ED40000}"/>
    <cellStyle name="Output 3 2 7 4 7 2" xfId="55846" xr:uid="{00000000-0005-0000-0000-00003FD40000}"/>
    <cellStyle name="Output 3 2 7 4 7 3" xfId="55847" xr:uid="{00000000-0005-0000-0000-000040D40000}"/>
    <cellStyle name="Output 3 2 7 4 7 4" xfId="55848" xr:uid="{00000000-0005-0000-0000-000041D40000}"/>
    <cellStyle name="Output 3 2 7 4 7 5" xfId="55849" xr:uid="{00000000-0005-0000-0000-000042D40000}"/>
    <cellStyle name="Output 3 2 7 4 8" xfId="55850" xr:uid="{00000000-0005-0000-0000-000043D40000}"/>
    <cellStyle name="Output 3 2 7 4 9" xfId="55851" xr:uid="{00000000-0005-0000-0000-000044D40000}"/>
    <cellStyle name="Output 3 2 7 5" xfId="22211" xr:uid="{00000000-0005-0000-0000-000045D40000}"/>
    <cellStyle name="Output 3 2 7 5 10" xfId="55852" xr:uid="{00000000-0005-0000-0000-000046D40000}"/>
    <cellStyle name="Output 3 2 7 5 2" xfId="22212" xr:uid="{00000000-0005-0000-0000-000047D40000}"/>
    <cellStyle name="Output 3 2 7 5 2 2" xfId="55853" xr:uid="{00000000-0005-0000-0000-000048D40000}"/>
    <cellStyle name="Output 3 2 7 5 2 3" xfId="55854" xr:uid="{00000000-0005-0000-0000-000049D40000}"/>
    <cellStyle name="Output 3 2 7 5 2 4" xfId="55855" xr:uid="{00000000-0005-0000-0000-00004AD40000}"/>
    <cellStyle name="Output 3 2 7 5 2 5" xfId="55856" xr:uid="{00000000-0005-0000-0000-00004BD40000}"/>
    <cellStyle name="Output 3 2 7 5 3" xfId="22213" xr:uid="{00000000-0005-0000-0000-00004CD40000}"/>
    <cellStyle name="Output 3 2 7 5 3 2" xfId="55857" xr:uid="{00000000-0005-0000-0000-00004DD40000}"/>
    <cellStyle name="Output 3 2 7 5 3 3" xfId="55858" xr:uid="{00000000-0005-0000-0000-00004ED40000}"/>
    <cellStyle name="Output 3 2 7 5 3 4" xfId="55859" xr:uid="{00000000-0005-0000-0000-00004FD40000}"/>
    <cellStyle name="Output 3 2 7 5 3 5" xfId="55860" xr:uid="{00000000-0005-0000-0000-000050D40000}"/>
    <cellStyle name="Output 3 2 7 5 4" xfId="22214" xr:uid="{00000000-0005-0000-0000-000051D40000}"/>
    <cellStyle name="Output 3 2 7 5 4 2" xfId="55861" xr:uid="{00000000-0005-0000-0000-000052D40000}"/>
    <cellStyle name="Output 3 2 7 5 4 3" xfId="55862" xr:uid="{00000000-0005-0000-0000-000053D40000}"/>
    <cellStyle name="Output 3 2 7 5 4 4" xfId="55863" xr:uid="{00000000-0005-0000-0000-000054D40000}"/>
    <cellStyle name="Output 3 2 7 5 4 5" xfId="55864" xr:uid="{00000000-0005-0000-0000-000055D40000}"/>
    <cellStyle name="Output 3 2 7 5 5" xfId="22215" xr:uid="{00000000-0005-0000-0000-000056D40000}"/>
    <cellStyle name="Output 3 2 7 5 5 2" xfId="55865" xr:uid="{00000000-0005-0000-0000-000057D40000}"/>
    <cellStyle name="Output 3 2 7 5 5 3" xfId="55866" xr:uid="{00000000-0005-0000-0000-000058D40000}"/>
    <cellStyle name="Output 3 2 7 5 5 4" xfId="55867" xr:uid="{00000000-0005-0000-0000-000059D40000}"/>
    <cellStyle name="Output 3 2 7 5 5 5" xfId="55868" xr:uid="{00000000-0005-0000-0000-00005AD40000}"/>
    <cellStyle name="Output 3 2 7 5 6" xfId="22216" xr:uid="{00000000-0005-0000-0000-00005BD40000}"/>
    <cellStyle name="Output 3 2 7 5 6 2" xfId="55869" xr:uid="{00000000-0005-0000-0000-00005CD40000}"/>
    <cellStyle name="Output 3 2 7 5 6 3" xfId="55870" xr:uid="{00000000-0005-0000-0000-00005DD40000}"/>
    <cellStyle name="Output 3 2 7 5 6 4" xfId="55871" xr:uid="{00000000-0005-0000-0000-00005ED40000}"/>
    <cellStyle name="Output 3 2 7 5 6 5" xfId="55872" xr:uid="{00000000-0005-0000-0000-00005FD40000}"/>
    <cellStyle name="Output 3 2 7 5 7" xfId="55873" xr:uid="{00000000-0005-0000-0000-000060D40000}"/>
    <cellStyle name="Output 3 2 7 5 8" xfId="55874" xr:uid="{00000000-0005-0000-0000-000061D40000}"/>
    <cellStyle name="Output 3 2 7 5 9" xfId="55875" xr:uid="{00000000-0005-0000-0000-000062D40000}"/>
    <cellStyle name="Output 3 2 7 6" xfId="55876" xr:uid="{00000000-0005-0000-0000-000063D40000}"/>
    <cellStyle name="Output 3 2 8" xfId="22217" xr:uid="{00000000-0005-0000-0000-000064D40000}"/>
    <cellStyle name="Output 3 2 8 2" xfId="22218" xr:uid="{00000000-0005-0000-0000-000065D40000}"/>
    <cellStyle name="Output 3 2 8 2 2" xfId="22219" xr:uid="{00000000-0005-0000-0000-000066D40000}"/>
    <cellStyle name="Output 3 2 8 2 2 2" xfId="55877" xr:uid="{00000000-0005-0000-0000-000067D40000}"/>
    <cellStyle name="Output 3 2 8 2 2 3" xfId="55878" xr:uid="{00000000-0005-0000-0000-000068D40000}"/>
    <cellStyle name="Output 3 2 8 2 2 4" xfId="55879" xr:uid="{00000000-0005-0000-0000-000069D40000}"/>
    <cellStyle name="Output 3 2 8 2 2 5" xfId="55880" xr:uid="{00000000-0005-0000-0000-00006AD40000}"/>
    <cellStyle name="Output 3 2 8 2 3" xfId="22220" xr:uid="{00000000-0005-0000-0000-00006BD40000}"/>
    <cellStyle name="Output 3 2 8 2 3 2" xfId="55881" xr:uid="{00000000-0005-0000-0000-00006CD40000}"/>
    <cellStyle name="Output 3 2 8 2 3 3" xfId="55882" xr:uid="{00000000-0005-0000-0000-00006DD40000}"/>
    <cellStyle name="Output 3 2 8 2 3 4" xfId="55883" xr:uid="{00000000-0005-0000-0000-00006ED40000}"/>
    <cellStyle name="Output 3 2 8 2 3 5" xfId="55884" xr:uid="{00000000-0005-0000-0000-00006FD40000}"/>
    <cellStyle name="Output 3 2 8 2 4" xfId="55885" xr:uid="{00000000-0005-0000-0000-000070D40000}"/>
    <cellStyle name="Output 3 2 8 3" xfId="22221" xr:uid="{00000000-0005-0000-0000-000071D40000}"/>
    <cellStyle name="Output 3 2 8 3 10" xfId="55886" xr:uid="{00000000-0005-0000-0000-000072D40000}"/>
    <cellStyle name="Output 3 2 8 3 2" xfId="22222" xr:uid="{00000000-0005-0000-0000-000073D40000}"/>
    <cellStyle name="Output 3 2 8 3 2 2" xfId="55887" xr:uid="{00000000-0005-0000-0000-000074D40000}"/>
    <cellStyle name="Output 3 2 8 3 2 3" xfId="55888" xr:uid="{00000000-0005-0000-0000-000075D40000}"/>
    <cellStyle name="Output 3 2 8 3 2 4" xfId="55889" xr:uid="{00000000-0005-0000-0000-000076D40000}"/>
    <cellStyle name="Output 3 2 8 3 2 5" xfId="55890" xr:uid="{00000000-0005-0000-0000-000077D40000}"/>
    <cellStyle name="Output 3 2 8 3 3" xfId="22223" xr:uid="{00000000-0005-0000-0000-000078D40000}"/>
    <cellStyle name="Output 3 2 8 3 3 2" xfId="55891" xr:uid="{00000000-0005-0000-0000-000079D40000}"/>
    <cellStyle name="Output 3 2 8 3 3 3" xfId="55892" xr:uid="{00000000-0005-0000-0000-00007AD40000}"/>
    <cellStyle name="Output 3 2 8 3 3 4" xfId="55893" xr:uid="{00000000-0005-0000-0000-00007BD40000}"/>
    <cellStyle name="Output 3 2 8 3 3 5" xfId="55894" xr:uid="{00000000-0005-0000-0000-00007CD40000}"/>
    <cellStyle name="Output 3 2 8 3 4" xfId="22224" xr:uid="{00000000-0005-0000-0000-00007DD40000}"/>
    <cellStyle name="Output 3 2 8 3 4 2" xfId="55895" xr:uid="{00000000-0005-0000-0000-00007ED40000}"/>
    <cellStyle name="Output 3 2 8 3 4 3" xfId="55896" xr:uid="{00000000-0005-0000-0000-00007FD40000}"/>
    <cellStyle name="Output 3 2 8 3 4 4" xfId="55897" xr:uid="{00000000-0005-0000-0000-000080D40000}"/>
    <cellStyle name="Output 3 2 8 3 4 5" xfId="55898" xr:uid="{00000000-0005-0000-0000-000081D40000}"/>
    <cellStyle name="Output 3 2 8 3 5" xfId="22225" xr:uid="{00000000-0005-0000-0000-000082D40000}"/>
    <cellStyle name="Output 3 2 8 3 5 2" xfId="55899" xr:uid="{00000000-0005-0000-0000-000083D40000}"/>
    <cellStyle name="Output 3 2 8 3 5 3" xfId="55900" xr:uid="{00000000-0005-0000-0000-000084D40000}"/>
    <cellStyle name="Output 3 2 8 3 5 4" xfId="55901" xr:uid="{00000000-0005-0000-0000-000085D40000}"/>
    <cellStyle name="Output 3 2 8 3 5 5" xfId="55902" xr:uid="{00000000-0005-0000-0000-000086D40000}"/>
    <cellStyle name="Output 3 2 8 3 6" xfId="22226" xr:uid="{00000000-0005-0000-0000-000087D40000}"/>
    <cellStyle name="Output 3 2 8 3 6 2" xfId="55903" xr:uid="{00000000-0005-0000-0000-000088D40000}"/>
    <cellStyle name="Output 3 2 8 3 6 3" xfId="55904" xr:uid="{00000000-0005-0000-0000-000089D40000}"/>
    <cellStyle name="Output 3 2 8 3 6 4" xfId="55905" xr:uid="{00000000-0005-0000-0000-00008AD40000}"/>
    <cellStyle name="Output 3 2 8 3 6 5" xfId="55906" xr:uid="{00000000-0005-0000-0000-00008BD40000}"/>
    <cellStyle name="Output 3 2 8 3 7" xfId="55907" xr:uid="{00000000-0005-0000-0000-00008CD40000}"/>
    <cellStyle name="Output 3 2 8 3 8" xfId="55908" xr:uid="{00000000-0005-0000-0000-00008DD40000}"/>
    <cellStyle name="Output 3 2 8 3 9" xfId="55909" xr:uid="{00000000-0005-0000-0000-00008ED40000}"/>
    <cellStyle name="Output 3 2 8 4" xfId="55910" xr:uid="{00000000-0005-0000-0000-00008FD40000}"/>
    <cellStyle name="Output 3 2 9" xfId="22227" xr:uid="{00000000-0005-0000-0000-000090D40000}"/>
    <cellStyle name="Output 3 2 9 2" xfId="22228" xr:uid="{00000000-0005-0000-0000-000091D40000}"/>
    <cellStyle name="Output 3 2 9 2 2" xfId="55911" xr:uid="{00000000-0005-0000-0000-000092D40000}"/>
    <cellStyle name="Output 3 2 9 2 3" xfId="55912" xr:uid="{00000000-0005-0000-0000-000093D40000}"/>
    <cellStyle name="Output 3 2 9 2 4" xfId="55913" xr:uid="{00000000-0005-0000-0000-000094D40000}"/>
    <cellStyle name="Output 3 2 9 2 5" xfId="55914" xr:uid="{00000000-0005-0000-0000-000095D40000}"/>
    <cellStyle name="Output 3 2 9 3" xfId="22229" xr:uid="{00000000-0005-0000-0000-000096D40000}"/>
    <cellStyle name="Output 3 2 9 3 2" xfId="55915" xr:uid="{00000000-0005-0000-0000-000097D40000}"/>
    <cellStyle name="Output 3 2 9 3 3" xfId="55916" xr:uid="{00000000-0005-0000-0000-000098D40000}"/>
    <cellStyle name="Output 3 2 9 3 4" xfId="55917" xr:uid="{00000000-0005-0000-0000-000099D40000}"/>
    <cellStyle name="Output 3 2 9 3 5" xfId="55918" xr:uid="{00000000-0005-0000-0000-00009AD40000}"/>
    <cellStyle name="Output 3 2 9 4" xfId="55919" xr:uid="{00000000-0005-0000-0000-00009BD40000}"/>
    <cellStyle name="Output 3 3" xfId="22230" xr:uid="{00000000-0005-0000-0000-00009CD40000}"/>
    <cellStyle name="Output 3 3 2" xfId="22231" xr:uid="{00000000-0005-0000-0000-00009DD40000}"/>
    <cellStyle name="Output 3 3 2 2" xfId="22232" xr:uid="{00000000-0005-0000-0000-00009ED40000}"/>
    <cellStyle name="Output 3 3 2 2 2" xfId="22233" xr:uid="{00000000-0005-0000-0000-00009FD40000}"/>
    <cellStyle name="Output 3 3 2 2 2 2" xfId="55920" xr:uid="{00000000-0005-0000-0000-0000A0D40000}"/>
    <cellStyle name="Output 3 3 2 2 2 3" xfId="55921" xr:uid="{00000000-0005-0000-0000-0000A1D40000}"/>
    <cellStyle name="Output 3 3 2 2 2 4" xfId="55922" xr:uid="{00000000-0005-0000-0000-0000A2D40000}"/>
    <cellStyle name="Output 3 3 2 2 2 5" xfId="55923" xr:uid="{00000000-0005-0000-0000-0000A3D40000}"/>
    <cellStyle name="Output 3 3 2 2 3" xfId="22234" xr:uid="{00000000-0005-0000-0000-0000A4D40000}"/>
    <cellStyle name="Output 3 3 2 2 3 2" xfId="55924" xr:uid="{00000000-0005-0000-0000-0000A5D40000}"/>
    <cellStyle name="Output 3 3 2 2 3 3" xfId="55925" xr:uid="{00000000-0005-0000-0000-0000A6D40000}"/>
    <cellStyle name="Output 3 3 2 2 3 4" xfId="55926" xr:uid="{00000000-0005-0000-0000-0000A7D40000}"/>
    <cellStyle name="Output 3 3 2 2 3 5" xfId="55927" xr:uid="{00000000-0005-0000-0000-0000A8D40000}"/>
    <cellStyle name="Output 3 3 2 2 4" xfId="55928" xr:uid="{00000000-0005-0000-0000-0000A9D40000}"/>
    <cellStyle name="Output 3 3 2 3" xfId="22235" xr:uid="{00000000-0005-0000-0000-0000AAD40000}"/>
    <cellStyle name="Output 3 3 2 3 10" xfId="55929" xr:uid="{00000000-0005-0000-0000-0000ABD40000}"/>
    <cellStyle name="Output 3 3 2 3 2" xfId="22236" xr:uid="{00000000-0005-0000-0000-0000ACD40000}"/>
    <cellStyle name="Output 3 3 2 3 2 2" xfId="55930" xr:uid="{00000000-0005-0000-0000-0000ADD40000}"/>
    <cellStyle name="Output 3 3 2 3 2 3" xfId="55931" xr:uid="{00000000-0005-0000-0000-0000AED40000}"/>
    <cellStyle name="Output 3 3 2 3 2 4" xfId="55932" xr:uid="{00000000-0005-0000-0000-0000AFD40000}"/>
    <cellStyle name="Output 3 3 2 3 2 5" xfId="55933" xr:uid="{00000000-0005-0000-0000-0000B0D40000}"/>
    <cellStyle name="Output 3 3 2 3 3" xfId="22237" xr:uid="{00000000-0005-0000-0000-0000B1D40000}"/>
    <cellStyle name="Output 3 3 2 3 3 2" xfId="55934" xr:uid="{00000000-0005-0000-0000-0000B2D40000}"/>
    <cellStyle name="Output 3 3 2 3 3 3" xfId="55935" xr:uid="{00000000-0005-0000-0000-0000B3D40000}"/>
    <cellStyle name="Output 3 3 2 3 3 4" xfId="55936" xr:uid="{00000000-0005-0000-0000-0000B4D40000}"/>
    <cellStyle name="Output 3 3 2 3 3 5" xfId="55937" xr:uid="{00000000-0005-0000-0000-0000B5D40000}"/>
    <cellStyle name="Output 3 3 2 3 4" xfId="22238" xr:uid="{00000000-0005-0000-0000-0000B6D40000}"/>
    <cellStyle name="Output 3 3 2 3 4 2" xfId="55938" xr:uid="{00000000-0005-0000-0000-0000B7D40000}"/>
    <cellStyle name="Output 3 3 2 3 4 3" xfId="55939" xr:uid="{00000000-0005-0000-0000-0000B8D40000}"/>
    <cellStyle name="Output 3 3 2 3 4 4" xfId="55940" xr:uid="{00000000-0005-0000-0000-0000B9D40000}"/>
    <cellStyle name="Output 3 3 2 3 4 5" xfId="55941" xr:uid="{00000000-0005-0000-0000-0000BAD40000}"/>
    <cellStyle name="Output 3 3 2 3 5" xfId="22239" xr:uid="{00000000-0005-0000-0000-0000BBD40000}"/>
    <cellStyle name="Output 3 3 2 3 5 2" xfId="55942" xr:uid="{00000000-0005-0000-0000-0000BCD40000}"/>
    <cellStyle name="Output 3 3 2 3 5 3" xfId="55943" xr:uid="{00000000-0005-0000-0000-0000BDD40000}"/>
    <cellStyle name="Output 3 3 2 3 5 4" xfId="55944" xr:uid="{00000000-0005-0000-0000-0000BED40000}"/>
    <cellStyle name="Output 3 3 2 3 5 5" xfId="55945" xr:uid="{00000000-0005-0000-0000-0000BFD40000}"/>
    <cellStyle name="Output 3 3 2 3 6" xfId="22240" xr:uid="{00000000-0005-0000-0000-0000C0D40000}"/>
    <cellStyle name="Output 3 3 2 3 6 2" xfId="55946" xr:uid="{00000000-0005-0000-0000-0000C1D40000}"/>
    <cellStyle name="Output 3 3 2 3 6 3" xfId="55947" xr:uid="{00000000-0005-0000-0000-0000C2D40000}"/>
    <cellStyle name="Output 3 3 2 3 6 4" xfId="55948" xr:uid="{00000000-0005-0000-0000-0000C3D40000}"/>
    <cellStyle name="Output 3 3 2 3 6 5" xfId="55949" xr:uid="{00000000-0005-0000-0000-0000C4D40000}"/>
    <cellStyle name="Output 3 3 2 3 7" xfId="55950" xr:uid="{00000000-0005-0000-0000-0000C5D40000}"/>
    <cellStyle name="Output 3 3 2 3 8" xfId="55951" xr:uid="{00000000-0005-0000-0000-0000C6D40000}"/>
    <cellStyle name="Output 3 3 2 3 9" xfId="55952" xr:uid="{00000000-0005-0000-0000-0000C7D40000}"/>
    <cellStyle name="Output 3 3 2 4" xfId="55953" xr:uid="{00000000-0005-0000-0000-0000C8D40000}"/>
    <cellStyle name="Output 3 3 3" xfId="22241" xr:uid="{00000000-0005-0000-0000-0000C9D40000}"/>
    <cellStyle name="Output 3 3 3 2" xfId="22242" xr:uid="{00000000-0005-0000-0000-0000CAD40000}"/>
    <cellStyle name="Output 3 3 3 2 2" xfId="55954" xr:uid="{00000000-0005-0000-0000-0000CBD40000}"/>
    <cellStyle name="Output 3 3 3 2 3" xfId="55955" xr:uid="{00000000-0005-0000-0000-0000CCD40000}"/>
    <cellStyle name="Output 3 3 3 2 4" xfId="55956" xr:uid="{00000000-0005-0000-0000-0000CDD40000}"/>
    <cellStyle name="Output 3 3 3 2 5" xfId="55957" xr:uid="{00000000-0005-0000-0000-0000CED40000}"/>
    <cellStyle name="Output 3 3 3 3" xfId="22243" xr:uid="{00000000-0005-0000-0000-0000CFD40000}"/>
    <cellStyle name="Output 3 3 3 3 2" xfId="55958" xr:uid="{00000000-0005-0000-0000-0000D0D40000}"/>
    <cellStyle name="Output 3 3 3 3 3" xfId="55959" xr:uid="{00000000-0005-0000-0000-0000D1D40000}"/>
    <cellStyle name="Output 3 3 3 3 4" xfId="55960" xr:uid="{00000000-0005-0000-0000-0000D2D40000}"/>
    <cellStyle name="Output 3 3 3 3 5" xfId="55961" xr:uid="{00000000-0005-0000-0000-0000D3D40000}"/>
    <cellStyle name="Output 3 3 3 4" xfId="55962" xr:uid="{00000000-0005-0000-0000-0000D4D40000}"/>
    <cellStyle name="Output 3 3 4" xfId="22244" xr:uid="{00000000-0005-0000-0000-0000D5D40000}"/>
    <cellStyle name="Output 3 3 4 10" xfId="55963" xr:uid="{00000000-0005-0000-0000-0000D6D40000}"/>
    <cellStyle name="Output 3 3 4 11" xfId="55964" xr:uid="{00000000-0005-0000-0000-0000D7D40000}"/>
    <cellStyle name="Output 3 3 4 2" xfId="22245" xr:uid="{00000000-0005-0000-0000-0000D8D40000}"/>
    <cellStyle name="Output 3 3 4 2 2" xfId="55965" xr:uid="{00000000-0005-0000-0000-0000D9D40000}"/>
    <cellStyle name="Output 3 3 4 2 3" xfId="55966" xr:uid="{00000000-0005-0000-0000-0000DAD40000}"/>
    <cellStyle name="Output 3 3 4 2 4" xfId="55967" xr:uid="{00000000-0005-0000-0000-0000DBD40000}"/>
    <cellStyle name="Output 3 3 4 2 5" xfId="55968" xr:uid="{00000000-0005-0000-0000-0000DCD40000}"/>
    <cellStyle name="Output 3 3 4 3" xfId="22246" xr:uid="{00000000-0005-0000-0000-0000DDD40000}"/>
    <cellStyle name="Output 3 3 4 3 2" xfId="55969" xr:uid="{00000000-0005-0000-0000-0000DED40000}"/>
    <cellStyle name="Output 3 3 4 3 3" xfId="55970" xr:uid="{00000000-0005-0000-0000-0000DFD40000}"/>
    <cellStyle name="Output 3 3 4 3 4" xfId="55971" xr:uid="{00000000-0005-0000-0000-0000E0D40000}"/>
    <cellStyle name="Output 3 3 4 3 5" xfId="55972" xr:uid="{00000000-0005-0000-0000-0000E1D40000}"/>
    <cellStyle name="Output 3 3 4 4" xfId="22247" xr:uid="{00000000-0005-0000-0000-0000E2D40000}"/>
    <cellStyle name="Output 3 3 4 4 2" xfId="55973" xr:uid="{00000000-0005-0000-0000-0000E3D40000}"/>
    <cellStyle name="Output 3 3 4 4 3" xfId="55974" xr:uid="{00000000-0005-0000-0000-0000E4D40000}"/>
    <cellStyle name="Output 3 3 4 4 4" xfId="55975" xr:uid="{00000000-0005-0000-0000-0000E5D40000}"/>
    <cellStyle name="Output 3 3 4 4 5" xfId="55976" xr:uid="{00000000-0005-0000-0000-0000E6D40000}"/>
    <cellStyle name="Output 3 3 4 5" xfId="22248" xr:uid="{00000000-0005-0000-0000-0000E7D40000}"/>
    <cellStyle name="Output 3 3 4 5 2" xfId="55977" xr:uid="{00000000-0005-0000-0000-0000E8D40000}"/>
    <cellStyle name="Output 3 3 4 5 3" xfId="55978" xr:uid="{00000000-0005-0000-0000-0000E9D40000}"/>
    <cellStyle name="Output 3 3 4 5 4" xfId="55979" xr:uid="{00000000-0005-0000-0000-0000EAD40000}"/>
    <cellStyle name="Output 3 3 4 5 5" xfId="55980" xr:uid="{00000000-0005-0000-0000-0000EBD40000}"/>
    <cellStyle name="Output 3 3 4 6" xfId="22249" xr:uid="{00000000-0005-0000-0000-0000ECD40000}"/>
    <cellStyle name="Output 3 3 4 6 2" xfId="55981" xr:uid="{00000000-0005-0000-0000-0000EDD40000}"/>
    <cellStyle name="Output 3 3 4 6 3" xfId="55982" xr:uid="{00000000-0005-0000-0000-0000EED40000}"/>
    <cellStyle name="Output 3 3 4 6 4" xfId="55983" xr:uid="{00000000-0005-0000-0000-0000EFD40000}"/>
    <cellStyle name="Output 3 3 4 6 5" xfId="55984" xr:uid="{00000000-0005-0000-0000-0000F0D40000}"/>
    <cellStyle name="Output 3 3 4 7" xfId="22250" xr:uid="{00000000-0005-0000-0000-0000F1D40000}"/>
    <cellStyle name="Output 3 3 4 7 2" xfId="55985" xr:uid="{00000000-0005-0000-0000-0000F2D40000}"/>
    <cellStyle name="Output 3 3 4 7 3" xfId="55986" xr:uid="{00000000-0005-0000-0000-0000F3D40000}"/>
    <cellStyle name="Output 3 3 4 7 4" xfId="55987" xr:uid="{00000000-0005-0000-0000-0000F4D40000}"/>
    <cellStyle name="Output 3 3 4 7 5" xfId="55988" xr:uid="{00000000-0005-0000-0000-0000F5D40000}"/>
    <cellStyle name="Output 3 3 4 8" xfId="55989" xr:uid="{00000000-0005-0000-0000-0000F6D40000}"/>
    <cellStyle name="Output 3 3 4 9" xfId="55990" xr:uid="{00000000-0005-0000-0000-0000F7D40000}"/>
    <cellStyle name="Output 3 3 5" xfId="22251" xr:uid="{00000000-0005-0000-0000-0000F8D40000}"/>
    <cellStyle name="Output 3 3 5 10" xfId="55991" xr:uid="{00000000-0005-0000-0000-0000F9D40000}"/>
    <cellStyle name="Output 3 3 5 2" xfId="22252" xr:uid="{00000000-0005-0000-0000-0000FAD40000}"/>
    <cellStyle name="Output 3 3 5 2 2" xfId="55992" xr:uid="{00000000-0005-0000-0000-0000FBD40000}"/>
    <cellStyle name="Output 3 3 5 2 3" xfId="55993" xr:uid="{00000000-0005-0000-0000-0000FCD40000}"/>
    <cellStyle name="Output 3 3 5 2 4" xfId="55994" xr:uid="{00000000-0005-0000-0000-0000FDD40000}"/>
    <cellStyle name="Output 3 3 5 2 5" xfId="55995" xr:uid="{00000000-0005-0000-0000-0000FED40000}"/>
    <cellStyle name="Output 3 3 5 3" xfId="22253" xr:uid="{00000000-0005-0000-0000-0000FFD40000}"/>
    <cellStyle name="Output 3 3 5 3 2" xfId="55996" xr:uid="{00000000-0005-0000-0000-000000D50000}"/>
    <cellStyle name="Output 3 3 5 3 3" xfId="55997" xr:uid="{00000000-0005-0000-0000-000001D50000}"/>
    <cellStyle name="Output 3 3 5 3 4" xfId="55998" xr:uid="{00000000-0005-0000-0000-000002D50000}"/>
    <cellStyle name="Output 3 3 5 3 5" xfId="55999" xr:uid="{00000000-0005-0000-0000-000003D50000}"/>
    <cellStyle name="Output 3 3 5 4" xfId="22254" xr:uid="{00000000-0005-0000-0000-000004D50000}"/>
    <cellStyle name="Output 3 3 5 4 2" xfId="56000" xr:uid="{00000000-0005-0000-0000-000005D50000}"/>
    <cellStyle name="Output 3 3 5 4 3" xfId="56001" xr:uid="{00000000-0005-0000-0000-000006D50000}"/>
    <cellStyle name="Output 3 3 5 4 4" xfId="56002" xr:uid="{00000000-0005-0000-0000-000007D50000}"/>
    <cellStyle name="Output 3 3 5 4 5" xfId="56003" xr:uid="{00000000-0005-0000-0000-000008D50000}"/>
    <cellStyle name="Output 3 3 5 5" xfId="22255" xr:uid="{00000000-0005-0000-0000-000009D50000}"/>
    <cellStyle name="Output 3 3 5 5 2" xfId="56004" xr:uid="{00000000-0005-0000-0000-00000AD50000}"/>
    <cellStyle name="Output 3 3 5 5 3" xfId="56005" xr:uid="{00000000-0005-0000-0000-00000BD50000}"/>
    <cellStyle name="Output 3 3 5 5 4" xfId="56006" xr:uid="{00000000-0005-0000-0000-00000CD50000}"/>
    <cellStyle name="Output 3 3 5 5 5" xfId="56007" xr:uid="{00000000-0005-0000-0000-00000DD50000}"/>
    <cellStyle name="Output 3 3 5 6" xfId="22256" xr:uid="{00000000-0005-0000-0000-00000ED50000}"/>
    <cellStyle name="Output 3 3 5 6 2" xfId="56008" xr:uid="{00000000-0005-0000-0000-00000FD50000}"/>
    <cellStyle name="Output 3 3 5 6 3" xfId="56009" xr:uid="{00000000-0005-0000-0000-000010D50000}"/>
    <cellStyle name="Output 3 3 5 6 4" xfId="56010" xr:uid="{00000000-0005-0000-0000-000011D50000}"/>
    <cellStyle name="Output 3 3 5 6 5" xfId="56011" xr:uid="{00000000-0005-0000-0000-000012D50000}"/>
    <cellStyle name="Output 3 3 5 7" xfId="56012" xr:uid="{00000000-0005-0000-0000-000013D50000}"/>
    <cellStyle name="Output 3 3 5 8" xfId="56013" xr:uid="{00000000-0005-0000-0000-000014D50000}"/>
    <cellStyle name="Output 3 3 5 9" xfId="56014" xr:uid="{00000000-0005-0000-0000-000015D50000}"/>
    <cellStyle name="Output 3 3 6" xfId="56015" xr:uid="{00000000-0005-0000-0000-000016D50000}"/>
    <cellStyle name="Output 3 4" xfId="22257" xr:uid="{00000000-0005-0000-0000-000017D50000}"/>
    <cellStyle name="Output 3 4 2" xfId="22258" xr:uid="{00000000-0005-0000-0000-000018D50000}"/>
    <cellStyle name="Output 3 4 2 2" xfId="22259" xr:uid="{00000000-0005-0000-0000-000019D50000}"/>
    <cellStyle name="Output 3 4 2 2 2" xfId="22260" xr:uid="{00000000-0005-0000-0000-00001AD50000}"/>
    <cellStyle name="Output 3 4 2 2 2 2" xfId="56016" xr:uid="{00000000-0005-0000-0000-00001BD50000}"/>
    <cellStyle name="Output 3 4 2 2 2 3" xfId="56017" xr:uid="{00000000-0005-0000-0000-00001CD50000}"/>
    <cellStyle name="Output 3 4 2 2 2 4" xfId="56018" xr:uid="{00000000-0005-0000-0000-00001DD50000}"/>
    <cellStyle name="Output 3 4 2 2 2 5" xfId="56019" xr:uid="{00000000-0005-0000-0000-00001ED50000}"/>
    <cellStyle name="Output 3 4 2 2 3" xfId="22261" xr:uid="{00000000-0005-0000-0000-00001FD50000}"/>
    <cellStyle name="Output 3 4 2 2 3 2" xfId="56020" xr:uid="{00000000-0005-0000-0000-000020D50000}"/>
    <cellStyle name="Output 3 4 2 2 3 3" xfId="56021" xr:uid="{00000000-0005-0000-0000-000021D50000}"/>
    <cellStyle name="Output 3 4 2 2 3 4" xfId="56022" xr:uid="{00000000-0005-0000-0000-000022D50000}"/>
    <cellStyle name="Output 3 4 2 2 3 5" xfId="56023" xr:uid="{00000000-0005-0000-0000-000023D50000}"/>
    <cellStyle name="Output 3 4 2 2 4" xfId="56024" xr:uid="{00000000-0005-0000-0000-000024D50000}"/>
    <cellStyle name="Output 3 4 2 3" xfId="22262" xr:uid="{00000000-0005-0000-0000-000025D50000}"/>
    <cellStyle name="Output 3 4 2 3 10" xfId="56025" xr:uid="{00000000-0005-0000-0000-000026D50000}"/>
    <cellStyle name="Output 3 4 2 3 2" xfId="22263" xr:uid="{00000000-0005-0000-0000-000027D50000}"/>
    <cellStyle name="Output 3 4 2 3 2 2" xfId="56026" xr:uid="{00000000-0005-0000-0000-000028D50000}"/>
    <cellStyle name="Output 3 4 2 3 2 3" xfId="56027" xr:uid="{00000000-0005-0000-0000-000029D50000}"/>
    <cellStyle name="Output 3 4 2 3 2 4" xfId="56028" xr:uid="{00000000-0005-0000-0000-00002AD50000}"/>
    <cellStyle name="Output 3 4 2 3 2 5" xfId="56029" xr:uid="{00000000-0005-0000-0000-00002BD50000}"/>
    <cellStyle name="Output 3 4 2 3 3" xfId="22264" xr:uid="{00000000-0005-0000-0000-00002CD50000}"/>
    <cellStyle name="Output 3 4 2 3 3 2" xfId="56030" xr:uid="{00000000-0005-0000-0000-00002DD50000}"/>
    <cellStyle name="Output 3 4 2 3 3 3" xfId="56031" xr:uid="{00000000-0005-0000-0000-00002ED50000}"/>
    <cellStyle name="Output 3 4 2 3 3 4" xfId="56032" xr:uid="{00000000-0005-0000-0000-00002FD50000}"/>
    <cellStyle name="Output 3 4 2 3 3 5" xfId="56033" xr:uid="{00000000-0005-0000-0000-000030D50000}"/>
    <cellStyle name="Output 3 4 2 3 4" xfId="22265" xr:uid="{00000000-0005-0000-0000-000031D50000}"/>
    <cellStyle name="Output 3 4 2 3 4 2" xfId="56034" xr:uid="{00000000-0005-0000-0000-000032D50000}"/>
    <cellStyle name="Output 3 4 2 3 4 3" xfId="56035" xr:uid="{00000000-0005-0000-0000-000033D50000}"/>
    <cellStyle name="Output 3 4 2 3 4 4" xfId="56036" xr:uid="{00000000-0005-0000-0000-000034D50000}"/>
    <cellStyle name="Output 3 4 2 3 4 5" xfId="56037" xr:uid="{00000000-0005-0000-0000-000035D50000}"/>
    <cellStyle name="Output 3 4 2 3 5" xfId="22266" xr:uid="{00000000-0005-0000-0000-000036D50000}"/>
    <cellStyle name="Output 3 4 2 3 5 2" xfId="56038" xr:uid="{00000000-0005-0000-0000-000037D50000}"/>
    <cellStyle name="Output 3 4 2 3 5 3" xfId="56039" xr:uid="{00000000-0005-0000-0000-000038D50000}"/>
    <cellStyle name="Output 3 4 2 3 5 4" xfId="56040" xr:uid="{00000000-0005-0000-0000-000039D50000}"/>
    <cellStyle name="Output 3 4 2 3 5 5" xfId="56041" xr:uid="{00000000-0005-0000-0000-00003AD50000}"/>
    <cellStyle name="Output 3 4 2 3 6" xfId="22267" xr:uid="{00000000-0005-0000-0000-00003BD50000}"/>
    <cellStyle name="Output 3 4 2 3 6 2" xfId="56042" xr:uid="{00000000-0005-0000-0000-00003CD50000}"/>
    <cellStyle name="Output 3 4 2 3 6 3" xfId="56043" xr:uid="{00000000-0005-0000-0000-00003DD50000}"/>
    <cellStyle name="Output 3 4 2 3 6 4" xfId="56044" xr:uid="{00000000-0005-0000-0000-00003ED50000}"/>
    <cellStyle name="Output 3 4 2 3 6 5" xfId="56045" xr:uid="{00000000-0005-0000-0000-00003FD50000}"/>
    <cellStyle name="Output 3 4 2 3 7" xfId="56046" xr:uid="{00000000-0005-0000-0000-000040D50000}"/>
    <cellStyle name="Output 3 4 2 3 8" xfId="56047" xr:uid="{00000000-0005-0000-0000-000041D50000}"/>
    <cellStyle name="Output 3 4 2 3 9" xfId="56048" xr:uid="{00000000-0005-0000-0000-000042D50000}"/>
    <cellStyle name="Output 3 4 2 4" xfId="56049" xr:uid="{00000000-0005-0000-0000-000043D50000}"/>
    <cellStyle name="Output 3 4 3" xfId="22268" xr:uid="{00000000-0005-0000-0000-000044D50000}"/>
    <cellStyle name="Output 3 4 3 2" xfId="22269" xr:uid="{00000000-0005-0000-0000-000045D50000}"/>
    <cellStyle name="Output 3 4 3 2 2" xfId="56050" xr:uid="{00000000-0005-0000-0000-000046D50000}"/>
    <cellStyle name="Output 3 4 3 2 3" xfId="56051" xr:uid="{00000000-0005-0000-0000-000047D50000}"/>
    <cellStyle name="Output 3 4 3 2 4" xfId="56052" xr:uid="{00000000-0005-0000-0000-000048D50000}"/>
    <cellStyle name="Output 3 4 3 2 5" xfId="56053" xr:uid="{00000000-0005-0000-0000-000049D50000}"/>
    <cellStyle name="Output 3 4 3 3" xfId="22270" xr:uid="{00000000-0005-0000-0000-00004AD50000}"/>
    <cellStyle name="Output 3 4 3 3 2" xfId="56054" xr:uid="{00000000-0005-0000-0000-00004BD50000}"/>
    <cellStyle name="Output 3 4 3 3 3" xfId="56055" xr:uid="{00000000-0005-0000-0000-00004CD50000}"/>
    <cellStyle name="Output 3 4 3 3 4" xfId="56056" xr:uid="{00000000-0005-0000-0000-00004DD50000}"/>
    <cellStyle name="Output 3 4 3 3 5" xfId="56057" xr:uid="{00000000-0005-0000-0000-00004ED50000}"/>
    <cellStyle name="Output 3 4 3 4" xfId="56058" xr:uid="{00000000-0005-0000-0000-00004FD50000}"/>
    <cellStyle name="Output 3 4 4" xfId="22271" xr:uid="{00000000-0005-0000-0000-000050D50000}"/>
    <cellStyle name="Output 3 4 4 10" xfId="56059" xr:uid="{00000000-0005-0000-0000-000051D50000}"/>
    <cellStyle name="Output 3 4 4 11" xfId="56060" xr:uid="{00000000-0005-0000-0000-000052D50000}"/>
    <cellStyle name="Output 3 4 4 2" xfId="22272" xr:uid="{00000000-0005-0000-0000-000053D50000}"/>
    <cellStyle name="Output 3 4 4 2 2" xfId="56061" xr:uid="{00000000-0005-0000-0000-000054D50000}"/>
    <cellStyle name="Output 3 4 4 2 3" xfId="56062" xr:uid="{00000000-0005-0000-0000-000055D50000}"/>
    <cellStyle name="Output 3 4 4 2 4" xfId="56063" xr:uid="{00000000-0005-0000-0000-000056D50000}"/>
    <cellStyle name="Output 3 4 4 2 5" xfId="56064" xr:uid="{00000000-0005-0000-0000-000057D50000}"/>
    <cellStyle name="Output 3 4 4 3" xfId="22273" xr:uid="{00000000-0005-0000-0000-000058D50000}"/>
    <cellStyle name="Output 3 4 4 3 2" xfId="56065" xr:uid="{00000000-0005-0000-0000-000059D50000}"/>
    <cellStyle name="Output 3 4 4 3 3" xfId="56066" xr:uid="{00000000-0005-0000-0000-00005AD50000}"/>
    <cellStyle name="Output 3 4 4 3 4" xfId="56067" xr:uid="{00000000-0005-0000-0000-00005BD50000}"/>
    <cellStyle name="Output 3 4 4 3 5" xfId="56068" xr:uid="{00000000-0005-0000-0000-00005CD50000}"/>
    <cellStyle name="Output 3 4 4 4" xfId="22274" xr:uid="{00000000-0005-0000-0000-00005DD50000}"/>
    <cellStyle name="Output 3 4 4 4 2" xfId="56069" xr:uid="{00000000-0005-0000-0000-00005ED50000}"/>
    <cellStyle name="Output 3 4 4 4 3" xfId="56070" xr:uid="{00000000-0005-0000-0000-00005FD50000}"/>
    <cellStyle name="Output 3 4 4 4 4" xfId="56071" xr:uid="{00000000-0005-0000-0000-000060D50000}"/>
    <cellStyle name="Output 3 4 4 4 5" xfId="56072" xr:uid="{00000000-0005-0000-0000-000061D50000}"/>
    <cellStyle name="Output 3 4 4 5" xfId="22275" xr:uid="{00000000-0005-0000-0000-000062D50000}"/>
    <cellStyle name="Output 3 4 4 5 2" xfId="56073" xr:uid="{00000000-0005-0000-0000-000063D50000}"/>
    <cellStyle name="Output 3 4 4 5 3" xfId="56074" xr:uid="{00000000-0005-0000-0000-000064D50000}"/>
    <cellStyle name="Output 3 4 4 5 4" xfId="56075" xr:uid="{00000000-0005-0000-0000-000065D50000}"/>
    <cellStyle name="Output 3 4 4 5 5" xfId="56076" xr:uid="{00000000-0005-0000-0000-000066D50000}"/>
    <cellStyle name="Output 3 4 4 6" xfId="22276" xr:uid="{00000000-0005-0000-0000-000067D50000}"/>
    <cellStyle name="Output 3 4 4 6 2" xfId="56077" xr:uid="{00000000-0005-0000-0000-000068D50000}"/>
    <cellStyle name="Output 3 4 4 6 3" xfId="56078" xr:uid="{00000000-0005-0000-0000-000069D50000}"/>
    <cellStyle name="Output 3 4 4 6 4" xfId="56079" xr:uid="{00000000-0005-0000-0000-00006AD50000}"/>
    <cellStyle name="Output 3 4 4 6 5" xfId="56080" xr:uid="{00000000-0005-0000-0000-00006BD50000}"/>
    <cellStyle name="Output 3 4 4 7" xfId="22277" xr:uid="{00000000-0005-0000-0000-00006CD50000}"/>
    <cellStyle name="Output 3 4 4 7 2" xfId="56081" xr:uid="{00000000-0005-0000-0000-00006DD50000}"/>
    <cellStyle name="Output 3 4 4 7 3" xfId="56082" xr:uid="{00000000-0005-0000-0000-00006ED50000}"/>
    <cellStyle name="Output 3 4 4 7 4" xfId="56083" xr:uid="{00000000-0005-0000-0000-00006FD50000}"/>
    <cellStyle name="Output 3 4 4 7 5" xfId="56084" xr:uid="{00000000-0005-0000-0000-000070D50000}"/>
    <cellStyle name="Output 3 4 4 8" xfId="56085" xr:uid="{00000000-0005-0000-0000-000071D50000}"/>
    <cellStyle name="Output 3 4 4 9" xfId="56086" xr:uid="{00000000-0005-0000-0000-000072D50000}"/>
    <cellStyle name="Output 3 4 5" xfId="22278" xr:uid="{00000000-0005-0000-0000-000073D50000}"/>
    <cellStyle name="Output 3 4 5 10" xfId="56087" xr:uid="{00000000-0005-0000-0000-000074D50000}"/>
    <cellStyle name="Output 3 4 5 2" xfId="22279" xr:uid="{00000000-0005-0000-0000-000075D50000}"/>
    <cellStyle name="Output 3 4 5 2 2" xfId="56088" xr:uid="{00000000-0005-0000-0000-000076D50000}"/>
    <cellStyle name="Output 3 4 5 2 3" xfId="56089" xr:uid="{00000000-0005-0000-0000-000077D50000}"/>
    <cellStyle name="Output 3 4 5 2 4" xfId="56090" xr:uid="{00000000-0005-0000-0000-000078D50000}"/>
    <cellStyle name="Output 3 4 5 2 5" xfId="56091" xr:uid="{00000000-0005-0000-0000-000079D50000}"/>
    <cellStyle name="Output 3 4 5 3" xfId="22280" xr:uid="{00000000-0005-0000-0000-00007AD50000}"/>
    <cellStyle name="Output 3 4 5 3 2" xfId="56092" xr:uid="{00000000-0005-0000-0000-00007BD50000}"/>
    <cellStyle name="Output 3 4 5 3 3" xfId="56093" xr:uid="{00000000-0005-0000-0000-00007CD50000}"/>
    <cellStyle name="Output 3 4 5 3 4" xfId="56094" xr:uid="{00000000-0005-0000-0000-00007DD50000}"/>
    <cellStyle name="Output 3 4 5 3 5" xfId="56095" xr:uid="{00000000-0005-0000-0000-00007ED50000}"/>
    <cellStyle name="Output 3 4 5 4" xfId="22281" xr:uid="{00000000-0005-0000-0000-00007FD50000}"/>
    <cellStyle name="Output 3 4 5 4 2" xfId="56096" xr:uid="{00000000-0005-0000-0000-000080D50000}"/>
    <cellStyle name="Output 3 4 5 4 3" xfId="56097" xr:uid="{00000000-0005-0000-0000-000081D50000}"/>
    <cellStyle name="Output 3 4 5 4 4" xfId="56098" xr:uid="{00000000-0005-0000-0000-000082D50000}"/>
    <cellStyle name="Output 3 4 5 4 5" xfId="56099" xr:uid="{00000000-0005-0000-0000-000083D50000}"/>
    <cellStyle name="Output 3 4 5 5" xfId="22282" xr:uid="{00000000-0005-0000-0000-000084D50000}"/>
    <cellStyle name="Output 3 4 5 5 2" xfId="56100" xr:uid="{00000000-0005-0000-0000-000085D50000}"/>
    <cellStyle name="Output 3 4 5 5 3" xfId="56101" xr:uid="{00000000-0005-0000-0000-000086D50000}"/>
    <cellStyle name="Output 3 4 5 5 4" xfId="56102" xr:uid="{00000000-0005-0000-0000-000087D50000}"/>
    <cellStyle name="Output 3 4 5 5 5" xfId="56103" xr:uid="{00000000-0005-0000-0000-000088D50000}"/>
    <cellStyle name="Output 3 4 5 6" xfId="22283" xr:uid="{00000000-0005-0000-0000-000089D50000}"/>
    <cellStyle name="Output 3 4 5 6 2" xfId="56104" xr:uid="{00000000-0005-0000-0000-00008AD50000}"/>
    <cellStyle name="Output 3 4 5 6 3" xfId="56105" xr:uid="{00000000-0005-0000-0000-00008BD50000}"/>
    <cellStyle name="Output 3 4 5 6 4" xfId="56106" xr:uid="{00000000-0005-0000-0000-00008CD50000}"/>
    <cellStyle name="Output 3 4 5 6 5" xfId="56107" xr:uid="{00000000-0005-0000-0000-00008DD50000}"/>
    <cellStyle name="Output 3 4 5 7" xfId="56108" xr:uid="{00000000-0005-0000-0000-00008ED50000}"/>
    <cellStyle name="Output 3 4 5 8" xfId="56109" xr:uid="{00000000-0005-0000-0000-00008FD50000}"/>
    <cellStyle name="Output 3 4 5 9" xfId="56110" xr:uid="{00000000-0005-0000-0000-000090D50000}"/>
    <cellStyle name="Output 3 4 6" xfId="56111" xr:uid="{00000000-0005-0000-0000-000091D50000}"/>
    <cellStyle name="Output 3 5" xfId="22284" xr:uid="{00000000-0005-0000-0000-000092D50000}"/>
    <cellStyle name="Output 3 5 2" xfId="22285" xr:uid="{00000000-0005-0000-0000-000093D50000}"/>
    <cellStyle name="Output 3 5 2 2" xfId="22286" xr:uid="{00000000-0005-0000-0000-000094D50000}"/>
    <cellStyle name="Output 3 5 2 2 2" xfId="22287" xr:uid="{00000000-0005-0000-0000-000095D50000}"/>
    <cellStyle name="Output 3 5 2 2 2 2" xfId="56112" xr:uid="{00000000-0005-0000-0000-000096D50000}"/>
    <cellStyle name="Output 3 5 2 2 2 3" xfId="56113" xr:uid="{00000000-0005-0000-0000-000097D50000}"/>
    <cellStyle name="Output 3 5 2 2 2 4" xfId="56114" xr:uid="{00000000-0005-0000-0000-000098D50000}"/>
    <cellStyle name="Output 3 5 2 2 2 5" xfId="56115" xr:uid="{00000000-0005-0000-0000-000099D50000}"/>
    <cellStyle name="Output 3 5 2 2 3" xfId="22288" xr:uid="{00000000-0005-0000-0000-00009AD50000}"/>
    <cellStyle name="Output 3 5 2 2 3 2" xfId="56116" xr:uid="{00000000-0005-0000-0000-00009BD50000}"/>
    <cellStyle name="Output 3 5 2 2 3 3" xfId="56117" xr:uid="{00000000-0005-0000-0000-00009CD50000}"/>
    <cellStyle name="Output 3 5 2 2 3 4" xfId="56118" xr:uid="{00000000-0005-0000-0000-00009DD50000}"/>
    <cellStyle name="Output 3 5 2 2 3 5" xfId="56119" xr:uid="{00000000-0005-0000-0000-00009ED50000}"/>
    <cellStyle name="Output 3 5 2 2 4" xfId="56120" xr:uid="{00000000-0005-0000-0000-00009FD50000}"/>
    <cellStyle name="Output 3 5 2 3" xfId="22289" xr:uid="{00000000-0005-0000-0000-0000A0D50000}"/>
    <cellStyle name="Output 3 5 2 3 10" xfId="56121" xr:uid="{00000000-0005-0000-0000-0000A1D50000}"/>
    <cellStyle name="Output 3 5 2 3 2" xfId="22290" xr:uid="{00000000-0005-0000-0000-0000A2D50000}"/>
    <cellStyle name="Output 3 5 2 3 2 2" xfId="56122" xr:uid="{00000000-0005-0000-0000-0000A3D50000}"/>
    <cellStyle name="Output 3 5 2 3 2 3" xfId="56123" xr:uid="{00000000-0005-0000-0000-0000A4D50000}"/>
    <cellStyle name="Output 3 5 2 3 2 4" xfId="56124" xr:uid="{00000000-0005-0000-0000-0000A5D50000}"/>
    <cellStyle name="Output 3 5 2 3 2 5" xfId="56125" xr:uid="{00000000-0005-0000-0000-0000A6D50000}"/>
    <cellStyle name="Output 3 5 2 3 3" xfId="22291" xr:uid="{00000000-0005-0000-0000-0000A7D50000}"/>
    <cellStyle name="Output 3 5 2 3 3 2" xfId="56126" xr:uid="{00000000-0005-0000-0000-0000A8D50000}"/>
    <cellStyle name="Output 3 5 2 3 3 3" xfId="56127" xr:uid="{00000000-0005-0000-0000-0000A9D50000}"/>
    <cellStyle name="Output 3 5 2 3 3 4" xfId="56128" xr:uid="{00000000-0005-0000-0000-0000AAD50000}"/>
    <cellStyle name="Output 3 5 2 3 3 5" xfId="56129" xr:uid="{00000000-0005-0000-0000-0000ABD50000}"/>
    <cellStyle name="Output 3 5 2 3 4" xfId="22292" xr:uid="{00000000-0005-0000-0000-0000ACD50000}"/>
    <cellStyle name="Output 3 5 2 3 4 2" xfId="56130" xr:uid="{00000000-0005-0000-0000-0000ADD50000}"/>
    <cellStyle name="Output 3 5 2 3 4 3" xfId="56131" xr:uid="{00000000-0005-0000-0000-0000AED50000}"/>
    <cellStyle name="Output 3 5 2 3 4 4" xfId="56132" xr:uid="{00000000-0005-0000-0000-0000AFD50000}"/>
    <cellStyle name="Output 3 5 2 3 4 5" xfId="56133" xr:uid="{00000000-0005-0000-0000-0000B0D50000}"/>
    <cellStyle name="Output 3 5 2 3 5" xfId="22293" xr:uid="{00000000-0005-0000-0000-0000B1D50000}"/>
    <cellStyle name="Output 3 5 2 3 5 2" xfId="56134" xr:uid="{00000000-0005-0000-0000-0000B2D50000}"/>
    <cellStyle name="Output 3 5 2 3 5 3" xfId="56135" xr:uid="{00000000-0005-0000-0000-0000B3D50000}"/>
    <cellStyle name="Output 3 5 2 3 5 4" xfId="56136" xr:uid="{00000000-0005-0000-0000-0000B4D50000}"/>
    <cellStyle name="Output 3 5 2 3 5 5" xfId="56137" xr:uid="{00000000-0005-0000-0000-0000B5D50000}"/>
    <cellStyle name="Output 3 5 2 3 6" xfId="22294" xr:uid="{00000000-0005-0000-0000-0000B6D50000}"/>
    <cellStyle name="Output 3 5 2 3 6 2" xfId="56138" xr:uid="{00000000-0005-0000-0000-0000B7D50000}"/>
    <cellStyle name="Output 3 5 2 3 6 3" xfId="56139" xr:uid="{00000000-0005-0000-0000-0000B8D50000}"/>
    <cellStyle name="Output 3 5 2 3 6 4" xfId="56140" xr:uid="{00000000-0005-0000-0000-0000B9D50000}"/>
    <cellStyle name="Output 3 5 2 3 6 5" xfId="56141" xr:uid="{00000000-0005-0000-0000-0000BAD50000}"/>
    <cellStyle name="Output 3 5 2 3 7" xfId="56142" xr:uid="{00000000-0005-0000-0000-0000BBD50000}"/>
    <cellStyle name="Output 3 5 2 3 8" xfId="56143" xr:uid="{00000000-0005-0000-0000-0000BCD50000}"/>
    <cellStyle name="Output 3 5 2 3 9" xfId="56144" xr:uid="{00000000-0005-0000-0000-0000BDD50000}"/>
    <cellStyle name="Output 3 5 2 4" xfId="56145" xr:uid="{00000000-0005-0000-0000-0000BED50000}"/>
    <cellStyle name="Output 3 5 3" xfId="22295" xr:uid="{00000000-0005-0000-0000-0000BFD50000}"/>
    <cellStyle name="Output 3 5 3 2" xfId="22296" xr:uid="{00000000-0005-0000-0000-0000C0D50000}"/>
    <cellStyle name="Output 3 5 3 2 2" xfId="56146" xr:uid="{00000000-0005-0000-0000-0000C1D50000}"/>
    <cellStyle name="Output 3 5 3 2 3" xfId="56147" xr:uid="{00000000-0005-0000-0000-0000C2D50000}"/>
    <cellStyle name="Output 3 5 3 2 4" xfId="56148" xr:uid="{00000000-0005-0000-0000-0000C3D50000}"/>
    <cellStyle name="Output 3 5 3 2 5" xfId="56149" xr:uid="{00000000-0005-0000-0000-0000C4D50000}"/>
    <cellStyle name="Output 3 5 3 3" xfId="22297" xr:uid="{00000000-0005-0000-0000-0000C5D50000}"/>
    <cellStyle name="Output 3 5 3 3 2" xfId="56150" xr:uid="{00000000-0005-0000-0000-0000C6D50000}"/>
    <cellStyle name="Output 3 5 3 3 3" xfId="56151" xr:uid="{00000000-0005-0000-0000-0000C7D50000}"/>
    <cellStyle name="Output 3 5 3 3 4" xfId="56152" xr:uid="{00000000-0005-0000-0000-0000C8D50000}"/>
    <cellStyle name="Output 3 5 3 3 5" xfId="56153" xr:uid="{00000000-0005-0000-0000-0000C9D50000}"/>
    <cellStyle name="Output 3 5 3 4" xfId="56154" xr:uid="{00000000-0005-0000-0000-0000CAD50000}"/>
    <cellStyle name="Output 3 5 4" xfId="22298" xr:uid="{00000000-0005-0000-0000-0000CBD50000}"/>
    <cellStyle name="Output 3 5 4 10" xfId="56155" xr:uid="{00000000-0005-0000-0000-0000CCD50000}"/>
    <cellStyle name="Output 3 5 4 11" xfId="56156" xr:uid="{00000000-0005-0000-0000-0000CDD50000}"/>
    <cellStyle name="Output 3 5 4 2" xfId="22299" xr:uid="{00000000-0005-0000-0000-0000CED50000}"/>
    <cellStyle name="Output 3 5 4 2 2" xfId="56157" xr:uid="{00000000-0005-0000-0000-0000CFD50000}"/>
    <cellStyle name="Output 3 5 4 2 3" xfId="56158" xr:uid="{00000000-0005-0000-0000-0000D0D50000}"/>
    <cellStyle name="Output 3 5 4 2 4" xfId="56159" xr:uid="{00000000-0005-0000-0000-0000D1D50000}"/>
    <cellStyle name="Output 3 5 4 2 5" xfId="56160" xr:uid="{00000000-0005-0000-0000-0000D2D50000}"/>
    <cellStyle name="Output 3 5 4 3" xfId="22300" xr:uid="{00000000-0005-0000-0000-0000D3D50000}"/>
    <cellStyle name="Output 3 5 4 3 2" xfId="56161" xr:uid="{00000000-0005-0000-0000-0000D4D50000}"/>
    <cellStyle name="Output 3 5 4 3 3" xfId="56162" xr:uid="{00000000-0005-0000-0000-0000D5D50000}"/>
    <cellStyle name="Output 3 5 4 3 4" xfId="56163" xr:uid="{00000000-0005-0000-0000-0000D6D50000}"/>
    <cellStyle name="Output 3 5 4 3 5" xfId="56164" xr:uid="{00000000-0005-0000-0000-0000D7D50000}"/>
    <cellStyle name="Output 3 5 4 4" xfId="22301" xr:uid="{00000000-0005-0000-0000-0000D8D50000}"/>
    <cellStyle name="Output 3 5 4 4 2" xfId="56165" xr:uid="{00000000-0005-0000-0000-0000D9D50000}"/>
    <cellStyle name="Output 3 5 4 4 3" xfId="56166" xr:uid="{00000000-0005-0000-0000-0000DAD50000}"/>
    <cellStyle name="Output 3 5 4 4 4" xfId="56167" xr:uid="{00000000-0005-0000-0000-0000DBD50000}"/>
    <cellStyle name="Output 3 5 4 4 5" xfId="56168" xr:uid="{00000000-0005-0000-0000-0000DCD50000}"/>
    <cellStyle name="Output 3 5 4 5" xfId="22302" xr:uid="{00000000-0005-0000-0000-0000DDD50000}"/>
    <cellStyle name="Output 3 5 4 5 2" xfId="56169" xr:uid="{00000000-0005-0000-0000-0000DED50000}"/>
    <cellStyle name="Output 3 5 4 5 3" xfId="56170" xr:uid="{00000000-0005-0000-0000-0000DFD50000}"/>
    <cellStyle name="Output 3 5 4 5 4" xfId="56171" xr:uid="{00000000-0005-0000-0000-0000E0D50000}"/>
    <cellStyle name="Output 3 5 4 5 5" xfId="56172" xr:uid="{00000000-0005-0000-0000-0000E1D50000}"/>
    <cellStyle name="Output 3 5 4 6" xfId="22303" xr:uid="{00000000-0005-0000-0000-0000E2D50000}"/>
    <cellStyle name="Output 3 5 4 6 2" xfId="56173" xr:uid="{00000000-0005-0000-0000-0000E3D50000}"/>
    <cellStyle name="Output 3 5 4 6 3" xfId="56174" xr:uid="{00000000-0005-0000-0000-0000E4D50000}"/>
    <cellStyle name="Output 3 5 4 6 4" xfId="56175" xr:uid="{00000000-0005-0000-0000-0000E5D50000}"/>
    <cellStyle name="Output 3 5 4 6 5" xfId="56176" xr:uid="{00000000-0005-0000-0000-0000E6D50000}"/>
    <cellStyle name="Output 3 5 4 7" xfId="22304" xr:uid="{00000000-0005-0000-0000-0000E7D50000}"/>
    <cellStyle name="Output 3 5 4 7 2" xfId="56177" xr:uid="{00000000-0005-0000-0000-0000E8D50000}"/>
    <cellStyle name="Output 3 5 4 7 3" xfId="56178" xr:uid="{00000000-0005-0000-0000-0000E9D50000}"/>
    <cellStyle name="Output 3 5 4 7 4" xfId="56179" xr:uid="{00000000-0005-0000-0000-0000EAD50000}"/>
    <cellStyle name="Output 3 5 4 7 5" xfId="56180" xr:uid="{00000000-0005-0000-0000-0000EBD50000}"/>
    <cellStyle name="Output 3 5 4 8" xfId="56181" xr:uid="{00000000-0005-0000-0000-0000ECD50000}"/>
    <cellStyle name="Output 3 5 4 9" xfId="56182" xr:uid="{00000000-0005-0000-0000-0000EDD50000}"/>
    <cellStyle name="Output 3 5 5" xfId="22305" xr:uid="{00000000-0005-0000-0000-0000EED50000}"/>
    <cellStyle name="Output 3 5 5 10" xfId="56183" xr:uid="{00000000-0005-0000-0000-0000EFD50000}"/>
    <cellStyle name="Output 3 5 5 2" xfId="22306" xr:uid="{00000000-0005-0000-0000-0000F0D50000}"/>
    <cellStyle name="Output 3 5 5 2 2" xfId="56184" xr:uid="{00000000-0005-0000-0000-0000F1D50000}"/>
    <cellStyle name="Output 3 5 5 2 3" xfId="56185" xr:uid="{00000000-0005-0000-0000-0000F2D50000}"/>
    <cellStyle name="Output 3 5 5 2 4" xfId="56186" xr:uid="{00000000-0005-0000-0000-0000F3D50000}"/>
    <cellStyle name="Output 3 5 5 2 5" xfId="56187" xr:uid="{00000000-0005-0000-0000-0000F4D50000}"/>
    <cellStyle name="Output 3 5 5 3" xfId="22307" xr:uid="{00000000-0005-0000-0000-0000F5D50000}"/>
    <cellStyle name="Output 3 5 5 3 2" xfId="56188" xr:uid="{00000000-0005-0000-0000-0000F6D50000}"/>
    <cellStyle name="Output 3 5 5 3 3" xfId="56189" xr:uid="{00000000-0005-0000-0000-0000F7D50000}"/>
    <cellStyle name="Output 3 5 5 3 4" xfId="56190" xr:uid="{00000000-0005-0000-0000-0000F8D50000}"/>
    <cellStyle name="Output 3 5 5 3 5" xfId="56191" xr:uid="{00000000-0005-0000-0000-0000F9D50000}"/>
    <cellStyle name="Output 3 5 5 4" xfId="22308" xr:uid="{00000000-0005-0000-0000-0000FAD50000}"/>
    <cellStyle name="Output 3 5 5 4 2" xfId="56192" xr:uid="{00000000-0005-0000-0000-0000FBD50000}"/>
    <cellStyle name="Output 3 5 5 4 3" xfId="56193" xr:uid="{00000000-0005-0000-0000-0000FCD50000}"/>
    <cellStyle name="Output 3 5 5 4 4" xfId="56194" xr:uid="{00000000-0005-0000-0000-0000FDD50000}"/>
    <cellStyle name="Output 3 5 5 4 5" xfId="56195" xr:uid="{00000000-0005-0000-0000-0000FED50000}"/>
    <cellStyle name="Output 3 5 5 5" xfId="22309" xr:uid="{00000000-0005-0000-0000-0000FFD50000}"/>
    <cellStyle name="Output 3 5 5 5 2" xfId="56196" xr:uid="{00000000-0005-0000-0000-000000D60000}"/>
    <cellStyle name="Output 3 5 5 5 3" xfId="56197" xr:uid="{00000000-0005-0000-0000-000001D60000}"/>
    <cellStyle name="Output 3 5 5 5 4" xfId="56198" xr:uid="{00000000-0005-0000-0000-000002D60000}"/>
    <cellStyle name="Output 3 5 5 5 5" xfId="56199" xr:uid="{00000000-0005-0000-0000-000003D60000}"/>
    <cellStyle name="Output 3 5 5 6" xfId="22310" xr:uid="{00000000-0005-0000-0000-000004D60000}"/>
    <cellStyle name="Output 3 5 5 6 2" xfId="56200" xr:uid="{00000000-0005-0000-0000-000005D60000}"/>
    <cellStyle name="Output 3 5 5 6 3" xfId="56201" xr:uid="{00000000-0005-0000-0000-000006D60000}"/>
    <cellStyle name="Output 3 5 5 6 4" xfId="56202" xr:uid="{00000000-0005-0000-0000-000007D60000}"/>
    <cellStyle name="Output 3 5 5 6 5" xfId="56203" xr:uid="{00000000-0005-0000-0000-000008D60000}"/>
    <cellStyle name="Output 3 5 5 7" xfId="56204" xr:uid="{00000000-0005-0000-0000-000009D60000}"/>
    <cellStyle name="Output 3 5 5 8" xfId="56205" xr:uid="{00000000-0005-0000-0000-00000AD60000}"/>
    <cellStyle name="Output 3 5 5 9" xfId="56206" xr:uid="{00000000-0005-0000-0000-00000BD60000}"/>
    <cellStyle name="Output 3 5 6" xfId="56207" xr:uid="{00000000-0005-0000-0000-00000CD60000}"/>
    <cellStyle name="Output 3 6" xfId="22311" xr:uid="{00000000-0005-0000-0000-00000DD60000}"/>
    <cellStyle name="Output 3 6 2" xfId="22312" xr:uid="{00000000-0005-0000-0000-00000ED60000}"/>
    <cellStyle name="Output 3 6 2 2" xfId="22313" xr:uid="{00000000-0005-0000-0000-00000FD60000}"/>
    <cellStyle name="Output 3 6 2 2 2" xfId="22314" xr:uid="{00000000-0005-0000-0000-000010D60000}"/>
    <cellStyle name="Output 3 6 2 2 2 2" xfId="56208" xr:uid="{00000000-0005-0000-0000-000011D60000}"/>
    <cellStyle name="Output 3 6 2 2 2 3" xfId="56209" xr:uid="{00000000-0005-0000-0000-000012D60000}"/>
    <cellStyle name="Output 3 6 2 2 2 4" xfId="56210" xr:uid="{00000000-0005-0000-0000-000013D60000}"/>
    <cellStyle name="Output 3 6 2 2 2 5" xfId="56211" xr:uid="{00000000-0005-0000-0000-000014D60000}"/>
    <cellStyle name="Output 3 6 2 2 3" xfId="22315" xr:uid="{00000000-0005-0000-0000-000015D60000}"/>
    <cellStyle name="Output 3 6 2 2 3 2" xfId="56212" xr:uid="{00000000-0005-0000-0000-000016D60000}"/>
    <cellStyle name="Output 3 6 2 2 3 3" xfId="56213" xr:uid="{00000000-0005-0000-0000-000017D60000}"/>
    <cellStyle name="Output 3 6 2 2 3 4" xfId="56214" xr:uid="{00000000-0005-0000-0000-000018D60000}"/>
    <cellStyle name="Output 3 6 2 2 3 5" xfId="56215" xr:uid="{00000000-0005-0000-0000-000019D60000}"/>
    <cellStyle name="Output 3 6 2 2 4" xfId="56216" xr:uid="{00000000-0005-0000-0000-00001AD60000}"/>
    <cellStyle name="Output 3 6 2 3" xfId="22316" xr:uid="{00000000-0005-0000-0000-00001BD60000}"/>
    <cellStyle name="Output 3 6 2 3 10" xfId="56217" xr:uid="{00000000-0005-0000-0000-00001CD60000}"/>
    <cellStyle name="Output 3 6 2 3 2" xfId="22317" xr:uid="{00000000-0005-0000-0000-00001DD60000}"/>
    <cellStyle name="Output 3 6 2 3 2 2" xfId="56218" xr:uid="{00000000-0005-0000-0000-00001ED60000}"/>
    <cellStyle name="Output 3 6 2 3 2 3" xfId="56219" xr:uid="{00000000-0005-0000-0000-00001FD60000}"/>
    <cellStyle name="Output 3 6 2 3 2 4" xfId="56220" xr:uid="{00000000-0005-0000-0000-000020D60000}"/>
    <cellStyle name="Output 3 6 2 3 2 5" xfId="56221" xr:uid="{00000000-0005-0000-0000-000021D60000}"/>
    <cellStyle name="Output 3 6 2 3 3" xfId="22318" xr:uid="{00000000-0005-0000-0000-000022D60000}"/>
    <cellStyle name="Output 3 6 2 3 3 2" xfId="56222" xr:uid="{00000000-0005-0000-0000-000023D60000}"/>
    <cellStyle name="Output 3 6 2 3 3 3" xfId="56223" xr:uid="{00000000-0005-0000-0000-000024D60000}"/>
    <cellStyle name="Output 3 6 2 3 3 4" xfId="56224" xr:uid="{00000000-0005-0000-0000-000025D60000}"/>
    <cellStyle name="Output 3 6 2 3 3 5" xfId="56225" xr:uid="{00000000-0005-0000-0000-000026D60000}"/>
    <cellStyle name="Output 3 6 2 3 4" xfId="22319" xr:uid="{00000000-0005-0000-0000-000027D60000}"/>
    <cellStyle name="Output 3 6 2 3 4 2" xfId="56226" xr:uid="{00000000-0005-0000-0000-000028D60000}"/>
    <cellStyle name="Output 3 6 2 3 4 3" xfId="56227" xr:uid="{00000000-0005-0000-0000-000029D60000}"/>
    <cellStyle name="Output 3 6 2 3 4 4" xfId="56228" xr:uid="{00000000-0005-0000-0000-00002AD60000}"/>
    <cellStyle name="Output 3 6 2 3 4 5" xfId="56229" xr:uid="{00000000-0005-0000-0000-00002BD60000}"/>
    <cellStyle name="Output 3 6 2 3 5" xfId="22320" xr:uid="{00000000-0005-0000-0000-00002CD60000}"/>
    <cellStyle name="Output 3 6 2 3 5 2" xfId="56230" xr:uid="{00000000-0005-0000-0000-00002DD60000}"/>
    <cellStyle name="Output 3 6 2 3 5 3" xfId="56231" xr:uid="{00000000-0005-0000-0000-00002ED60000}"/>
    <cellStyle name="Output 3 6 2 3 5 4" xfId="56232" xr:uid="{00000000-0005-0000-0000-00002FD60000}"/>
    <cellStyle name="Output 3 6 2 3 5 5" xfId="56233" xr:uid="{00000000-0005-0000-0000-000030D60000}"/>
    <cellStyle name="Output 3 6 2 3 6" xfId="22321" xr:uid="{00000000-0005-0000-0000-000031D60000}"/>
    <cellStyle name="Output 3 6 2 3 6 2" xfId="56234" xr:uid="{00000000-0005-0000-0000-000032D60000}"/>
    <cellStyle name="Output 3 6 2 3 6 3" xfId="56235" xr:uid="{00000000-0005-0000-0000-000033D60000}"/>
    <cellStyle name="Output 3 6 2 3 6 4" xfId="56236" xr:uid="{00000000-0005-0000-0000-000034D60000}"/>
    <cellStyle name="Output 3 6 2 3 6 5" xfId="56237" xr:uid="{00000000-0005-0000-0000-000035D60000}"/>
    <cellStyle name="Output 3 6 2 3 7" xfId="56238" xr:uid="{00000000-0005-0000-0000-000036D60000}"/>
    <cellStyle name="Output 3 6 2 3 8" xfId="56239" xr:uid="{00000000-0005-0000-0000-000037D60000}"/>
    <cellStyle name="Output 3 6 2 3 9" xfId="56240" xr:uid="{00000000-0005-0000-0000-000038D60000}"/>
    <cellStyle name="Output 3 6 2 4" xfId="56241" xr:uid="{00000000-0005-0000-0000-000039D60000}"/>
    <cellStyle name="Output 3 6 3" xfId="22322" xr:uid="{00000000-0005-0000-0000-00003AD60000}"/>
    <cellStyle name="Output 3 6 3 2" xfId="22323" xr:uid="{00000000-0005-0000-0000-00003BD60000}"/>
    <cellStyle name="Output 3 6 3 2 2" xfId="56242" xr:uid="{00000000-0005-0000-0000-00003CD60000}"/>
    <cellStyle name="Output 3 6 3 2 3" xfId="56243" xr:uid="{00000000-0005-0000-0000-00003DD60000}"/>
    <cellStyle name="Output 3 6 3 2 4" xfId="56244" xr:uid="{00000000-0005-0000-0000-00003ED60000}"/>
    <cellStyle name="Output 3 6 3 2 5" xfId="56245" xr:uid="{00000000-0005-0000-0000-00003FD60000}"/>
    <cellStyle name="Output 3 6 3 3" xfId="22324" xr:uid="{00000000-0005-0000-0000-000040D60000}"/>
    <cellStyle name="Output 3 6 3 3 2" xfId="56246" xr:uid="{00000000-0005-0000-0000-000041D60000}"/>
    <cellStyle name="Output 3 6 3 3 3" xfId="56247" xr:uid="{00000000-0005-0000-0000-000042D60000}"/>
    <cellStyle name="Output 3 6 3 3 4" xfId="56248" xr:uid="{00000000-0005-0000-0000-000043D60000}"/>
    <cellStyle name="Output 3 6 3 3 5" xfId="56249" xr:uid="{00000000-0005-0000-0000-000044D60000}"/>
    <cellStyle name="Output 3 6 3 4" xfId="56250" xr:uid="{00000000-0005-0000-0000-000045D60000}"/>
    <cellStyle name="Output 3 6 4" xfId="22325" xr:uid="{00000000-0005-0000-0000-000046D60000}"/>
    <cellStyle name="Output 3 6 4 10" xfId="56251" xr:uid="{00000000-0005-0000-0000-000047D60000}"/>
    <cellStyle name="Output 3 6 4 11" xfId="56252" xr:uid="{00000000-0005-0000-0000-000048D60000}"/>
    <cellStyle name="Output 3 6 4 2" xfId="22326" xr:uid="{00000000-0005-0000-0000-000049D60000}"/>
    <cellStyle name="Output 3 6 4 2 2" xfId="56253" xr:uid="{00000000-0005-0000-0000-00004AD60000}"/>
    <cellStyle name="Output 3 6 4 2 3" xfId="56254" xr:uid="{00000000-0005-0000-0000-00004BD60000}"/>
    <cellStyle name="Output 3 6 4 2 4" xfId="56255" xr:uid="{00000000-0005-0000-0000-00004CD60000}"/>
    <cellStyle name="Output 3 6 4 2 5" xfId="56256" xr:uid="{00000000-0005-0000-0000-00004DD60000}"/>
    <cellStyle name="Output 3 6 4 3" xfId="22327" xr:uid="{00000000-0005-0000-0000-00004ED60000}"/>
    <cellStyle name="Output 3 6 4 3 2" xfId="56257" xr:uid="{00000000-0005-0000-0000-00004FD60000}"/>
    <cellStyle name="Output 3 6 4 3 3" xfId="56258" xr:uid="{00000000-0005-0000-0000-000050D60000}"/>
    <cellStyle name="Output 3 6 4 3 4" xfId="56259" xr:uid="{00000000-0005-0000-0000-000051D60000}"/>
    <cellStyle name="Output 3 6 4 3 5" xfId="56260" xr:uid="{00000000-0005-0000-0000-000052D60000}"/>
    <cellStyle name="Output 3 6 4 4" xfId="22328" xr:uid="{00000000-0005-0000-0000-000053D60000}"/>
    <cellStyle name="Output 3 6 4 4 2" xfId="56261" xr:uid="{00000000-0005-0000-0000-000054D60000}"/>
    <cellStyle name="Output 3 6 4 4 3" xfId="56262" xr:uid="{00000000-0005-0000-0000-000055D60000}"/>
    <cellStyle name="Output 3 6 4 4 4" xfId="56263" xr:uid="{00000000-0005-0000-0000-000056D60000}"/>
    <cellStyle name="Output 3 6 4 4 5" xfId="56264" xr:uid="{00000000-0005-0000-0000-000057D60000}"/>
    <cellStyle name="Output 3 6 4 5" xfId="22329" xr:uid="{00000000-0005-0000-0000-000058D60000}"/>
    <cellStyle name="Output 3 6 4 5 2" xfId="56265" xr:uid="{00000000-0005-0000-0000-000059D60000}"/>
    <cellStyle name="Output 3 6 4 5 3" xfId="56266" xr:uid="{00000000-0005-0000-0000-00005AD60000}"/>
    <cellStyle name="Output 3 6 4 5 4" xfId="56267" xr:uid="{00000000-0005-0000-0000-00005BD60000}"/>
    <cellStyle name="Output 3 6 4 5 5" xfId="56268" xr:uid="{00000000-0005-0000-0000-00005CD60000}"/>
    <cellStyle name="Output 3 6 4 6" xfId="22330" xr:uid="{00000000-0005-0000-0000-00005DD60000}"/>
    <cellStyle name="Output 3 6 4 6 2" xfId="56269" xr:uid="{00000000-0005-0000-0000-00005ED60000}"/>
    <cellStyle name="Output 3 6 4 6 3" xfId="56270" xr:uid="{00000000-0005-0000-0000-00005FD60000}"/>
    <cellStyle name="Output 3 6 4 6 4" xfId="56271" xr:uid="{00000000-0005-0000-0000-000060D60000}"/>
    <cellStyle name="Output 3 6 4 6 5" xfId="56272" xr:uid="{00000000-0005-0000-0000-000061D60000}"/>
    <cellStyle name="Output 3 6 4 7" xfId="22331" xr:uid="{00000000-0005-0000-0000-000062D60000}"/>
    <cellStyle name="Output 3 6 4 7 2" xfId="56273" xr:uid="{00000000-0005-0000-0000-000063D60000}"/>
    <cellStyle name="Output 3 6 4 7 3" xfId="56274" xr:uid="{00000000-0005-0000-0000-000064D60000}"/>
    <cellStyle name="Output 3 6 4 7 4" xfId="56275" xr:uid="{00000000-0005-0000-0000-000065D60000}"/>
    <cellStyle name="Output 3 6 4 7 5" xfId="56276" xr:uid="{00000000-0005-0000-0000-000066D60000}"/>
    <cellStyle name="Output 3 6 4 8" xfId="56277" xr:uid="{00000000-0005-0000-0000-000067D60000}"/>
    <cellStyle name="Output 3 6 4 9" xfId="56278" xr:uid="{00000000-0005-0000-0000-000068D60000}"/>
    <cellStyle name="Output 3 6 5" xfId="22332" xr:uid="{00000000-0005-0000-0000-000069D60000}"/>
    <cellStyle name="Output 3 6 5 10" xfId="56279" xr:uid="{00000000-0005-0000-0000-00006AD60000}"/>
    <cellStyle name="Output 3 6 5 2" xfId="22333" xr:uid="{00000000-0005-0000-0000-00006BD60000}"/>
    <cellStyle name="Output 3 6 5 2 2" xfId="56280" xr:uid="{00000000-0005-0000-0000-00006CD60000}"/>
    <cellStyle name="Output 3 6 5 2 3" xfId="56281" xr:uid="{00000000-0005-0000-0000-00006DD60000}"/>
    <cellStyle name="Output 3 6 5 2 4" xfId="56282" xr:uid="{00000000-0005-0000-0000-00006ED60000}"/>
    <cellStyle name="Output 3 6 5 2 5" xfId="56283" xr:uid="{00000000-0005-0000-0000-00006FD60000}"/>
    <cellStyle name="Output 3 6 5 3" xfId="22334" xr:uid="{00000000-0005-0000-0000-000070D60000}"/>
    <cellStyle name="Output 3 6 5 3 2" xfId="56284" xr:uid="{00000000-0005-0000-0000-000071D60000}"/>
    <cellStyle name="Output 3 6 5 3 3" xfId="56285" xr:uid="{00000000-0005-0000-0000-000072D60000}"/>
    <cellStyle name="Output 3 6 5 3 4" xfId="56286" xr:uid="{00000000-0005-0000-0000-000073D60000}"/>
    <cellStyle name="Output 3 6 5 3 5" xfId="56287" xr:uid="{00000000-0005-0000-0000-000074D60000}"/>
    <cellStyle name="Output 3 6 5 4" xfId="22335" xr:uid="{00000000-0005-0000-0000-000075D60000}"/>
    <cellStyle name="Output 3 6 5 4 2" xfId="56288" xr:uid="{00000000-0005-0000-0000-000076D60000}"/>
    <cellStyle name="Output 3 6 5 4 3" xfId="56289" xr:uid="{00000000-0005-0000-0000-000077D60000}"/>
    <cellStyle name="Output 3 6 5 4 4" xfId="56290" xr:uid="{00000000-0005-0000-0000-000078D60000}"/>
    <cellStyle name="Output 3 6 5 4 5" xfId="56291" xr:uid="{00000000-0005-0000-0000-000079D60000}"/>
    <cellStyle name="Output 3 6 5 5" xfId="22336" xr:uid="{00000000-0005-0000-0000-00007AD60000}"/>
    <cellStyle name="Output 3 6 5 5 2" xfId="56292" xr:uid="{00000000-0005-0000-0000-00007BD60000}"/>
    <cellStyle name="Output 3 6 5 5 3" xfId="56293" xr:uid="{00000000-0005-0000-0000-00007CD60000}"/>
    <cellStyle name="Output 3 6 5 5 4" xfId="56294" xr:uid="{00000000-0005-0000-0000-00007DD60000}"/>
    <cellStyle name="Output 3 6 5 5 5" xfId="56295" xr:uid="{00000000-0005-0000-0000-00007ED60000}"/>
    <cellStyle name="Output 3 6 5 6" xfId="22337" xr:uid="{00000000-0005-0000-0000-00007FD60000}"/>
    <cellStyle name="Output 3 6 5 6 2" xfId="56296" xr:uid="{00000000-0005-0000-0000-000080D60000}"/>
    <cellStyle name="Output 3 6 5 6 3" xfId="56297" xr:uid="{00000000-0005-0000-0000-000081D60000}"/>
    <cellStyle name="Output 3 6 5 6 4" xfId="56298" xr:uid="{00000000-0005-0000-0000-000082D60000}"/>
    <cellStyle name="Output 3 6 5 6 5" xfId="56299" xr:uid="{00000000-0005-0000-0000-000083D60000}"/>
    <cellStyle name="Output 3 6 5 7" xfId="56300" xr:uid="{00000000-0005-0000-0000-000084D60000}"/>
    <cellStyle name="Output 3 6 5 8" xfId="56301" xr:uid="{00000000-0005-0000-0000-000085D60000}"/>
    <cellStyle name="Output 3 6 5 9" xfId="56302" xr:uid="{00000000-0005-0000-0000-000086D60000}"/>
    <cellStyle name="Output 3 6 6" xfId="56303" xr:uid="{00000000-0005-0000-0000-000087D60000}"/>
    <cellStyle name="Output 3 7" xfId="22338" xr:uid="{00000000-0005-0000-0000-000088D60000}"/>
    <cellStyle name="Output 3 7 2" xfId="22339" xr:uid="{00000000-0005-0000-0000-000089D60000}"/>
    <cellStyle name="Output 3 7 2 2" xfId="22340" xr:uid="{00000000-0005-0000-0000-00008AD60000}"/>
    <cellStyle name="Output 3 7 2 2 2" xfId="22341" xr:uid="{00000000-0005-0000-0000-00008BD60000}"/>
    <cellStyle name="Output 3 7 2 2 2 2" xfId="56304" xr:uid="{00000000-0005-0000-0000-00008CD60000}"/>
    <cellStyle name="Output 3 7 2 2 2 3" xfId="56305" xr:uid="{00000000-0005-0000-0000-00008DD60000}"/>
    <cellStyle name="Output 3 7 2 2 2 4" xfId="56306" xr:uid="{00000000-0005-0000-0000-00008ED60000}"/>
    <cellStyle name="Output 3 7 2 2 2 5" xfId="56307" xr:uid="{00000000-0005-0000-0000-00008FD60000}"/>
    <cellStyle name="Output 3 7 2 2 3" xfId="22342" xr:uid="{00000000-0005-0000-0000-000090D60000}"/>
    <cellStyle name="Output 3 7 2 2 3 2" xfId="56308" xr:uid="{00000000-0005-0000-0000-000091D60000}"/>
    <cellStyle name="Output 3 7 2 2 3 3" xfId="56309" xr:uid="{00000000-0005-0000-0000-000092D60000}"/>
    <cellStyle name="Output 3 7 2 2 3 4" xfId="56310" xr:uid="{00000000-0005-0000-0000-000093D60000}"/>
    <cellStyle name="Output 3 7 2 2 3 5" xfId="56311" xr:uid="{00000000-0005-0000-0000-000094D60000}"/>
    <cellStyle name="Output 3 7 2 2 4" xfId="56312" xr:uid="{00000000-0005-0000-0000-000095D60000}"/>
    <cellStyle name="Output 3 7 2 3" xfId="22343" xr:uid="{00000000-0005-0000-0000-000096D60000}"/>
    <cellStyle name="Output 3 7 2 3 10" xfId="56313" xr:uid="{00000000-0005-0000-0000-000097D60000}"/>
    <cellStyle name="Output 3 7 2 3 2" xfId="22344" xr:uid="{00000000-0005-0000-0000-000098D60000}"/>
    <cellStyle name="Output 3 7 2 3 2 2" xfId="56314" xr:uid="{00000000-0005-0000-0000-000099D60000}"/>
    <cellStyle name="Output 3 7 2 3 2 3" xfId="56315" xr:uid="{00000000-0005-0000-0000-00009AD60000}"/>
    <cellStyle name="Output 3 7 2 3 2 4" xfId="56316" xr:uid="{00000000-0005-0000-0000-00009BD60000}"/>
    <cellStyle name="Output 3 7 2 3 2 5" xfId="56317" xr:uid="{00000000-0005-0000-0000-00009CD60000}"/>
    <cellStyle name="Output 3 7 2 3 3" xfId="22345" xr:uid="{00000000-0005-0000-0000-00009DD60000}"/>
    <cellStyle name="Output 3 7 2 3 3 2" xfId="56318" xr:uid="{00000000-0005-0000-0000-00009ED60000}"/>
    <cellStyle name="Output 3 7 2 3 3 3" xfId="56319" xr:uid="{00000000-0005-0000-0000-00009FD60000}"/>
    <cellStyle name="Output 3 7 2 3 3 4" xfId="56320" xr:uid="{00000000-0005-0000-0000-0000A0D60000}"/>
    <cellStyle name="Output 3 7 2 3 3 5" xfId="56321" xr:uid="{00000000-0005-0000-0000-0000A1D60000}"/>
    <cellStyle name="Output 3 7 2 3 4" xfId="22346" xr:uid="{00000000-0005-0000-0000-0000A2D60000}"/>
    <cellStyle name="Output 3 7 2 3 4 2" xfId="56322" xr:uid="{00000000-0005-0000-0000-0000A3D60000}"/>
    <cellStyle name="Output 3 7 2 3 4 3" xfId="56323" xr:uid="{00000000-0005-0000-0000-0000A4D60000}"/>
    <cellStyle name="Output 3 7 2 3 4 4" xfId="56324" xr:uid="{00000000-0005-0000-0000-0000A5D60000}"/>
    <cellStyle name="Output 3 7 2 3 4 5" xfId="56325" xr:uid="{00000000-0005-0000-0000-0000A6D60000}"/>
    <cellStyle name="Output 3 7 2 3 5" xfId="22347" xr:uid="{00000000-0005-0000-0000-0000A7D60000}"/>
    <cellStyle name="Output 3 7 2 3 5 2" xfId="56326" xr:uid="{00000000-0005-0000-0000-0000A8D60000}"/>
    <cellStyle name="Output 3 7 2 3 5 3" xfId="56327" xr:uid="{00000000-0005-0000-0000-0000A9D60000}"/>
    <cellStyle name="Output 3 7 2 3 5 4" xfId="56328" xr:uid="{00000000-0005-0000-0000-0000AAD60000}"/>
    <cellStyle name="Output 3 7 2 3 5 5" xfId="56329" xr:uid="{00000000-0005-0000-0000-0000ABD60000}"/>
    <cellStyle name="Output 3 7 2 3 6" xfId="22348" xr:uid="{00000000-0005-0000-0000-0000ACD60000}"/>
    <cellStyle name="Output 3 7 2 3 6 2" xfId="56330" xr:uid="{00000000-0005-0000-0000-0000ADD60000}"/>
    <cellStyle name="Output 3 7 2 3 6 3" xfId="56331" xr:uid="{00000000-0005-0000-0000-0000AED60000}"/>
    <cellStyle name="Output 3 7 2 3 6 4" xfId="56332" xr:uid="{00000000-0005-0000-0000-0000AFD60000}"/>
    <cellStyle name="Output 3 7 2 3 6 5" xfId="56333" xr:uid="{00000000-0005-0000-0000-0000B0D60000}"/>
    <cellStyle name="Output 3 7 2 3 7" xfId="56334" xr:uid="{00000000-0005-0000-0000-0000B1D60000}"/>
    <cellStyle name="Output 3 7 2 3 8" xfId="56335" xr:uid="{00000000-0005-0000-0000-0000B2D60000}"/>
    <cellStyle name="Output 3 7 2 3 9" xfId="56336" xr:uid="{00000000-0005-0000-0000-0000B3D60000}"/>
    <cellStyle name="Output 3 7 2 4" xfId="56337" xr:uid="{00000000-0005-0000-0000-0000B4D60000}"/>
    <cellStyle name="Output 3 7 3" xfId="22349" xr:uid="{00000000-0005-0000-0000-0000B5D60000}"/>
    <cellStyle name="Output 3 7 3 2" xfId="22350" xr:uid="{00000000-0005-0000-0000-0000B6D60000}"/>
    <cellStyle name="Output 3 7 3 2 2" xfId="56338" xr:uid="{00000000-0005-0000-0000-0000B7D60000}"/>
    <cellStyle name="Output 3 7 3 2 3" xfId="56339" xr:uid="{00000000-0005-0000-0000-0000B8D60000}"/>
    <cellStyle name="Output 3 7 3 2 4" xfId="56340" xr:uid="{00000000-0005-0000-0000-0000B9D60000}"/>
    <cellStyle name="Output 3 7 3 2 5" xfId="56341" xr:uid="{00000000-0005-0000-0000-0000BAD60000}"/>
    <cellStyle name="Output 3 7 3 3" xfId="22351" xr:uid="{00000000-0005-0000-0000-0000BBD60000}"/>
    <cellStyle name="Output 3 7 3 3 2" xfId="56342" xr:uid="{00000000-0005-0000-0000-0000BCD60000}"/>
    <cellStyle name="Output 3 7 3 3 3" xfId="56343" xr:uid="{00000000-0005-0000-0000-0000BDD60000}"/>
    <cellStyle name="Output 3 7 3 3 4" xfId="56344" xr:uid="{00000000-0005-0000-0000-0000BED60000}"/>
    <cellStyle name="Output 3 7 3 3 5" xfId="56345" xr:uid="{00000000-0005-0000-0000-0000BFD60000}"/>
    <cellStyle name="Output 3 7 3 4" xfId="56346" xr:uid="{00000000-0005-0000-0000-0000C0D60000}"/>
    <cellStyle name="Output 3 7 4" xfId="22352" xr:uid="{00000000-0005-0000-0000-0000C1D60000}"/>
    <cellStyle name="Output 3 7 4 10" xfId="56347" xr:uid="{00000000-0005-0000-0000-0000C2D60000}"/>
    <cellStyle name="Output 3 7 4 11" xfId="56348" xr:uid="{00000000-0005-0000-0000-0000C3D60000}"/>
    <cellStyle name="Output 3 7 4 2" xfId="22353" xr:uid="{00000000-0005-0000-0000-0000C4D60000}"/>
    <cellStyle name="Output 3 7 4 2 2" xfId="56349" xr:uid="{00000000-0005-0000-0000-0000C5D60000}"/>
    <cellStyle name="Output 3 7 4 2 3" xfId="56350" xr:uid="{00000000-0005-0000-0000-0000C6D60000}"/>
    <cellStyle name="Output 3 7 4 2 4" xfId="56351" xr:uid="{00000000-0005-0000-0000-0000C7D60000}"/>
    <cellStyle name="Output 3 7 4 2 5" xfId="56352" xr:uid="{00000000-0005-0000-0000-0000C8D60000}"/>
    <cellStyle name="Output 3 7 4 3" xfId="22354" xr:uid="{00000000-0005-0000-0000-0000C9D60000}"/>
    <cellStyle name="Output 3 7 4 3 2" xfId="56353" xr:uid="{00000000-0005-0000-0000-0000CAD60000}"/>
    <cellStyle name="Output 3 7 4 3 3" xfId="56354" xr:uid="{00000000-0005-0000-0000-0000CBD60000}"/>
    <cellStyle name="Output 3 7 4 3 4" xfId="56355" xr:uid="{00000000-0005-0000-0000-0000CCD60000}"/>
    <cellStyle name="Output 3 7 4 3 5" xfId="56356" xr:uid="{00000000-0005-0000-0000-0000CDD60000}"/>
    <cellStyle name="Output 3 7 4 4" xfId="22355" xr:uid="{00000000-0005-0000-0000-0000CED60000}"/>
    <cellStyle name="Output 3 7 4 4 2" xfId="56357" xr:uid="{00000000-0005-0000-0000-0000CFD60000}"/>
    <cellStyle name="Output 3 7 4 4 3" xfId="56358" xr:uid="{00000000-0005-0000-0000-0000D0D60000}"/>
    <cellStyle name="Output 3 7 4 4 4" xfId="56359" xr:uid="{00000000-0005-0000-0000-0000D1D60000}"/>
    <cellStyle name="Output 3 7 4 4 5" xfId="56360" xr:uid="{00000000-0005-0000-0000-0000D2D60000}"/>
    <cellStyle name="Output 3 7 4 5" xfId="22356" xr:uid="{00000000-0005-0000-0000-0000D3D60000}"/>
    <cellStyle name="Output 3 7 4 5 2" xfId="56361" xr:uid="{00000000-0005-0000-0000-0000D4D60000}"/>
    <cellStyle name="Output 3 7 4 5 3" xfId="56362" xr:uid="{00000000-0005-0000-0000-0000D5D60000}"/>
    <cellStyle name="Output 3 7 4 5 4" xfId="56363" xr:uid="{00000000-0005-0000-0000-0000D6D60000}"/>
    <cellStyle name="Output 3 7 4 5 5" xfId="56364" xr:uid="{00000000-0005-0000-0000-0000D7D60000}"/>
    <cellStyle name="Output 3 7 4 6" xfId="22357" xr:uid="{00000000-0005-0000-0000-0000D8D60000}"/>
    <cellStyle name="Output 3 7 4 6 2" xfId="56365" xr:uid="{00000000-0005-0000-0000-0000D9D60000}"/>
    <cellStyle name="Output 3 7 4 6 3" xfId="56366" xr:uid="{00000000-0005-0000-0000-0000DAD60000}"/>
    <cellStyle name="Output 3 7 4 6 4" xfId="56367" xr:uid="{00000000-0005-0000-0000-0000DBD60000}"/>
    <cellStyle name="Output 3 7 4 6 5" xfId="56368" xr:uid="{00000000-0005-0000-0000-0000DCD60000}"/>
    <cellStyle name="Output 3 7 4 7" xfId="22358" xr:uid="{00000000-0005-0000-0000-0000DDD60000}"/>
    <cellStyle name="Output 3 7 4 7 2" xfId="56369" xr:uid="{00000000-0005-0000-0000-0000DED60000}"/>
    <cellStyle name="Output 3 7 4 7 3" xfId="56370" xr:uid="{00000000-0005-0000-0000-0000DFD60000}"/>
    <cellStyle name="Output 3 7 4 7 4" xfId="56371" xr:uid="{00000000-0005-0000-0000-0000E0D60000}"/>
    <cellStyle name="Output 3 7 4 7 5" xfId="56372" xr:uid="{00000000-0005-0000-0000-0000E1D60000}"/>
    <cellStyle name="Output 3 7 4 8" xfId="56373" xr:uid="{00000000-0005-0000-0000-0000E2D60000}"/>
    <cellStyle name="Output 3 7 4 9" xfId="56374" xr:uid="{00000000-0005-0000-0000-0000E3D60000}"/>
    <cellStyle name="Output 3 7 5" xfId="22359" xr:uid="{00000000-0005-0000-0000-0000E4D60000}"/>
    <cellStyle name="Output 3 7 5 10" xfId="56375" xr:uid="{00000000-0005-0000-0000-0000E5D60000}"/>
    <cellStyle name="Output 3 7 5 2" xfId="22360" xr:uid="{00000000-0005-0000-0000-0000E6D60000}"/>
    <cellStyle name="Output 3 7 5 2 2" xfId="56376" xr:uid="{00000000-0005-0000-0000-0000E7D60000}"/>
    <cellStyle name="Output 3 7 5 2 3" xfId="56377" xr:uid="{00000000-0005-0000-0000-0000E8D60000}"/>
    <cellStyle name="Output 3 7 5 2 4" xfId="56378" xr:uid="{00000000-0005-0000-0000-0000E9D60000}"/>
    <cellStyle name="Output 3 7 5 2 5" xfId="56379" xr:uid="{00000000-0005-0000-0000-0000EAD60000}"/>
    <cellStyle name="Output 3 7 5 3" xfId="22361" xr:uid="{00000000-0005-0000-0000-0000EBD60000}"/>
    <cellStyle name="Output 3 7 5 3 2" xfId="56380" xr:uid="{00000000-0005-0000-0000-0000ECD60000}"/>
    <cellStyle name="Output 3 7 5 3 3" xfId="56381" xr:uid="{00000000-0005-0000-0000-0000EDD60000}"/>
    <cellStyle name="Output 3 7 5 3 4" xfId="56382" xr:uid="{00000000-0005-0000-0000-0000EED60000}"/>
    <cellStyle name="Output 3 7 5 3 5" xfId="56383" xr:uid="{00000000-0005-0000-0000-0000EFD60000}"/>
    <cellStyle name="Output 3 7 5 4" xfId="22362" xr:uid="{00000000-0005-0000-0000-0000F0D60000}"/>
    <cellStyle name="Output 3 7 5 4 2" xfId="56384" xr:uid="{00000000-0005-0000-0000-0000F1D60000}"/>
    <cellStyle name="Output 3 7 5 4 3" xfId="56385" xr:uid="{00000000-0005-0000-0000-0000F2D60000}"/>
    <cellStyle name="Output 3 7 5 4 4" xfId="56386" xr:uid="{00000000-0005-0000-0000-0000F3D60000}"/>
    <cellStyle name="Output 3 7 5 4 5" xfId="56387" xr:uid="{00000000-0005-0000-0000-0000F4D60000}"/>
    <cellStyle name="Output 3 7 5 5" xfId="22363" xr:uid="{00000000-0005-0000-0000-0000F5D60000}"/>
    <cellStyle name="Output 3 7 5 5 2" xfId="56388" xr:uid="{00000000-0005-0000-0000-0000F6D60000}"/>
    <cellStyle name="Output 3 7 5 5 3" xfId="56389" xr:uid="{00000000-0005-0000-0000-0000F7D60000}"/>
    <cellStyle name="Output 3 7 5 5 4" xfId="56390" xr:uid="{00000000-0005-0000-0000-0000F8D60000}"/>
    <cellStyle name="Output 3 7 5 5 5" xfId="56391" xr:uid="{00000000-0005-0000-0000-0000F9D60000}"/>
    <cellStyle name="Output 3 7 5 6" xfId="22364" xr:uid="{00000000-0005-0000-0000-0000FAD60000}"/>
    <cellStyle name="Output 3 7 5 6 2" xfId="56392" xr:uid="{00000000-0005-0000-0000-0000FBD60000}"/>
    <cellStyle name="Output 3 7 5 6 3" xfId="56393" xr:uid="{00000000-0005-0000-0000-0000FCD60000}"/>
    <cellStyle name="Output 3 7 5 6 4" xfId="56394" xr:uid="{00000000-0005-0000-0000-0000FDD60000}"/>
    <cellStyle name="Output 3 7 5 6 5" xfId="56395" xr:uid="{00000000-0005-0000-0000-0000FED60000}"/>
    <cellStyle name="Output 3 7 5 7" xfId="56396" xr:uid="{00000000-0005-0000-0000-0000FFD60000}"/>
    <cellStyle name="Output 3 7 5 8" xfId="56397" xr:uid="{00000000-0005-0000-0000-000000D70000}"/>
    <cellStyle name="Output 3 7 5 9" xfId="56398" xr:uid="{00000000-0005-0000-0000-000001D70000}"/>
    <cellStyle name="Output 3 7 6" xfId="56399" xr:uid="{00000000-0005-0000-0000-000002D70000}"/>
    <cellStyle name="Output 3 8" xfId="22365" xr:uid="{00000000-0005-0000-0000-000003D70000}"/>
    <cellStyle name="Output 3 8 2" xfId="22366" xr:uid="{00000000-0005-0000-0000-000004D70000}"/>
    <cellStyle name="Output 3 8 2 2" xfId="22367" xr:uid="{00000000-0005-0000-0000-000005D70000}"/>
    <cellStyle name="Output 3 8 2 2 2" xfId="22368" xr:uid="{00000000-0005-0000-0000-000006D70000}"/>
    <cellStyle name="Output 3 8 2 2 2 2" xfId="56400" xr:uid="{00000000-0005-0000-0000-000007D70000}"/>
    <cellStyle name="Output 3 8 2 2 2 3" xfId="56401" xr:uid="{00000000-0005-0000-0000-000008D70000}"/>
    <cellStyle name="Output 3 8 2 2 2 4" xfId="56402" xr:uid="{00000000-0005-0000-0000-000009D70000}"/>
    <cellStyle name="Output 3 8 2 2 2 5" xfId="56403" xr:uid="{00000000-0005-0000-0000-00000AD70000}"/>
    <cellStyle name="Output 3 8 2 2 3" xfId="22369" xr:uid="{00000000-0005-0000-0000-00000BD70000}"/>
    <cellStyle name="Output 3 8 2 2 3 2" xfId="56404" xr:uid="{00000000-0005-0000-0000-00000CD70000}"/>
    <cellStyle name="Output 3 8 2 2 3 3" xfId="56405" xr:uid="{00000000-0005-0000-0000-00000DD70000}"/>
    <cellStyle name="Output 3 8 2 2 3 4" xfId="56406" xr:uid="{00000000-0005-0000-0000-00000ED70000}"/>
    <cellStyle name="Output 3 8 2 2 3 5" xfId="56407" xr:uid="{00000000-0005-0000-0000-00000FD70000}"/>
    <cellStyle name="Output 3 8 2 2 4" xfId="56408" xr:uid="{00000000-0005-0000-0000-000010D70000}"/>
    <cellStyle name="Output 3 8 2 3" xfId="22370" xr:uid="{00000000-0005-0000-0000-000011D70000}"/>
    <cellStyle name="Output 3 8 2 3 10" xfId="56409" xr:uid="{00000000-0005-0000-0000-000012D70000}"/>
    <cellStyle name="Output 3 8 2 3 2" xfId="22371" xr:uid="{00000000-0005-0000-0000-000013D70000}"/>
    <cellStyle name="Output 3 8 2 3 2 2" xfId="56410" xr:uid="{00000000-0005-0000-0000-000014D70000}"/>
    <cellStyle name="Output 3 8 2 3 2 3" xfId="56411" xr:uid="{00000000-0005-0000-0000-000015D70000}"/>
    <cellStyle name="Output 3 8 2 3 2 4" xfId="56412" xr:uid="{00000000-0005-0000-0000-000016D70000}"/>
    <cellStyle name="Output 3 8 2 3 2 5" xfId="56413" xr:uid="{00000000-0005-0000-0000-000017D70000}"/>
    <cellStyle name="Output 3 8 2 3 3" xfId="22372" xr:uid="{00000000-0005-0000-0000-000018D70000}"/>
    <cellStyle name="Output 3 8 2 3 3 2" xfId="56414" xr:uid="{00000000-0005-0000-0000-000019D70000}"/>
    <cellStyle name="Output 3 8 2 3 3 3" xfId="56415" xr:uid="{00000000-0005-0000-0000-00001AD70000}"/>
    <cellStyle name="Output 3 8 2 3 3 4" xfId="56416" xr:uid="{00000000-0005-0000-0000-00001BD70000}"/>
    <cellStyle name="Output 3 8 2 3 3 5" xfId="56417" xr:uid="{00000000-0005-0000-0000-00001CD70000}"/>
    <cellStyle name="Output 3 8 2 3 4" xfId="22373" xr:uid="{00000000-0005-0000-0000-00001DD70000}"/>
    <cellStyle name="Output 3 8 2 3 4 2" xfId="56418" xr:uid="{00000000-0005-0000-0000-00001ED70000}"/>
    <cellStyle name="Output 3 8 2 3 4 3" xfId="56419" xr:uid="{00000000-0005-0000-0000-00001FD70000}"/>
    <cellStyle name="Output 3 8 2 3 4 4" xfId="56420" xr:uid="{00000000-0005-0000-0000-000020D70000}"/>
    <cellStyle name="Output 3 8 2 3 4 5" xfId="56421" xr:uid="{00000000-0005-0000-0000-000021D70000}"/>
    <cellStyle name="Output 3 8 2 3 5" xfId="22374" xr:uid="{00000000-0005-0000-0000-000022D70000}"/>
    <cellStyle name="Output 3 8 2 3 5 2" xfId="56422" xr:uid="{00000000-0005-0000-0000-000023D70000}"/>
    <cellStyle name="Output 3 8 2 3 5 3" xfId="56423" xr:uid="{00000000-0005-0000-0000-000024D70000}"/>
    <cellStyle name="Output 3 8 2 3 5 4" xfId="56424" xr:uid="{00000000-0005-0000-0000-000025D70000}"/>
    <cellStyle name="Output 3 8 2 3 5 5" xfId="56425" xr:uid="{00000000-0005-0000-0000-000026D70000}"/>
    <cellStyle name="Output 3 8 2 3 6" xfId="22375" xr:uid="{00000000-0005-0000-0000-000027D70000}"/>
    <cellStyle name="Output 3 8 2 3 6 2" xfId="56426" xr:uid="{00000000-0005-0000-0000-000028D70000}"/>
    <cellStyle name="Output 3 8 2 3 6 3" xfId="56427" xr:uid="{00000000-0005-0000-0000-000029D70000}"/>
    <cellStyle name="Output 3 8 2 3 6 4" xfId="56428" xr:uid="{00000000-0005-0000-0000-00002AD70000}"/>
    <cellStyle name="Output 3 8 2 3 6 5" xfId="56429" xr:uid="{00000000-0005-0000-0000-00002BD70000}"/>
    <cellStyle name="Output 3 8 2 3 7" xfId="56430" xr:uid="{00000000-0005-0000-0000-00002CD70000}"/>
    <cellStyle name="Output 3 8 2 3 8" xfId="56431" xr:uid="{00000000-0005-0000-0000-00002DD70000}"/>
    <cellStyle name="Output 3 8 2 3 9" xfId="56432" xr:uid="{00000000-0005-0000-0000-00002ED70000}"/>
    <cellStyle name="Output 3 8 2 4" xfId="56433" xr:uid="{00000000-0005-0000-0000-00002FD70000}"/>
    <cellStyle name="Output 3 8 3" xfId="22376" xr:uid="{00000000-0005-0000-0000-000030D70000}"/>
    <cellStyle name="Output 3 8 3 2" xfId="22377" xr:uid="{00000000-0005-0000-0000-000031D70000}"/>
    <cellStyle name="Output 3 8 3 2 2" xfId="56434" xr:uid="{00000000-0005-0000-0000-000032D70000}"/>
    <cellStyle name="Output 3 8 3 2 3" xfId="56435" xr:uid="{00000000-0005-0000-0000-000033D70000}"/>
    <cellStyle name="Output 3 8 3 2 4" xfId="56436" xr:uid="{00000000-0005-0000-0000-000034D70000}"/>
    <cellStyle name="Output 3 8 3 2 5" xfId="56437" xr:uid="{00000000-0005-0000-0000-000035D70000}"/>
    <cellStyle name="Output 3 8 3 3" xfId="22378" xr:uid="{00000000-0005-0000-0000-000036D70000}"/>
    <cellStyle name="Output 3 8 3 3 2" xfId="56438" xr:uid="{00000000-0005-0000-0000-000037D70000}"/>
    <cellStyle name="Output 3 8 3 3 3" xfId="56439" xr:uid="{00000000-0005-0000-0000-000038D70000}"/>
    <cellStyle name="Output 3 8 3 3 4" xfId="56440" xr:uid="{00000000-0005-0000-0000-000039D70000}"/>
    <cellStyle name="Output 3 8 3 3 5" xfId="56441" xr:uid="{00000000-0005-0000-0000-00003AD70000}"/>
    <cellStyle name="Output 3 8 3 4" xfId="56442" xr:uid="{00000000-0005-0000-0000-00003BD70000}"/>
    <cellStyle name="Output 3 8 4" xfId="22379" xr:uid="{00000000-0005-0000-0000-00003CD70000}"/>
    <cellStyle name="Output 3 8 4 10" xfId="56443" xr:uid="{00000000-0005-0000-0000-00003DD70000}"/>
    <cellStyle name="Output 3 8 4 11" xfId="56444" xr:uid="{00000000-0005-0000-0000-00003ED70000}"/>
    <cellStyle name="Output 3 8 4 2" xfId="22380" xr:uid="{00000000-0005-0000-0000-00003FD70000}"/>
    <cellStyle name="Output 3 8 4 2 2" xfId="56445" xr:uid="{00000000-0005-0000-0000-000040D70000}"/>
    <cellStyle name="Output 3 8 4 2 3" xfId="56446" xr:uid="{00000000-0005-0000-0000-000041D70000}"/>
    <cellStyle name="Output 3 8 4 2 4" xfId="56447" xr:uid="{00000000-0005-0000-0000-000042D70000}"/>
    <cellStyle name="Output 3 8 4 2 5" xfId="56448" xr:uid="{00000000-0005-0000-0000-000043D70000}"/>
    <cellStyle name="Output 3 8 4 3" xfId="22381" xr:uid="{00000000-0005-0000-0000-000044D70000}"/>
    <cellStyle name="Output 3 8 4 3 2" xfId="56449" xr:uid="{00000000-0005-0000-0000-000045D70000}"/>
    <cellStyle name="Output 3 8 4 3 3" xfId="56450" xr:uid="{00000000-0005-0000-0000-000046D70000}"/>
    <cellStyle name="Output 3 8 4 3 4" xfId="56451" xr:uid="{00000000-0005-0000-0000-000047D70000}"/>
    <cellStyle name="Output 3 8 4 3 5" xfId="56452" xr:uid="{00000000-0005-0000-0000-000048D70000}"/>
    <cellStyle name="Output 3 8 4 4" xfId="22382" xr:uid="{00000000-0005-0000-0000-000049D70000}"/>
    <cellStyle name="Output 3 8 4 4 2" xfId="56453" xr:uid="{00000000-0005-0000-0000-00004AD70000}"/>
    <cellStyle name="Output 3 8 4 4 3" xfId="56454" xr:uid="{00000000-0005-0000-0000-00004BD70000}"/>
    <cellStyle name="Output 3 8 4 4 4" xfId="56455" xr:uid="{00000000-0005-0000-0000-00004CD70000}"/>
    <cellStyle name="Output 3 8 4 4 5" xfId="56456" xr:uid="{00000000-0005-0000-0000-00004DD70000}"/>
    <cellStyle name="Output 3 8 4 5" xfId="22383" xr:uid="{00000000-0005-0000-0000-00004ED70000}"/>
    <cellStyle name="Output 3 8 4 5 2" xfId="56457" xr:uid="{00000000-0005-0000-0000-00004FD70000}"/>
    <cellStyle name="Output 3 8 4 5 3" xfId="56458" xr:uid="{00000000-0005-0000-0000-000050D70000}"/>
    <cellStyle name="Output 3 8 4 5 4" xfId="56459" xr:uid="{00000000-0005-0000-0000-000051D70000}"/>
    <cellStyle name="Output 3 8 4 5 5" xfId="56460" xr:uid="{00000000-0005-0000-0000-000052D70000}"/>
    <cellStyle name="Output 3 8 4 6" xfId="22384" xr:uid="{00000000-0005-0000-0000-000053D70000}"/>
    <cellStyle name="Output 3 8 4 6 2" xfId="56461" xr:uid="{00000000-0005-0000-0000-000054D70000}"/>
    <cellStyle name="Output 3 8 4 6 3" xfId="56462" xr:uid="{00000000-0005-0000-0000-000055D70000}"/>
    <cellStyle name="Output 3 8 4 6 4" xfId="56463" xr:uid="{00000000-0005-0000-0000-000056D70000}"/>
    <cellStyle name="Output 3 8 4 6 5" xfId="56464" xr:uid="{00000000-0005-0000-0000-000057D70000}"/>
    <cellStyle name="Output 3 8 4 7" xfId="22385" xr:uid="{00000000-0005-0000-0000-000058D70000}"/>
    <cellStyle name="Output 3 8 4 7 2" xfId="56465" xr:uid="{00000000-0005-0000-0000-000059D70000}"/>
    <cellStyle name="Output 3 8 4 7 3" xfId="56466" xr:uid="{00000000-0005-0000-0000-00005AD70000}"/>
    <cellStyle name="Output 3 8 4 7 4" xfId="56467" xr:uid="{00000000-0005-0000-0000-00005BD70000}"/>
    <cellStyle name="Output 3 8 4 7 5" xfId="56468" xr:uid="{00000000-0005-0000-0000-00005CD70000}"/>
    <cellStyle name="Output 3 8 4 8" xfId="56469" xr:uid="{00000000-0005-0000-0000-00005DD70000}"/>
    <cellStyle name="Output 3 8 4 9" xfId="56470" xr:uid="{00000000-0005-0000-0000-00005ED70000}"/>
    <cellStyle name="Output 3 8 5" xfId="22386" xr:uid="{00000000-0005-0000-0000-00005FD70000}"/>
    <cellStyle name="Output 3 8 5 10" xfId="56471" xr:uid="{00000000-0005-0000-0000-000060D70000}"/>
    <cellStyle name="Output 3 8 5 2" xfId="22387" xr:uid="{00000000-0005-0000-0000-000061D70000}"/>
    <cellStyle name="Output 3 8 5 2 2" xfId="56472" xr:uid="{00000000-0005-0000-0000-000062D70000}"/>
    <cellStyle name="Output 3 8 5 2 3" xfId="56473" xr:uid="{00000000-0005-0000-0000-000063D70000}"/>
    <cellStyle name="Output 3 8 5 2 4" xfId="56474" xr:uid="{00000000-0005-0000-0000-000064D70000}"/>
    <cellStyle name="Output 3 8 5 2 5" xfId="56475" xr:uid="{00000000-0005-0000-0000-000065D70000}"/>
    <cellStyle name="Output 3 8 5 3" xfId="22388" xr:uid="{00000000-0005-0000-0000-000066D70000}"/>
    <cellStyle name="Output 3 8 5 3 2" xfId="56476" xr:uid="{00000000-0005-0000-0000-000067D70000}"/>
    <cellStyle name="Output 3 8 5 3 3" xfId="56477" xr:uid="{00000000-0005-0000-0000-000068D70000}"/>
    <cellStyle name="Output 3 8 5 3 4" xfId="56478" xr:uid="{00000000-0005-0000-0000-000069D70000}"/>
    <cellStyle name="Output 3 8 5 3 5" xfId="56479" xr:uid="{00000000-0005-0000-0000-00006AD70000}"/>
    <cellStyle name="Output 3 8 5 4" xfId="22389" xr:uid="{00000000-0005-0000-0000-00006BD70000}"/>
    <cellStyle name="Output 3 8 5 4 2" xfId="56480" xr:uid="{00000000-0005-0000-0000-00006CD70000}"/>
    <cellStyle name="Output 3 8 5 4 3" xfId="56481" xr:uid="{00000000-0005-0000-0000-00006DD70000}"/>
    <cellStyle name="Output 3 8 5 4 4" xfId="56482" xr:uid="{00000000-0005-0000-0000-00006ED70000}"/>
    <cellStyle name="Output 3 8 5 4 5" xfId="56483" xr:uid="{00000000-0005-0000-0000-00006FD70000}"/>
    <cellStyle name="Output 3 8 5 5" xfId="22390" xr:uid="{00000000-0005-0000-0000-000070D70000}"/>
    <cellStyle name="Output 3 8 5 5 2" xfId="56484" xr:uid="{00000000-0005-0000-0000-000071D70000}"/>
    <cellStyle name="Output 3 8 5 5 3" xfId="56485" xr:uid="{00000000-0005-0000-0000-000072D70000}"/>
    <cellStyle name="Output 3 8 5 5 4" xfId="56486" xr:uid="{00000000-0005-0000-0000-000073D70000}"/>
    <cellStyle name="Output 3 8 5 5 5" xfId="56487" xr:uid="{00000000-0005-0000-0000-000074D70000}"/>
    <cellStyle name="Output 3 8 5 6" xfId="22391" xr:uid="{00000000-0005-0000-0000-000075D70000}"/>
    <cellStyle name="Output 3 8 5 6 2" xfId="56488" xr:uid="{00000000-0005-0000-0000-000076D70000}"/>
    <cellStyle name="Output 3 8 5 6 3" xfId="56489" xr:uid="{00000000-0005-0000-0000-000077D70000}"/>
    <cellStyle name="Output 3 8 5 6 4" xfId="56490" xr:uid="{00000000-0005-0000-0000-000078D70000}"/>
    <cellStyle name="Output 3 8 5 6 5" xfId="56491" xr:uid="{00000000-0005-0000-0000-000079D70000}"/>
    <cellStyle name="Output 3 8 5 7" xfId="56492" xr:uid="{00000000-0005-0000-0000-00007AD70000}"/>
    <cellStyle name="Output 3 8 5 8" xfId="56493" xr:uid="{00000000-0005-0000-0000-00007BD70000}"/>
    <cellStyle name="Output 3 8 5 9" xfId="56494" xr:uid="{00000000-0005-0000-0000-00007CD70000}"/>
    <cellStyle name="Output 3 8 6" xfId="56495" xr:uid="{00000000-0005-0000-0000-00007DD70000}"/>
    <cellStyle name="Output 3 9" xfId="22392" xr:uid="{00000000-0005-0000-0000-00007ED70000}"/>
    <cellStyle name="Output 3 9 2" xfId="22393" xr:uid="{00000000-0005-0000-0000-00007FD70000}"/>
    <cellStyle name="Output 3 9 2 2" xfId="22394" xr:uid="{00000000-0005-0000-0000-000080D70000}"/>
    <cellStyle name="Output 3 9 2 2 2" xfId="22395" xr:uid="{00000000-0005-0000-0000-000081D70000}"/>
    <cellStyle name="Output 3 9 2 2 2 2" xfId="56496" xr:uid="{00000000-0005-0000-0000-000082D70000}"/>
    <cellStyle name="Output 3 9 2 2 2 3" xfId="56497" xr:uid="{00000000-0005-0000-0000-000083D70000}"/>
    <cellStyle name="Output 3 9 2 2 2 4" xfId="56498" xr:uid="{00000000-0005-0000-0000-000084D70000}"/>
    <cellStyle name="Output 3 9 2 2 2 5" xfId="56499" xr:uid="{00000000-0005-0000-0000-000085D70000}"/>
    <cellStyle name="Output 3 9 2 2 3" xfId="22396" xr:uid="{00000000-0005-0000-0000-000086D70000}"/>
    <cellStyle name="Output 3 9 2 2 3 2" xfId="56500" xr:uid="{00000000-0005-0000-0000-000087D70000}"/>
    <cellStyle name="Output 3 9 2 2 3 3" xfId="56501" xr:uid="{00000000-0005-0000-0000-000088D70000}"/>
    <cellStyle name="Output 3 9 2 2 3 4" xfId="56502" xr:uid="{00000000-0005-0000-0000-000089D70000}"/>
    <cellStyle name="Output 3 9 2 2 3 5" xfId="56503" xr:uid="{00000000-0005-0000-0000-00008AD70000}"/>
    <cellStyle name="Output 3 9 2 2 4" xfId="56504" xr:uid="{00000000-0005-0000-0000-00008BD70000}"/>
    <cellStyle name="Output 3 9 2 3" xfId="22397" xr:uid="{00000000-0005-0000-0000-00008CD70000}"/>
    <cellStyle name="Output 3 9 2 3 10" xfId="56505" xr:uid="{00000000-0005-0000-0000-00008DD70000}"/>
    <cellStyle name="Output 3 9 2 3 2" xfId="22398" xr:uid="{00000000-0005-0000-0000-00008ED70000}"/>
    <cellStyle name="Output 3 9 2 3 2 2" xfId="56506" xr:uid="{00000000-0005-0000-0000-00008FD70000}"/>
    <cellStyle name="Output 3 9 2 3 2 3" xfId="56507" xr:uid="{00000000-0005-0000-0000-000090D70000}"/>
    <cellStyle name="Output 3 9 2 3 2 4" xfId="56508" xr:uid="{00000000-0005-0000-0000-000091D70000}"/>
    <cellStyle name="Output 3 9 2 3 2 5" xfId="56509" xr:uid="{00000000-0005-0000-0000-000092D70000}"/>
    <cellStyle name="Output 3 9 2 3 3" xfId="22399" xr:uid="{00000000-0005-0000-0000-000093D70000}"/>
    <cellStyle name="Output 3 9 2 3 3 2" xfId="56510" xr:uid="{00000000-0005-0000-0000-000094D70000}"/>
    <cellStyle name="Output 3 9 2 3 3 3" xfId="56511" xr:uid="{00000000-0005-0000-0000-000095D70000}"/>
    <cellStyle name="Output 3 9 2 3 3 4" xfId="56512" xr:uid="{00000000-0005-0000-0000-000096D70000}"/>
    <cellStyle name="Output 3 9 2 3 3 5" xfId="56513" xr:uid="{00000000-0005-0000-0000-000097D70000}"/>
    <cellStyle name="Output 3 9 2 3 4" xfId="22400" xr:uid="{00000000-0005-0000-0000-000098D70000}"/>
    <cellStyle name="Output 3 9 2 3 4 2" xfId="56514" xr:uid="{00000000-0005-0000-0000-000099D70000}"/>
    <cellStyle name="Output 3 9 2 3 4 3" xfId="56515" xr:uid="{00000000-0005-0000-0000-00009AD70000}"/>
    <cellStyle name="Output 3 9 2 3 4 4" xfId="56516" xr:uid="{00000000-0005-0000-0000-00009BD70000}"/>
    <cellStyle name="Output 3 9 2 3 4 5" xfId="56517" xr:uid="{00000000-0005-0000-0000-00009CD70000}"/>
    <cellStyle name="Output 3 9 2 3 5" xfId="22401" xr:uid="{00000000-0005-0000-0000-00009DD70000}"/>
    <cellStyle name="Output 3 9 2 3 5 2" xfId="56518" xr:uid="{00000000-0005-0000-0000-00009ED70000}"/>
    <cellStyle name="Output 3 9 2 3 5 3" xfId="56519" xr:uid="{00000000-0005-0000-0000-00009FD70000}"/>
    <cellStyle name="Output 3 9 2 3 5 4" xfId="56520" xr:uid="{00000000-0005-0000-0000-0000A0D70000}"/>
    <cellStyle name="Output 3 9 2 3 5 5" xfId="56521" xr:uid="{00000000-0005-0000-0000-0000A1D70000}"/>
    <cellStyle name="Output 3 9 2 3 6" xfId="22402" xr:uid="{00000000-0005-0000-0000-0000A2D70000}"/>
    <cellStyle name="Output 3 9 2 3 6 2" xfId="56522" xr:uid="{00000000-0005-0000-0000-0000A3D70000}"/>
    <cellStyle name="Output 3 9 2 3 6 3" xfId="56523" xr:uid="{00000000-0005-0000-0000-0000A4D70000}"/>
    <cellStyle name="Output 3 9 2 3 6 4" xfId="56524" xr:uid="{00000000-0005-0000-0000-0000A5D70000}"/>
    <cellStyle name="Output 3 9 2 3 6 5" xfId="56525" xr:uid="{00000000-0005-0000-0000-0000A6D70000}"/>
    <cellStyle name="Output 3 9 2 3 7" xfId="56526" xr:uid="{00000000-0005-0000-0000-0000A7D70000}"/>
    <cellStyle name="Output 3 9 2 3 8" xfId="56527" xr:uid="{00000000-0005-0000-0000-0000A8D70000}"/>
    <cellStyle name="Output 3 9 2 3 9" xfId="56528" xr:uid="{00000000-0005-0000-0000-0000A9D70000}"/>
    <cellStyle name="Output 3 9 2 4" xfId="56529" xr:uid="{00000000-0005-0000-0000-0000AAD70000}"/>
    <cellStyle name="Output 3 9 3" xfId="22403" xr:uid="{00000000-0005-0000-0000-0000ABD70000}"/>
    <cellStyle name="Output 3 9 3 2" xfId="22404" xr:uid="{00000000-0005-0000-0000-0000ACD70000}"/>
    <cellStyle name="Output 3 9 3 2 2" xfId="56530" xr:uid="{00000000-0005-0000-0000-0000ADD70000}"/>
    <cellStyle name="Output 3 9 3 2 3" xfId="56531" xr:uid="{00000000-0005-0000-0000-0000AED70000}"/>
    <cellStyle name="Output 3 9 3 2 4" xfId="56532" xr:uid="{00000000-0005-0000-0000-0000AFD70000}"/>
    <cellStyle name="Output 3 9 3 2 5" xfId="56533" xr:uid="{00000000-0005-0000-0000-0000B0D70000}"/>
    <cellStyle name="Output 3 9 3 3" xfId="22405" xr:uid="{00000000-0005-0000-0000-0000B1D70000}"/>
    <cellStyle name="Output 3 9 3 3 2" xfId="56534" xr:uid="{00000000-0005-0000-0000-0000B2D70000}"/>
    <cellStyle name="Output 3 9 3 3 3" xfId="56535" xr:uid="{00000000-0005-0000-0000-0000B3D70000}"/>
    <cellStyle name="Output 3 9 3 3 4" xfId="56536" xr:uid="{00000000-0005-0000-0000-0000B4D70000}"/>
    <cellStyle name="Output 3 9 3 3 5" xfId="56537" xr:uid="{00000000-0005-0000-0000-0000B5D70000}"/>
    <cellStyle name="Output 3 9 3 4" xfId="56538" xr:uid="{00000000-0005-0000-0000-0000B6D70000}"/>
    <cellStyle name="Output 3 9 4" xfId="22406" xr:uid="{00000000-0005-0000-0000-0000B7D70000}"/>
    <cellStyle name="Output 3 9 4 10" xfId="56539" xr:uid="{00000000-0005-0000-0000-0000B8D70000}"/>
    <cellStyle name="Output 3 9 4 11" xfId="56540" xr:uid="{00000000-0005-0000-0000-0000B9D70000}"/>
    <cellStyle name="Output 3 9 4 2" xfId="22407" xr:uid="{00000000-0005-0000-0000-0000BAD70000}"/>
    <cellStyle name="Output 3 9 4 2 2" xfId="56541" xr:uid="{00000000-0005-0000-0000-0000BBD70000}"/>
    <cellStyle name="Output 3 9 4 2 3" xfId="56542" xr:uid="{00000000-0005-0000-0000-0000BCD70000}"/>
    <cellStyle name="Output 3 9 4 2 4" xfId="56543" xr:uid="{00000000-0005-0000-0000-0000BDD70000}"/>
    <cellStyle name="Output 3 9 4 2 5" xfId="56544" xr:uid="{00000000-0005-0000-0000-0000BED70000}"/>
    <cellStyle name="Output 3 9 4 3" xfId="22408" xr:uid="{00000000-0005-0000-0000-0000BFD70000}"/>
    <cellStyle name="Output 3 9 4 3 2" xfId="56545" xr:uid="{00000000-0005-0000-0000-0000C0D70000}"/>
    <cellStyle name="Output 3 9 4 3 3" xfId="56546" xr:uid="{00000000-0005-0000-0000-0000C1D70000}"/>
    <cellStyle name="Output 3 9 4 3 4" xfId="56547" xr:uid="{00000000-0005-0000-0000-0000C2D70000}"/>
    <cellStyle name="Output 3 9 4 3 5" xfId="56548" xr:uid="{00000000-0005-0000-0000-0000C3D70000}"/>
    <cellStyle name="Output 3 9 4 4" xfId="22409" xr:uid="{00000000-0005-0000-0000-0000C4D70000}"/>
    <cellStyle name="Output 3 9 4 4 2" xfId="56549" xr:uid="{00000000-0005-0000-0000-0000C5D70000}"/>
    <cellStyle name="Output 3 9 4 4 3" xfId="56550" xr:uid="{00000000-0005-0000-0000-0000C6D70000}"/>
    <cellStyle name="Output 3 9 4 4 4" xfId="56551" xr:uid="{00000000-0005-0000-0000-0000C7D70000}"/>
    <cellStyle name="Output 3 9 4 4 5" xfId="56552" xr:uid="{00000000-0005-0000-0000-0000C8D70000}"/>
    <cellStyle name="Output 3 9 4 5" xfId="22410" xr:uid="{00000000-0005-0000-0000-0000C9D70000}"/>
    <cellStyle name="Output 3 9 4 5 2" xfId="56553" xr:uid="{00000000-0005-0000-0000-0000CAD70000}"/>
    <cellStyle name="Output 3 9 4 5 3" xfId="56554" xr:uid="{00000000-0005-0000-0000-0000CBD70000}"/>
    <cellStyle name="Output 3 9 4 5 4" xfId="56555" xr:uid="{00000000-0005-0000-0000-0000CCD70000}"/>
    <cellStyle name="Output 3 9 4 5 5" xfId="56556" xr:uid="{00000000-0005-0000-0000-0000CDD70000}"/>
    <cellStyle name="Output 3 9 4 6" xfId="22411" xr:uid="{00000000-0005-0000-0000-0000CED70000}"/>
    <cellStyle name="Output 3 9 4 6 2" xfId="56557" xr:uid="{00000000-0005-0000-0000-0000CFD70000}"/>
    <cellStyle name="Output 3 9 4 6 3" xfId="56558" xr:uid="{00000000-0005-0000-0000-0000D0D70000}"/>
    <cellStyle name="Output 3 9 4 6 4" xfId="56559" xr:uid="{00000000-0005-0000-0000-0000D1D70000}"/>
    <cellStyle name="Output 3 9 4 6 5" xfId="56560" xr:uid="{00000000-0005-0000-0000-0000D2D70000}"/>
    <cellStyle name="Output 3 9 4 7" xfId="22412" xr:uid="{00000000-0005-0000-0000-0000D3D70000}"/>
    <cellStyle name="Output 3 9 4 7 2" xfId="56561" xr:uid="{00000000-0005-0000-0000-0000D4D70000}"/>
    <cellStyle name="Output 3 9 4 7 3" xfId="56562" xr:uid="{00000000-0005-0000-0000-0000D5D70000}"/>
    <cellStyle name="Output 3 9 4 7 4" xfId="56563" xr:uid="{00000000-0005-0000-0000-0000D6D70000}"/>
    <cellStyle name="Output 3 9 4 7 5" xfId="56564" xr:uid="{00000000-0005-0000-0000-0000D7D70000}"/>
    <cellStyle name="Output 3 9 4 8" xfId="56565" xr:uid="{00000000-0005-0000-0000-0000D8D70000}"/>
    <cellStyle name="Output 3 9 4 9" xfId="56566" xr:uid="{00000000-0005-0000-0000-0000D9D70000}"/>
    <cellStyle name="Output 3 9 5" xfId="22413" xr:uid="{00000000-0005-0000-0000-0000DAD70000}"/>
    <cellStyle name="Output 3 9 5 10" xfId="56567" xr:uid="{00000000-0005-0000-0000-0000DBD70000}"/>
    <cellStyle name="Output 3 9 5 2" xfId="22414" xr:uid="{00000000-0005-0000-0000-0000DCD70000}"/>
    <cellStyle name="Output 3 9 5 2 2" xfId="56568" xr:uid="{00000000-0005-0000-0000-0000DDD70000}"/>
    <cellStyle name="Output 3 9 5 2 3" xfId="56569" xr:uid="{00000000-0005-0000-0000-0000DED70000}"/>
    <cellStyle name="Output 3 9 5 2 4" xfId="56570" xr:uid="{00000000-0005-0000-0000-0000DFD70000}"/>
    <cellStyle name="Output 3 9 5 2 5" xfId="56571" xr:uid="{00000000-0005-0000-0000-0000E0D70000}"/>
    <cellStyle name="Output 3 9 5 3" xfId="22415" xr:uid="{00000000-0005-0000-0000-0000E1D70000}"/>
    <cellStyle name="Output 3 9 5 3 2" xfId="56572" xr:uid="{00000000-0005-0000-0000-0000E2D70000}"/>
    <cellStyle name="Output 3 9 5 3 3" xfId="56573" xr:uid="{00000000-0005-0000-0000-0000E3D70000}"/>
    <cellStyle name="Output 3 9 5 3 4" xfId="56574" xr:uid="{00000000-0005-0000-0000-0000E4D70000}"/>
    <cellStyle name="Output 3 9 5 3 5" xfId="56575" xr:uid="{00000000-0005-0000-0000-0000E5D70000}"/>
    <cellStyle name="Output 3 9 5 4" xfId="22416" xr:uid="{00000000-0005-0000-0000-0000E6D70000}"/>
    <cellStyle name="Output 3 9 5 4 2" xfId="56576" xr:uid="{00000000-0005-0000-0000-0000E7D70000}"/>
    <cellStyle name="Output 3 9 5 4 3" xfId="56577" xr:uid="{00000000-0005-0000-0000-0000E8D70000}"/>
    <cellStyle name="Output 3 9 5 4 4" xfId="56578" xr:uid="{00000000-0005-0000-0000-0000E9D70000}"/>
    <cellStyle name="Output 3 9 5 4 5" xfId="56579" xr:uid="{00000000-0005-0000-0000-0000EAD70000}"/>
    <cellStyle name="Output 3 9 5 5" xfId="22417" xr:uid="{00000000-0005-0000-0000-0000EBD70000}"/>
    <cellStyle name="Output 3 9 5 5 2" xfId="56580" xr:uid="{00000000-0005-0000-0000-0000ECD70000}"/>
    <cellStyle name="Output 3 9 5 5 3" xfId="56581" xr:uid="{00000000-0005-0000-0000-0000EDD70000}"/>
    <cellStyle name="Output 3 9 5 5 4" xfId="56582" xr:uid="{00000000-0005-0000-0000-0000EED70000}"/>
    <cellStyle name="Output 3 9 5 5 5" xfId="56583" xr:uid="{00000000-0005-0000-0000-0000EFD70000}"/>
    <cellStyle name="Output 3 9 5 6" xfId="22418" xr:uid="{00000000-0005-0000-0000-0000F0D70000}"/>
    <cellStyle name="Output 3 9 5 6 2" xfId="56584" xr:uid="{00000000-0005-0000-0000-0000F1D70000}"/>
    <cellStyle name="Output 3 9 5 6 3" xfId="56585" xr:uid="{00000000-0005-0000-0000-0000F2D70000}"/>
    <cellStyle name="Output 3 9 5 6 4" xfId="56586" xr:uid="{00000000-0005-0000-0000-0000F3D70000}"/>
    <cellStyle name="Output 3 9 5 6 5" xfId="56587" xr:uid="{00000000-0005-0000-0000-0000F4D70000}"/>
    <cellStyle name="Output 3 9 5 7" xfId="56588" xr:uid="{00000000-0005-0000-0000-0000F5D70000}"/>
    <cellStyle name="Output 3 9 5 8" xfId="56589" xr:uid="{00000000-0005-0000-0000-0000F6D70000}"/>
    <cellStyle name="Output 3 9 5 9" xfId="56590" xr:uid="{00000000-0005-0000-0000-0000F7D70000}"/>
    <cellStyle name="Output 3 9 6" xfId="56591" xr:uid="{00000000-0005-0000-0000-0000F8D70000}"/>
    <cellStyle name="Output 4" xfId="22419" xr:uid="{00000000-0005-0000-0000-0000F9D70000}"/>
    <cellStyle name="Output 4 10" xfId="22420" xr:uid="{00000000-0005-0000-0000-0000FAD70000}"/>
    <cellStyle name="Output 4 10 10" xfId="22421" xr:uid="{00000000-0005-0000-0000-0000FBD70000}"/>
    <cellStyle name="Output 4 10 10 2" xfId="56592" xr:uid="{00000000-0005-0000-0000-0000FCD70000}"/>
    <cellStyle name="Output 4 10 10 3" xfId="56593" xr:uid="{00000000-0005-0000-0000-0000FDD70000}"/>
    <cellStyle name="Output 4 10 10 4" xfId="56594" xr:uid="{00000000-0005-0000-0000-0000FED70000}"/>
    <cellStyle name="Output 4 10 10 5" xfId="56595" xr:uid="{00000000-0005-0000-0000-0000FFD70000}"/>
    <cellStyle name="Output 4 10 11" xfId="56596" xr:uid="{00000000-0005-0000-0000-000000D80000}"/>
    <cellStyle name="Output 4 10 12" xfId="56597" xr:uid="{00000000-0005-0000-0000-000001D80000}"/>
    <cellStyle name="Output 4 10 13" xfId="56598" xr:uid="{00000000-0005-0000-0000-000002D80000}"/>
    <cellStyle name="Output 4 10 14" xfId="56599" xr:uid="{00000000-0005-0000-0000-000003D80000}"/>
    <cellStyle name="Output 4 10 15" xfId="56600" xr:uid="{00000000-0005-0000-0000-000004D80000}"/>
    <cellStyle name="Output 4 10 16" xfId="56601" xr:uid="{00000000-0005-0000-0000-000005D80000}"/>
    <cellStyle name="Output 4 10 2" xfId="22422" xr:uid="{00000000-0005-0000-0000-000006D80000}"/>
    <cellStyle name="Output 4 10 2 2" xfId="56602" xr:uid="{00000000-0005-0000-0000-000007D80000}"/>
    <cellStyle name="Output 4 10 2 3" xfId="56603" xr:uid="{00000000-0005-0000-0000-000008D80000}"/>
    <cellStyle name="Output 4 10 2 4" xfId="56604" xr:uid="{00000000-0005-0000-0000-000009D80000}"/>
    <cellStyle name="Output 4 10 2 5" xfId="56605" xr:uid="{00000000-0005-0000-0000-00000AD80000}"/>
    <cellStyle name="Output 4 10 3" xfId="22423" xr:uid="{00000000-0005-0000-0000-00000BD80000}"/>
    <cellStyle name="Output 4 10 3 2" xfId="56606" xr:uid="{00000000-0005-0000-0000-00000CD80000}"/>
    <cellStyle name="Output 4 10 3 3" xfId="56607" xr:uid="{00000000-0005-0000-0000-00000DD80000}"/>
    <cellStyle name="Output 4 10 3 4" xfId="56608" xr:uid="{00000000-0005-0000-0000-00000ED80000}"/>
    <cellStyle name="Output 4 10 3 5" xfId="56609" xr:uid="{00000000-0005-0000-0000-00000FD80000}"/>
    <cellStyle name="Output 4 10 4" xfId="22424" xr:uid="{00000000-0005-0000-0000-000010D80000}"/>
    <cellStyle name="Output 4 10 4 2" xfId="56610" xr:uid="{00000000-0005-0000-0000-000011D80000}"/>
    <cellStyle name="Output 4 10 4 3" xfId="56611" xr:uid="{00000000-0005-0000-0000-000012D80000}"/>
    <cellStyle name="Output 4 10 4 4" xfId="56612" xr:uid="{00000000-0005-0000-0000-000013D80000}"/>
    <cellStyle name="Output 4 10 4 5" xfId="56613" xr:uid="{00000000-0005-0000-0000-000014D80000}"/>
    <cellStyle name="Output 4 10 5" xfId="22425" xr:uid="{00000000-0005-0000-0000-000015D80000}"/>
    <cellStyle name="Output 4 10 5 2" xfId="56614" xr:uid="{00000000-0005-0000-0000-000016D80000}"/>
    <cellStyle name="Output 4 10 5 3" xfId="56615" xr:uid="{00000000-0005-0000-0000-000017D80000}"/>
    <cellStyle name="Output 4 10 5 4" xfId="56616" xr:uid="{00000000-0005-0000-0000-000018D80000}"/>
    <cellStyle name="Output 4 10 5 5" xfId="56617" xr:uid="{00000000-0005-0000-0000-000019D80000}"/>
    <cellStyle name="Output 4 10 6" xfId="22426" xr:uid="{00000000-0005-0000-0000-00001AD80000}"/>
    <cellStyle name="Output 4 10 6 2" xfId="56618" xr:uid="{00000000-0005-0000-0000-00001BD80000}"/>
    <cellStyle name="Output 4 10 6 3" xfId="56619" xr:uid="{00000000-0005-0000-0000-00001CD80000}"/>
    <cellStyle name="Output 4 10 6 4" xfId="56620" xr:uid="{00000000-0005-0000-0000-00001DD80000}"/>
    <cellStyle name="Output 4 10 6 5" xfId="56621" xr:uid="{00000000-0005-0000-0000-00001ED80000}"/>
    <cellStyle name="Output 4 10 7" xfId="22427" xr:uid="{00000000-0005-0000-0000-00001FD80000}"/>
    <cellStyle name="Output 4 10 7 2" xfId="56622" xr:uid="{00000000-0005-0000-0000-000020D80000}"/>
    <cellStyle name="Output 4 10 7 3" xfId="56623" xr:uid="{00000000-0005-0000-0000-000021D80000}"/>
    <cellStyle name="Output 4 10 7 4" xfId="56624" xr:uid="{00000000-0005-0000-0000-000022D80000}"/>
    <cellStyle name="Output 4 10 7 5" xfId="56625" xr:uid="{00000000-0005-0000-0000-000023D80000}"/>
    <cellStyle name="Output 4 10 8" xfId="22428" xr:uid="{00000000-0005-0000-0000-000024D80000}"/>
    <cellStyle name="Output 4 10 8 2" xfId="56626" xr:uid="{00000000-0005-0000-0000-000025D80000}"/>
    <cellStyle name="Output 4 10 8 3" xfId="56627" xr:uid="{00000000-0005-0000-0000-000026D80000}"/>
    <cellStyle name="Output 4 10 8 4" xfId="56628" xr:uid="{00000000-0005-0000-0000-000027D80000}"/>
    <cellStyle name="Output 4 10 8 5" xfId="56629" xr:uid="{00000000-0005-0000-0000-000028D80000}"/>
    <cellStyle name="Output 4 10 9" xfId="22429" xr:uid="{00000000-0005-0000-0000-000029D80000}"/>
    <cellStyle name="Output 4 10 9 2" xfId="56630" xr:uid="{00000000-0005-0000-0000-00002AD80000}"/>
    <cellStyle name="Output 4 10 9 3" xfId="56631" xr:uid="{00000000-0005-0000-0000-00002BD80000}"/>
    <cellStyle name="Output 4 10 9 4" xfId="56632" xr:uid="{00000000-0005-0000-0000-00002CD80000}"/>
    <cellStyle name="Output 4 10 9 5" xfId="56633" xr:uid="{00000000-0005-0000-0000-00002DD80000}"/>
    <cellStyle name="Output 4 11" xfId="22430" xr:uid="{00000000-0005-0000-0000-00002ED80000}"/>
    <cellStyle name="Output 4 11 10" xfId="56634" xr:uid="{00000000-0005-0000-0000-00002FD80000}"/>
    <cellStyle name="Output 4 11 11" xfId="56635" xr:uid="{00000000-0005-0000-0000-000030D80000}"/>
    <cellStyle name="Output 4 11 2" xfId="22431" xr:uid="{00000000-0005-0000-0000-000031D80000}"/>
    <cellStyle name="Output 4 11 2 2" xfId="56636" xr:uid="{00000000-0005-0000-0000-000032D80000}"/>
    <cellStyle name="Output 4 11 2 3" xfId="56637" xr:uid="{00000000-0005-0000-0000-000033D80000}"/>
    <cellStyle name="Output 4 11 2 4" xfId="56638" xr:uid="{00000000-0005-0000-0000-000034D80000}"/>
    <cellStyle name="Output 4 11 2 5" xfId="56639" xr:uid="{00000000-0005-0000-0000-000035D80000}"/>
    <cellStyle name="Output 4 11 3" xfId="22432" xr:uid="{00000000-0005-0000-0000-000036D80000}"/>
    <cellStyle name="Output 4 11 3 2" xfId="56640" xr:uid="{00000000-0005-0000-0000-000037D80000}"/>
    <cellStyle name="Output 4 11 3 3" xfId="56641" xr:uid="{00000000-0005-0000-0000-000038D80000}"/>
    <cellStyle name="Output 4 11 3 4" xfId="56642" xr:uid="{00000000-0005-0000-0000-000039D80000}"/>
    <cellStyle name="Output 4 11 3 5" xfId="56643" xr:uid="{00000000-0005-0000-0000-00003AD80000}"/>
    <cellStyle name="Output 4 11 4" xfId="22433" xr:uid="{00000000-0005-0000-0000-00003BD80000}"/>
    <cellStyle name="Output 4 11 4 2" xfId="56644" xr:uid="{00000000-0005-0000-0000-00003CD80000}"/>
    <cellStyle name="Output 4 11 4 3" xfId="56645" xr:uid="{00000000-0005-0000-0000-00003DD80000}"/>
    <cellStyle name="Output 4 11 4 4" xfId="56646" xr:uid="{00000000-0005-0000-0000-00003ED80000}"/>
    <cellStyle name="Output 4 11 4 5" xfId="56647" xr:uid="{00000000-0005-0000-0000-00003FD80000}"/>
    <cellStyle name="Output 4 11 5" xfId="22434" xr:uid="{00000000-0005-0000-0000-000040D80000}"/>
    <cellStyle name="Output 4 11 5 2" xfId="56648" xr:uid="{00000000-0005-0000-0000-000041D80000}"/>
    <cellStyle name="Output 4 11 5 3" xfId="56649" xr:uid="{00000000-0005-0000-0000-000042D80000}"/>
    <cellStyle name="Output 4 11 5 4" xfId="56650" xr:uid="{00000000-0005-0000-0000-000043D80000}"/>
    <cellStyle name="Output 4 11 5 5" xfId="56651" xr:uid="{00000000-0005-0000-0000-000044D80000}"/>
    <cellStyle name="Output 4 11 6" xfId="22435" xr:uid="{00000000-0005-0000-0000-000045D80000}"/>
    <cellStyle name="Output 4 11 6 2" xfId="56652" xr:uid="{00000000-0005-0000-0000-000046D80000}"/>
    <cellStyle name="Output 4 11 6 3" xfId="56653" xr:uid="{00000000-0005-0000-0000-000047D80000}"/>
    <cellStyle name="Output 4 11 6 4" xfId="56654" xr:uid="{00000000-0005-0000-0000-000048D80000}"/>
    <cellStyle name="Output 4 11 6 5" xfId="56655" xr:uid="{00000000-0005-0000-0000-000049D80000}"/>
    <cellStyle name="Output 4 11 7" xfId="22436" xr:uid="{00000000-0005-0000-0000-00004AD80000}"/>
    <cellStyle name="Output 4 11 7 2" xfId="56656" xr:uid="{00000000-0005-0000-0000-00004BD80000}"/>
    <cellStyle name="Output 4 11 7 3" xfId="56657" xr:uid="{00000000-0005-0000-0000-00004CD80000}"/>
    <cellStyle name="Output 4 11 7 4" xfId="56658" xr:uid="{00000000-0005-0000-0000-00004DD80000}"/>
    <cellStyle name="Output 4 11 7 5" xfId="56659" xr:uid="{00000000-0005-0000-0000-00004ED80000}"/>
    <cellStyle name="Output 4 11 8" xfId="56660" xr:uid="{00000000-0005-0000-0000-00004FD80000}"/>
    <cellStyle name="Output 4 11 9" xfId="56661" xr:uid="{00000000-0005-0000-0000-000050D80000}"/>
    <cellStyle name="Output 4 12" xfId="22437" xr:uid="{00000000-0005-0000-0000-000051D80000}"/>
    <cellStyle name="Output 4 12 10" xfId="56662" xr:uid="{00000000-0005-0000-0000-000052D80000}"/>
    <cellStyle name="Output 4 12 2" xfId="22438" xr:uid="{00000000-0005-0000-0000-000053D80000}"/>
    <cellStyle name="Output 4 12 2 2" xfId="56663" xr:uid="{00000000-0005-0000-0000-000054D80000}"/>
    <cellStyle name="Output 4 12 2 3" xfId="56664" xr:uid="{00000000-0005-0000-0000-000055D80000}"/>
    <cellStyle name="Output 4 12 2 4" xfId="56665" xr:uid="{00000000-0005-0000-0000-000056D80000}"/>
    <cellStyle name="Output 4 12 2 5" xfId="56666" xr:uid="{00000000-0005-0000-0000-000057D80000}"/>
    <cellStyle name="Output 4 12 3" xfId="22439" xr:uid="{00000000-0005-0000-0000-000058D80000}"/>
    <cellStyle name="Output 4 12 3 2" xfId="56667" xr:uid="{00000000-0005-0000-0000-000059D80000}"/>
    <cellStyle name="Output 4 12 3 3" xfId="56668" xr:uid="{00000000-0005-0000-0000-00005AD80000}"/>
    <cellStyle name="Output 4 12 3 4" xfId="56669" xr:uid="{00000000-0005-0000-0000-00005BD80000}"/>
    <cellStyle name="Output 4 12 3 5" xfId="56670" xr:uid="{00000000-0005-0000-0000-00005CD80000}"/>
    <cellStyle name="Output 4 12 4" xfId="22440" xr:uid="{00000000-0005-0000-0000-00005DD80000}"/>
    <cellStyle name="Output 4 12 4 2" xfId="56671" xr:uid="{00000000-0005-0000-0000-00005ED80000}"/>
    <cellStyle name="Output 4 12 4 3" xfId="56672" xr:uid="{00000000-0005-0000-0000-00005FD80000}"/>
    <cellStyle name="Output 4 12 4 4" xfId="56673" xr:uid="{00000000-0005-0000-0000-000060D80000}"/>
    <cellStyle name="Output 4 12 4 5" xfId="56674" xr:uid="{00000000-0005-0000-0000-000061D80000}"/>
    <cellStyle name="Output 4 12 5" xfId="22441" xr:uid="{00000000-0005-0000-0000-000062D80000}"/>
    <cellStyle name="Output 4 12 5 2" xfId="56675" xr:uid="{00000000-0005-0000-0000-000063D80000}"/>
    <cellStyle name="Output 4 12 5 3" xfId="56676" xr:uid="{00000000-0005-0000-0000-000064D80000}"/>
    <cellStyle name="Output 4 12 5 4" xfId="56677" xr:uid="{00000000-0005-0000-0000-000065D80000}"/>
    <cellStyle name="Output 4 12 5 5" xfId="56678" xr:uid="{00000000-0005-0000-0000-000066D80000}"/>
    <cellStyle name="Output 4 12 6" xfId="22442" xr:uid="{00000000-0005-0000-0000-000067D80000}"/>
    <cellStyle name="Output 4 12 6 2" xfId="56679" xr:uid="{00000000-0005-0000-0000-000068D80000}"/>
    <cellStyle name="Output 4 12 6 3" xfId="56680" xr:uid="{00000000-0005-0000-0000-000069D80000}"/>
    <cellStyle name="Output 4 12 6 4" xfId="56681" xr:uid="{00000000-0005-0000-0000-00006AD80000}"/>
    <cellStyle name="Output 4 12 6 5" xfId="56682" xr:uid="{00000000-0005-0000-0000-00006BD80000}"/>
    <cellStyle name="Output 4 12 7" xfId="56683" xr:uid="{00000000-0005-0000-0000-00006CD80000}"/>
    <cellStyle name="Output 4 12 8" xfId="56684" xr:uid="{00000000-0005-0000-0000-00006DD80000}"/>
    <cellStyle name="Output 4 12 9" xfId="56685" xr:uid="{00000000-0005-0000-0000-00006ED80000}"/>
    <cellStyle name="Output 4 13" xfId="56686" xr:uid="{00000000-0005-0000-0000-00006FD80000}"/>
    <cellStyle name="Output 4 2" xfId="22443" xr:uid="{00000000-0005-0000-0000-000070D80000}"/>
    <cellStyle name="Output 4 2 2" xfId="22444" xr:uid="{00000000-0005-0000-0000-000071D80000}"/>
    <cellStyle name="Output 4 2 2 2" xfId="22445" xr:uid="{00000000-0005-0000-0000-000072D80000}"/>
    <cellStyle name="Output 4 2 2 2 2" xfId="22446" xr:uid="{00000000-0005-0000-0000-000073D80000}"/>
    <cellStyle name="Output 4 2 2 2 2 2" xfId="56687" xr:uid="{00000000-0005-0000-0000-000074D80000}"/>
    <cellStyle name="Output 4 2 2 2 2 3" xfId="56688" xr:uid="{00000000-0005-0000-0000-000075D80000}"/>
    <cellStyle name="Output 4 2 2 2 2 4" xfId="56689" xr:uid="{00000000-0005-0000-0000-000076D80000}"/>
    <cellStyle name="Output 4 2 2 2 2 5" xfId="56690" xr:uid="{00000000-0005-0000-0000-000077D80000}"/>
    <cellStyle name="Output 4 2 2 2 3" xfId="22447" xr:uid="{00000000-0005-0000-0000-000078D80000}"/>
    <cellStyle name="Output 4 2 2 2 3 2" xfId="56691" xr:uid="{00000000-0005-0000-0000-000079D80000}"/>
    <cellStyle name="Output 4 2 2 2 3 3" xfId="56692" xr:uid="{00000000-0005-0000-0000-00007AD80000}"/>
    <cellStyle name="Output 4 2 2 2 3 4" xfId="56693" xr:uid="{00000000-0005-0000-0000-00007BD80000}"/>
    <cellStyle name="Output 4 2 2 2 3 5" xfId="56694" xr:uid="{00000000-0005-0000-0000-00007CD80000}"/>
    <cellStyle name="Output 4 2 2 2 4" xfId="56695" xr:uid="{00000000-0005-0000-0000-00007DD80000}"/>
    <cellStyle name="Output 4 2 2 3" xfId="22448" xr:uid="{00000000-0005-0000-0000-00007ED80000}"/>
    <cellStyle name="Output 4 2 2 3 10" xfId="56696" xr:uid="{00000000-0005-0000-0000-00007FD80000}"/>
    <cellStyle name="Output 4 2 2 3 2" xfId="22449" xr:uid="{00000000-0005-0000-0000-000080D80000}"/>
    <cellStyle name="Output 4 2 2 3 2 2" xfId="56697" xr:uid="{00000000-0005-0000-0000-000081D80000}"/>
    <cellStyle name="Output 4 2 2 3 2 3" xfId="56698" xr:uid="{00000000-0005-0000-0000-000082D80000}"/>
    <cellStyle name="Output 4 2 2 3 2 4" xfId="56699" xr:uid="{00000000-0005-0000-0000-000083D80000}"/>
    <cellStyle name="Output 4 2 2 3 2 5" xfId="56700" xr:uid="{00000000-0005-0000-0000-000084D80000}"/>
    <cellStyle name="Output 4 2 2 3 3" xfId="22450" xr:uid="{00000000-0005-0000-0000-000085D80000}"/>
    <cellStyle name="Output 4 2 2 3 3 2" xfId="56701" xr:uid="{00000000-0005-0000-0000-000086D80000}"/>
    <cellStyle name="Output 4 2 2 3 3 3" xfId="56702" xr:uid="{00000000-0005-0000-0000-000087D80000}"/>
    <cellStyle name="Output 4 2 2 3 3 4" xfId="56703" xr:uid="{00000000-0005-0000-0000-000088D80000}"/>
    <cellStyle name="Output 4 2 2 3 3 5" xfId="56704" xr:uid="{00000000-0005-0000-0000-000089D80000}"/>
    <cellStyle name="Output 4 2 2 3 4" xfId="22451" xr:uid="{00000000-0005-0000-0000-00008AD80000}"/>
    <cellStyle name="Output 4 2 2 3 4 2" xfId="56705" xr:uid="{00000000-0005-0000-0000-00008BD80000}"/>
    <cellStyle name="Output 4 2 2 3 4 3" xfId="56706" xr:uid="{00000000-0005-0000-0000-00008CD80000}"/>
    <cellStyle name="Output 4 2 2 3 4 4" xfId="56707" xr:uid="{00000000-0005-0000-0000-00008DD80000}"/>
    <cellStyle name="Output 4 2 2 3 4 5" xfId="56708" xr:uid="{00000000-0005-0000-0000-00008ED80000}"/>
    <cellStyle name="Output 4 2 2 3 5" xfId="22452" xr:uid="{00000000-0005-0000-0000-00008FD80000}"/>
    <cellStyle name="Output 4 2 2 3 5 2" xfId="56709" xr:uid="{00000000-0005-0000-0000-000090D80000}"/>
    <cellStyle name="Output 4 2 2 3 5 3" xfId="56710" xr:uid="{00000000-0005-0000-0000-000091D80000}"/>
    <cellStyle name="Output 4 2 2 3 5 4" xfId="56711" xr:uid="{00000000-0005-0000-0000-000092D80000}"/>
    <cellStyle name="Output 4 2 2 3 5 5" xfId="56712" xr:uid="{00000000-0005-0000-0000-000093D80000}"/>
    <cellStyle name="Output 4 2 2 3 6" xfId="22453" xr:uid="{00000000-0005-0000-0000-000094D80000}"/>
    <cellStyle name="Output 4 2 2 3 6 2" xfId="56713" xr:uid="{00000000-0005-0000-0000-000095D80000}"/>
    <cellStyle name="Output 4 2 2 3 6 3" xfId="56714" xr:uid="{00000000-0005-0000-0000-000096D80000}"/>
    <cellStyle name="Output 4 2 2 3 6 4" xfId="56715" xr:uid="{00000000-0005-0000-0000-000097D80000}"/>
    <cellStyle name="Output 4 2 2 3 6 5" xfId="56716" xr:uid="{00000000-0005-0000-0000-000098D80000}"/>
    <cellStyle name="Output 4 2 2 3 7" xfId="56717" xr:uid="{00000000-0005-0000-0000-000099D80000}"/>
    <cellStyle name="Output 4 2 2 3 8" xfId="56718" xr:uid="{00000000-0005-0000-0000-00009AD80000}"/>
    <cellStyle name="Output 4 2 2 3 9" xfId="56719" xr:uid="{00000000-0005-0000-0000-00009BD80000}"/>
    <cellStyle name="Output 4 2 2 4" xfId="56720" xr:uid="{00000000-0005-0000-0000-00009CD80000}"/>
    <cellStyle name="Output 4 2 3" xfId="22454" xr:uid="{00000000-0005-0000-0000-00009DD80000}"/>
    <cellStyle name="Output 4 2 3 2" xfId="22455" xr:uid="{00000000-0005-0000-0000-00009ED80000}"/>
    <cellStyle name="Output 4 2 3 2 2" xfId="56721" xr:uid="{00000000-0005-0000-0000-00009FD80000}"/>
    <cellStyle name="Output 4 2 3 2 3" xfId="56722" xr:uid="{00000000-0005-0000-0000-0000A0D80000}"/>
    <cellStyle name="Output 4 2 3 2 4" xfId="56723" xr:uid="{00000000-0005-0000-0000-0000A1D80000}"/>
    <cellStyle name="Output 4 2 3 2 5" xfId="56724" xr:uid="{00000000-0005-0000-0000-0000A2D80000}"/>
    <cellStyle name="Output 4 2 3 3" xfId="22456" xr:uid="{00000000-0005-0000-0000-0000A3D80000}"/>
    <cellStyle name="Output 4 2 3 3 2" xfId="56725" xr:uid="{00000000-0005-0000-0000-0000A4D80000}"/>
    <cellStyle name="Output 4 2 3 3 3" xfId="56726" xr:uid="{00000000-0005-0000-0000-0000A5D80000}"/>
    <cellStyle name="Output 4 2 3 3 4" xfId="56727" xr:uid="{00000000-0005-0000-0000-0000A6D80000}"/>
    <cellStyle name="Output 4 2 3 3 5" xfId="56728" xr:uid="{00000000-0005-0000-0000-0000A7D80000}"/>
    <cellStyle name="Output 4 2 3 4" xfId="56729" xr:uid="{00000000-0005-0000-0000-0000A8D80000}"/>
    <cellStyle name="Output 4 2 4" xfId="22457" xr:uid="{00000000-0005-0000-0000-0000A9D80000}"/>
    <cellStyle name="Output 4 2 4 10" xfId="56730" xr:uid="{00000000-0005-0000-0000-0000AAD80000}"/>
    <cellStyle name="Output 4 2 4 11" xfId="56731" xr:uid="{00000000-0005-0000-0000-0000ABD80000}"/>
    <cellStyle name="Output 4 2 4 2" xfId="22458" xr:uid="{00000000-0005-0000-0000-0000ACD80000}"/>
    <cellStyle name="Output 4 2 4 2 2" xfId="56732" xr:uid="{00000000-0005-0000-0000-0000ADD80000}"/>
    <cellStyle name="Output 4 2 4 2 3" xfId="56733" xr:uid="{00000000-0005-0000-0000-0000AED80000}"/>
    <cellStyle name="Output 4 2 4 2 4" xfId="56734" xr:uid="{00000000-0005-0000-0000-0000AFD80000}"/>
    <cellStyle name="Output 4 2 4 2 5" xfId="56735" xr:uid="{00000000-0005-0000-0000-0000B0D80000}"/>
    <cellStyle name="Output 4 2 4 3" xfId="22459" xr:uid="{00000000-0005-0000-0000-0000B1D80000}"/>
    <cellStyle name="Output 4 2 4 3 2" xfId="56736" xr:uid="{00000000-0005-0000-0000-0000B2D80000}"/>
    <cellStyle name="Output 4 2 4 3 3" xfId="56737" xr:uid="{00000000-0005-0000-0000-0000B3D80000}"/>
    <cellStyle name="Output 4 2 4 3 4" xfId="56738" xr:uid="{00000000-0005-0000-0000-0000B4D80000}"/>
    <cellStyle name="Output 4 2 4 3 5" xfId="56739" xr:uid="{00000000-0005-0000-0000-0000B5D80000}"/>
    <cellStyle name="Output 4 2 4 4" xfId="22460" xr:uid="{00000000-0005-0000-0000-0000B6D80000}"/>
    <cellStyle name="Output 4 2 4 4 2" xfId="56740" xr:uid="{00000000-0005-0000-0000-0000B7D80000}"/>
    <cellStyle name="Output 4 2 4 4 3" xfId="56741" xr:uid="{00000000-0005-0000-0000-0000B8D80000}"/>
    <cellStyle name="Output 4 2 4 4 4" xfId="56742" xr:uid="{00000000-0005-0000-0000-0000B9D80000}"/>
    <cellStyle name="Output 4 2 4 4 5" xfId="56743" xr:uid="{00000000-0005-0000-0000-0000BAD80000}"/>
    <cellStyle name="Output 4 2 4 5" xfId="22461" xr:uid="{00000000-0005-0000-0000-0000BBD80000}"/>
    <cellStyle name="Output 4 2 4 5 2" xfId="56744" xr:uid="{00000000-0005-0000-0000-0000BCD80000}"/>
    <cellStyle name="Output 4 2 4 5 3" xfId="56745" xr:uid="{00000000-0005-0000-0000-0000BDD80000}"/>
    <cellStyle name="Output 4 2 4 5 4" xfId="56746" xr:uid="{00000000-0005-0000-0000-0000BED80000}"/>
    <cellStyle name="Output 4 2 4 5 5" xfId="56747" xr:uid="{00000000-0005-0000-0000-0000BFD80000}"/>
    <cellStyle name="Output 4 2 4 6" xfId="22462" xr:uid="{00000000-0005-0000-0000-0000C0D80000}"/>
    <cellStyle name="Output 4 2 4 6 2" xfId="56748" xr:uid="{00000000-0005-0000-0000-0000C1D80000}"/>
    <cellStyle name="Output 4 2 4 6 3" xfId="56749" xr:uid="{00000000-0005-0000-0000-0000C2D80000}"/>
    <cellStyle name="Output 4 2 4 6 4" xfId="56750" xr:uid="{00000000-0005-0000-0000-0000C3D80000}"/>
    <cellStyle name="Output 4 2 4 6 5" xfId="56751" xr:uid="{00000000-0005-0000-0000-0000C4D80000}"/>
    <cellStyle name="Output 4 2 4 7" xfId="22463" xr:uid="{00000000-0005-0000-0000-0000C5D80000}"/>
    <cellStyle name="Output 4 2 4 7 2" xfId="56752" xr:uid="{00000000-0005-0000-0000-0000C6D80000}"/>
    <cellStyle name="Output 4 2 4 7 3" xfId="56753" xr:uid="{00000000-0005-0000-0000-0000C7D80000}"/>
    <cellStyle name="Output 4 2 4 7 4" xfId="56754" xr:uid="{00000000-0005-0000-0000-0000C8D80000}"/>
    <cellStyle name="Output 4 2 4 7 5" xfId="56755" xr:uid="{00000000-0005-0000-0000-0000C9D80000}"/>
    <cellStyle name="Output 4 2 4 8" xfId="56756" xr:uid="{00000000-0005-0000-0000-0000CAD80000}"/>
    <cellStyle name="Output 4 2 4 9" xfId="56757" xr:uid="{00000000-0005-0000-0000-0000CBD80000}"/>
    <cellStyle name="Output 4 2 5" xfId="22464" xr:uid="{00000000-0005-0000-0000-0000CCD80000}"/>
    <cellStyle name="Output 4 2 5 10" xfId="56758" xr:uid="{00000000-0005-0000-0000-0000CDD80000}"/>
    <cellStyle name="Output 4 2 5 2" xfId="22465" xr:uid="{00000000-0005-0000-0000-0000CED80000}"/>
    <cellStyle name="Output 4 2 5 2 2" xfId="56759" xr:uid="{00000000-0005-0000-0000-0000CFD80000}"/>
    <cellStyle name="Output 4 2 5 2 3" xfId="56760" xr:uid="{00000000-0005-0000-0000-0000D0D80000}"/>
    <cellStyle name="Output 4 2 5 2 4" xfId="56761" xr:uid="{00000000-0005-0000-0000-0000D1D80000}"/>
    <cellStyle name="Output 4 2 5 2 5" xfId="56762" xr:uid="{00000000-0005-0000-0000-0000D2D80000}"/>
    <cellStyle name="Output 4 2 5 3" xfId="22466" xr:uid="{00000000-0005-0000-0000-0000D3D80000}"/>
    <cellStyle name="Output 4 2 5 3 2" xfId="56763" xr:uid="{00000000-0005-0000-0000-0000D4D80000}"/>
    <cellStyle name="Output 4 2 5 3 3" xfId="56764" xr:uid="{00000000-0005-0000-0000-0000D5D80000}"/>
    <cellStyle name="Output 4 2 5 3 4" xfId="56765" xr:uid="{00000000-0005-0000-0000-0000D6D80000}"/>
    <cellStyle name="Output 4 2 5 3 5" xfId="56766" xr:uid="{00000000-0005-0000-0000-0000D7D80000}"/>
    <cellStyle name="Output 4 2 5 4" xfId="22467" xr:uid="{00000000-0005-0000-0000-0000D8D80000}"/>
    <cellStyle name="Output 4 2 5 4 2" xfId="56767" xr:uid="{00000000-0005-0000-0000-0000D9D80000}"/>
    <cellStyle name="Output 4 2 5 4 3" xfId="56768" xr:uid="{00000000-0005-0000-0000-0000DAD80000}"/>
    <cellStyle name="Output 4 2 5 4 4" xfId="56769" xr:uid="{00000000-0005-0000-0000-0000DBD80000}"/>
    <cellStyle name="Output 4 2 5 4 5" xfId="56770" xr:uid="{00000000-0005-0000-0000-0000DCD80000}"/>
    <cellStyle name="Output 4 2 5 5" xfId="22468" xr:uid="{00000000-0005-0000-0000-0000DDD80000}"/>
    <cellStyle name="Output 4 2 5 5 2" xfId="56771" xr:uid="{00000000-0005-0000-0000-0000DED80000}"/>
    <cellStyle name="Output 4 2 5 5 3" xfId="56772" xr:uid="{00000000-0005-0000-0000-0000DFD80000}"/>
    <cellStyle name="Output 4 2 5 5 4" xfId="56773" xr:uid="{00000000-0005-0000-0000-0000E0D80000}"/>
    <cellStyle name="Output 4 2 5 5 5" xfId="56774" xr:uid="{00000000-0005-0000-0000-0000E1D80000}"/>
    <cellStyle name="Output 4 2 5 6" xfId="22469" xr:uid="{00000000-0005-0000-0000-0000E2D80000}"/>
    <cellStyle name="Output 4 2 5 6 2" xfId="56775" xr:uid="{00000000-0005-0000-0000-0000E3D80000}"/>
    <cellStyle name="Output 4 2 5 6 3" xfId="56776" xr:uid="{00000000-0005-0000-0000-0000E4D80000}"/>
    <cellStyle name="Output 4 2 5 6 4" xfId="56777" xr:uid="{00000000-0005-0000-0000-0000E5D80000}"/>
    <cellStyle name="Output 4 2 5 6 5" xfId="56778" xr:uid="{00000000-0005-0000-0000-0000E6D80000}"/>
    <cellStyle name="Output 4 2 5 7" xfId="56779" xr:uid="{00000000-0005-0000-0000-0000E7D80000}"/>
    <cellStyle name="Output 4 2 5 8" xfId="56780" xr:uid="{00000000-0005-0000-0000-0000E8D80000}"/>
    <cellStyle name="Output 4 2 5 9" xfId="56781" xr:uid="{00000000-0005-0000-0000-0000E9D80000}"/>
    <cellStyle name="Output 4 2 6" xfId="56782" xr:uid="{00000000-0005-0000-0000-0000EAD80000}"/>
    <cellStyle name="Output 4 3" xfId="22470" xr:uid="{00000000-0005-0000-0000-0000EBD80000}"/>
    <cellStyle name="Output 4 3 2" xfId="22471" xr:uid="{00000000-0005-0000-0000-0000ECD80000}"/>
    <cellStyle name="Output 4 3 2 2" xfId="22472" xr:uid="{00000000-0005-0000-0000-0000EDD80000}"/>
    <cellStyle name="Output 4 3 2 2 2" xfId="22473" xr:uid="{00000000-0005-0000-0000-0000EED80000}"/>
    <cellStyle name="Output 4 3 2 2 2 2" xfId="56783" xr:uid="{00000000-0005-0000-0000-0000EFD80000}"/>
    <cellStyle name="Output 4 3 2 2 2 3" xfId="56784" xr:uid="{00000000-0005-0000-0000-0000F0D80000}"/>
    <cellStyle name="Output 4 3 2 2 2 4" xfId="56785" xr:uid="{00000000-0005-0000-0000-0000F1D80000}"/>
    <cellStyle name="Output 4 3 2 2 2 5" xfId="56786" xr:uid="{00000000-0005-0000-0000-0000F2D80000}"/>
    <cellStyle name="Output 4 3 2 2 3" xfId="22474" xr:uid="{00000000-0005-0000-0000-0000F3D80000}"/>
    <cellStyle name="Output 4 3 2 2 3 2" xfId="56787" xr:uid="{00000000-0005-0000-0000-0000F4D80000}"/>
    <cellStyle name="Output 4 3 2 2 3 3" xfId="56788" xr:uid="{00000000-0005-0000-0000-0000F5D80000}"/>
    <cellStyle name="Output 4 3 2 2 3 4" xfId="56789" xr:uid="{00000000-0005-0000-0000-0000F6D80000}"/>
    <cellStyle name="Output 4 3 2 2 3 5" xfId="56790" xr:uid="{00000000-0005-0000-0000-0000F7D80000}"/>
    <cellStyle name="Output 4 3 2 2 4" xfId="56791" xr:uid="{00000000-0005-0000-0000-0000F8D80000}"/>
    <cellStyle name="Output 4 3 2 3" xfId="22475" xr:uid="{00000000-0005-0000-0000-0000F9D80000}"/>
    <cellStyle name="Output 4 3 2 3 10" xfId="56792" xr:uid="{00000000-0005-0000-0000-0000FAD80000}"/>
    <cellStyle name="Output 4 3 2 3 2" xfId="22476" xr:uid="{00000000-0005-0000-0000-0000FBD80000}"/>
    <cellStyle name="Output 4 3 2 3 2 2" xfId="56793" xr:uid="{00000000-0005-0000-0000-0000FCD80000}"/>
    <cellStyle name="Output 4 3 2 3 2 3" xfId="56794" xr:uid="{00000000-0005-0000-0000-0000FDD80000}"/>
    <cellStyle name="Output 4 3 2 3 2 4" xfId="56795" xr:uid="{00000000-0005-0000-0000-0000FED80000}"/>
    <cellStyle name="Output 4 3 2 3 2 5" xfId="56796" xr:uid="{00000000-0005-0000-0000-0000FFD80000}"/>
    <cellStyle name="Output 4 3 2 3 3" xfId="22477" xr:uid="{00000000-0005-0000-0000-000000D90000}"/>
    <cellStyle name="Output 4 3 2 3 3 2" xfId="56797" xr:uid="{00000000-0005-0000-0000-000001D90000}"/>
    <cellStyle name="Output 4 3 2 3 3 3" xfId="56798" xr:uid="{00000000-0005-0000-0000-000002D90000}"/>
    <cellStyle name="Output 4 3 2 3 3 4" xfId="56799" xr:uid="{00000000-0005-0000-0000-000003D90000}"/>
    <cellStyle name="Output 4 3 2 3 3 5" xfId="56800" xr:uid="{00000000-0005-0000-0000-000004D90000}"/>
    <cellStyle name="Output 4 3 2 3 4" xfId="22478" xr:uid="{00000000-0005-0000-0000-000005D90000}"/>
    <cellStyle name="Output 4 3 2 3 4 2" xfId="56801" xr:uid="{00000000-0005-0000-0000-000006D90000}"/>
    <cellStyle name="Output 4 3 2 3 4 3" xfId="56802" xr:uid="{00000000-0005-0000-0000-000007D90000}"/>
    <cellStyle name="Output 4 3 2 3 4 4" xfId="56803" xr:uid="{00000000-0005-0000-0000-000008D90000}"/>
    <cellStyle name="Output 4 3 2 3 4 5" xfId="56804" xr:uid="{00000000-0005-0000-0000-000009D90000}"/>
    <cellStyle name="Output 4 3 2 3 5" xfId="22479" xr:uid="{00000000-0005-0000-0000-00000AD90000}"/>
    <cellStyle name="Output 4 3 2 3 5 2" xfId="56805" xr:uid="{00000000-0005-0000-0000-00000BD90000}"/>
    <cellStyle name="Output 4 3 2 3 5 3" xfId="56806" xr:uid="{00000000-0005-0000-0000-00000CD90000}"/>
    <cellStyle name="Output 4 3 2 3 5 4" xfId="56807" xr:uid="{00000000-0005-0000-0000-00000DD90000}"/>
    <cellStyle name="Output 4 3 2 3 5 5" xfId="56808" xr:uid="{00000000-0005-0000-0000-00000ED90000}"/>
    <cellStyle name="Output 4 3 2 3 6" xfId="22480" xr:uid="{00000000-0005-0000-0000-00000FD90000}"/>
    <cellStyle name="Output 4 3 2 3 6 2" xfId="56809" xr:uid="{00000000-0005-0000-0000-000010D90000}"/>
    <cellStyle name="Output 4 3 2 3 6 3" xfId="56810" xr:uid="{00000000-0005-0000-0000-000011D90000}"/>
    <cellStyle name="Output 4 3 2 3 6 4" xfId="56811" xr:uid="{00000000-0005-0000-0000-000012D90000}"/>
    <cellStyle name="Output 4 3 2 3 6 5" xfId="56812" xr:uid="{00000000-0005-0000-0000-000013D90000}"/>
    <cellStyle name="Output 4 3 2 3 7" xfId="56813" xr:uid="{00000000-0005-0000-0000-000014D90000}"/>
    <cellStyle name="Output 4 3 2 3 8" xfId="56814" xr:uid="{00000000-0005-0000-0000-000015D90000}"/>
    <cellStyle name="Output 4 3 2 3 9" xfId="56815" xr:uid="{00000000-0005-0000-0000-000016D90000}"/>
    <cellStyle name="Output 4 3 2 4" xfId="56816" xr:uid="{00000000-0005-0000-0000-000017D90000}"/>
    <cellStyle name="Output 4 3 3" xfId="22481" xr:uid="{00000000-0005-0000-0000-000018D90000}"/>
    <cellStyle name="Output 4 3 3 2" xfId="22482" xr:uid="{00000000-0005-0000-0000-000019D90000}"/>
    <cellStyle name="Output 4 3 3 2 2" xfId="56817" xr:uid="{00000000-0005-0000-0000-00001AD90000}"/>
    <cellStyle name="Output 4 3 3 2 3" xfId="56818" xr:uid="{00000000-0005-0000-0000-00001BD90000}"/>
    <cellStyle name="Output 4 3 3 2 4" xfId="56819" xr:uid="{00000000-0005-0000-0000-00001CD90000}"/>
    <cellStyle name="Output 4 3 3 2 5" xfId="56820" xr:uid="{00000000-0005-0000-0000-00001DD90000}"/>
    <cellStyle name="Output 4 3 3 3" xfId="22483" xr:uid="{00000000-0005-0000-0000-00001ED90000}"/>
    <cellStyle name="Output 4 3 3 3 2" xfId="56821" xr:uid="{00000000-0005-0000-0000-00001FD90000}"/>
    <cellStyle name="Output 4 3 3 3 3" xfId="56822" xr:uid="{00000000-0005-0000-0000-000020D90000}"/>
    <cellStyle name="Output 4 3 3 3 4" xfId="56823" xr:uid="{00000000-0005-0000-0000-000021D90000}"/>
    <cellStyle name="Output 4 3 3 3 5" xfId="56824" xr:uid="{00000000-0005-0000-0000-000022D90000}"/>
    <cellStyle name="Output 4 3 3 4" xfId="56825" xr:uid="{00000000-0005-0000-0000-000023D90000}"/>
    <cellStyle name="Output 4 3 4" xfId="22484" xr:uid="{00000000-0005-0000-0000-000024D90000}"/>
    <cellStyle name="Output 4 3 4 10" xfId="56826" xr:uid="{00000000-0005-0000-0000-000025D90000}"/>
    <cellStyle name="Output 4 3 4 11" xfId="56827" xr:uid="{00000000-0005-0000-0000-000026D90000}"/>
    <cellStyle name="Output 4 3 4 2" xfId="22485" xr:uid="{00000000-0005-0000-0000-000027D90000}"/>
    <cellStyle name="Output 4 3 4 2 2" xfId="56828" xr:uid="{00000000-0005-0000-0000-000028D90000}"/>
    <cellStyle name="Output 4 3 4 2 3" xfId="56829" xr:uid="{00000000-0005-0000-0000-000029D90000}"/>
    <cellStyle name="Output 4 3 4 2 4" xfId="56830" xr:uid="{00000000-0005-0000-0000-00002AD90000}"/>
    <cellStyle name="Output 4 3 4 2 5" xfId="56831" xr:uid="{00000000-0005-0000-0000-00002BD90000}"/>
    <cellStyle name="Output 4 3 4 3" xfId="22486" xr:uid="{00000000-0005-0000-0000-00002CD90000}"/>
    <cellStyle name="Output 4 3 4 3 2" xfId="56832" xr:uid="{00000000-0005-0000-0000-00002DD90000}"/>
    <cellStyle name="Output 4 3 4 3 3" xfId="56833" xr:uid="{00000000-0005-0000-0000-00002ED90000}"/>
    <cellStyle name="Output 4 3 4 3 4" xfId="56834" xr:uid="{00000000-0005-0000-0000-00002FD90000}"/>
    <cellStyle name="Output 4 3 4 3 5" xfId="56835" xr:uid="{00000000-0005-0000-0000-000030D90000}"/>
    <cellStyle name="Output 4 3 4 4" xfId="22487" xr:uid="{00000000-0005-0000-0000-000031D90000}"/>
    <cellStyle name="Output 4 3 4 4 2" xfId="56836" xr:uid="{00000000-0005-0000-0000-000032D90000}"/>
    <cellStyle name="Output 4 3 4 4 3" xfId="56837" xr:uid="{00000000-0005-0000-0000-000033D90000}"/>
    <cellStyle name="Output 4 3 4 4 4" xfId="56838" xr:uid="{00000000-0005-0000-0000-000034D90000}"/>
    <cellStyle name="Output 4 3 4 4 5" xfId="56839" xr:uid="{00000000-0005-0000-0000-000035D90000}"/>
    <cellStyle name="Output 4 3 4 5" xfId="22488" xr:uid="{00000000-0005-0000-0000-000036D90000}"/>
    <cellStyle name="Output 4 3 4 5 2" xfId="56840" xr:uid="{00000000-0005-0000-0000-000037D90000}"/>
    <cellStyle name="Output 4 3 4 5 3" xfId="56841" xr:uid="{00000000-0005-0000-0000-000038D90000}"/>
    <cellStyle name="Output 4 3 4 5 4" xfId="56842" xr:uid="{00000000-0005-0000-0000-000039D90000}"/>
    <cellStyle name="Output 4 3 4 5 5" xfId="56843" xr:uid="{00000000-0005-0000-0000-00003AD90000}"/>
    <cellStyle name="Output 4 3 4 6" xfId="22489" xr:uid="{00000000-0005-0000-0000-00003BD90000}"/>
    <cellStyle name="Output 4 3 4 6 2" xfId="56844" xr:uid="{00000000-0005-0000-0000-00003CD90000}"/>
    <cellStyle name="Output 4 3 4 6 3" xfId="56845" xr:uid="{00000000-0005-0000-0000-00003DD90000}"/>
    <cellStyle name="Output 4 3 4 6 4" xfId="56846" xr:uid="{00000000-0005-0000-0000-00003ED90000}"/>
    <cellStyle name="Output 4 3 4 6 5" xfId="56847" xr:uid="{00000000-0005-0000-0000-00003FD90000}"/>
    <cellStyle name="Output 4 3 4 7" xfId="22490" xr:uid="{00000000-0005-0000-0000-000040D90000}"/>
    <cellStyle name="Output 4 3 4 7 2" xfId="56848" xr:uid="{00000000-0005-0000-0000-000041D90000}"/>
    <cellStyle name="Output 4 3 4 7 3" xfId="56849" xr:uid="{00000000-0005-0000-0000-000042D90000}"/>
    <cellStyle name="Output 4 3 4 7 4" xfId="56850" xr:uid="{00000000-0005-0000-0000-000043D90000}"/>
    <cellStyle name="Output 4 3 4 7 5" xfId="56851" xr:uid="{00000000-0005-0000-0000-000044D90000}"/>
    <cellStyle name="Output 4 3 4 8" xfId="56852" xr:uid="{00000000-0005-0000-0000-000045D90000}"/>
    <cellStyle name="Output 4 3 4 9" xfId="56853" xr:uid="{00000000-0005-0000-0000-000046D90000}"/>
    <cellStyle name="Output 4 3 5" xfId="22491" xr:uid="{00000000-0005-0000-0000-000047D90000}"/>
    <cellStyle name="Output 4 3 5 10" xfId="56854" xr:uid="{00000000-0005-0000-0000-000048D90000}"/>
    <cellStyle name="Output 4 3 5 2" xfId="22492" xr:uid="{00000000-0005-0000-0000-000049D90000}"/>
    <cellStyle name="Output 4 3 5 2 2" xfId="56855" xr:uid="{00000000-0005-0000-0000-00004AD90000}"/>
    <cellStyle name="Output 4 3 5 2 3" xfId="56856" xr:uid="{00000000-0005-0000-0000-00004BD90000}"/>
    <cellStyle name="Output 4 3 5 2 4" xfId="56857" xr:uid="{00000000-0005-0000-0000-00004CD90000}"/>
    <cellStyle name="Output 4 3 5 2 5" xfId="56858" xr:uid="{00000000-0005-0000-0000-00004DD90000}"/>
    <cellStyle name="Output 4 3 5 3" xfId="22493" xr:uid="{00000000-0005-0000-0000-00004ED90000}"/>
    <cellStyle name="Output 4 3 5 3 2" xfId="56859" xr:uid="{00000000-0005-0000-0000-00004FD90000}"/>
    <cellStyle name="Output 4 3 5 3 3" xfId="56860" xr:uid="{00000000-0005-0000-0000-000050D90000}"/>
    <cellStyle name="Output 4 3 5 3 4" xfId="56861" xr:uid="{00000000-0005-0000-0000-000051D90000}"/>
    <cellStyle name="Output 4 3 5 3 5" xfId="56862" xr:uid="{00000000-0005-0000-0000-000052D90000}"/>
    <cellStyle name="Output 4 3 5 4" xfId="22494" xr:uid="{00000000-0005-0000-0000-000053D90000}"/>
    <cellStyle name="Output 4 3 5 4 2" xfId="56863" xr:uid="{00000000-0005-0000-0000-000054D90000}"/>
    <cellStyle name="Output 4 3 5 4 3" xfId="56864" xr:uid="{00000000-0005-0000-0000-000055D90000}"/>
    <cellStyle name="Output 4 3 5 4 4" xfId="56865" xr:uid="{00000000-0005-0000-0000-000056D90000}"/>
    <cellStyle name="Output 4 3 5 4 5" xfId="56866" xr:uid="{00000000-0005-0000-0000-000057D90000}"/>
    <cellStyle name="Output 4 3 5 5" xfId="22495" xr:uid="{00000000-0005-0000-0000-000058D90000}"/>
    <cellStyle name="Output 4 3 5 5 2" xfId="56867" xr:uid="{00000000-0005-0000-0000-000059D90000}"/>
    <cellStyle name="Output 4 3 5 5 3" xfId="56868" xr:uid="{00000000-0005-0000-0000-00005AD90000}"/>
    <cellStyle name="Output 4 3 5 5 4" xfId="56869" xr:uid="{00000000-0005-0000-0000-00005BD90000}"/>
    <cellStyle name="Output 4 3 5 5 5" xfId="56870" xr:uid="{00000000-0005-0000-0000-00005CD90000}"/>
    <cellStyle name="Output 4 3 5 6" xfId="22496" xr:uid="{00000000-0005-0000-0000-00005DD90000}"/>
    <cellStyle name="Output 4 3 5 6 2" xfId="56871" xr:uid="{00000000-0005-0000-0000-00005ED90000}"/>
    <cellStyle name="Output 4 3 5 6 3" xfId="56872" xr:uid="{00000000-0005-0000-0000-00005FD90000}"/>
    <cellStyle name="Output 4 3 5 6 4" xfId="56873" xr:uid="{00000000-0005-0000-0000-000060D90000}"/>
    <cellStyle name="Output 4 3 5 6 5" xfId="56874" xr:uid="{00000000-0005-0000-0000-000061D90000}"/>
    <cellStyle name="Output 4 3 5 7" xfId="56875" xr:uid="{00000000-0005-0000-0000-000062D90000}"/>
    <cellStyle name="Output 4 3 5 8" xfId="56876" xr:uid="{00000000-0005-0000-0000-000063D90000}"/>
    <cellStyle name="Output 4 3 5 9" xfId="56877" xr:uid="{00000000-0005-0000-0000-000064D90000}"/>
    <cellStyle name="Output 4 3 6" xfId="56878" xr:uid="{00000000-0005-0000-0000-000065D90000}"/>
    <cellStyle name="Output 4 4" xfId="22497" xr:uid="{00000000-0005-0000-0000-000066D90000}"/>
    <cellStyle name="Output 4 4 2" xfId="22498" xr:uid="{00000000-0005-0000-0000-000067D90000}"/>
    <cellStyle name="Output 4 4 2 2" xfId="22499" xr:uid="{00000000-0005-0000-0000-000068D90000}"/>
    <cellStyle name="Output 4 4 2 2 2" xfId="22500" xr:uid="{00000000-0005-0000-0000-000069D90000}"/>
    <cellStyle name="Output 4 4 2 2 2 2" xfId="56879" xr:uid="{00000000-0005-0000-0000-00006AD90000}"/>
    <cellStyle name="Output 4 4 2 2 2 3" xfId="56880" xr:uid="{00000000-0005-0000-0000-00006BD90000}"/>
    <cellStyle name="Output 4 4 2 2 2 4" xfId="56881" xr:uid="{00000000-0005-0000-0000-00006CD90000}"/>
    <cellStyle name="Output 4 4 2 2 2 5" xfId="56882" xr:uid="{00000000-0005-0000-0000-00006DD90000}"/>
    <cellStyle name="Output 4 4 2 2 3" xfId="22501" xr:uid="{00000000-0005-0000-0000-00006ED90000}"/>
    <cellStyle name="Output 4 4 2 2 3 2" xfId="56883" xr:uid="{00000000-0005-0000-0000-00006FD90000}"/>
    <cellStyle name="Output 4 4 2 2 3 3" xfId="56884" xr:uid="{00000000-0005-0000-0000-000070D90000}"/>
    <cellStyle name="Output 4 4 2 2 3 4" xfId="56885" xr:uid="{00000000-0005-0000-0000-000071D90000}"/>
    <cellStyle name="Output 4 4 2 2 3 5" xfId="56886" xr:uid="{00000000-0005-0000-0000-000072D90000}"/>
    <cellStyle name="Output 4 4 2 2 4" xfId="56887" xr:uid="{00000000-0005-0000-0000-000073D90000}"/>
    <cellStyle name="Output 4 4 2 3" xfId="22502" xr:uid="{00000000-0005-0000-0000-000074D90000}"/>
    <cellStyle name="Output 4 4 2 3 10" xfId="56888" xr:uid="{00000000-0005-0000-0000-000075D90000}"/>
    <cellStyle name="Output 4 4 2 3 2" xfId="22503" xr:uid="{00000000-0005-0000-0000-000076D90000}"/>
    <cellStyle name="Output 4 4 2 3 2 2" xfId="56889" xr:uid="{00000000-0005-0000-0000-000077D90000}"/>
    <cellStyle name="Output 4 4 2 3 2 3" xfId="56890" xr:uid="{00000000-0005-0000-0000-000078D90000}"/>
    <cellStyle name="Output 4 4 2 3 2 4" xfId="56891" xr:uid="{00000000-0005-0000-0000-000079D90000}"/>
    <cellStyle name="Output 4 4 2 3 2 5" xfId="56892" xr:uid="{00000000-0005-0000-0000-00007AD90000}"/>
    <cellStyle name="Output 4 4 2 3 3" xfId="22504" xr:uid="{00000000-0005-0000-0000-00007BD90000}"/>
    <cellStyle name="Output 4 4 2 3 3 2" xfId="56893" xr:uid="{00000000-0005-0000-0000-00007CD90000}"/>
    <cellStyle name="Output 4 4 2 3 3 3" xfId="56894" xr:uid="{00000000-0005-0000-0000-00007DD90000}"/>
    <cellStyle name="Output 4 4 2 3 3 4" xfId="56895" xr:uid="{00000000-0005-0000-0000-00007ED90000}"/>
    <cellStyle name="Output 4 4 2 3 3 5" xfId="56896" xr:uid="{00000000-0005-0000-0000-00007FD90000}"/>
    <cellStyle name="Output 4 4 2 3 4" xfId="22505" xr:uid="{00000000-0005-0000-0000-000080D90000}"/>
    <cellStyle name="Output 4 4 2 3 4 2" xfId="56897" xr:uid="{00000000-0005-0000-0000-000081D90000}"/>
    <cellStyle name="Output 4 4 2 3 4 3" xfId="56898" xr:uid="{00000000-0005-0000-0000-000082D90000}"/>
    <cellStyle name="Output 4 4 2 3 4 4" xfId="56899" xr:uid="{00000000-0005-0000-0000-000083D90000}"/>
    <cellStyle name="Output 4 4 2 3 4 5" xfId="56900" xr:uid="{00000000-0005-0000-0000-000084D90000}"/>
    <cellStyle name="Output 4 4 2 3 5" xfId="22506" xr:uid="{00000000-0005-0000-0000-000085D90000}"/>
    <cellStyle name="Output 4 4 2 3 5 2" xfId="56901" xr:uid="{00000000-0005-0000-0000-000086D90000}"/>
    <cellStyle name="Output 4 4 2 3 5 3" xfId="56902" xr:uid="{00000000-0005-0000-0000-000087D90000}"/>
    <cellStyle name="Output 4 4 2 3 5 4" xfId="56903" xr:uid="{00000000-0005-0000-0000-000088D90000}"/>
    <cellStyle name="Output 4 4 2 3 5 5" xfId="56904" xr:uid="{00000000-0005-0000-0000-000089D90000}"/>
    <cellStyle name="Output 4 4 2 3 6" xfId="22507" xr:uid="{00000000-0005-0000-0000-00008AD90000}"/>
    <cellStyle name="Output 4 4 2 3 6 2" xfId="56905" xr:uid="{00000000-0005-0000-0000-00008BD90000}"/>
    <cellStyle name="Output 4 4 2 3 6 3" xfId="56906" xr:uid="{00000000-0005-0000-0000-00008CD90000}"/>
    <cellStyle name="Output 4 4 2 3 6 4" xfId="56907" xr:uid="{00000000-0005-0000-0000-00008DD90000}"/>
    <cellStyle name="Output 4 4 2 3 6 5" xfId="56908" xr:uid="{00000000-0005-0000-0000-00008ED90000}"/>
    <cellStyle name="Output 4 4 2 3 7" xfId="56909" xr:uid="{00000000-0005-0000-0000-00008FD90000}"/>
    <cellStyle name="Output 4 4 2 3 8" xfId="56910" xr:uid="{00000000-0005-0000-0000-000090D90000}"/>
    <cellStyle name="Output 4 4 2 3 9" xfId="56911" xr:uid="{00000000-0005-0000-0000-000091D90000}"/>
    <cellStyle name="Output 4 4 2 4" xfId="56912" xr:uid="{00000000-0005-0000-0000-000092D90000}"/>
    <cellStyle name="Output 4 4 3" xfId="22508" xr:uid="{00000000-0005-0000-0000-000093D90000}"/>
    <cellStyle name="Output 4 4 3 2" xfId="22509" xr:uid="{00000000-0005-0000-0000-000094D90000}"/>
    <cellStyle name="Output 4 4 3 2 2" xfId="56913" xr:uid="{00000000-0005-0000-0000-000095D90000}"/>
    <cellStyle name="Output 4 4 3 2 3" xfId="56914" xr:uid="{00000000-0005-0000-0000-000096D90000}"/>
    <cellStyle name="Output 4 4 3 2 4" xfId="56915" xr:uid="{00000000-0005-0000-0000-000097D90000}"/>
    <cellStyle name="Output 4 4 3 2 5" xfId="56916" xr:uid="{00000000-0005-0000-0000-000098D90000}"/>
    <cellStyle name="Output 4 4 3 3" xfId="22510" xr:uid="{00000000-0005-0000-0000-000099D90000}"/>
    <cellStyle name="Output 4 4 3 3 2" xfId="56917" xr:uid="{00000000-0005-0000-0000-00009AD90000}"/>
    <cellStyle name="Output 4 4 3 3 3" xfId="56918" xr:uid="{00000000-0005-0000-0000-00009BD90000}"/>
    <cellStyle name="Output 4 4 3 3 4" xfId="56919" xr:uid="{00000000-0005-0000-0000-00009CD90000}"/>
    <cellStyle name="Output 4 4 3 3 5" xfId="56920" xr:uid="{00000000-0005-0000-0000-00009DD90000}"/>
    <cellStyle name="Output 4 4 3 4" xfId="56921" xr:uid="{00000000-0005-0000-0000-00009ED90000}"/>
    <cellStyle name="Output 4 4 4" xfId="22511" xr:uid="{00000000-0005-0000-0000-00009FD90000}"/>
    <cellStyle name="Output 4 4 4 10" xfId="56922" xr:uid="{00000000-0005-0000-0000-0000A0D90000}"/>
    <cellStyle name="Output 4 4 4 11" xfId="56923" xr:uid="{00000000-0005-0000-0000-0000A1D90000}"/>
    <cellStyle name="Output 4 4 4 2" xfId="22512" xr:uid="{00000000-0005-0000-0000-0000A2D90000}"/>
    <cellStyle name="Output 4 4 4 2 2" xfId="56924" xr:uid="{00000000-0005-0000-0000-0000A3D90000}"/>
    <cellStyle name="Output 4 4 4 2 3" xfId="56925" xr:uid="{00000000-0005-0000-0000-0000A4D90000}"/>
    <cellStyle name="Output 4 4 4 2 4" xfId="56926" xr:uid="{00000000-0005-0000-0000-0000A5D90000}"/>
    <cellStyle name="Output 4 4 4 2 5" xfId="56927" xr:uid="{00000000-0005-0000-0000-0000A6D90000}"/>
    <cellStyle name="Output 4 4 4 3" xfId="22513" xr:uid="{00000000-0005-0000-0000-0000A7D90000}"/>
    <cellStyle name="Output 4 4 4 3 2" xfId="56928" xr:uid="{00000000-0005-0000-0000-0000A8D90000}"/>
    <cellStyle name="Output 4 4 4 3 3" xfId="56929" xr:uid="{00000000-0005-0000-0000-0000A9D90000}"/>
    <cellStyle name="Output 4 4 4 3 4" xfId="56930" xr:uid="{00000000-0005-0000-0000-0000AAD90000}"/>
    <cellStyle name="Output 4 4 4 3 5" xfId="56931" xr:uid="{00000000-0005-0000-0000-0000ABD90000}"/>
    <cellStyle name="Output 4 4 4 4" xfId="22514" xr:uid="{00000000-0005-0000-0000-0000ACD90000}"/>
    <cellStyle name="Output 4 4 4 4 2" xfId="56932" xr:uid="{00000000-0005-0000-0000-0000ADD90000}"/>
    <cellStyle name="Output 4 4 4 4 3" xfId="56933" xr:uid="{00000000-0005-0000-0000-0000AED90000}"/>
    <cellStyle name="Output 4 4 4 4 4" xfId="56934" xr:uid="{00000000-0005-0000-0000-0000AFD90000}"/>
    <cellStyle name="Output 4 4 4 4 5" xfId="56935" xr:uid="{00000000-0005-0000-0000-0000B0D90000}"/>
    <cellStyle name="Output 4 4 4 5" xfId="22515" xr:uid="{00000000-0005-0000-0000-0000B1D90000}"/>
    <cellStyle name="Output 4 4 4 5 2" xfId="56936" xr:uid="{00000000-0005-0000-0000-0000B2D90000}"/>
    <cellStyle name="Output 4 4 4 5 3" xfId="56937" xr:uid="{00000000-0005-0000-0000-0000B3D90000}"/>
    <cellStyle name="Output 4 4 4 5 4" xfId="56938" xr:uid="{00000000-0005-0000-0000-0000B4D90000}"/>
    <cellStyle name="Output 4 4 4 5 5" xfId="56939" xr:uid="{00000000-0005-0000-0000-0000B5D90000}"/>
    <cellStyle name="Output 4 4 4 6" xfId="22516" xr:uid="{00000000-0005-0000-0000-0000B6D90000}"/>
    <cellStyle name="Output 4 4 4 6 2" xfId="56940" xr:uid="{00000000-0005-0000-0000-0000B7D90000}"/>
    <cellStyle name="Output 4 4 4 6 3" xfId="56941" xr:uid="{00000000-0005-0000-0000-0000B8D90000}"/>
    <cellStyle name="Output 4 4 4 6 4" xfId="56942" xr:uid="{00000000-0005-0000-0000-0000B9D90000}"/>
    <cellStyle name="Output 4 4 4 6 5" xfId="56943" xr:uid="{00000000-0005-0000-0000-0000BAD90000}"/>
    <cellStyle name="Output 4 4 4 7" xfId="22517" xr:uid="{00000000-0005-0000-0000-0000BBD90000}"/>
    <cellStyle name="Output 4 4 4 7 2" xfId="56944" xr:uid="{00000000-0005-0000-0000-0000BCD90000}"/>
    <cellStyle name="Output 4 4 4 7 3" xfId="56945" xr:uid="{00000000-0005-0000-0000-0000BDD90000}"/>
    <cellStyle name="Output 4 4 4 7 4" xfId="56946" xr:uid="{00000000-0005-0000-0000-0000BED90000}"/>
    <cellStyle name="Output 4 4 4 7 5" xfId="56947" xr:uid="{00000000-0005-0000-0000-0000BFD90000}"/>
    <cellStyle name="Output 4 4 4 8" xfId="56948" xr:uid="{00000000-0005-0000-0000-0000C0D90000}"/>
    <cellStyle name="Output 4 4 4 9" xfId="56949" xr:uid="{00000000-0005-0000-0000-0000C1D90000}"/>
    <cellStyle name="Output 4 4 5" xfId="22518" xr:uid="{00000000-0005-0000-0000-0000C2D90000}"/>
    <cellStyle name="Output 4 4 5 10" xfId="56950" xr:uid="{00000000-0005-0000-0000-0000C3D90000}"/>
    <cellStyle name="Output 4 4 5 2" xfId="22519" xr:uid="{00000000-0005-0000-0000-0000C4D90000}"/>
    <cellStyle name="Output 4 4 5 2 2" xfId="56951" xr:uid="{00000000-0005-0000-0000-0000C5D90000}"/>
    <cellStyle name="Output 4 4 5 2 3" xfId="56952" xr:uid="{00000000-0005-0000-0000-0000C6D90000}"/>
    <cellStyle name="Output 4 4 5 2 4" xfId="56953" xr:uid="{00000000-0005-0000-0000-0000C7D90000}"/>
    <cellStyle name="Output 4 4 5 2 5" xfId="56954" xr:uid="{00000000-0005-0000-0000-0000C8D90000}"/>
    <cellStyle name="Output 4 4 5 3" xfId="22520" xr:uid="{00000000-0005-0000-0000-0000C9D90000}"/>
    <cellStyle name="Output 4 4 5 3 2" xfId="56955" xr:uid="{00000000-0005-0000-0000-0000CAD90000}"/>
    <cellStyle name="Output 4 4 5 3 3" xfId="56956" xr:uid="{00000000-0005-0000-0000-0000CBD90000}"/>
    <cellStyle name="Output 4 4 5 3 4" xfId="56957" xr:uid="{00000000-0005-0000-0000-0000CCD90000}"/>
    <cellStyle name="Output 4 4 5 3 5" xfId="56958" xr:uid="{00000000-0005-0000-0000-0000CDD90000}"/>
    <cellStyle name="Output 4 4 5 4" xfId="22521" xr:uid="{00000000-0005-0000-0000-0000CED90000}"/>
    <cellStyle name="Output 4 4 5 4 2" xfId="56959" xr:uid="{00000000-0005-0000-0000-0000CFD90000}"/>
    <cellStyle name="Output 4 4 5 4 3" xfId="56960" xr:uid="{00000000-0005-0000-0000-0000D0D90000}"/>
    <cellStyle name="Output 4 4 5 4 4" xfId="56961" xr:uid="{00000000-0005-0000-0000-0000D1D90000}"/>
    <cellStyle name="Output 4 4 5 4 5" xfId="56962" xr:uid="{00000000-0005-0000-0000-0000D2D90000}"/>
    <cellStyle name="Output 4 4 5 5" xfId="22522" xr:uid="{00000000-0005-0000-0000-0000D3D90000}"/>
    <cellStyle name="Output 4 4 5 5 2" xfId="56963" xr:uid="{00000000-0005-0000-0000-0000D4D90000}"/>
    <cellStyle name="Output 4 4 5 5 3" xfId="56964" xr:uid="{00000000-0005-0000-0000-0000D5D90000}"/>
    <cellStyle name="Output 4 4 5 5 4" xfId="56965" xr:uid="{00000000-0005-0000-0000-0000D6D90000}"/>
    <cellStyle name="Output 4 4 5 5 5" xfId="56966" xr:uid="{00000000-0005-0000-0000-0000D7D90000}"/>
    <cellStyle name="Output 4 4 5 6" xfId="22523" xr:uid="{00000000-0005-0000-0000-0000D8D90000}"/>
    <cellStyle name="Output 4 4 5 6 2" xfId="56967" xr:uid="{00000000-0005-0000-0000-0000D9D90000}"/>
    <cellStyle name="Output 4 4 5 6 3" xfId="56968" xr:uid="{00000000-0005-0000-0000-0000DAD90000}"/>
    <cellStyle name="Output 4 4 5 6 4" xfId="56969" xr:uid="{00000000-0005-0000-0000-0000DBD90000}"/>
    <cellStyle name="Output 4 4 5 6 5" xfId="56970" xr:uid="{00000000-0005-0000-0000-0000DCD90000}"/>
    <cellStyle name="Output 4 4 5 7" xfId="56971" xr:uid="{00000000-0005-0000-0000-0000DDD90000}"/>
    <cellStyle name="Output 4 4 5 8" xfId="56972" xr:uid="{00000000-0005-0000-0000-0000DED90000}"/>
    <cellStyle name="Output 4 4 5 9" xfId="56973" xr:uid="{00000000-0005-0000-0000-0000DFD90000}"/>
    <cellStyle name="Output 4 4 6" xfId="56974" xr:uid="{00000000-0005-0000-0000-0000E0D90000}"/>
    <cellStyle name="Output 4 5" xfId="22524" xr:uid="{00000000-0005-0000-0000-0000E1D90000}"/>
    <cellStyle name="Output 4 5 2" xfId="22525" xr:uid="{00000000-0005-0000-0000-0000E2D90000}"/>
    <cellStyle name="Output 4 5 2 2" xfId="22526" xr:uid="{00000000-0005-0000-0000-0000E3D90000}"/>
    <cellStyle name="Output 4 5 2 2 2" xfId="22527" xr:uid="{00000000-0005-0000-0000-0000E4D90000}"/>
    <cellStyle name="Output 4 5 2 2 2 2" xfId="56975" xr:uid="{00000000-0005-0000-0000-0000E5D90000}"/>
    <cellStyle name="Output 4 5 2 2 2 3" xfId="56976" xr:uid="{00000000-0005-0000-0000-0000E6D90000}"/>
    <cellStyle name="Output 4 5 2 2 2 4" xfId="56977" xr:uid="{00000000-0005-0000-0000-0000E7D90000}"/>
    <cellStyle name="Output 4 5 2 2 2 5" xfId="56978" xr:uid="{00000000-0005-0000-0000-0000E8D90000}"/>
    <cellStyle name="Output 4 5 2 2 3" xfId="22528" xr:uid="{00000000-0005-0000-0000-0000E9D90000}"/>
    <cellStyle name="Output 4 5 2 2 3 2" xfId="56979" xr:uid="{00000000-0005-0000-0000-0000EAD90000}"/>
    <cellStyle name="Output 4 5 2 2 3 3" xfId="56980" xr:uid="{00000000-0005-0000-0000-0000EBD90000}"/>
    <cellStyle name="Output 4 5 2 2 3 4" xfId="56981" xr:uid="{00000000-0005-0000-0000-0000ECD90000}"/>
    <cellStyle name="Output 4 5 2 2 3 5" xfId="56982" xr:uid="{00000000-0005-0000-0000-0000EDD90000}"/>
    <cellStyle name="Output 4 5 2 2 4" xfId="56983" xr:uid="{00000000-0005-0000-0000-0000EED90000}"/>
    <cellStyle name="Output 4 5 2 3" xfId="22529" xr:uid="{00000000-0005-0000-0000-0000EFD90000}"/>
    <cellStyle name="Output 4 5 2 3 10" xfId="56984" xr:uid="{00000000-0005-0000-0000-0000F0D90000}"/>
    <cellStyle name="Output 4 5 2 3 2" xfId="22530" xr:uid="{00000000-0005-0000-0000-0000F1D90000}"/>
    <cellStyle name="Output 4 5 2 3 2 2" xfId="56985" xr:uid="{00000000-0005-0000-0000-0000F2D90000}"/>
    <cellStyle name="Output 4 5 2 3 2 3" xfId="56986" xr:uid="{00000000-0005-0000-0000-0000F3D90000}"/>
    <cellStyle name="Output 4 5 2 3 2 4" xfId="56987" xr:uid="{00000000-0005-0000-0000-0000F4D90000}"/>
    <cellStyle name="Output 4 5 2 3 2 5" xfId="56988" xr:uid="{00000000-0005-0000-0000-0000F5D90000}"/>
    <cellStyle name="Output 4 5 2 3 3" xfId="22531" xr:uid="{00000000-0005-0000-0000-0000F6D90000}"/>
    <cellStyle name="Output 4 5 2 3 3 2" xfId="56989" xr:uid="{00000000-0005-0000-0000-0000F7D90000}"/>
    <cellStyle name="Output 4 5 2 3 3 3" xfId="56990" xr:uid="{00000000-0005-0000-0000-0000F8D90000}"/>
    <cellStyle name="Output 4 5 2 3 3 4" xfId="56991" xr:uid="{00000000-0005-0000-0000-0000F9D90000}"/>
    <cellStyle name="Output 4 5 2 3 3 5" xfId="56992" xr:uid="{00000000-0005-0000-0000-0000FAD90000}"/>
    <cellStyle name="Output 4 5 2 3 4" xfId="22532" xr:uid="{00000000-0005-0000-0000-0000FBD90000}"/>
    <cellStyle name="Output 4 5 2 3 4 2" xfId="56993" xr:uid="{00000000-0005-0000-0000-0000FCD90000}"/>
    <cellStyle name="Output 4 5 2 3 4 3" xfId="56994" xr:uid="{00000000-0005-0000-0000-0000FDD90000}"/>
    <cellStyle name="Output 4 5 2 3 4 4" xfId="56995" xr:uid="{00000000-0005-0000-0000-0000FED90000}"/>
    <cellStyle name="Output 4 5 2 3 4 5" xfId="56996" xr:uid="{00000000-0005-0000-0000-0000FFD90000}"/>
    <cellStyle name="Output 4 5 2 3 5" xfId="22533" xr:uid="{00000000-0005-0000-0000-000000DA0000}"/>
    <cellStyle name="Output 4 5 2 3 5 2" xfId="56997" xr:uid="{00000000-0005-0000-0000-000001DA0000}"/>
    <cellStyle name="Output 4 5 2 3 5 3" xfId="56998" xr:uid="{00000000-0005-0000-0000-000002DA0000}"/>
    <cellStyle name="Output 4 5 2 3 5 4" xfId="56999" xr:uid="{00000000-0005-0000-0000-000003DA0000}"/>
    <cellStyle name="Output 4 5 2 3 5 5" xfId="57000" xr:uid="{00000000-0005-0000-0000-000004DA0000}"/>
    <cellStyle name="Output 4 5 2 3 6" xfId="22534" xr:uid="{00000000-0005-0000-0000-000005DA0000}"/>
    <cellStyle name="Output 4 5 2 3 6 2" xfId="57001" xr:uid="{00000000-0005-0000-0000-000006DA0000}"/>
    <cellStyle name="Output 4 5 2 3 6 3" xfId="57002" xr:uid="{00000000-0005-0000-0000-000007DA0000}"/>
    <cellStyle name="Output 4 5 2 3 6 4" xfId="57003" xr:uid="{00000000-0005-0000-0000-000008DA0000}"/>
    <cellStyle name="Output 4 5 2 3 6 5" xfId="57004" xr:uid="{00000000-0005-0000-0000-000009DA0000}"/>
    <cellStyle name="Output 4 5 2 3 7" xfId="57005" xr:uid="{00000000-0005-0000-0000-00000ADA0000}"/>
    <cellStyle name="Output 4 5 2 3 8" xfId="57006" xr:uid="{00000000-0005-0000-0000-00000BDA0000}"/>
    <cellStyle name="Output 4 5 2 3 9" xfId="57007" xr:uid="{00000000-0005-0000-0000-00000CDA0000}"/>
    <cellStyle name="Output 4 5 2 4" xfId="57008" xr:uid="{00000000-0005-0000-0000-00000DDA0000}"/>
    <cellStyle name="Output 4 5 3" xfId="22535" xr:uid="{00000000-0005-0000-0000-00000EDA0000}"/>
    <cellStyle name="Output 4 5 3 2" xfId="22536" xr:uid="{00000000-0005-0000-0000-00000FDA0000}"/>
    <cellStyle name="Output 4 5 3 2 2" xfId="57009" xr:uid="{00000000-0005-0000-0000-000010DA0000}"/>
    <cellStyle name="Output 4 5 3 2 3" xfId="57010" xr:uid="{00000000-0005-0000-0000-000011DA0000}"/>
    <cellStyle name="Output 4 5 3 2 4" xfId="57011" xr:uid="{00000000-0005-0000-0000-000012DA0000}"/>
    <cellStyle name="Output 4 5 3 2 5" xfId="57012" xr:uid="{00000000-0005-0000-0000-000013DA0000}"/>
    <cellStyle name="Output 4 5 3 3" xfId="22537" xr:uid="{00000000-0005-0000-0000-000014DA0000}"/>
    <cellStyle name="Output 4 5 3 3 2" xfId="57013" xr:uid="{00000000-0005-0000-0000-000015DA0000}"/>
    <cellStyle name="Output 4 5 3 3 3" xfId="57014" xr:uid="{00000000-0005-0000-0000-000016DA0000}"/>
    <cellStyle name="Output 4 5 3 3 4" xfId="57015" xr:uid="{00000000-0005-0000-0000-000017DA0000}"/>
    <cellStyle name="Output 4 5 3 3 5" xfId="57016" xr:uid="{00000000-0005-0000-0000-000018DA0000}"/>
    <cellStyle name="Output 4 5 3 4" xfId="57017" xr:uid="{00000000-0005-0000-0000-000019DA0000}"/>
    <cellStyle name="Output 4 5 4" xfId="22538" xr:uid="{00000000-0005-0000-0000-00001ADA0000}"/>
    <cellStyle name="Output 4 5 4 10" xfId="57018" xr:uid="{00000000-0005-0000-0000-00001BDA0000}"/>
    <cellStyle name="Output 4 5 4 11" xfId="57019" xr:uid="{00000000-0005-0000-0000-00001CDA0000}"/>
    <cellStyle name="Output 4 5 4 2" xfId="22539" xr:uid="{00000000-0005-0000-0000-00001DDA0000}"/>
    <cellStyle name="Output 4 5 4 2 2" xfId="57020" xr:uid="{00000000-0005-0000-0000-00001EDA0000}"/>
    <cellStyle name="Output 4 5 4 2 3" xfId="57021" xr:uid="{00000000-0005-0000-0000-00001FDA0000}"/>
    <cellStyle name="Output 4 5 4 2 4" xfId="57022" xr:uid="{00000000-0005-0000-0000-000020DA0000}"/>
    <cellStyle name="Output 4 5 4 2 5" xfId="57023" xr:uid="{00000000-0005-0000-0000-000021DA0000}"/>
    <cellStyle name="Output 4 5 4 3" xfId="22540" xr:uid="{00000000-0005-0000-0000-000022DA0000}"/>
    <cellStyle name="Output 4 5 4 3 2" xfId="57024" xr:uid="{00000000-0005-0000-0000-000023DA0000}"/>
    <cellStyle name="Output 4 5 4 3 3" xfId="57025" xr:uid="{00000000-0005-0000-0000-000024DA0000}"/>
    <cellStyle name="Output 4 5 4 3 4" xfId="57026" xr:uid="{00000000-0005-0000-0000-000025DA0000}"/>
    <cellStyle name="Output 4 5 4 3 5" xfId="57027" xr:uid="{00000000-0005-0000-0000-000026DA0000}"/>
    <cellStyle name="Output 4 5 4 4" xfId="22541" xr:uid="{00000000-0005-0000-0000-000027DA0000}"/>
    <cellStyle name="Output 4 5 4 4 2" xfId="57028" xr:uid="{00000000-0005-0000-0000-000028DA0000}"/>
    <cellStyle name="Output 4 5 4 4 3" xfId="57029" xr:uid="{00000000-0005-0000-0000-000029DA0000}"/>
    <cellStyle name="Output 4 5 4 4 4" xfId="57030" xr:uid="{00000000-0005-0000-0000-00002ADA0000}"/>
    <cellStyle name="Output 4 5 4 4 5" xfId="57031" xr:uid="{00000000-0005-0000-0000-00002BDA0000}"/>
    <cellStyle name="Output 4 5 4 5" xfId="22542" xr:uid="{00000000-0005-0000-0000-00002CDA0000}"/>
    <cellStyle name="Output 4 5 4 5 2" xfId="57032" xr:uid="{00000000-0005-0000-0000-00002DDA0000}"/>
    <cellStyle name="Output 4 5 4 5 3" xfId="57033" xr:uid="{00000000-0005-0000-0000-00002EDA0000}"/>
    <cellStyle name="Output 4 5 4 5 4" xfId="57034" xr:uid="{00000000-0005-0000-0000-00002FDA0000}"/>
    <cellStyle name="Output 4 5 4 5 5" xfId="57035" xr:uid="{00000000-0005-0000-0000-000030DA0000}"/>
    <cellStyle name="Output 4 5 4 6" xfId="22543" xr:uid="{00000000-0005-0000-0000-000031DA0000}"/>
    <cellStyle name="Output 4 5 4 6 2" xfId="57036" xr:uid="{00000000-0005-0000-0000-000032DA0000}"/>
    <cellStyle name="Output 4 5 4 6 3" xfId="57037" xr:uid="{00000000-0005-0000-0000-000033DA0000}"/>
    <cellStyle name="Output 4 5 4 6 4" xfId="57038" xr:uid="{00000000-0005-0000-0000-000034DA0000}"/>
    <cellStyle name="Output 4 5 4 6 5" xfId="57039" xr:uid="{00000000-0005-0000-0000-000035DA0000}"/>
    <cellStyle name="Output 4 5 4 7" xfId="22544" xr:uid="{00000000-0005-0000-0000-000036DA0000}"/>
    <cellStyle name="Output 4 5 4 7 2" xfId="57040" xr:uid="{00000000-0005-0000-0000-000037DA0000}"/>
    <cellStyle name="Output 4 5 4 7 3" xfId="57041" xr:uid="{00000000-0005-0000-0000-000038DA0000}"/>
    <cellStyle name="Output 4 5 4 7 4" xfId="57042" xr:uid="{00000000-0005-0000-0000-000039DA0000}"/>
    <cellStyle name="Output 4 5 4 7 5" xfId="57043" xr:uid="{00000000-0005-0000-0000-00003ADA0000}"/>
    <cellStyle name="Output 4 5 4 8" xfId="57044" xr:uid="{00000000-0005-0000-0000-00003BDA0000}"/>
    <cellStyle name="Output 4 5 4 9" xfId="57045" xr:uid="{00000000-0005-0000-0000-00003CDA0000}"/>
    <cellStyle name="Output 4 5 5" xfId="22545" xr:uid="{00000000-0005-0000-0000-00003DDA0000}"/>
    <cellStyle name="Output 4 5 5 10" xfId="57046" xr:uid="{00000000-0005-0000-0000-00003EDA0000}"/>
    <cellStyle name="Output 4 5 5 2" xfId="22546" xr:uid="{00000000-0005-0000-0000-00003FDA0000}"/>
    <cellStyle name="Output 4 5 5 2 2" xfId="57047" xr:uid="{00000000-0005-0000-0000-000040DA0000}"/>
    <cellStyle name="Output 4 5 5 2 3" xfId="57048" xr:uid="{00000000-0005-0000-0000-000041DA0000}"/>
    <cellStyle name="Output 4 5 5 2 4" xfId="57049" xr:uid="{00000000-0005-0000-0000-000042DA0000}"/>
    <cellStyle name="Output 4 5 5 2 5" xfId="57050" xr:uid="{00000000-0005-0000-0000-000043DA0000}"/>
    <cellStyle name="Output 4 5 5 3" xfId="22547" xr:uid="{00000000-0005-0000-0000-000044DA0000}"/>
    <cellStyle name="Output 4 5 5 3 2" xfId="57051" xr:uid="{00000000-0005-0000-0000-000045DA0000}"/>
    <cellStyle name="Output 4 5 5 3 3" xfId="57052" xr:uid="{00000000-0005-0000-0000-000046DA0000}"/>
    <cellStyle name="Output 4 5 5 3 4" xfId="57053" xr:uid="{00000000-0005-0000-0000-000047DA0000}"/>
    <cellStyle name="Output 4 5 5 3 5" xfId="57054" xr:uid="{00000000-0005-0000-0000-000048DA0000}"/>
    <cellStyle name="Output 4 5 5 4" xfId="22548" xr:uid="{00000000-0005-0000-0000-000049DA0000}"/>
    <cellStyle name="Output 4 5 5 4 2" xfId="57055" xr:uid="{00000000-0005-0000-0000-00004ADA0000}"/>
    <cellStyle name="Output 4 5 5 4 3" xfId="57056" xr:uid="{00000000-0005-0000-0000-00004BDA0000}"/>
    <cellStyle name="Output 4 5 5 4 4" xfId="57057" xr:uid="{00000000-0005-0000-0000-00004CDA0000}"/>
    <cellStyle name="Output 4 5 5 4 5" xfId="57058" xr:uid="{00000000-0005-0000-0000-00004DDA0000}"/>
    <cellStyle name="Output 4 5 5 5" xfId="22549" xr:uid="{00000000-0005-0000-0000-00004EDA0000}"/>
    <cellStyle name="Output 4 5 5 5 2" xfId="57059" xr:uid="{00000000-0005-0000-0000-00004FDA0000}"/>
    <cellStyle name="Output 4 5 5 5 3" xfId="57060" xr:uid="{00000000-0005-0000-0000-000050DA0000}"/>
    <cellStyle name="Output 4 5 5 5 4" xfId="57061" xr:uid="{00000000-0005-0000-0000-000051DA0000}"/>
    <cellStyle name="Output 4 5 5 5 5" xfId="57062" xr:uid="{00000000-0005-0000-0000-000052DA0000}"/>
    <cellStyle name="Output 4 5 5 6" xfId="22550" xr:uid="{00000000-0005-0000-0000-000053DA0000}"/>
    <cellStyle name="Output 4 5 5 6 2" xfId="57063" xr:uid="{00000000-0005-0000-0000-000054DA0000}"/>
    <cellStyle name="Output 4 5 5 6 3" xfId="57064" xr:uid="{00000000-0005-0000-0000-000055DA0000}"/>
    <cellStyle name="Output 4 5 5 6 4" xfId="57065" xr:uid="{00000000-0005-0000-0000-000056DA0000}"/>
    <cellStyle name="Output 4 5 5 6 5" xfId="57066" xr:uid="{00000000-0005-0000-0000-000057DA0000}"/>
    <cellStyle name="Output 4 5 5 7" xfId="57067" xr:uid="{00000000-0005-0000-0000-000058DA0000}"/>
    <cellStyle name="Output 4 5 5 8" xfId="57068" xr:uid="{00000000-0005-0000-0000-000059DA0000}"/>
    <cellStyle name="Output 4 5 5 9" xfId="57069" xr:uid="{00000000-0005-0000-0000-00005ADA0000}"/>
    <cellStyle name="Output 4 5 6" xfId="57070" xr:uid="{00000000-0005-0000-0000-00005BDA0000}"/>
    <cellStyle name="Output 4 6" xfId="22551" xr:uid="{00000000-0005-0000-0000-00005CDA0000}"/>
    <cellStyle name="Output 4 6 2" xfId="22552" xr:uid="{00000000-0005-0000-0000-00005DDA0000}"/>
    <cellStyle name="Output 4 6 2 2" xfId="22553" xr:uid="{00000000-0005-0000-0000-00005EDA0000}"/>
    <cellStyle name="Output 4 6 2 2 2" xfId="22554" xr:uid="{00000000-0005-0000-0000-00005FDA0000}"/>
    <cellStyle name="Output 4 6 2 2 2 2" xfId="57071" xr:uid="{00000000-0005-0000-0000-000060DA0000}"/>
    <cellStyle name="Output 4 6 2 2 2 3" xfId="57072" xr:uid="{00000000-0005-0000-0000-000061DA0000}"/>
    <cellStyle name="Output 4 6 2 2 2 4" xfId="57073" xr:uid="{00000000-0005-0000-0000-000062DA0000}"/>
    <cellStyle name="Output 4 6 2 2 2 5" xfId="57074" xr:uid="{00000000-0005-0000-0000-000063DA0000}"/>
    <cellStyle name="Output 4 6 2 2 3" xfId="22555" xr:uid="{00000000-0005-0000-0000-000064DA0000}"/>
    <cellStyle name="Output 4 6 2 2 3 2" xfId="57075" xr:uid="{00000000-0005-0000-0000-000065DA0000}"/>
    <cellStyle name="Output 4 6 2 2 3 3" xfId="57076" xr:uid="{00000000-0005-0000-0000-000066DA0000}"/>
    <cellStyle name="Output 4 6 2 2 3 4" xfId="57077" xr:uid="{00000000-0005-0000-0000-000067DA0000}"/>
    <cellStyle name="Output 4 6 2 2 3 5" xfId="57078" xr:uid="{00000000-0005-0000-0000-000068DA0000}"/>
    <cellStyle name="Output 4 6 2 2 4" xfId="57079" xr:uid="{00000000-0005-0000-0000-000069DA0000}"/>
    <cellStyle name="Output 4 6 2 3" xfId="22556" xr:uid="{00000000-0005-0000-0000-00006ADA0000}"/>
    <cellStyle name="Output 4 6 2 3 10" xfId="57080" xr:uid="{00000000-0005-0000-0000-00006BDA0000}"/>
    <cellStyle name="Output 4 6 2 3 2" xfId="22557" xr:uid="{00000000-0005-0000-0000-00006CDA0000}"/>
    <cellStyle name="Output 4 6 2 3 2 2" xfId="57081" xr:uid="{00000000-0005-0000-0000-00006DDA0000}"/>
    <cellStyle name="Output 4 6 2 3 2 3" xfId="57082" xr:uid="{00000000-0005-0000-0000-00006EDA0000}"/>
    <cellStyle name="Output 4 6 2 3 2 4" xfId="57083" xr:uid="{00000000-0005-0000-0000-00006FDA0000}"/>
    <cellStyle name="Output 4 6 2 3 2 5" xfId="57084" xr:uid="{00000000-0005-0000-0000-000070DA0000}"/>
    <cellStyle name="Output 4 6 2 3 3" xfId="22558" xr:uid="{00000000-0005-0000-0000-000071DA0000}"/>
    <cellStyle name="Output 4 6 2 3 3 2" xfId="57085" xr:uid="{00000000-0005-0000-0000-000072DA0000}"/>
    <cellStyle name="Output 4 6 2 3 3 3" xfId="57086" xr:uid="{00000000-0005-0000-0000-000073DA0000}"/>
    <cellStyle name="Output 4 6 2 3 3 4" xfId="57087" xr:uid="{00000000-0005-0000-0000-000074DA0000}"/>
    <cellStyle name="Output 4 6 2 3 3 5" xfId="57088" xr:uid="{00000000-0005-0000-0000-000075DA0000}"/>
    <cellStyle name="Output 4 6 2 3 4" xfId="22559" xr:uid="{00000000-0005-0000-0000-000076DA0000}"/>
    <cellStyle name="Output 4 6 2 3 4 2" xfId="57089" xr:uid="{00000000-0005-0000-0000-000077DA0000}"/>
    <cellStyle name="Output 4 6 2 3 4 3" xfId="57090" xr:uid="{00000000-0005-0000-0000-000078DA0000}"/>
    <cellStyle name="Output 4 6 2 3 4 4" xfId="57091" xr:uid="{00000000-0005-0000-0000-000079DA0000}"/>
    <cellStyle name="Output 4 6 2 3 4 5" xfId="57092" xr:uid="{00000000-0005-0000-0000-00007ADA0000}"/>
    <cellStyle name="Output 4 6 2 3 5" xfId="22560" xr:uid="{00000000-0005-0000-0000-00007BDA0000}"/>
    <cellStyle name="Output 4 6 2 3 5 2" xfId="57093" xr:uid="{00000000-0005-0000-0000-00007CDA0000}"/>
    <cellStyle name="Output 4 6 2 3 5 3" xfId="57094" xr:uid="{00000000-0005-0000-0000-00007DDA0000}"/>
    <cellStyle name="Output 4 6 2 3 5 4" xfId="57095" xr:uid="{00000000-0005-0000-0000-00007EDA0000}"/>
    <cellStyle name="Output 4 6 2 3 5 5" xfId="57096" xr:uid="{00000000-0005-0000-0000-00007FDA0000}"/>
    <cellStyle name="Output 4 6 2 3 6" xfId="22561" xr:uid="{00000000-0005-0000-0000-000080DA0000}"/>
    <cellStyle name="Output 4 6 2 3 6 2" xfId="57097" xr:uid="{00000000-0005-0000-0000-000081DA0000}"/>
    <cellStyle name="Output 4 6 2 3 6 3" xfId="57098" xr:uid="{00000000-0005-0000-0000-000082DA0000}"/>
    <cellStyle name="Output 4 6 2 3 6 4" xfId="57099" xr:uid="{00000000-0005-0000-0000-000083DA0000}"/>
    <cellStyle name="Output 4 6 2 3 6 5" xfId="57100" xr:uid="{00000000-0005-0000-0000-000084DA0000}"/>
    <cellStyle name="Output 4 6 2 3 7" xfId="57101" xr:uid="{00000000-0005-0000-0000-000085DA0000}"/>
    <cellStyle name="Output 4 6 2 3 8" xfId="57102" xr:uid="{00000000-0005-0000-0000-000086DA0000}"/>
    <cellStyle name="Output 4 6 2 3 9" xfId="57103" xr:uid="{00000000-0005-0000-0000-000087DA0000}"/>
    <cellStyle name="Output 4 6 2 4" xfId="57104" xr:uid="{00000000-0005-0000-0000-000088DA0000}"/>
    <cellStyle name="Output 4 6 3" xfId="22562" xr:uid="{00000000-0005-0000-0000-000089DA0000}"/>
    <cellStyle name="Output 4 6 3 2" xfId="22563" xr:uid="{00000000-0005-0000-0000-00008ADA0000}"/>
    <cellStyle name="Output 4 6 3 2 2" xfId="57105" xr:uid="{00000000-0005-0000-0000-00008BDA0000}"/>
    <cellStyle name="Output 4 6 3 2 3" xfId="57106" xr:uid="{00000000-0005-0000-0000-00008CDA0000}"/>
    <cellStyle name="Output 4 6 3 2 4" xfId="57107" xr:uid="{00000000-0005-0000-0000-00008DDA0000}"/>
    <cellStyle name="Output 4 6 3 2 5" xfId="57108" xr:uid="{00000000-0005-0000-0000-00008EDA0000}"/>
    <cellStyle name="Output 4 6 3 3" xfId="22564" xr:uid="{00000000-0005-0000-0000-00008FDA0000}"/>
    <cellStyle name="Output 4 6 3 3 2" xfId="57109" xr:uid="{00000000-0005-0000-0000-000090DA0000}"/>
    <cellStyle name="Output 4 6 3 3 3" xfId="57110" xr:uid="{00000000-0005-0000-0000-000091DA0000}"/>
    <cellStyle name="Output 4 6 3 3 4" xfId="57111" xr:uid="{00000000-0005-0000-0000-000092DA0000}"/>
    <cellStyle name="Output 4 6 3 3 5" xfId="57112" xr:uid="{00000000-0005-0000-0000-000093DA0000}"/>
    <cellStyle name="Output 4 6 3 4" xfId="57113" xr:uid="{00000000-0005-0000-0000-000094DA0000}"/>
    <cellStyle name="Output 4 6 4" xfId="22565" xr:uid="{00000000-0005-0000-0000-000095DA0000}"/>
    <cellStyle name="Output 4 6 4 10" xfId="57114" xr:uid="{00000000-0005-0000-0000-000096DA0000}"/>
    <cellStyle name="Output 4 6 4 11" xfId="57115" xr:uid="{00000000-0005-0000-0000-000097DA0000}"/>
    <cellStyle name="Output 4 6 4 2" xfId="22566" xr:uid="{00000000-0005-0000-0000-000098DA0000}"/>
    <cellStyle name="Output 4 6 4 2 2" xfId="57116" xr:uid="{00000000-0005-0000-0000-000099DA0000}"/>
    <cellStyle name="Output 4 6 4 2 3" xfId="57117" xr:uid="{00000000-0005-0000-0000-00009ADA0000}"/>
    <cellStyle name="Output 4 6 4 2 4" xfId="57118" xr:uid="{00000000-0005-0000-0000-00009BDA0000}"/>
    <cellStyle name="Output 4 6 4 2 5" xfId="57119" xr:uid="{00000000-0005-0000-0000-00009CDA0000}"/>
    <cellStyle name="Output 4 6 4 3" xfId="22567" xr:uid="{00000000-0005-0000-0000-00009DDA0000}"/>
    <cellStyle name="Output 4 6 4 3 2" xfId="57120" xr:uid="{00000000-0005-0000-0000-00009EDA0000}"/>
    <cellStyle name="Output 4 6 4 3 3" xfId="57121" xr:uid="{00000000-0005-0000-0000-00009FDA0000}"/>
    <cellStyle name="Output 4 6 4 3 4" xfId="57122" xr:uid="{00000000-0005-0000-0000-0000A0DA0000}"/>
    <cellStyle name="Output 4 6 4 3 5" xfId="57123" xr:uid="{00000000-0005-0000-0000-0000A1DA0000}"/>
    <cellStyle name="Output 4 6 4 4" xfId="22568" xr:uid="{00000000-0005-0000-0000-0000A2DA0000}"/>
    <cellStyle name="Output 4 6 4 4 2" xfId="57124" xr:uid="{00000000-0005-0000-0000-0000A3DA0000}"/>
    <cellStyle name="Output 4 6 4 4 3" xfId="57125" xr:uid="{00000000-0005-0000-0000-0000A4DA0000}"/>
    <cellStyle name="Output 4 6 4 4 4" xfId="57126" xr:uid="{00000000-0005-0000-0000-0000A5DA0000}"/>
    <cellStyle name="Output 4 6 4 4 5" xfId="57127" xr:uid="{00000000-0005-0000-0000-0000A6DA0000}"/>
    <cellStyle name="Output 4 6 4 5" xfId="22569" xr:uid="{00000000-0005-0000-0000-0000A7DA0000}"/>
    <cellStyle name="Output 4 6 4 5 2" xfId="57128" xr:uid="{00000000-0005-0000-0000-0000A8DA0000}"/>
    <cellStyle name="Output 4 6 4 5 3" xfId="57129" xr:uid="{00000000-0005-0000-0000-0000A9DA0000}"/>
    <cellStyle name="Output 4 6 4 5 4" xfId="57130" xr:uid="{00000000-0005-0000-0000-0000AADA0000}"/>
    <cellStyle name="Output 4 6 4 5 5" xfId="57131" xr:uid="{00000000-0005-0000-0000-0000ABDA0000}"/>
    <cellStyle name="Output 4 6 4 6" xfId="22570" xr:uid="{00000000-0005-0000-0000-0000ACDA0000}"/>
    <cellStyle name="Output 4 6 4 6 2" xfId="57132" xr:uid="{00000000-0005-0000-0000-0000ADDA0000}"/>
    <cellStyle name="Output 4 6 4 6 3" xfId="57133" xr:uid="{00000000-0005-0000-0000-0000AEDA0000}"/>
    <cellStyle name="Output 4 6 4 6 4" xfId="57134" xr:uid="{00000000-0005-0000-0000-0000AFDA0000}"/>
    <cellStyle name="Output 4 6 4 6 5" xfId="57135" xr:uid="{00000000-0005-0000-0000-0000B0DA0000}"/>
    <cellStyle name="Output 4 6 4 7" xfId="22571" xr:uid="{00000000-0005-0000-0000-0000B1DA0000}"/>
    <cellStyle name="Output 4 6 4 7 2" xfId="57136" xr:uid="{00000000-0005-0000-0000-0000B2DA0000}"/>
    <cellStyle name="Output 4 6 4 7 3" xfId="57137" xr:uid="{00000000-0005-0000-0000-0000B3DA0000}"/>
    <cellStyle name="Output 4 6 4 7 4" xfId="57138" xr:uid="{00000000-0005-0000-0000-0000B4DA0000}"/>
    <cellStyle name="Output 4 6 4 7 5" xfId="57139" xr:uid="{00000000-0005-0000-0000-0000B5DA0000}"/>
    <cellStyle name="Output 4 6 4 8" xfId="57140" xr:uid="{00000000-0005-0000-0000-0000B6DA0000}"/>
    <cellStyle name="Output 4 6 4 9" xfId="57141" xr:uid="{00000000-0005-0000-0000-0000B7DA0000}"/>
    <cellStyle name="Output 4 6 5" xfId="22572" xr:uid="{00000000-0005-0000-0000-0000B8DA0000}"/>
    <cellStyle name="Output 4 6 5 10" xfId="57142" xr:uid="{00000000-0005-0000-0000-0000B9DA0000}"/>
    <cellStyle name="Output 4 6 5 2" xfId="22573" xr:uid="{00000000-0005-0000-0000-0000BADA0000}"/>
    <cellStyle name="Output 4 6 5 2 2" xfId="57143" xr:uid="{00000000-0005-0000-0000-0000BBDA0000}"/>
    <cellStyle name="Output 4 6 5 2 3" xfId="57144" xr:uid="{00000000-0005-0000-0000-0000BCDA0000}"/>
    <cellStyle name="Output 4 6 5 2 4" xfId="57145" xr:uid="{00000000-0005-0000-0000-0000BDDA0000}"/>
    <cellStyle name="Output 4 6 5 2 5" xfId="57146" xr:uid="{00000000-0005-0000-0000-0000BEDA0000}"/>
    <cellStyle name="Output 4 6 5 3" xfId="22574" xr:uid="{00000000-0005-0000-0000-0000BFDA0000}"/>
    <cellStyle name="Output 4 6 5 3 2" xfId="57147" xr:uid="{00000000-0005-0000-0000-0000C0DA0000}"/>
    <cellStyle name="Output 4 6 5 3 3" xfId="57148" xr:uid="{00000000-0005-0000-0000-0000C1DA0000}"/>
    <cellStyle name="Output 4 6 5 3 4" xfId="57149" xr:uid="{00000000-0005-0000-0000-0000C2DA0000}"/>
    <cellStyle name="Output 4 6 5 3 5" xfId="57150" xr:uid="{00000000-0005-0000-0000-0000C3DA0000}"/>
    <cellStyle name="Output 4 6 5 4" xfId="22575" xr:uid="{00000000-0005-0000-0000-0000C4DA0000}"/>
    <cellStyle name="Output 4 6 5 4 2" xfId="57151" xr:uid="{00000000-0005-0000-0000-0000C5DA0000}"/>
    <cellStyle name="Output 4 6 5 4 3" xfId="57152" xr:uid="{00000000-0005-0000-0000-0000C6DA0000}"/>
    <cellStyle name="Output 4 6 5 4 4" xfId="57153" xr:uid="{00000000-0005-0000-0000-0000C7DA0000}"/>
    <cellStyle name="Output 4 6 5 4 5" xfId="57154" xr:uid="{00000000-0005-0000-0000-0000C8DA0000}"/>
    <cellStyle name="Output 4 6 5 5" xfId="22576" xr:uid="{00000000-0005-0000-0000-0000C9DA0000}"/>
    <cellStyle name="Output 4 6 5 5 2" xfId="57155" xr:uid="{00000000-0005-0000-0000-0000CADA0000}"/>
    <cellStyle name="Output 4 6 5 5 3" xfId="57156" xr:uid="{00000000-0005-0000-0000-0000CBDA0000}"/>
    <cellStyle name="Output 4 6 5 5 4" xfId="57157" xr:uid="{00000000-0005-0000-0000-0000CCDA0000}"/>
    <cellStyle name="Output 4 6 5 5 5" xfId="57158" xr:uid="{00000000-0005-0000-0000-0000CDDA0000}"/>
    <cellStyle name="Output 4 6 5 6" xfId="22577" xr:uid="{00000000-0005-0000-0000-0000CEDA0000}"/>
    <cellStyle name="Output 4 6 5 6 2" xfId="57159" xr:uid="{00000000-0005-0000-0000-0000CFDA0000}"/>
    <cellStyle name="Output 4 6 5 6 3" xfId="57160" xr:uid="{00000000-0005-0000-0000-0000D0DA0000}"/>
    <cellStyle name="Output 4 6 5 6 4" xfId="57161" xr:uid="{00000000-0005-0000-0000-0000D1DA0000}"/>
    <cellStyle name="Output 4 6 5 6 5" xfId="57162" xr:uid="{00000000-0005-0000-0000-0000D2DA0000}"/>
    <cellStyle name="Output 4 6 5 7" xfId="57163" xr:uid="{00000000-0005-0000-0000-0000D3DA0000}"/>
    <cellStyle name="Output 4 6 5 8" xfId="57164" xr:uid="{00000000-0005-0000-0000-0000D4DA0000}"/>
    <cellStyle name="Output 4 6 5 9" xfId="57165" xr:uid="{00000000-0005-0000-0000-0000D5DA0000}"/>
    <cellStyle name="Output 4 6 6" xfId="57166" xr:uid="{00000000-0005-0000-0000-0000D6DA0000}"/>
    <cellStyle name="Output 4 7" xfId="22578" xr:uid="{00000000-0005-0000-0000-0000D7DA0000}"/>
    <cellStyle name="Output 4 7 2" xfId="22579" xr:uid="{00000000-0005-0000-0000-0000D8DA0000}"/>
    <cellStyle name="Output 4 7 2 2" xfId="22580" xr:uid="{00000000-0005-0000-0000-0000D9DA0000}"/>
    <cellStyle name="Output 4 7 2 2 2" xfId="22581" xr:uid="{00000000-0005-0000-0000-0000DADA0000}"/>
    <cellStyle name="Output 4 7 2 2 2 2" xfId="57167" xr:uid="{00000000-0005-0000-0000-0000DBDA0000}"/>
    <cellStyle name="Output 4 7 2 2 2 3" xfId="57168" xr:uid="{00000000-0005-0000-0000-0000DCDA0000}"/>
    <cellStyle name="Output 4 7 2 2 2 4" xfId="57169" xr:uid="{00000000-0005-0000-0000-0000DDDA0000}"/>
    <cellStyle name="Output 4 7 2 2 2 5" xfId="57170" xr:uid="{00000000-0005-0000-0000-0000DEDA0000}"/>
    <cellStyle name="Output 4 7 2 2 3" xfId="22582" xr:uid="{00000000-0005-0000-0000-0000DFDA0000}"/>
    <cellStyle name="Output 4 7 2 2 3 2" xfId="57171" xr:uid="{00000000-0005-0000-0000-0000E0DA0000}"/>
    <cellStyle name="Output 4 7 2 2 3 3" xfId="57172" xr:uid="{00000000-0005-0000-0000-0000E1DA0000}"/>
    <cellStyle name="Output 4 7 2 2 3 4" xfId="57173" xr:uid="{00000000-0005-0000-0000-0000E2DA0000}"/>
    <cellStyle name="Output 4 7 2 2 3 5" xfId="57174" xr:uid="{00000000-0005-0000-0000-0000E3DA0000}"/>
    <cellStyle name="Output 4 7 2 2 4" xfId="57175" xr:uid="{00000000-0005-0000-0000-0000E4DA0000}"/>
    <cellStyle name="Output 4 7 2 3" xfId="22583" xr:uid="{00000000-0005-0000-0000-0000E5DA0000}"/>
    <cellStyle name="Output 4 7 2 3 10" xfId="57176" xr:uid="{00000000-0005-0000-0000-0000E6DA0000}"/>
    <cellStyle name="Output 4 7 2 3 2" xfId="22584" xr:uid="{00000000-0005-0000-0000-0000E7DA0000}"/>
    <cellStyle name="Output 4 7 2 3 2 2" xfId="57177" xr:uid="{00000000-0005-0000-0000-0000E8DA0000}"/>
    <cellStyle name="Output 4 7 2 3 2 3" xfId="57178" xr:uid="{00000000-0005-0000-0000-0000E9DA0000}"/>
    <cellStyle name="Output 4 7 2 3 2 4" xfId="57179" xr:uid="{00000000-0005-0000-0000-0000EADA0000}"/>
    <cellStyle name="Output 4 7 2 3 2 5" xfId="57180" xr:uid="{00000000-0005-0000-0000-0000EBDA0000}"/>
    <cellStyle name="Output 4 7 2 3 3" xfId="22585" xr:uid="{00000000-0005-0000-0000-0000ECDA0000}"/>
    <cellStyle name="Output 4 7 2 3 3 2" xfId="57181" xr:uid="{00000000-0005-0000-0000-0000EDDA0000}"/>
    <cellStyle name="Output 4 7 2 3 3 3" xfId="57182" xr:uid="{00000000-0005-0000-0000-0000EEDA0000}"/>
    <cellStyle name="Output 4 7 2 3 3 4" xfId="57183" xr:uid="{00000000-0005-0000-0000-0000EFDA0000}"/>
    <cellStyle name="Output 4 7 2 3 3 5" xfId="57184" xr:uid="{00000000-0005-0000-0000-0000F0DA0000}"/>
    <cellStyle name="Output 4 7 2 3 4" xfId="22586" xr:uid="{00000000-0005-0000-0000-0000F1DA0000}"/>
    <cellStyle name="Output 4 7 2 3 4 2" xfId="57185" xr:uid="{00000000-0005-0000-0000-0000F2DA0000}"/>
    <cellStyle name="Output 4 7 2 3 4 3" xfId="57186" xr:uid="{00000000-0005-0000-0000-0000F3DA0000}"/>
    <cellStyle name="Output 4 7 2 3 4 4" xfId="57187" xr:uid="{00000000-0005-0000-0000-0000F4DA0000}"/>
    <cellStyle name="Output 4 7 2 3 4 5" xfId="57188" xr:uid="{00000000-0005-0000-0000-0000F5DA0000}"/>
    <cellStyle name="Output 4 7 2 3 5" xfId="22587" xr:uid="{00000000-0005-0000-0000-0000F6DA0000}"/>
    <cellStyle name="Output 4 7 2 3 5 2" xfId="57189" xr:uid="{00000000-0005-0000-0000-0000F7DA0000}"/>
    <cellStyle name="Output 4 7 2 3 5 3" xfId="57190" xr:uid="{00000000-0005-0000-0000-0000F8DA0000}"/>
    <cellStyle name="Output 4 7 2 3 5 4" xfId="57191" xr:uid="{00000000-0005-0000-0000-0000F9DA0000}"/>
    <cellStyle name="Output 4 7 2 3 5 5" xfId="57192" xr:uid="{00000000-0005-0000-0000-0000FADA0000}"/>
    <cellStyle name="Output 4 7 2 3 6" xfId="22588" xr:uid="{00000000-0005-0000-0000-0000FBDA0000}"/>
    <cellStyle name="Output 4 7 2 3 6 2" xfId="57193" xr:uid="{00000000-0005-0000-0000-0000FCDA0000}"/>
    <cellStyle name="Output 4 7 2 3 6 3" xfId="57194" xr:uid="{00000000-0005-0000-0000-0000FDDA0000}"/>
    <cellStyle name="Output 4 7 2 3 6 4" xfId="57195" xr:uid="{00000000-0005-0000-0000-0000FEDA0000}"/>
    <cellStyle name="Output 4 7 2 3 6 5" xfId="57196" xr:uid="{00000000-0005-0000-0000-0000FFDA0000}"/>
    <cellStyle name="Output 4 7 2 3 7" xfId="57197" xr:uid="{00000000-0005-0000-0000-000000DB0000}"/>
    <cellStyle name="Output 4 7 2 3 8" xfId="57198" xr:uid="{00000000-0005-0000-0000-000001DB0000}"/>
    <cellStyle name="Output 4 7 2 3 9" xfId="57199" xr:uid="{00000000-0005-0000-0000-000002DB0000}"/>
    <cellStyle name="Output 4 7 2 4" xfId="57200" xr:uid="{00000000-0005-0000-0000-000003DB0000}"/>
    <cellStyle name="Output 4 7 3" xfId="22589" xr:uid="{00000000-0005-0000-0000-000004DB0000}"/>
    <cellStyle name="Output 4 7 3 2" xfId="22590" xr:uid="{00000000-0005-0000-0000-000005DB0000}"/>
    <cellStyle name="Output 4 7 3 2 2" xfId="57201" xr:uid="{00000000-0005-0000-0000-000006DB0000}"/>
    <cellStyle name="Output 4 7 3 2 3" xfId="57202" xr:uid="{00000000-0005-0000-0000-000007DB0000}"/>
    <cellStyle name="Output 4 7 3 2 4" xfId="57203" xr:uid="{00000000-0005-0000-0000-000008DB0000}"/>
    <cellStyle name="Output 4 7 3 2 5" xfId="57204" xr:uid="{00000000-0005-0000-0000-000009DB0000}"/>
    <cellStyle name="Output 4 7 3 3" xfId="22591" xr:uid="{00000000-0005-0000-0000-00000ADB0000}"/>
    <cellStyle name="Output 4 7 3 3 2" xfId="57205" xr:uid="{00000000-0005-0000-0000-00000BDB0000}"/>
    <cellStyle name="Output 4 7 3 3 3" xfId="57206" xr:uid="{00000000-0005-0000-0000-00000CDB0000}"/>
    <cellStyle name="Output 4 7 3 3 4" xfId="57207" xr:uid="{00000000-0005-0000-0000-00000DDB0000}"/>
    <cellStyle name="Output 4 7 3 3 5" xfId="57208" xr:uid="{00000000-0005-0000-0000-00000EDB0000}"/>
    <cellStyle name="Output 4 7 3 4" xfId="57209" xr:uid="{00000000-0005-0000-0000-00000FDB0000}"/>
    <cellStyle name="Output 4 7 4" xfId="22592" xr:uid="{00000000-0005-0000-0000-000010DB0000}"/>
    <cellStyle name="Output 4 7 4 10" xfId="57210" xr:uid="{00000000-0005-0000-0000-000011DB0000}"/>
    <cellStyle name="Output 4 7 4 11" xfId="57211" xr:uid="{00000000-0005-0000-0000-000012DB0000}"/>
    <cellStyle name="Output 4 7 4 2" xfId="22593" xr:uid="{00000000-0005-0000-0000-000013DB0000}"/>
    <cellStyle name="Output 4 7 4 2 2" xfId="57212" xr:uid="{00000000-0005-0000-0000-000014DB0000}"/>
    <cellStyle name="Output 4 7 4 2 3" xfId="57213" xr:uid="{00000000-0005-0000-0000-000015DB0000}"/>
    <cellStyle name="Output 4 7 4 2 4" xfId="57214" xr:uid="{00000000-0005-0000-0000-000016DB0000}"/>
    <cellStyle name="Output 4 7 4 2 5" xfId="57215" xr:uid="{00000000-0005-0000-0000-000017DB0000}"/>
    <cellStyle name="Output 4 7 4 3" xfId="22594" xr:uid="{00000000-0005-0000-0000-000018DB0000}"/>
    <cellStyle name="Output 4 7 4 3 2" xfId="57216" xr:uid="{00000000-0005-0000-0000-000019DB0000}"/>
    <cellStyle name="Output 4 7 4 3 3" xfId="57217" xr:uid="{00000000-0005-0000-0000-00001ADB0000}"/>
    <cellStyle name="Output 4 7 4 3 4" xfId="57218" xr:uid="{00000000-0005-0000-0000-00001BDB0000}"/>
    <cellStyle name="Output 4 7 4 3 5" xfId="57219" xr:uid="{00000000-0005-0000-0000-00001CDB0000}"/>
    <cellStyle name="Output 4 7 4 4" xfId="22595" xr:uid="{00000000-0005-0000-0000-00001DDB0000}"/>
    <cellStyle name="Output 4 7 4 4 2" xfId="57220" xr:uid="{00000000-0005-0000-0000-00001EDB0000}"/>
    <cellStyle name="Output 4 7 4 4 3" xfId="57221" xr:uid="{00000000-0005-0000-0000-00001FDB0000}"/>
    <cellStyle name="Output 4 7 4 4 4" xfId="57222" xr:uid="{00000000-0005-0000-0000-000020DB0000}"/>
    <cellStyle name="Output 4 7 4 4 5" xfId="57223" xr:uid="{00000000-0005-0000-0000-000021DB0000}"/>
    <cellStyle name="Output 4 7 4 5" xfId="22596" xr:uid="{00000000-0005-0000-0000-000022DB0000}"/>
    <cellStyle name="Output 4 7 4 5 2" xfId="57224" xr:uid="{00000000-0005-0000-0000-000023DB0000}"/>
    <cellStyle name="Output 4 7 4 5 3" xfId="57225" xr:uid="{00000000-0005-0000-0000-000024DB0000}"/>
    <cellStyle name="Output 4 7 4 5 4" xfId="57226" xr:uid="{00000000-0005-0000-0000-000025DB0000}"/>
    <cellStyle name="Output 4 7 4 5 5" xfId="57227" xr:uid="{00000000-0005-0000-0000-000026DB0000}"/>
    <cellStyle name="Output 4 7 4 6" xfId="22597" xr:uid="{00000000-0005-0000-0000-000027DB0000}"/>
    <cellStyle name="Output 4 7 4 6 2" xfId="57228" xr:uid="{00000000-0005-0000-0000-000028DB0000}"/>
    <cellStyle name="Output 4 7 4 6 3" xfId="57229" xr:uid="{00000000-0005-0000-0000-000029DB0000}"/>
    <cellStyle name="Output 4 7 4 6 4" xfId="57230" xr:uid="{00000000-0005-0000-0000-00002ADB0000}"/>
    <cellStyle name="Output 4 7 4 6 5" xfId="57231" xr:uid="{00000000-0005-0000-0000-00002BDB0000}"/>
    <cellStyle name="Output 4 7 4 7" xfId="22598" xr:uid="{00000000-0005-0000-0000-00002CDB0000}"/>
    <cellStyle name="Output 4 7 4 7 2" xfId="57232" xr:uid="{00000000-0005-0000-0000-00002DDB0000}"/>
    <cellStyle name="Output 4 7 4 7 3" xfId="57233" xr:uid="{00000000-0005-0000-0000-00002EDB0000}"/>
    <cellStyle name="Output 4 7 4 7 4" xfId="57234" xr:uid="{00000000-0005-0000-0000-00002FDB0000}"/>
    <cellStyle name="Output 4 7 4 7 5" xfId="57235" xr:uid="{00000000-0005-0000-0000-000030DB0000}"/>
    <cellStyle name="Output 4 7 4 8" xfId="57236" xr:uid="{00000000-0005-0000-0000-000031DB0000}"/>
    <cellStyle name="Output 4 7 4 9" xfId="57237" xr:uid="{00000000-0005-0000-0000-000032DB0000}"/>
    <cellStyle name="Output 4 7 5" xfId="22599" xr:uid="{00000000-0005-0000-0000-000033DB0000}"/>
    <cellStyle name="Output 4 7 5 10" xfId="57238" xr:uid="{00000000-0005-0000-0000-000034DB0000}"/>
    <cellStyle name="Output 4 7 5 2" xfId="22600" xr:uid="{00000000-0005-0000-0000-000035DB0000}"/>
    <cellStyle name="Output 4 7 5 2 2" xfId="57239" xr:uid="{00000000-0005-0000-0000-000036DB0000}"/>
    <cellStyle name="Output 4 7 5 2 3" xfId="57240" xr:uid="{00000000-0005-0000-0000-000037DB0000}"/>
    <cellStyle name="Output 4 7 5 2 4" xfId="57241" xr:uid="{00000000-0005-0000-0000-000038DB0000}"/>
    <cellStyle name="Output 4 7 5 2 5" xfId="57242" xr:uid="{00000000-0005-0000-0000-000039DB0000}"/>
    <cellStyle name="Output 4 7 5 3" xfId="22601" xr:uid="{00000000-0005-0000-0000-00003ADB0000}"/>
    <cellStyle name="Output 4 7 5 3 2" xfId="57243" xr:uid="{00000000-0005-0000-0000-00003BDB0000}"/>
    <cellStyle name="Output 4 7 5 3 3" xfId="57244" xr:uid="{00000000-0005-0000-0000-00003CDB0000}"/>
    <cellStyle name="Output 4 7 5 3 4" xfId="57245" xr:uid="{00000000-0005-0000-0000-00003DDB0000}"/>
    <cellStyle name="Output 4 7 5 3 5" xfId="57246" xr:uid="{00000000-0005-0000-0000-00003EDB0000}"/>
    <cellStyle name="Output 4 7 5 4" xfId="22602" xr:uid="{00000000-0005-0000-0000-00003FDB0000}"/>
    <cellStyle name="Output 4 7 5 4 2" xfId="57247" xr:uid="{00000000-0005-0000-0000-000040DB0000}"/>
    <cellStyle name="Output 4 7 5 4 3" xfId="57248" xr:uid="{00000000-0005-0000-0000-000041DB0000}"/>
    <cellStyle name="Output 4 7 5 4 4" xfId="57249" xr:uid="{00000000-0005-0000-0000-000042DB0000}"/>
    <cellStyle name="Output 4 7 5 4 5" xfId="57250" xr:uid="{00000000-0005-0000-0000-000043DB0000}"/>
    <cellStyle name="Output 4 7 5 5" xfId="22603" xr:uid="{00000000-0005-0000-0000-000044DB0000}"/>
    <cellStyle name="Output 4 7 5 5 2" xfId="57251" xr:uid="{00000000-0005-0000-0000-000045DB0000}"/>
    <cellStyle name="Output 4 7 5 5 3" xfId="57252" xr:uid="{00000000-0005-0000-0000-000046DB0000}"/>
    <cellStyle name="Output 4 7 5 5 4" xfId="57253" xr:uid="{00000000-0005-0000-0000-000047DB0000}"/>
    <cellStyle name="Output 4 7 5 5 5" xfId="57254" xr:uid="{00000000-0005-0000-0000-000048DB0000}"/>
    <cellStyle name="Output 4 7 5 6" xfId="22604" xr:uid="{00000000-0005-0000-0000-000049DB0000}"/>
    <cellStyle name="Output 4 7 5 6 2" xfId="57255" xr:uid="{00000000-0005-0000-0000-00004ADB0000}"/>
    <cellStyle name="Output 4 7 5 6 3" xfId="57256" xr:uid="{00000000-0005-0000-0000-00004BDB0000}"/>
    <cellStyle name="Output 4 7 5 6 4" xfId="57257" xr:uid="{00000000-0005-0000-0000-00004CDB0000}"/>
    <cellStyle name="Output 4 7 5 6 5" xfId="57258" xr:uid="{00000000-0005-0000-0000-00004DDB0000}"/>
    <cellStyle name="Output 4 7 5 7" xfId="57259" xr:uid="{00000000-0005-0000-0000-00004EDB0000}"/>
    <cellStyle name="Output 4 7 5 8" xfId="57260" xr:uid="{00000000-0005-0000-0000-00004FDB0000}"/>
    <cellStyle name="Output 4 7 5 9" xfId="57261" xr:uid="{00000000-0005-0000-0000-000050DB0000}"/>
    <cellStyle name="Output 4 7 6" xfId="57262" xr:uid="{00000000-0005-0000-0000-000051DB0000}"/>
    <cellStyle name="Output 4 8" xfId="22605" xr:uid="{00000000-0005-0000-0000-000052DB0000}"/>
    <cellStyle name="Output 4 8 2" xfId="22606" xr:uid="{00000000-0005-0000-0000-000053DB0000}"/>
    <cellStyle name="Output 4 8 2 2" xfId="22607" xr:uid="{00000000-0005-0000-0000-000054DB0000}"/>
    <cellStyle name="Output 4 8 2 2 2" xfId="57263" xr:uid="{00000000-0005-0000-0000-000055DB0000}"/>
    <cellStyle name="Output 4 8 2 2 3" xfId="57264" xr:uid="{00000000-0005-0000-0000-000056DB0000}"/>
    <cellStyle name="Output 4 8 2 2 4" xfId="57265" xr:uid="{00000000-0005-0000-0000-000057DB0000}"/>
    <cellStyle name="Output 4 8 2 2 5" xfId="57266" xr:uid="{00000000-0005-0000-0000-000058DB0000}"/>
    <cellStyle name="Output 4 8 2 3" xfId="22608" xr:uid="{00000000-0005-0000-0000-000059DB0000}"/>
    <cellStyle name="Output 4 8 2 3 2" xfId="57267" xr:uid="{00000000-0005-0000-0000-00005ADB0000}"/>
    <cellStyle name="Output 4 8 2 3 3" xfId="57268" xr:uid="{00000000-0005-0000-0000-00005BDB0000}"/>
    <cellStyle name="Output 4 8 2 3 4" xfId="57269" xr:uid="{00000000-0005-0000-0000-00005CDB0000}"/>
    <cellStyle name="Output 4 8 2 3 5" xfId="57270" xr:uid="{00000000-0005-0000-0000-00005DDB0000}"/>
    <cellStyle name="Output 4 8 2 4" xfId="57271" xr:uid="{00000000-0005-0000-0000-00005EDB0000}"/>
    <cellStyle name="Output 4 8 3" xfId="22609" xr:uid="{00000000-0005-0000-0000-00005FDB0000}"/>
    <cellStyle name="Output 4 8 3 10" xfId="57272" xr:uid="{00000000-0005-0000-0000-000060DB0000}"/>
    <cellStyle name="Output 4 8 3 2" xfId="22610" xr:uid="{00000000-0005-0000-0000-000061DB0000}"/>
    <cellStyle name="Output 4 8 3 2 2" xfId="57273" xr:uid="{00000000-0005-0000-0000-000062DB0000}"/>
    <cellStyle name="Output 4 8 3 2 3" xfId="57274" xr:uid="{00000000-0005-0000-0000-000063DB0000}"/>
    <cellStyle name="Output 4 8 3 2 4" xfId="57275" xr:uid="{00000000-0005-0000-0000-000064DB0000}"/>
    <cellStyle name="Output 4 8 3 2 5" xfId="57276" xr:uid="{00000000-0005-0000-0000-000065DB0000}"/>
    <cellStyle name="Output 4 8 3 3" xfId="22611" xr:uid="{00000000-0005-0000-0000-000066DB0000}"/>
    <cellStyle name="Output 4 8 3 3 2" xfId="57277" xr:uid="{00000000-0005-0000-0000-000067DB0000}"/>
    <cellStyle name="Output 4 8 3 3 3" xfId="57278" xr:uid="{00000000-0005-0000-0000-000068DB0000}"/>
    <cellStyle name="Output 4 8 3 3 4" xfId="57279" xr:uid="{00000000-0005-0000-0000-000069DB0000}"/>
    <cellStyle name="Output 4 8 3 3 5" xfId="57280" xr:uid="{00000000-0005-0000-0000-00006ADB0000}"/>
    <cellStyle name="Output 4 8 3 4" xfId="22612" xr:uid="{00000000-0005-0000-0000-00006BDB0000}"/>
    <cellStyle name="Output 4 8 3 4 2" xfId="57281" xr:uid="{00000000-0005-0000-0000-00006CDB0000}"/>
    <cellStyle name="Output 4 8 3 4 3" xfId="57282" xr:uid="{00000000-0005-0000-0000-00006DDB0000}"/>
    <cellStyle name="Output 4 8 3 4 4" xfId="57283" xr:uid="{00000000-0005-0000-0000-00006EDB0000}"/>
    <cellStyle name="Output 4 8 3 4 5" xfId="57284" xr:uid="{00000000-0005-0000-0000-00006FDB0000}"/>
    <cellStyle name="Output 4 8 3 5" xfId="22613" xr:uid="{00000000-0005-0000-0000-000070DB0000}"/>
    <cellStyle name="Output 4 8 3 5 2" xfId="57285" xr:uid="{00000000-0005-0000-0000-000071DB0000}"/>
    <cellStyle name="Output 4 8 3 5 3" xfId="57286" xr:uid="{00000000-0005-0000-0000-000072DB0000}"/>
    <cellStyle name="Output 4 8 3 5 4" xfId="57287" xr:uid="{00000000-0005-0000-0000-000073DB0000}"/>
    <cellStyle name="Output 4 8 3 5 5" xfId="57288" xr:uid="{00000000-0005-0000-0000-000074DB0000}"/>
    <cellStyle name="Output 4 8 3 6" xfId="22614" xr:uid="{00000000-0005-0000-0000-000075DB0000}"/>
    <cellStyle name="Output 4 8 3 6 2" xfId="57289" xr:uid="{00000000-0005-0000-0000-000076DB0000}"/>
    <cellStyle name="Output 4 8 3 6 3" xfId="57290" xr:uid="{00000000-0005-0000-0000-000077DB0000}"/>
    <cellStyle name="Output 4 8 3 6 4" xfId="57291" xr:uid="{00000000-0005-0000-0000-000078DB0000}"/>
    <cellStyle name="Output 4 8 3 6 5" xfId="57292" xr:uid="{00000000-0005-0000-0000-000079DB0000}"/>
    <cellStyle name="Output 4 8 3 7" xfId="57293" xr:uid="{00000000-0005-0000-0000-00007ADB0000}"/>
    <cellStyle name="Output 4 8 3 8" xfId="57294" xr:uid="{00000000-0005-0000-0000-00007BDB0000}"/>
    <cellStyle name="Output 4 8 3 9" xfId="57295" xr:uid="{00000000-0005-0000-0000-00007CDB0000}"/>
    <cellStyle name="Output 4 8 4" xfId="57296" xr:uid="{00000000-0005-0000-0000-00007DDB0000}"/>
    <cellStyle name="Output 4 9" xfId="22615" xr:uid="{00000000-0005-0000-0000-00007EDB0000}"/>
    <cellStyle name="Output 4 9 2" xfId="22616" xr:uid="{00000000-0005-0000-0000-00007FDB0000}"/>
    <cellStyle name="Output 4 9 2 2" xfId="57297" xr:uid="{00000000-0005-0000-0000-000080DB0000}"/>
    <cellStyle name="Output 4 9 2 3" xfId="57298" xr:uid="{00000000-0005-0000-0000-000081DB0000}"/>
    <cellStyle name="Output 4 9 2 4" xfId="57299" xr:uid="{00000000-0005-0000-0000-000082DB0000}"/>
    <cellStyle name="Output 4 9 2 5" xfId="57300" xr:uid="{00000000-0005-0000-0000-000083DB0000}"/>
    <cellStyle name="Output 4 9 3" xfId="22617" xr:uid="{00000000-0005-0000-0000-000084DB0000}"/>
    <cellStyle name="Output 4 9 3 2" xfId="57301" xr:uid="{00000000-0005-0000-0000-000085DB0000}"/>
    <cellStyle name="Output 4 9 3 3" xfId="57302" xr:uid="{00000000-0005-0000-0000-000086DB0000}"/>
    <cellStyle name="Output 4 9 3 4" xfId="57303" xr:uid="{00000000-0005-0000-0000-000087DB0000}"/>
    <cellStyle name="Output 4 9 3 5" xfId="57304" xr:uid="{00000000-0005-0000-0000-000088DB0000}"/>
    <cellStyle name="Output 4 9 4" xfId="57305" xr:uid="{00000000-0005-0000-0000-000089DB0000}"/>
    <cellStyle name="Output 5" xfId="22618" xr:uid="{00000000-0005-0000-0000-00008ADB0000}"/>
    <cellStyle name="Output 5 2" xfId="22619" xr:uid="{00000000-0005-0000-0000-00008BDB0000}"/>
    <cellStyle name="Output 5 2 2" xfId="22620" xr:uid="{00000000-0005-0000-0000-00008CDB0000}"/>
    <cellStyle name="Output 5 2 2 2" xfId="57306" xr:uid="{00000000-0005-0000-0000-00008DDB0000}"/>
    <cellStyle name="Output 5 2 2 3" xfId="57307" xr:uid="{00000000-0005-0000-0000-00008EDB0000}"/>
    <cellStyle name="Output 5 2 2 4" xfId="57308" xr:uid="{00000000-0005-0000-0000-00008FDB0000}"/>
    <cellStyle name="Output 5 2 2 5" xfId="57309" xr:uid="{00000000-0005-0000-0000-000090DB0000}"/>
    <cellStyle name="Output 5 2 3" xfId="22621" xr:uid="{00000000-0005-0000-0000-000091DB0000}"/>
    <cellStyle name="Output 5 2 3 2" xfId="57310" xr:uid="{00000000-0005-0000-0000-000092DB0000}"/>
    <cellStyle name="Output 5 2 3 3" xfId="57311" xr:uid="{00000000-0005-0000-0000-000093DB0000}"/>
    <cellStyle name="Output 5 2 3 4" xfId="57312" xr:uid="{00000000-0005-0000-0000-000094DB0000}"/>
    <cellStyle name="Output 5 2 3 5" xfId="57313" xr:uid="{00000000-0005-0000-0000-000095DB0000}"/>
    <cellStyle name="Output 5 2 4" xfId="57314" xr:uid="{00000000-0005-0000-0000-000096DB0000}"/>
    <cellStyle name="Output 5 3" xfId="22622" xr:uid="{00000000-0005-0000-0000-000097DB0000}"/>
    <cellStyle name="Output 5 3 10" xfId="57315" xr:uid="{00000000-0005-0000-0000-000098DB0000}"/>
    <cellStyle name="Output 5 3 2" xfId="22623" xr:uid="{00000000-0005-0000-0000-000099DB0000}"/>
    <cellStyle name="Output 5 3 2 2" xfId="57316" xr:uid="{00000000-0005-0000-0000-00009ADB0000}"/>
    <cellStyle name="Output 5 3 2 3" xfId="57317" xr:uid="{00000000-0005-0000-0000-00009BDB0000}"/>
    <cellStyle name="Output 5 3 2 4" xfId="57318" xr:uid="{00000000-0005-0000-0000-00009CDB0000}"/>
    <cellStyle name="Output 5 3 2 5" xfId="57319" xr:uid="{00000000-0005-0000-0000-00009DDB0000}"/>
    <cellStyle name="Output 5 3 3" xfId="22624" xr:uid="{00000000-0005-0000-0000-00009EDB0000}"/>
    <cellStyle name="Output 5 3 3 2" xfId="57320" xr:uid="{00000000-0005-0000-0000-00009FDB0000}"/>
    <cellStyle name="Output 5 3 3 3" xfId="57321" xr:uid="{00000000-0005-0000-0000-0000A0DB0000}"/>
    <cellStyle name="Output 5 3 3 4" xfId="57322" xr:uid="{00000000-0005-0000-0000-0000A1DB0000}"/>
    <cellStyle name="Output 5 3 3 5" xfId="57323" xr:uid="{00000000-0005-0000-0000-0000A2DB0000}"/>
    <cellStyle name="Output 5 3 4" xfId="22625" xr:uid="{00000000-0005-0000-0000-0000A3DB0000}"/>
    <cellStyle name="Output 5 3 4 2" xfId="57324" xr:uid="{00000000-0005-0000-0000-0000A4DB0000}"/>
    <cellStyle name="Output 5 3 4 3" xfId="57325" xr:uid="{00000000-0005-0000-0000-0000A5DB0000}"/>
    <cellStyle name="Output 5 3 4 4" xfId="57326" xr:uid="{00000000-0005-0000-0000-0000A6DB0000}"/>
    <cellStyle name="Output 5 3 4 5" xfId="57327" xr:uid="{00000000-0005-0000-0000-0000A7DB0000}"/>
    <cellStyle name="Output 5 3 5" xfId="22626" xr:uid="{00000000-0005-0000-0000-0000A8DB0000}"/>
    <cellStyle name="Output 5 3 5 2" xfId="57328" xr:uid="{00000000-0005-0000-0000-0000A9DB0000}"/>
    <cellStyle name="Output 5 3 5 3" xfId="57329" xr:uid="{00000000-0005-0000-0000-0000AADB0000}"/>
    <cellStyle name="Output 5 3 5 4" xfId="57330" xr:uid="{00000000-0005-0000-0000-0000ABDB0000}"/>
    <cellStyle name="Output 5 3 5 5" xfId="57331" xr:uid="{00000000-0005-0000-0000-0000ACDB0000}"/>
    <cellStyle name="Output 5 3 6" xfId="22627" xr:uid="{00000000-0005-0000-0000-0000ADDB0000}"/>
    <cellStyle name="Output 5 3 6 2" xfId="57332" xr:uid="{00000000-0005-0000-0000-0000AEDB0000}"/>
    <cellStyle name="Output 5 3 6 3" xfId="57333" xr:uid="{00000000-0005-0000-0000-0000AFDB0000}"/>
    <cellStyle name="Output 5 3 6 4" xfId="57334" xr:uid="{00000000-0005-0000-0000-0000B0DB0000}"/>
    <cellStyle name="Output 5 3 6 5" xfId="57335" xr:uid="{00000000-0005-0000-0000-0000B1DB0000}"/>
    <cellStyle name="Output 5 3 7" xfId="57336" xr:uid="{00000000-0005-0000-0000-0000B2DB0000}"/>
    <cellStyle name="Output 5 3 8" xfId="57337" xr:uid="{00000000-0005-0000-0000-0000B3DB0000}"/>
    <cellStyle name="Output 5 3 9" xfId="57338" xr:uid="{00000000-0005-0000-0000-0000B4DB0000}"/>
    <cellStyle name="Output 5 4" xfId="57339" xr:uid="{00000000-0005-0000-0000-0000B5DB0000}"/>
    <cellStyle name="Output 6" xfId="22628" xr:uid="{00000000-0005-0000-0000-0000B6DB0000}"/>
    <cellStyle name="Output 6 2" xfId="22629" xr:uid="{00000000-0005-0000-0000-0000B7DB0000}"/>
    <cellStyle name="Output 6 2 2" xfId="22630" xr:uid="{00000000-0005-0000-0000-0000B8DB0000}"/>
    <cellStyle name="Output 6 2 2 2" xfId="57340" xr:uid="{00000000-0005-0000-0000-0000B9DB0000}"/>
    <cellStyle name="Output 6 2 2 3" xfId="57341" xr:uid="{00000000-0005-0000-0000-0000BADB0000}"/>
    <cellStyle name="Output 6 2 2 4" xfId="57342" xr:uid="{00000000-0005-0000-0000-0000BBDB0000}"/>
    <cellStyle name="Output 6 2 2 5" xfId="57343" xr:uid="{00000000-0005-0000-0000-0000BCDB0000}"/>
    <cellStyle name="Output 6 2 3" xfId="22631" xr:uid="{00000000-0005-0000-0000-0000BDDB0000}"/>
    <cellStyle name="Output 6 2 3 2" xfId="57344" xr:uid="{00000000-0005-0000-0000-0000BEDB0000}"/>
    <cellStyle name="Output 6 2 3 3" xfId="57345" xr:uid="{00000000-0005-0000-0000-0000BFDB0000}"/>
    <cellStyle name="Output 6 2 3 4" xfId="57346" xr:uid="{00000000-0005-0000-0000-0000C0DB0000}"/>
    <cellStyle name="Output 6 2 3 5" xfId="57347" xr:uid="{00000000-0005-0000-0000-0000C1DB0000}"/>
    <cellStyle name="Output 6 2 4" xfId="57348" xr:uid="{00000000-0005-0000-0000-0000C2DB0000}"/>
    <cellStyle name="Output 6 3" xfId="22632" xr:uid="{00000000-0005-0000-0000-0000C3DB0000}"/>
    <cellStyle name="Output 6 3 10" xfId="57349" xr:uid="{00000000-0005-0000-0000-0000C4DB0000}"/>
    <cellStyle name="Output 6 3 2" xfId="22633" xr:uid="{00000000-0005-0000-0000-0000C5DB0000}"/>
    <cellStyle name="Output 6 3 2 2" xfId="57350" xr:uid="{00000000-0005-0000-0000-0000C6DB0000}"/>
    <cellStyle name="Output 6 3 2 3" xfId="57351" xr:uid="{00000000-0005-0000-0000-0000C7DB0000}"/>
    <cellStyle name="Output 6 3 2 4" xfId="57352" xr:uid="{00000000-0005-0000-0000-0000C8DB0000}"/>
    <cellStyle name="Output 6 3 2 5" xfId="57353" xr:uid="{00000000-0005-0000-0000-0000C9DB0000}"/>
    <cellStyle name="Output 6 3 3" xfId="22634" xr:uid="{00000000-0005-0000-0000-0000CADB0000}"/>
    <cellStyle name="Output 6 3 3 2" xfId="57354" xr:uid="{00000000-0005-0000-0000-0000CBDB0000}"/>
    <cellStyle name="Output 6 3 3 3" xfId="57355" xr:uid="{00000000-0005-0000-0000-0000CCDB0000}"/>
    <cellStyle name="Output 6 3 3 4" xfId="57356" xr:uid="{00000000-0005-0000-0000-0000CDDB0000}"/>
    <cellStyle name="Output 6 3 3 5" xfId="57357" xr:uid="{00000000-0005-0000-0000-0000CEDB0000}"/>
    <cellStyle name="Output 6 3 4" xfId="22635" xr:uid="{00000000-0005-0000-0000-0000CFDB0000}"/>
    <cellStyle name="Output 6 3 4 2" xfId="57358" xr:uid="{00000000-0005-0000-0000-0000D0DB0000}"/>
    <cellStyle name="Output 6 3 4 3" xfId="57359" xr:uid="{00000000-0005-0000-0000-0000D1DB0000}"/>
    <cellStyle name="Output 6 3 4 4" xfId="57360" xr:uid="{00000000-0005-0000-0000-0000D2DB0000}"/>
    <cellStyle name="Output 6 3 4 5" xfId="57361" xr:uid="{00000000-0005-0000-0000-0000D3DB0000}"/>
    <cellStyle name="Output 6 3 5" xfId="22636" xr:uid="{00000000-0005-0000-0000-0000D4DB0000}"/>
    <cellStyle name="Output 6 3 5 2" xfId="57362" xr:uid="{00000000-0005-0000-0000-0000D5DB0000}"/>
    <cellStyle name="Output 6 3 5 3" xfId="57363" xr:uid="{00000000-0005-0000-0000-0000D6DB0000}"/>
    <cellStyle name="Output 6 3 5 4" xfId="57364" xr:uid="{00000000-0005-0000-0000-0000D7DB0000}"/>
    <cellStyle name="Output 6 3 5 5" xfId="57365" xr:uid="{00000000-0005-0000-0000-0000D8DB0000}"/>
    <cellStyle name="Output 6 3 6" xfId="22637" xr:uid="{00000000-0005-0000-0000-0000D9DB0000}"/>
    <cellStyle name="Output 6 3 6 2" xfId="57366" xr:uid="{00000000-0005-0000-0000-0000DADB0000}"/>
    <cellStyle name="Output 6 3 6 3" xfId="57367" xr:uid="{00000000-0005-0000-0000-0000DBDB0000}"/>
    <cellStyle name="Output 6 3 6 4" xfId="57368" xr:uid="{00000000-0005-0000-0000-0000DCDB0000}"/>
    <cellStyle name="Output 6 3 6 5" xfId="57369" xr:uid="{00000000-0005-0000-0000-0000DDDB0000}"/>
    <cellStyle name="Output 6 3 7" xfId="57370" xr:uid="{00000000-0005-0000-0000-0000DEDB0000}"/>
    <cellStyle name="Output 6 3 8" xfId="57371" xr:uid="{00000000-0005-0000-0000-0000DFDB0000}"/>
    <cellStyle name="Output 6 3 9" xfId="57372" xr:uid="{00000000-0005-0000-0000-0000E0DB0000}"/>
    <cellStyle name="Output 6 4" xfId="57373" xr:uid="{00000000-0005-0000-0000-0000E1DB0000}"/>
    <cellStyle name="Output 7" xfId="22638" xr:uid="{00000000-0005-0000-0000-0000E2DB0000}"/>
    <cellStyle name="Output 7 10" xfId="57374" xr:uid="{00000000-0005-0000-0000-0000E3DB0000}"/>
    <cellStyle name="Output 7 11" xfId="57375" xr:uid="{00000000-0005-0000-0000-0000E4DB0000}"/>
    <cellStyle name="Output 7 2" xfId="22639" xr:uid="{00000000-0005-0000-0000-0000E5DB0000}"/>
    <cellStyle name="Output 7 2 2" xfId="57376" xr:uid="{00000000-0005-0000-0000-0000E6DB0000}"/>
    <cellStyle name="Output 7 2 3" xfId="57377" xr:uid="{00000000-0005-0000-0000-0000E7DB0000}"/>
    <cellStyle name="Output 7 2 4" xfId="57378" xr:uid="{00000000-0005-0000-0000-0000E8DB0000}"/>
    <cellStyle name="Output 7 2 5" xfId="57379" xr:uid="{00000000-0005-0000-0000-0000E9DB0000}"/>
    <cellStyle name="Output 7 3" xfId="22640" xr:uid="{00000000-0005-0000-0000-0000EADB0000}"/>
    <cellStyle name="Output 7 3 2" xfId="57380" xr:uid="{00000000-0005-0000-0000-0000EBDB0000}"/>
    <cellStyle name="Output 7 3 3" xfId="57381" xr:uid="{00000000-0005-0000-0000-0000ECDB0000}"/>
    <cellStyle name="Output 7 3 4" xfId="57382" xr:uid="{00000000-0005-0000-0000-0000EDDB0000}"/>
    <cellStyle name="Output 7 3 5" xfId="57383" xr:uid="{00000000-0005-0000-0000-0000EEDB0000}"/>
    <cellStyle name="Output 7 4" xfId="22641" xr:uid="{00000000-0005-0000-0000-0000EFDB0000}"/>
    <cellStyle name="Output 7 4 2" xfId="57384" xr:uid="{00000000-0005-0000-0000-0000F0DB0000}"/>
    <cellStyle name="Output 7 4 3" xfId="57385" xr:uid="{00000000-0005-0000-0000-0000F1DB0000}"/>
    <cellStyle name="Output 7 4 4" xfId="57386" xr:uid="{00000000-0005-0000-0000-0000F2DB0000}"/>
    <cellStyle name="Output 7 4 5" xfId="57387" xr:uid="{00000000-0005-0000-0000-0000F3DB0000}"/>
    <cellStyle name="Output 7 5" xfId="22642" xr:uid="{00000000-0005-0000-0000-0000F4DB0000}"/>
    <cellStyle name="Output 7 5 2" xfId="57388" xr:uid="{00000000-0005-0000-0000-0000F5DB0000}"/>
    <cellStyle name="Output 7 5 3" xfId="57389" xr:uid="{00000000-0005-0000-0000-0000F6DB0000}"/>
    <cellStyle name="Output 7 5 4" xfId="57390" xr:uid="{00000000-0005-0000-0000-0000F7DB0000}"/>
    <cellStyle name="Output 7 5 5" xfId="57391" xr:uid="{00000000-0005-0000-0000-0000F8DB0000}"/>
    <cellStyle name="Output 7 6" xfId="22643" xr:uid="{00000000-0005-0000-0000-0000F9DB0000}"/>
    <cellStyle name="Output 7 6 2" xfId="57392" xr:uid="{00000000-0005-0000-0000-0000FADB0000}"/>
    <cellStyle name="Output 7 6 3" xfId="57393" xr:uid="{00000000-0005-0000-0000-0000FBDB0000}"/>
    <cellStyle name="Output 7 6 4" xfId="57394" xr:uid="{00000000-0005-0000-0000-0000FCDB0000}"/>
    <cellStyle name="Output 7 6 5" xfId="57395" xr:uid="{00000000-0005-0000-0000-0000FDDB0000}"/>
    <cellStyle name="Output 7 7" xfId="22644" xr:uid="{00000000-0005-0000-0000-0000FEDB0000}"/>
    <cellStyle name="Output 7 7 2" xfId="57396" xr:uid="{00000000-0005-0000-0000-0000FFDB0000}"/>
    <cellStyle name="Output 7 7 3" xfId="57397" xr:uid="{00000000-0005-0000-0000-000000DC0000}"/>
    <cellStyle name="Output 7 7 4" xfId="57398" xr:uid="{00000000-0005-0000-0000-000001DC0000}"/>
    <cellStyle name="Output 7 7 5" xfId="57399" xr:uid="{00000000-0005-0000-0000-000002DC0000}"/>
    <cellStyle name="Output 7 8" xfId="57400" xr:uid="{00000000-0005-0000-0000-000003DC0000}"/>
    <cellStyle name="Output 7 9" xfId="57401" xr:uid="{00000000-0005-0000-0000-000004DC0000}"/>
    <cellStyle name="Output 8" xfId="22645" xr:uid="{00000000-0005-0000-0000-000005DC0000}"/>
    <cellStyle name="Output 8 10" xfId="57402" xr:uid="{00000000-0005-0000-0000-000006DC0000}"/>
    <cellStyle name="Output 8 2" xfId="22646" xr:uid="{00000000-0005-0000-0000-000007DC0000}"/>
    <cellStyle name="Output 8 2 2" xfId="57403" xr:uid="{00000000-0005-0000-0000-000008DC0000}"/>
    <cellStyle name="Output 8 2 3" xfId="57404" xr:uid="{00000000-0005-0000-0000-000009DC0000}"/>
    <cellStyle name="Output 8 2 4" xfId="57405" xr:uid="{00000000-0005-0000-0000-00000ADC0000}"/>
    <cellStyle name="Output 8 2 5" xfId="57406" xr:uid="{00000000-0005-0000-0000-00000BDC0000}"/>
    <cellStyle name="Output 8 3" xfId="22647" xr:uid="{00000000-0005-0000-0000-00000CDC0000}"/>
    <cellStyle name="Output 8 3 2" xfId="57407" xr:uid="{00000000-0005-0000-0000-00000DDC0000}"/>
    <cellStyle name="Output 8 3 3" xfId="57408" xr:uid="{00000000-0005-0000-0000-00000EDC0000}"/>
    <cellStyle name="Output 8 3 4" xfId="57409" xr:uid="{00000000-0005-0000-0000-00000FDC0000}"/>
    <cellStyle name="Output 8 3 5" xfId="57410" xr:uid="{00000000-0005-0000-0000-000010DC0000}"/>
    <cellStyle name="Output 8 4" xfId="22648" xr:uid="{00000000-0005-0000-0000-000011DC0000}"/>
    <cellStyle name="Output 8 4 2" xfId="57411" xr:uid="{00000000-0005-0000-0000-000012DC0000}"/>
    <cellStyle name="Output 8 4 3" xfId="57412" xr:uid="{00000000-0005-0000-0000-000013DC0000}"/>
    <cellStyle name="Output 8 4 4" xfId="57413" xr:uid="{00000000-0005-0000-0000-000014DC0000}"/>
    <cellStyle name="Output 8 4 5" xfId="57414" xr:uid="{00000000-0005-0000-0000-000015DC0000}"/>
    <cellStyle name="Output 8 5" xfId="22649" xr:uid="{00000000-0005-0000-0000-000016DC0000}"/>
    <cellStyle name="Output 8 5 2" xfId="57415" xr:uid="{00000000-0005-0000-0000-000017DC0000}"/>
    <cellStyle name="Output 8 5 3" xfId="57416" xr:uid="{00000000-0005-0000-0000-000018DC0000}"/>
    <cellStyle name="Output 8 5 4" xfId="57417" xr:uid="{00000000-0005-0000-0000-000019DC0000}"/>
    <cellStyle name="Output 8 5 5" xfId="57418" xr:uid="{00000000-0005-0000-0000-00001ADC0000}"/>
    <cellStyle name="Output 8 6" xfId="22650" xr:uid="{00000000-0005-0000-0000-00001BDC0000}"/>
    <cellStyle name="Output 8 6 2" xfId="57419" xr:uid="{00000000-0005-0000-0000-00001CDC0000}"/>
    <cellStyle name="Output 8 6 3" xfId="57420" xr:uid="{00000000-0005-0000-0000-00001DDC0000}"/>
    <cellStyle name="Output 8 6 4" xfId="57421" xr:uid="{00000000-0005-0000-0000-00001EDC0000}"/>
    <cellStyle name="Output 8 6 5" xfId="57422" xr:uid="{00000000-0005-0000-0000-00001FDC0000}"/>
    <cellStyle name="Output 8 7" xfId="57423" xr:uid="{00000000-0005-0000-0000-000020DC0000}"/>
    <cellStyle name="Output 8 8" xfId="57424" xr:uid="{00000000-0005-0000-0000-000021DC0000}"/>
    <cellStyle name="Output 8 9" xfId="57425" xr:uid="{00000000-0005-0000-0000-000022DC0000}"/>
    <cellStyle name="Percent" xfId="3" builtinId="5"/>
    <cellStyle name="Percent 10" xfId="23738" xr:uid="{00000000-0005-0000-0000-000024DC0000}"/>
    <cellStyle name="Percent 11" xfId="23761" xr:uid="{00000000-0005-0000-0000-000025DC0000}"/>
    <cellStyle name="Percent 11 2" xfId="60387" xr:uid="{00000000-0005-0000-0000-000026DC0000}"/>
    <cellStyle name="Percent 11 2 4" xfId="60437" xr:uid="{6A7306E5-12A1-4623-8EAC-9153851FD0BB}"/>
    <cellStyle name="Percent 12" xfId="60392" xr:uid="{00000000-0005-0000-0000-000027DC0000}"/>
    <cellStyle name="Percent 13" xfId="60394" xr:uid="{00000000-0005-0000-0000-000028DC0000}"/>
    <cellStyle name="Percent 2" xfId="183" xr:uid="{00000000-0005-0000-0000-000029DC0000}"/>
    <cellStyle name="Percent 2 2" xfId="213" xr:uid="{00000000-0005-0000-0000-00002ADC0000}"/>
    <cellStyle name="Percent 2 2 2" xfId="23767" xr:uid="{00000000-0005-0000-0000-00002BDC0000}"/>
    <cellStyle name="Percent 2 2 2 2" xfId="60389" xr:uid="{00000000-0005-0000-0000-00002CDC0000}"/>
    <cellStyle name="Percent 2 3" xfId="220" xr:uid="{00000000-0005-0000-0000-00002DDC0000}"/>
    <cellStyle name="Percent 2 4" xfId="227" xr:uid="{00000000-0005-0000-0000-00002EDC0000}"/>
    <cellStyle name="Percent 2 5" xfId="60400" xr:uid="{00000000-0005-0000-0000-00002FDC0000}"/>
    <cellStyle name="Percent 2 6" xfId="60435" xr:uid="{A9EE0D91-8095-4935-8268-DC0EA2602CBB}"/>
    <cellStyle name="Percent 3" xfId="195" xr:uid="{00000000-0005-0000-0000-000030DC0000}"/>
    <cellStyle name="Percent 3 2" xfId="23756" xr:uid="{00000000-0005-0000-0000-000031DC0000}"/>
    <cellStyle name="Percent 3 2 2" xfId="23766" xr:uid="{00000000-0005-0000-0000-000032DC0000}"/>
    <cellStyle name="Percent 3 3" xfId="60432" xr:uid="{B040B5B6-CAC9-49BD-9937-4B486584E4FA}"/>
    <cellStyle name="Percent 4" xfId="200" xr:uid="{00000000-0005-0000-0000-000033DC0000}"/>
    <cellStyle name="Percent 4 2" xfId="23759" xr:uid="{00000000-0005-0000-0000-000034DC0000}"/>
    <cellStyle name="Percent 4 2 2" xfId="23772" xr:uid="{00000000-0005-0000-0000-000035DC0000}"/>
    <cellStyle name="Percent 4 3" xfId="60429" xr:uid="{FAE69CE3-C83B-4A80-98CF-0AF23DF79E8F}"/>
    <cellStyle name="Percent 5" xfId="141" xr:uid="{00000000-0005-0000-0000-000036DC0000}"/>
    <cellStyle name="Percent 6" xfId="203" xr:uid="{00000000-0005-0000-0000-000037DC0000}"/>
    <cellStyle name="Percent 6 2" xfId="23764" xr:uid="{00000000-0005-0000-0000-000038DC0000}"/>
    <cellStyle name="Percent 7" xfId="216" xr:uid="{00000000-0005-0000-0000-000039DC0000}"/>
    <cellStyle name="Percent 8" xfId="223" xr:uid="{00000000-0005-0000-0000-00003ADC0000}"/>
    <cellStyle name="Percent 8 2" xfId="23773" xr:uid="{00000000-0005-0000-0000-00003BDC0000}"/>
    <cellStyle name="Percent 9" xfId="22651" xr:uid="{00000000-0005-0000-0000-00003CDC0000}"/>
    <cellStyle name="Title" xfId="99" builtinId="15" customBuiltin="1"/>
    <cellStyle name="Title 2" xfId="84" xr:uid="{00000000-0005-0000-0000-00003EDC0000}"/>
    <cellStyle name="Title 2 2" xfId="184" xr:uid="{00000000-0005-0000-0000-00003FDC0000}"/>
    <cellStyle name="Title 3" xfId="85" xr:uid="{00000000-0005-0000-0000-000040DC0000}"/>
    <cellStyle name="Title 4" xfId="22652" xr:uid="{00000000-0005-0000-0000-000041DC0000}"/>
    <cellStyle name="Title 5" xfId="22653" xr:uid="{00000000-0005-0000-0000-000042DC0000}"/>
    <cellStyle name="Total" xfId="114" builtinId="25" customBuiltin="1"/>
    <cellStyle name="Total 2" xfId="86" xr:uid="{00000000-0005-0000-0000-000044DC0000}"/>
    <cellStyle name="Total 2 10" xfId="23740" xr:uid="{00000000-0005-0000-0000-000045DC0000}"/>
    <cellStyle name="Total 2 2" xfId="98" xr:uid="{00000000-0005-0000-0000-000046DC0000}"/>
    <cellStyle name="Total 2 2 10" xfId="22654" xr:uid="{00000000-0005-0000-0000-000047DC0000}"/>
    <cellStyle name="Total 2 2 10 10" xfId="57426" xr:uid="{00000000-0005-0000-0000-000048DC0000}"/>
    <cellStyle name="Total 2 2 10 2" xfId="22655" xr:uid="{00000000-0005-0000-0000-000049DC0000}"/>
    <cellStyle name="Total 2 2 10 2 2" xfId="57427" xr:uid="{00000000-0005-0000-0000-00004ADC0000}"/>
    <cellStyle name="Total 2 2 10 2 3" xfId="57428" xr:uid="{00000000-0005-0000-0000-00004BDC0000}"/>
    <cellStyle name="Total 2 2 10 2 4" xfId="57429" xr:uid="{00000000-0005-0000-0000-00004CDC0000}"/>
    <cellStyle name="Total 2 2 10 3" xfId="22656" xr:uid="{00000000-0005-0000-0000-00004DDC0000}"/>
    <cellStyle name="Total 2 2 10 3 2" xfId="57430" xr:uid="{00000000-0005-0000-0000-00004EDC0000}"/>
    <cellStyle name="Total 2 2 10 3 3" xfId="57431" xr:uid="{00000000-0005-0000-0000-00004FDC0000}"/>
    <cellStyle name="Total 2 2 10 3 4" xfId="57432" xr:uid="{00000000-0005-0000-0000-000050DC0000}"/>
    <cellStyle name="Total 2 2 10 4" xfId="22657" xr:uid="{00000000-0005-0000-0000-000051DC0000}"/>
    <cellStyle name="Total 2 2 10 4 2" xfId="57433" xr:uid="{00000000-0005-0000-0000-000052DC0000}"/>
    <cellStyle name="Total 2 2 10 4 3" xfId="57434" xr:uid="{00000000-0005-0000-0000-000053DC0000}"/>
    <cellStyle name="Total 2 2 10 4 4" xfId="57435" xr:uid="{00000000-0005-0000-0000-000054DC0000}"/>
    <cellStyle name="Total 2 2 10 5" xfId="22658" xr:uid="{00000000-0005-0000-0000-000055DC0000}"/>
    <cellStyle name="Total 2 2 10 5 2" xfId="57436" xr:uid="{00000000-0005-0000-0000-000056DC0000}"/>
    <cellStyle name="Total 2 2 10 5 3" xfId="57437" xr:uid="{00000000-0005-0000-0000-000057DC0000}"/>
    <cellStyle name="Total 2 2 10 5 4" xfId="57438" xr:uid="{00000000-0005-0000-0000-000058DC0000}"/>
    <cellStyle name="Total 2 2 10 6" xfId="22659" xr:uid="{00000000-0005-0000-0000-000059DC0000}"/>
    <cellStyle name="Total 2 2 10 6 2" xfId="57439" xr:uid="{00000000-0005-0000-0000-00005ADC0000}"/>
    <cellStyle name="Total 2 2 10 6 3" xfId="57440" xr:uid="{00000000-0005-0000-0000-00005BDC0000}"/>
    <cellStyle name="Total 2 2 10 6 4" xfId="57441" xr:uid="{00000000-0005-0000-0000-00005CDC0000}"/>
    <cellStyle name="Total 2 2 10 7" xfId="22660" xr:uid="{00000000-0005-0000-0000-00005DDC0000}"/>
    <cellStyle name="Total 2 2 10 7 2" xfId="57442" xr:uid="{00000000-0005-0000-0000-00005EDC0000}"/>
    <cellStyle name="Total 2 2 10 7 3" xfId="57443" xr:uid="{00000000-0005-0000-0000-00005FDC0000}"/>
    <cellStyle name="Total 2 2 10 7 4" xfId="57444" xr:uid="{00000000-0005-0000-0000-000060DC0000}"/>
    <cellStyle name="Total 2 2 10 8" xfId="57445" xr:uid="{00000000-0005-0000-0000-000061DC0000}"/>
    <cellStyle name="Total 2 2 10 9" xfId="57446" xr:uid="{00000000-0005-0000-0000-000062DC0000}"/>
    <cellStyle name="Total 2 2 11" xfId="22661" xr:uid="{00000000-0005-0000-0000-000063DC0000}"/>
    <cellStyle name="Total 2 2 11 2" xfId="22662" xr:uid="{00000000-0005-0000-0000-000064DC0000}"/>
    <cellStyle name="Total 2 2 11 2 2" xfId="57447" xr:uid="{00000000-0005-0000-0000-000065DC0000}"/>
    <cellStyle name="Total 2 2 11 2 3" xfId="57448" xr:uid="{00000000-0005-0000-0000-000066DC0000}"/>
    <cellStyle name="Total 2 2 11 2 4" xfId="57449" xr:uid="{00000000-0005-0000-0000-000067DC0000}"/>
    <cellStyle name="Total 2 2 11 3" xfId="22663" xr:uid="{00000000-0005-0000-0000-000068DC0000}"/>
    <cellStyle name="Total 2 2 11 3 2" xfId="57450" xr:uid="{00000000-0005-0000-0000-000069DC0000}"/>
    <cellStyle name="Total 2 2 11 3 3" xfId="57451" xr:uid="{00000000-0005-0000-0000-00006ADC0000}"/>
    <cellStyle name="Total 2 2 11 3 4" xfId="57452" xr:uid="{00000000-0005-0000-0000-00006BDC0000}"/>
    <cellStyle name="Total 2 2 11 4" xfId="22664" xr:uid="{00000000-0005-0000-0000-00006CDC0000}"/>
    <cellStyle name="Total 2 2 11 4 2" xfId="57453" xr:uid="{00000000-0005-0000-0000-00006DDC0000}"/>
    <cellStyle name="Total 2 2 11 4 3" xfId="57454" xr:uid="{00000000-0005-0000-0000-00006EDC0000}"/>
    <cellStyle name="Total 2 2 11 4 4" xfId="57455" xr:uid="{00000000-0005-0000-0000-00006FDC0000}"/>
    <cellStyle name="Total 2 2 11 5" xfId="22665" xr:uid="{00000000-0005-0000-0000-000070DC0000}"/>
    <cellStyle name="Total 2 2 11 5 2" xfId="57456" xr:uid="{00000000-0005-0000-0000-000071DC0000}"/>
    <cellStyle name="Total 2 2 11 5 3" xfId="57457" xr:uid="{00000000-0005-0000-0000-000072DC0000}"/>
    <cellStyle name="Total 2 2 11 5 4" xfId="57458" xr:uid="{00000000-0005-0000-0000-000073DC0000}"/>
    <cellStyle name="Total 2 2 11 6" xfId="22666" xr:uid="{00000000-0005-0000-0000-000074DC0000}"/>
    <cellStyle name="Total 2 2 11 6 2" xfId="57459" xr:uid="{00000000-0005-0000-0000-000075DC0000}"/>
    <cellStyle name="Total 2 2 11 6 3" xfId="57460" xr:uid="{00000000-0005-0000-0000-000076DC0000}"/>
    <cellStyle name="Total 2 2 11 6 4" xfId="57461" xr:uid="{00000000-0005-0000-0000-000077DC0000}"/>
    <cellStyle name="Total 2 2 11 7" xfId="57462" xr:uid="{00000000-0005-0000-0000-000078DC0000}"/>
    <cellStyle name="Total 2 2 11 8" xfId="57463" xr:uid="{00000000-0005-0000-0000-000079DC0000}"/>
    <cellStyle name="Total 2 2 11 9" xfId="57464" xr:uid="{00000000-0005-0000-0000-00007ADC0000}"/>
    <cellStyle name="Total 2 2 12" xfId="57465" xr:uid="{00000000-0005-0000-0000-00007BDC0000}"/>
    <cellStyle name="Total 2 2 2" xfId="22667" xr:uid="{00000000-0005-0000-0000-00007CDC0000}"/>
    <cellStyle name="Total 2 2 2 2" xfId="22668" xr:uid="{00000000-0005-0000-0000-00007DDC0000}"/>
    <cellStyle name="Total 2 2 2 2 2" xfId="22669" xr:uid="{00000000-0005-0000-0000-00007EDC0000}"/>
    <cellStyle name="Total 2 2 2 2 2 2" xfId="22670" xr:uid="{00000000-0005-0000-0000-00007FDC0000}"/>
    <cellStyle name="Total 2 2 2 2 2 2 2" xfId="57466" xr:uid="{00000000-0005-0000-0000-000080DC0000}"/>
    <cellStyle name="Total 2 2 2 2 2 2 3" xfId="57467" xr:uid="{00000000-0005-0000-0000-000081DC0000}"/>
    <cellStyle name="Total 2 2 2 2 2 2 4" xfId="57468" xr:uid="{00000000-0005-0000-0000-000082DC0000}"/>
    <cellStyle name="Total 2 2 2 2 2 3" xfId="22671" xr:uid="{00000000-0005-0000-0000-000083DC0000}"/>
    <cellStyle name="Total 2 2 2 2 2 3 2" xfId="57469" xr:uid="{00000000-0005-0000-0000-000084DC0000}"/>
    <cellStyle name="Total 2 2 2 2 2 3 3" xfId="57470" xr:uid="{00000000-0005-0000-0000-000085DC0000}"/>
    <cellStyle name="Total 2 2 2 2 2 3 4" xfId="57471" xr:uid="{00000000-0005-0000-0000-000086DC0000}"/>
    <cellStyle name="Total 2 2 2 2 2 4" xfId="57472" xr:uid="{00000000-0005-0000-0000-000087DC0000}"/>
    <cellStyle name="Total 2 2 2 2 3" xfId="22672" xr:uid="{00000000-0005-0000-0000-000088DC0000}"/>
    <cellStyle name="Total 2 2 2 2 3 2" xfId="22673" xr:uid="{00000000-0005-0000-0000-000089DC0000}"/>
    <cellStyle name="Total 2 2 2 2 3 2 2" xfId="57473" xr:uid="{00000000-0005-0000-0000-00008ADC0000}"/>
    <cellStyle name="Total 2 2 2 2 3 2 3" xfId="57474" xr:uid="{00000000-0005-0000-0000-00008BDC0000}"/>
    <cellStyle name="Total 2 2 2 2 3 2 4" xfId="57475" xr:uid="{00000000-0005-0000-0000-00008CDC0000}"/>
    <cellStyle name="Total 2 2 2 2 3 3" xfId="22674" xr:uid="{00000000-0005-0000-0000-00008DDC0000}"/>
    <cellStyle name="Total 2 2 2 2 3 3 2" xfId="57476" xr:uid="{00000000-0005-0000-0000-00008EDC0000}"/>
    <cellStyle name="Total 2 2 2 2 3 3 3" xfId="57477" xr:uid="{00000000-0005-0000-0000-00008FDC0000}"/>
    <cellStyle name="Total 2 2 2 2 3 3 4" xfId="57478" xr:uid="{00000000-0005-0000-0000-000090DC0000}"/>
    <cellStyle name="Total 2 2 2 2 3 4" xfId="22675" xr:uid="{00000000-0005-0000-0000-000091DC0000}"/>
    <cellStyle name="Total 2 2 2 2 3 4 2" xfId="57479" xr:uid="{00000000-0005-0000-0000-000092DC0000}"/>
    <cellStyle name="Total 2 2 2 2 3 4 3" xfId="57480" xr:uid="{00000000-0005-0000-0000-000093DC0000}"/>
    <cellStyle name="Total 2 2 2 2 3 4 4" xfId="57481" xr:uid="{00000000-0005-0000-0000-000094DC0000}"/>
    <cellStyle name="Total 2 2 2 2 3 5" xfId="22676" xr:uid="{00000000-0005-0000-0000-000095DC0000}"/>
    <cellStyle name="Total 2 2 2 2 3 5 2" xfId="57482" xr:uid="{00000000-0005-0000-0000-000096DC0000}"/>
    <cellStyle name="Total 2 2 2 2 3 5 3" xfId="57483" xr:uid="{00000000-0005-0000-0000-000097DC0000}"/>
    <cellStyle name="Total 2 2 2 2 3 5 4" xfId="57484" xr:uid="{00000000-0005-0000-0000-000098DC0000}"/>
    <cellStyle name="Total 2 2 2 2 3 6" xfId="22677" xr:uid="{00000000-0005-0000-0000-000099DC0000}"/>
    <cellStyle name="Total 2 2 2 2 3 6 2" xfId="57485" xr:uid="{00000000-0005-0000-0000-00009ADC0000}"/>
    <cellStyle name="Total 2 2 2 2 3 6 3" xfId="57486" xr:uid="{00000000-0005-0000-0000-00009BDC0000}"/>
    <cellStyle name="Total 2 2 2 2 3 6 4" xfId="57487" xr:uid="{00000000-0005-0000-0000-00009CDC0000}"/>
    <cellStyle name="Total 2 2 2 2 3 7" xfId="57488" xr:uid="{00000000-0005-0000-0000-00009DDC0000}"/>
    <cellStyle name="Total 2 2 2 2 3 8" xfId="57489" xr:uid="{00000000-0005-0000-0000-00009EDC0000}"/>
    <cellStyle name="Total 2 2 2 2 3 9" xfId="57490" xr:uid="{00000000-0005-0000-0000-00009FDC0000}"/>
    <cellStyle name="Total 2 2 2 2 4" xfId="57491" xr:uid="{00000000-0005-0000-0000-0000A0DC0000}"/>
    <cellStyle name="Total 2 2 2 3" xfId="22678" xr:uid="{00000000-0005-0000-0000-0000A1DC0000}"/>
    <cellStyle name="Total 2 2 2 3 2" xfId="22679" xr:uid="{00000000-0005-0000-0000-0000A2DC0000}"/>
    <cellStyle name="Total 2 2 2 3 2 2" xfId="57492" xr:uid="{00000000-0005-0000-0000-0000A3DC0000}"/>
    <cellStyle name="Total 2 2 2 3 2 3" xfId="57493" xr:uid="{00000000-0005-0000-0000-0000A4DC0000}"/>
    <cellStyle name="Total 2 2 2 3 2 4" xfId="57494" xr:uid="{00000000-0005-0000-0000-0000A5DC0000}"/>
    <cellStyle name="Total 2 2 2 3 3" xfId="22680" xr:uid="{00000000-0005-0000-0000-0000A6DC0000}"/>
    <cellStyle name="Total 2 2 2 3 3 2" xfId="57495" xr:uid="{00000000-0005-0000-0000-0000A7DC0000}"/>
    <cellStyle name="Total 2 2 2 3 3 3" xfId="57496" xr:uid="{00000000-0005-0000-0000-0000A8DC0000}"/>
    <cellStyle name="Total 2 2 2 3 3 4" xfId="57497" xr:uid="{00000000-0005-0000-0000-0000A9DC0000}"/>
    <cellStyle name="Total 2 2 2 3 4" xfId="57498" xr:uid="{00000000-0005-0000-0000-0000AADC0000}"/>
    <cellStyle name="Total 2 2 2 4" xfId="22681" xr:uid="{00000000-0005-0000-0000-0000ABDC0000}"/>
    <cellStyle name="Total 2 2 2 4 10" xfId="57499" xr:uid="{00000000-0005-0000-0000-0000ACDC0000}"/>
    <cellStyle name="Total 2 2 2 4 2" xfId="22682" xr:uid="{00000000-0005-0000-0000-0000ADDC0000}"/>
    <cellStyle name="Total 2 2 2 4 2 2" xfId="57500" xr:uid="{00000000-0005-0000-0000-0000AEDC0000}"/>
    <cellStyle name="Total 2 2 2 4 2 3" xfId="57501" xr:uid="{00000000-0005-0000-0000-0000AFDC0000}"/>
    <cellStyle name="Total 2 2 2 4 2 4" xfId="57502" xr:uid="{00000000-0005-0000-0000-0000B0DC0000}"/>
    <cellStyle name="Total 2 2 2 4 3" xfId="22683" xr:uid="{00000000-0005-0000-0000-0000B1DC0000}"/>
    <cellStyle name="Total 2 2 2 4 3 2" xfId="57503" xr:uid="{00000000-0005-0000-0000-0000B2DC0000}"/>
    <cellStyle name="Total 2 2 2 4 3 3" xfId="57504" xr:uid="{00000000-0005-0000-0000-0000B3DC0000}"/>
    <cellStyle name="Total 2 2 2 4 3 4" xfId="57505" xr:uid="{00000000-0005-0000-0000-0000B4DC0000}"/>
    <cellStyle name="Total 2 2 2 4 4" xfId="22684" xr:uid="{00000000-0005-0000-0000-0000B5DC0000}"/>
    <cellStyle name="Total 2 2 2 4 4 2" xfId="57506" xr:uid="{00000000-0005-0000-0000-0000B6DC0000}"/>
    <cellStyle name="Total 2 2 2 4 4 3" xfId="57507" xr:uid="{00000000-0005-0000-0000-0000B7DC0000}"/>
    <cellStyle name="Total 2 2 2 4 4 4" xfId="57508" xr:uid="{00000000-0005-0000-0000-0000B8DC0000}"/>
    <cellStyle name="Total 2 2 2 4 5" xfId="22685" xr:uid="{00000000-0005-0000-0000-0000B9DC0000}"/>
    <cellStyle name="Total 2 2 2 4 5 2" xfId="57509" xr:uid="{00000000-0005-0000-0000-0000BADC0000}"/>
    <cellStyle name="Total 2 2 2 4 5 3" xfId="57510" xr:uid="{00000000-0005-0000-0000-0000BBDC0000}"/>
    <cellStyle name="Total 2 2 2 4 5 4" xfId="57511" xr:uid="{00000000-0005-0000-0000-0000BCDC0000}"/>
    <cellStyle name="Total 2 2 2 4 6" xfId="22686" xr:uid="{00000000-0005-0000-0000-0000BDDC0000}"/>
    <cellStyle name="Total 2 2 2 4 6 2" xfId="57512" xr:uid="{00000000-0005-0000-0000-0000BEDC0000}"/>
    <cellStyle name="Total 2 2 2 4 6 3" xfId="57513" xr:uid="{00000000-0005-0000-0000-0000BFDC0000}"/>
    <cellStyle name="Total 2 2 2 4 6 4" xfId="57514" xr:uid="{00000000-0005-0000-0000-0000C0DC0000}"/>
    <cellStyle name="Total 2 2 2 4 7" xfId="22687" xr:uid="{00000000-0005-0000-0000-0000C1DC0000}"/>
    <cellStyle name="Total 2 2 2 4 7 2" xfId="57515" xr:uid="{00000000-0005-0000-0000-0000C2DC0000}"/>
    <cellStyle name="Total 2 2 2 4 7 3" xfId="57516" xr:uid="{00000000-0005-0000-0000-0000C3DC0000}"/>
    <cellStyle name="Total 2 2 2 4 7 4" xfId="57517" xr:uid="{00000000-0005-0000-0000-0000C4DC0000}"/>
    <cellStyle name="Total 2 2 2 4 8" xfId="57518" xr:uid="{00000000-0005-0000-0000-0000C5DC0000}"/>
    <cellStyle name="Total 2 2 2 4 9" xfId="57519" xr:uid="{00000000-0005-0000-0000-0000C6DC0000}"/>
    <cellStyle name="Total 2 2 2 5" xfId="22688" xr:uid="{00000000-0005-0000-0000-0000C7DC0000}"/>
    <cellStyle name="Total 2 2 2 5 2" xfId="22689" xr:uid="{00000000-0005-0000-0000-0000C8DC0000}"/>
    <cellStyle name="Total 2 2 2 5 2 2" xfId="57520" xr:uid="{00000000-0005-0000-0000-0000C9DC0000}"/>
    <cellStyle name="Total 2 2 2 5 2 3" xfId="57521" xr:uid="{00000000-0005-0000-0000-0000CADC0000}"/>
    <cellStyle name="Total 2 2 2 5 2 4" xfId="57522" xr:uid="{00000000-0005-0000-0000-0000CBDC0000}"/>
    <cellStyle name="Total 2 2 2 5 3" xfId="22690" xr:uid="{00000000-0005-0000-0000-0000CCDC0000}"/>
    <cellStyle name="Total 2 2 2 5 3 2" xfId="57523" xr:uid="{00000000-0005-0000-0000-0000CDDC0000}"/>
    <cellStyle name="Total 2 2 2 5 3 3" xfId="57524" xr:uid="{00000000-0005-0000-0000-0000CEDC0000}"/>
    <cellStyle name="Total 2 2 2 5 3 4" xfId="57525" xr:uid="{00000000-0005-0000-0000-0000CFDC0000}"/>
    <cellStyle name="Total 2 2 2 5 4" xfId="22691" xr:uid="{00000000-0005-0000-0000-0000D0DC0000}"/>
    <cellStyle name="Total 2 2 2 5 4 2" xfId="57526" xr:uid="{00000000-0005-0000-0000-0000D1DC0000}"/>
    <cellStyle name="Total 2 2 2 5 4 3" xfId="57527" xr:uid="{00000000-0005-0000-0000-0000D2DC0000}"/>
    <cellStyle name="Total 2 2 2 5 4 4" xfId="57528" xr:uid="{00000000-0005-0000-0000-0000D3DC0000}"/>
    <cellStyle name="Total 2 2 2 5 5" xfId="22692" xr:uid="{00000000-0005-0000-0000-0000D4DC0000}"/>
    <cellStyle name="Total 2 2 2 5 5 2" xfId="57529" xr:uid="{00000000-0005-0000-0000-0000D5DC0000}"/>
    <cellStyle name="Total 2 2 2 5 5 3" xfId="57530" xr:uid="{00000000-0005-0000-0000-0000D6DC0000}"/>
    <cellStyle name="Total 2 2 2 5 5 4" xfId="57531" xr:uid="{00000000-0005-0000-0000-0000D7DC0000}"/>
    <cellStyle name="Total 2 2 2 5 6" xfId="22693" xr:uid="{00000000-0005-0000-0000-0000D8DC0000}"/>
    <cellStyle name="Total 2 2 2 5 6 2" xfId="57532" xr:uid="{00000000-0005-0000-0000-0000D9DC0000}"/>
    <cellStyle name="Total 2 2 2 5 6 3" xfId="57533" xr:uid="{00000000-0005-0000-0000-0000DADC0000}"/>
    <cellStyle name="Total 2 2 2 5 6 4" xfId="57534" xr:uid="{00000000-0005-0000-0000-0000DBDC0000}"/>
    <cellStyle name="Total 2 2 2 5 7" xfId="57535" xr:uid="{00000000-0005-0000-0000-0000DCDC0000}"/>
    <cellStyle name="Total 2 2 2 5 8" xfId="57536" xr:uid="{00000000-0005-0000-0000-0000DDDC0000}"/>
    <cellStyle name="Total 2 2 2 5 9" xfId="57537" xr:uid="{00000000-0005-0000-0000-0000DEDC0000}"/>
    <cellStyle name="Total 2 2 2 6" xfId="57538" xr:uid="{00000000-0005-0000-0000-0000DFDC0000}"/>
    <cellStyle name="Total 2 2 3" xfId="22694" xr:uid="{00000000-0005-0000-0000-0000E0DC0000}"/>
    <cellStyle name="Total 2 2 3 2" xfId="22695" xr:uid="{00000000-0005-0000-0000-0000E1DC0000}"/>
    <cellStyle name="Total 2 2 3 2 2" xfId="22696" xr:uid="{00000000-0005-0000-0000-0000E2DC0000}"/>
    <cellStyle name="Total 2 2 3 2 2 2" xfId="22697" xr:uid="{00000000-0005-0000-0000-0000E3DC0000}"/>
    <cellStyle name="Total 2 2 3 2 2 2 2" xfId="57539" xr:uid="{00000000-0005-0000-0000-0000E4DC0000}"/>
    <cellStyle name="Total 2 2 3 2 2 2 3" xfId="57540" xr:uid="{00000000-0005-0000-0000-0000E5DC0000}"/>
    <cellStyle name="Total 2 2 3 2 2 2 4" xfId="57541" xr:uid="{00000000-0005-0000-0000-0000E6DC0000}"/>
    <cellStyle name="Total 2 2 3 2 2 3" xfId="22698" xr:uid="{00000000-0005-0000-0000-0000E7DC0000}"/>
    <cellStyle name="Total 2 2 3 2 2 3 2" xfId="57542" xr:uid="{00000000-0005-0000-0000-0000E8DC0000}"/>
    <cellStyle name="Total 2 2 3 2 2 3 3" xfId="57543" xr:uid="{00000000-0005-0000-0000-0000E9DC0000}"/>
    <cellStyle name="Total 2 2 3 2 2 3 4" xfId="57544" xr:uid="{00000000-0005-0000-0000-0000EADC0000}"/>
    <cellStyle name="Total 2 2 3 2 2 4" xfId="57545" xr:uid="{00000000-0005-0000-0000-0000EBDC0000}"/>
    <cellStyle name="Total 2 2 3 2 3" xfId="22699" xr:uid="{00000000-0005-0000-0000-0000ECDC0000}"/>
    <cellStyle name="Total 2 2 3 2 3 2" xfId="22700" xr:uid="{00000000-0005-0000-0000-0000EDDC0000}"/>
    <cellStyle name="Total 2 2 3 2 3 2 2" xfId="57546" xr:uid="{00000000-0005-0000-0000-0000EEDC0000}"/>
    <cellStyle name="Total 2 2 3 2 3 2 3" xfId="57547" xr:uid="{00000000-0005-0000-0000-0000EFDC0000}"/>
    <cellStyle name="Total 2 2 3 2 3 2 4" xfId="57548" xr:uid="{00000000-0005-0000-0000-0000F0DC0000}"/>
    <cellStyle name="Total 2 2 3 2 3 3" xfId="22701" xr:uid="{00000000-0005-0000-0000-0000F1DC0000}"/>
    <cellStyle name="Total 2 2 3 2 3 3 2" xfId="57549" xr:uid="{00000000-0005-0000-0000-0000F2DC0000}"/>
    <cellStyle name="Total 2 2 3 2 3 3 3" xfId="57550" xr:uid="{00000000-0005-0000-0000-0000F3DC0000}"/>
    <cellStyle name="Total 2 2 3 2 3 3 4" xfId="57551" xr:uid="{00000000-0005-0000-0000-0000F4DC0000}"/>
    <cellStyle name="Total 2 2 3 2 3 4" xfId="22702" xr:uid="{00000000-0005-0000-0000-0000F5DC0000}"/>
    <cellStyle name="Total 2 2 3 2 3 4 2" xfId="57552" xr:uid="{00000000-0005-0000-0000-0000F6DC0000}"/>
    <cellStyle name="Total 2 2 3 2 3 4 3" xfId="57553" xr:uid="{00000000-0005-0000-0000-0000F7DC0000}"/>
    <cellStyle name="Total 2 2 3 2 3 4 4" xfId="57554" xr:uid="{00000000-0005-0000-0000-0000F8DC0000}"/>
    <cellStyle name="Total 2 2 3 2 3 5" xfId="22703" xr:uid="{00000000-0005-0000-0000-0000F9DC0000}"/>
    <cellStyle name="Total 2 2 3 2 3 5 2" xfId="57555" xr:uid="{00000000-0005-0000-0000-0000FADC0000}"/>
    <cellStyle name="Total 2 2 3 2 3 5 3" xfId="57556" xr:uid="{00000000-0005-0000-0000-0000FBDC0000}"/>
    <cellStyle name="Total 2 2 3 2 3 5 4" xfId="57557" xr:uid="{00000000-0005-0000-0000-0000FCDC0000}"/>
    <cellStyle name="Total 2 2 3 2 3 6" xfId="22704" xr:uid="{00000000-0005-0000-0000-0000FDDC0000}"/>
    <cellStyle name="Total 2 2 3 2 3 6 2" xfId="57558" xr:uid="{00000000-0005-0000-0000-0000FEDC0000}"/>
    <cellStyle name="Total 2 2 3 2 3 6 3" xfId="57559" xr:uid="{00000000-0005-0000-0000-0000FFDC0000}"/>
    <cellStyle name="Total 2 2 3 2 3 6 4" xfId="57560" xr:uid="{00000000-0005-0000-0000-000000DD0000}"/>
    <cellStyle name="Total 2 2 3 2 3 7" xfId="57561" xr:uid="{00000000-0005-0000-0000-000001DD0000}"/>
    <cellStyle name="Total 2 2 3 2 3 8" xfId="57562" xr:uid="{00000000-0005-0000-0000-000002DD0000}"/>
    <cellStyle name="Total 2 2 3 2 3 9" xfId="57563" xr:uid="{00000000-0005-0000-0000-000003DD0000}"/>
    <cellStyle name="Total 2 2 3 2 4" xfId="57564" xr:uid="{00000000-0005-0000-0000-000004DD0000}"/>
    <cellStyle name="Total 2 2 3 3" xfId="22705" xr:uid="{00000000-0005-0000-0000-000005DD0000}"/>
    <cellStyle name="Total 2 2 3 3 2" xfId="22706" xr:uid="{00000000-0005-0000-0000-000006DD0000}"/>
    <cellStyle name="Total 2 2 3 3 2 2" xfId="57565" xr:uid="{00000000-0005-0000-0000-000007DD0000}"/>
    <cellStyle name="Total 2 2 3 3 2 3" xfId="57566" xr:uid="{00000000-0005-0000-0000-000008DD0000}"/>
    <cellStyle name="Total 2 2 3 3 2 4" xfId="57567" xr:uid="{00000000-0005-0000-0000-000009DD0000}"/>
    <cellStyle name="Total 2 2 3 3 3" xfId="22707" xr:uid="{00000000-0005-0000-0000-00000ADD0000}"/>
    <cellStyle name="Total 2 2 3 3 3 2" xfId="57568" xr:uid="{00000000-0005-0000-0000-00000BDD0000}"/>
    <cellStyle name="Total 2 2 3 3 3 3" xfId="57569" xr:uid="{00000000-0005-0000-0000-00000CDD0000}"/>
    <cellStyle name="Total 2 2 3 3 3 4" xfId="57570" xr:uid="{00000000-0005-0000-0000-00000DDD0000}"/>
    <cellStyle name="Total 2 2 3 3 4" xfId="57571" xr:uid="{00000000-0005-0000-0000-00000EDD0000}"/>
    <cellStyle name="Total 2 2 3 4" xfId="22708" xr:uid="{00000000-0005-0000-0000-00000FDD0000}"/>
    <cellStyle name="Total 2 2 3 4 10" xfId="57572" xr:uid="{00000000-0005-0000-0000-000010DD0000}"/>
    <cellStyle name="Total 2 2 3 4 2" xfId="22709" xr:uid="{00000000-0005-0000-0000-000011DD0000}"/>
    <cellStyle name="Total 2 2 3 4 2 2" xfId="57573" xr:uid="{00000000-0005-0000-0000-000012DD0000}"/>
    <cellStyle name="Total 2 2 3 4 2 3" xfId="57574" xr:uid="{00000000-0005-0000-0000-000013DD0000}"/>
    <cellStyle name="Total 2 2 3 4 2 4" xfId="57575" xr:uid="{00000000-0005-0000-0000-000014DD0000}"/>
    <cellStyle name="Total 2 2 3 4 3" xfId="22710" xr:uid="{00000000-0005-0000-0000-000015DD0000}"/>
    <cellStyle name="Total 2 2 3 4 3 2" xfId="57576" xr:uid="{00000000-0005-0000-0000-000016DD0000}"/>
    <cellStyle name="Total 2 2 3 4 3 3" xfId="57577" xr:uid="{00000000-0005-0000-0000-000017DD0000}"/>
    <cellStyle name="Total 2 2 3 4 3 4" xfId="57578" xr:uid="{00000000-0005-0000-0000-000018DD0000}"/>
    <cellStyle name="Total 2 2 3 4 4" xfId="22711" xr:uid="{00000000-0005-0000-0000-000019DD0000}"/>
    <cellStyle name="Total 2 2 3 4 4 2" xfId="57579" xr:uid="{00000000-0005-0000-0000-00001ADD0000}"/>
    <cellStyle name="Total 2 2 3 4 4 3" xfId="57580" xr:uid="{00000000-0005-0000-0000-00001BDD0000}"/>
    <cellStyle name="Total 2 2 3 4 4 4" xfId="57581" xr:uid="{00000000-0005-0000-0000-00001CDD0000}"/>
    <cellStyle name="Total 2 2 3 4 5" xfId="22712" xr:uid="{00000000-0005-0000-0000-00001DDD0000}"/>
    <cellStyle name="Total 2 2 3 4 5 2" xfId="57582" xr:uid="{00000000-0005-0000-0000-00001EDD0000}"/>
    <cellStyle name="Total 2 2 3 4 5 3" xfId="57583" xr:uid="{00000000-0005-0000-0000-00001FDD0000}"/>
    <cellStyle name="Total 2 2 3 4 5 4" xfId="57584" xr:uid="{00000000-0005-0000-0000-000020DD0000}"/>
    <cellStyle name="Total 2 2 3 4 6" xfId="22713" xr:uid="{00000000-0005-0000-0000-000021DD0000}"/>
    <cellStyle name="Total 2 2 3 4 6 2" xfId="57585" xr:uid="{00000000-0005-0000-0000-000022DD0000}"/>
    <cellStyle name="Total 2 2 3 4 6 3" xfId="57586" xr:uid="{00000000-0005-0000-0000-000023DD0000}"/>
    <cellStyle name="Total 2 2 3 4 6 4" xfId="57587" xr:uid="{00000000-0005-0000-0000-000024DD0000}"/>
    <cellStyle name="Total 2 2 3 4 7" xfId="22714" xr:uid="{00000000-0005-0000-0000-000025DD0000}"/>
    <cellStyle name="Total 2 2 3 4 7 2" xfId="57588" xr:uid="{00000000-0005-0000-0000-000026DD0000}"/>
    <cellStyle name="Total 2 2 3 4 7 3" xfId="57589" xr:uid="{00000000-0005-0000-0000-000027DD0000}"/>
    <cellStyle name="Total 2 2 3 4 7 4" xfId="57590" xr:uid="{00000000-0005-0000-0000-000028DD0000}"/>
    <cellStyle name="Total 2 2 3 4 8" xfId="57591" xr:uid="{00000000-0005-0000-0000-000029DD0000}"/>
    <cellStyle name="Total 2 2 3 4 9" xfId="57592" xr:uid="{00000000-0005-0000-0000-00002ADD0000}"/>
    <cellStyle name="Total 2 2 3 5" xfId="22715" xr:uid="{00000000-0005-0000-0000-00002BDD0000}"/>
    <cellStyle name="Total 2 2 3 5 2" xfId="22716" xr:uid="{00000000-0005-0000-0000-00002CDD0000}"/>
    <cellStyle name="Total 2 2 3 5 2 2" xfId="57593" xr:uid="{00000000-0005-0000-0000-00002DDD0000}"/>
    <cellStyle name="Total 2 2 3 5 2 3" xfId="57594" xr:uid="{00000000-0005-0000-0000-00002EDD0000}"/>
    <cellStyle name="Total 2 2 3 5 2 4" xfId="57595" xr:uid="{00000000-0005-0000-0000-00002FDD0000}"/>
    <cellStyle name="Total 2 2 3 5 3" xfId="22717" xr:uid="{00000000-0005-0000-0000-000030DD0000}"/>
    <cellStyle name="Total 2 2 3 5 3 2" xfId="57596" xr:uid="{00000000-0005-0000-0000-000031DD0000}"/>
    <cellStyle name="Total 2 2 3 5 3 3" xfId="57597" xr:uid="{00000000-0005-0000-0000-000032DD0000}"/>
    <cellStyle name="Total 2 2 3 5 3 4" xfId="57598" xr:uid="{00000000-0005-0000-0000-000033DD0000}"/>
    <cellStyle name="Total 2 2 3 5 4" xfId="22718" xr:uid="{00000000-0005-0000-0000-000034DD0000}"/>
    <cellStyle name="Total 2 2 3 5 4 2" xfId="57599" xr:uid="{00000000-0005-0000-0000-000035DD0000}"/>
    <cellStyle name="Total 2 2 3 5 4 3" xfId="57600" xr:uid="{00000000-0005-0000-0000-000036DD0000}"/>
    <cellStyle name="Total 2 2 3 5 4 4" xfId="57601" xr:uid="{00000000-0005-0000-0000-000037DD0000}"/>
    <cellStyle name="Total 2 2 3 5 5" xfId="22719" xr:uid="{00000000-0005-0000-0000-000038DD0000}"/>
    <cellStyle name="Total 2 2 3 5 5 2" xfId="57602" xr:uid="{00000000-0005-0000-0000-000039DD0000}"/>
    <cellStyle name="Total 2 2 3 5 5 3" xfId="57603" xr:uid="{00000000-0005-0000-0000-00003ADD0000}"/>
    <cellStyle name="Total 2 2 3 5 5 4" xfId="57604" xr:uid="{00000000-0005-0000-0000-00003BDD0000}"/>
    <cellStyle name="Total 2 2 3 5 6" xfId="22720" xr:uid="{00000000-0005-0000-0000-00003CDD0000}"/>
    <cellStyle name="Total 2 2 3 5 6 2" xfId="57605" xr:uid="{00000000-0005-0000-0000-00003DDD0000}"/>
    <cellStyle name="Total 2 2 3 5 6 3" xfId="57606" xr:uid="{00000000-0005-0000-0000-00003EDD0000}"/>
    <cellStyle name="Total 2 2 3 5 6 4" xfId="57607" xr:uid="{00000000-0005-0000-0000-00003FDD0000}"/>
    <cellStyle name="Total 2 2 3 5 7" xfId="57608" xr:uid="{00000000-0005-0000-0000-000040DD0000}"/>
    <cellStyle name="Total 2 2 3 5 8" xfId="57609" xr:uid="{00000000-0005-0000-0000-000041DD0000}"/>
    <cellStyle name="Total 2 2 3 5 9" xfId="57610" xr:uid="{00000000-0005-0000-0000-000042DD0000}"/>
    <cellStyle name="Total 2 2 3 6" xfId="57611" xr:uid="{00000000-0005-0000-0000-000043DD0000}"/>
    <cellStyle name="Total 2 2 4" xfId="22721" xr:uid="{00000000-0005-0000-0000-000044DD0000}"/>
    <cellStyle name="Total 2 2 4 2" xfId="22722" xr:uid="{00000000-0005-0000-0000-000045DD0000}"/>
    <cellStyle name="Total 2 2 4 2 2" xfId="22723" xr:uid="{00000000-0005-0000-0000-000046DD0000}"/>
    <cellStyle name="Total 2 2 4 2 2 2" xfId="22724" xr:uid="{00000000-0005-0000-0000-000047DD0000}"/>
    <cellStyle name="Total 2 2 4 2 2 2 2" xfId="57612" xr:uid="{00000000-0005-0000-0000-000048DD0000}"/>
    <cellStyle name="Total 2 2 4 2 2 2 3" xfId="57613" xr:uid="{00000000-0005-0000-0000-000049DD0000}"/>
    <cellStyle name="Total 2 2 4 2 2 2 4" xfId="57614" xr:uid="{00000000-0005-0000-0000-00004ADD0000}"/>
    <cellStyle name="Total 2 2 4 2 2 3" xfId="22725" xr:uid="{00000000-0005-0000-0000-00004BDD0000}"/>
    <cellStyle name="Total 2 2 4 2 2 3 2" xfId="57615" xr:uid="{00000000-0005-0000-0000-00004CDD0000}"/>
    <cellStyle name="Total 2 2 4 2 2 3 3" xfId="57616" xr:uid="{00000000-0005-0000-0000-00004DDD0000}"/>
    <cellStyle name="Total 2 2 4 2 2 3 4" xfId="57617" xr:uid="{00000000-0005-0000-0000-00004EDD0000}"/>
    <cellStyle name="Total 2 2 4 2 2 4" xfId="57618" xr:uid="{00000000-0005-0000-0000-00004FDD0000}"/>
    <cellStyle name="Total 2 2 4 2 3" xfId="22726" xr:uid="{00000000-0005-0000-0000-000050DD0000}"/>
    <cellStyle name="Total 2 2 4 2 3 2" xfId="22727" xr:uid="{00000000-0005-0000-0000-000051DD0000}"/>
    <cellStyle name="Total 2 2 4 2 3 2 2" xfId="57619" xr:uid="{00000000-0005-0000-0000-000052DD0000}"/>
    <cellStyle name="Total 2 2 4 2 3 2 3" xfId="57620" xr:uid="{00000000-0005-0000-0000-000053DD0000}"/>
    <cellStyle name="Total 2 2 4 2 3 2 4" xfId="57621" xr:uid="{00000000-0005-0000-0000-000054DD0000}"/>
    <cellStyle name="Total 2 2 4 2 3 3" xfId="22728" xr:uid="{00000000-0005-0000-0000-000055DD0000}"/>
    <cellStyle name="Total 2 2 4 2 3 3 2" xfId="57622" xr:uid="{00000000-0005-0000-0000-000056DD0000}"/>
    <cellStyle name="Total 2 2 4 2 3 3 3" xfId="57623" xr:uid="{00000000-0005-0000-0000-000057DD0000}"/>
    <cellStyle name="Total 2 2 4 2 3 3 4" xfId="57624" xr:uid="{00000000-0005-0000-0000-000058DD0000}"/>
    <cellStyle name="Total 2 2 4 2 3 4" xfId="22729" xr:uid="{00000000-0005-0000-0000-000059DD0000}"/>
    <cellStyle name="Total 2 2 4 2 3 4 2" xfId="57625" xr:uid="{00000000-0005-0000-0000-00005ADD0000}"/>
    <cellStyle name="Total 2 2 4 2 3 4 3" xfId="57626" xr:uid="{00000000-0005-0000-0000-00005BDD0000}"/>
    <cellStyle name="Total 2 2 4 2 3 4 4" xfId="57627" xr:uid="{00000000-0005-0000-0000-00005CDD0000}"/>
    <cellStyle name="Total 2 2 4 2 3 5" xfId="22730" xr:uid="{00000000-0005-0000-0000-00005DDD0000}"/>
    <cellStyle name="Total 2 2 4 2 3 5 2" xfId="57628" xr:uid="{00000000-0005-0000-0000-00005EDD0000}"/>
    <cellStyle name="Total 2 2 4 2 3 5 3" xfId="57629" xr:uid="{00000000-0005-0000-0000-00005FDD0000}"/>
    <cellStyle name="Total 2 2 4 2 3 5 4" xfId="57630" xr:uid="{00000000-0005-0000-0000-000060DD0000}"/>
    <cellStyle name="Total 2 2 4 2 3 6" xfId="22731" xr:uid="{00000000-0005-0000-0000-000061DD0000}"/>
    <cellStyle name="Total 2 2 4 2 3 6 2" xfId="57631" xr:uid="{00000000-0005-0000-0000-000062DD0000}"/>
    <cellStyle name="Total 2 2 4 2 3 6 3" xfId="57632" xr:uid="{00000000-0005-0000-0000-000063DD0000}"/>
    <cellStyle name="Total 2 2 4 2 3 6 4" xfId="57633" xr:uid="{00000000-0005-0000-0000-000064DD0000}"/>
    <cellStyle name="Total 2 2 4 2 3 7" xfId="57634" xr:uid="{00000000-0005-0000-0000-000065DD0000}"/>
    <cellStyle name="Total 2 2 4 2 3 8" xfId="57635" xr:uid="{00000000-0005-0000-0000-000066DD0000}"/>
    <cellStyle name="Total 2 2 4 2 3 9" xfId="57636" xr:uid="{00000000-0005-0000-0000-000067DD0000}"/>
    <cellStyle name="Total 2 2 4 2 4" xfId="57637" xr:uid="{00000000-0005-0000-0000-000068DD0000}"/>
    <cellStyle name="Total 2 2 4 3" xfId="22732" xr:uid="{00000000-0005-0000-0000-000069DD0000}"/>
    <cellStyle name="Total 2 2 4 3 2" xfId="22733" xr:uid="{00000000-0005-0000-0000-00006ADD0000}"/>
    <cellStyle name="Total 2 2 4 3 2 2" xfId="57638" xr:uid="{00000000-0005-0000-0000-00006BDD0000}"/>
    <cellStyle name="Total 2 2 4 3 2 3" xfId="57639" xr:uid="{00000000-0005-0000-0000-00006CDD0000}"/>
    <cellStyle name="Total 2 2 4 3 2 4" xfId="57640" xr:uid="{00000000-0005-0000-0000-00006DDD0000}"/>
    <cellStyle name="Total 2 2 4 3 3" xfId="22734" xr:uid="{00000000-0005-0000-0000-00006EDD0000}"/>
    <cellStyle name="Total 2 2 4 3 3 2" xfId="57641" xr:uid="{00000000-0005-0000-0000-00006FDD0000}"/>
    <cellStyle name="Total 2 2 4 3 3 3" xfId="57642" xr:uid="{00000000-0005-0000-0000-000070DD0000}"/>
    <cellStyle name="Total 2 2 4 3 3 4" xfId="57643" xr:uid="{00000000-0005-0000-0000-000071DD0000}"/>
    <cellStyle name="Total 2 2 4 3 4" xfId="57644" xr:uid="{00000000-0005-0000-0000-000072DD0000}"/>
    <cellStyle name="Total 2 2 4 4" xfId="22735" xr:uid="{00000000-0005-0000-0000-000073DD0000}"/>
    <cellStyle name="Total 2 2 4 4 10" xfId="57645" xr:uid="{00000000-0005-0000-0000-000074DD0000}"/>
    <cellStyle name="Total 2 2 4 4 2" xfId="22736" xr:uid="{00000000-0005-0000-0000-000075DD0000}"/>
    <cellStyle name="Total 2 2 4 4 2 2" xfId="57646" xr:uid="{00000000-0005-0000-0000-000076DD0000}"/>
    <cellStyle name="Total 2 2 4 4 2 3" xfId="57647" xr:uid="{00000000-0005-0000-0000-000077DD0000}"/>
    <cellStyle name="Total 2 2 4 4 2 4" xfId="57648" xr:uid="{00000000-0005-0000-0000-000078DD0000}"/>
    <cellStyle name="Total 2 2 4 4 3" xfId="22737" xr:uid="{00000000-0005-0000-0000-000079DD0000}"/>
    <cellStyle name="Total 2 2 4 4 3 2" xfId="57649" xr:uid="{00000000-0005-0000-0000-00007ADD0000}"/>
    <cellStyle name="Total 2 2 4 4 3 3" xfId="57650" xr:uid="{00000000-0005-0000-0000-00007BDD0000}"/>
    <cellStyle name="Total 2 2 4 4 3 4" xfId="57651" xr:uid="{00000000-0005-0000-0000-00007CDD0000}"/>
    <cellStyle name="Total 2 2 4 4 4" xfId="22738" xr:uid="{00000000-0005-0000-0000-00007DDD0000}"/>
    <cellStyle name="Total 2 2 4 4 4 2" xfId="57652" xr:uid="{00000000-0005-0000-0000-00007EDD0000}"/>
    <cellStyle name="Total 2 2 4 4 4 3" xfId="57653" xr:uid="{00000000-0005-0000-0000-00007FDD0000}"/>
    <cellStyle name="Total 2 2 4 4 4 4" xfId="57654" xr:uid="{00000000-0005-0000-0000-000080DD0000}"/>
    <cellStyle name="Total 2 2 4 4 5" xfId="22739" xr:uid="{00000000-0005-0000-0000-000081DD0000}"/>
    <cellStyle name="Total 2 2 4 4 5 2" xfId="57655" xr:uid="{00000000-0005-0000-0000-000082DD0000}"/>
    <cellStyle name="Total 2 2 4 4 5 3" xfId="57656" xr:uid="{00000000-0005-0000-0000-000083DD0000}"/>
    <cellStyle name="Total 2 2 4 4 5 4" xfId="57657" xr:uid="{00000000-0005-0000-0000-000084DD0000}"/>
    <cellStyle name="Total 2 2 4 4 6" xfId="22740" xr:uid="{00000000-0005-0000-0000-000085DD0000}"/>
    <cellStyle name="Total 2 2 4 4 6 2" xfId="57658" xr:uid="{00000000-0005-0000-0000-000086DD0000}"/>
    <cellStyle name="Total 2 2 4 4 6 3" xfId="57659" xr:uid="{00000000-0005-0000-0000-000087DD0000}"/>
    <cellStyle name="Total 2 2 4 4 6 4" xfId="57660" xr:uid="{00000000-0005-0000-0000-000088DD0000}"/>
    <cellStyle name="Total 2 2 4 4 7" xfId="22741" xr:uid="{00000000-0005-0000-0000-000089DD0000}"/>
    <cellStyle name="Total 2 2 4 4 7 2" xfId="57661" xr:uid="{00000000-0005-0000-0000-00008ADD0000}"/>
    <cellStyle name="Total 2 2 4 4 7 3" xfId="57662" xr:uid="{00000000-0005-0000-0000-00008BDD0000}"/>
    <cellStyle name="Total 2 2 4 4 7 4" xfId="57663" xr:uid="{00000000-0005-0000-0000-00008CDD0000}"/>
    <cellStyle name="Total 2 2 4 4 8" xfId="57664" xr:uid="{00000000-0005-0000-0000-00008DDD0000}"/>
    <cellStyle name="Total 2 2 4 4 9" xfId="57665" xr:uid="{00000000-0005-0000-0000-00008EDD0000}"/>
    <cellStyle name="Total 2 2 4 5" xfId="22742" xr:uid="{00000000-0005-0000-0000-00008FDD0000}"/>
    <cellStyle name="Total 2 2 4 5 2" xfId="22743" xr:uid="{00000000-0005-0000-0000-000090DD0000}"/>
    <cellStyle name="Total 2 2 4 5 2 2" xfId="57666" xr:uid="{00000000-0005-0000-0000-000091DD0000}"/>
    <cellStyle name="Total 2 2 4 5 2 3" xfId="57667" xr:uid="{00000000-0005-0000-0000-000092DD0000}"/>
    <cellStyle name="Total 2 2 4 5 2 4" xfId="57668" xr:uid="{00000000-0005-0000-0000-000093DD0000}"/>
    <cellStyle name="Total 2 2 4 5 3" xfId="22744" xr:uid="{00000000-0005-0000-0000-000094DD0000}"/>
    <cellStyle name="Total 2 2 4 5 3 2" xfId="57669" xr:uid="{00000000-0005-0000-0000-000095DD0000}"/>
    <cellStyle name="Total 2 2 4 5 3 3" xfId="57670" xr:uid="{00000000-0005-0000-0000-000096DD0000}"/>
    <cellStyle name="Total 2 2 4 5 3 4" xfId="57671" xr:uid="{00000000-0005-0000-0000-000097DD0000}"/>
    <cellStyle name="Total 2 2 4 5 4" xfId="22745" xr:uid="{00000000-0005-0000-0000-000098DD0000}"/>
    <cellStyle name="Total 2 2 4 5 4 2" xfId="57672" xr:uid="{00000000-0005-0000-0000-000099DD0000}"/>
    <cellStyle name="Total 2 2 4 5 4 3" xfId="57673" xr:uid="{00000000-0005-0000-0000-00009ADD0000}"/>
    <cellStyle name="Total 2 2 4 5 4 4" xfId="57674" xr:uid="{00000000-0005-0000-0000-00009BDD0000}"/>
    <cellStyle name="Total 2 2 4 5 5" xfId="22746" xr:uid="{00000000-0005-0000-0000-00009CDD0000}"/>
    <cellStyle name="Total 2 2 4 5 5 2" xfId="57675" xr:uid="{00000000-0005-0000-0000-00009DDD0000}"/>
    <cellStyle name="Total 2 2 4 5 5 3" xfId="57676" xr:uid="{00000000-0005-0000-0000-00009EDD0000}"/>
    <cellStyle name="Total 2 2 4 5 5 4" xfId="57677" xr:uid="{00000000-0005-0000-0000-00009FDD0000}"/>
    <cellStyle name="Total 2 2 4 5 6" xfId="22747" xr:uid="{00000000-0005-0000-0000-0000A0DD0000}"/>
    <cellStyle name="Total 2 2 4 5 6 2" xfId="57678" xr:uid="{00000000-0005-0000-0000-0000A1DD0000}"/>
    <cellStyle name="Total 2 2 4 5 6 3" xfId="57679" xr:uid="{00000000-0005-0000-0000-0000A2DD0000}"/>
    <cellStyle name="Total 2 2 4 5 6 4" xfId="57680" xr:uid="{00000000-0005-0000-0000-0000A3DD0000}"/>
    <cellStyle name="Total 2 2 4 5 7" xfId="57681" xr:uid="{00000000-0005-0000-0000-0000A4DD0000}"/>
    <cellStyle name="Total 2 2 4 5 8" xfId="57682" xr:uid="{00000000-0005-0000-0000-0000A5DD0000}"/>
    <cellStyle name="Total 2 2 4 5 9" xfId="57683" xr:uid="{00000000-0005-0000-0000-0000A6DD0000}"/>
    <cellStyle name="Total 2 2 4 6" xfId="57684" xr:uid="{00000000-0005-0000-0000-0000A7DD0000}"/>
    <cellStyle name="Total 2 2 5" xfId="22748" xr:uid="{00000000-0005-0000-0000-0000A8DD0000}"/>
    <cellStyle name="Total 2 2 5 2" xfId="22749" xr:uid="{00000000-0005-0000-0000-0000A9DD0000}"/>
    <cellStyle name="Total 2 2 5 2 2" xfId="22750" xr:uid="{00000000-0005-0000-0000-0000AADD0000}"/>
    <cellStyle name="Total 2 2 5 2 2 2" xfId="22751" xr:uid="{00000000-0005-0000-0000-0000ABDD0000}"/>
    <cellStyle name="Total 2 2 5 2 2 2 2" xfId="57685" xr:uid="{00000000-0005-0000-0000-0000ACDD0000}"/>
    <cellStyle name="Total 2 2 5 2 2 2 3" xfId="57686" xr:uid="{00000000-0005-0000-0000-0000ADDD0000}"/>
    <cellStyle name="Total 2 2 5 2 2 2 4" xfId="57687" xr:uid="{00000000-0005-0000-0000-0000AEDD0000}"/>
    <cellStyle name="Total 2 2 5 2 2 3" xfId="22752" xr:uid="{00000000-0005-0000-0000-0000AFDD0000}"/>
    <cellStyle name="Total 2 2 5 2 2 3 2" xfId="57688" xr:uid="{00000000-0005-0000-0000-0000B0DD0000}"/>
    <cellStyle name="Total 2 2 5 2 2 3 3" xfId="57689" xr:uid="{00000000-0005-0000-0000-0000B1DD0000}"/>
    <cellStyle name="Total 2 2 5 2 2 3 4" xfId="57690" xr:uid="{00000000-0005-0000-0000-0000B2DD0000}"/>
    <cellStyle name="Total 2 2 5 2 2 4" xfId="57691" xr:uid="{00000000-0005-0000-0000-0000B3DD0000}"/>
    <cellStyle name="Total 2 2 5 2 3" xfId="22753" xr:uid="{00000000-0005-0000-0000-0000B4DD0000}"/>
    <cellStyle name="Total 2 2 5 2 3 2" xfId="22754" xr:uid="{00000000-0005-0000-0000-0000B5DD0000}"/>
    <cellStyle name="Total 2 2 5 2 3 2 2" xfId="57692" xr:uid="{00000000-0005-0000-0000-0000B6DD0000}"/>
    <cellStyle name="Total 2 2 5 2 3 2 3" xfId="57693" xr:uid="{00000000-0005-0000-0000-0000B7DD0000}"/>
    <cellStyle name="Total 2 2 5 2 3 2 4" xfId="57694" xr:uid="{00000000-0005-0000-0000-0000B8DD0000}"/>
    <cellStyle name="Total 2 2 5 2 3 3" xfId="22755" xr:uid="{00000000-0005-0000-0000-0000B9DD0000}"/>
    <cellStyle name="Total 2 2 5 2 3 3 2" xfId="57695" xr:uid="{00000000-0005-0000-0000-0000BADD0000}"/>
    <cellStyle name="Total 2 2 5 2 3 3 3" xfId="57696" xr:uid="{00000000-0005-0000-0000-0000BBDD0000}"/>
    <cellStyle name="Total 2 2 5 2 3 3 4" xfId="57697" xr:uid="{00000000-0005-0000-0000-0000BCDD0000}"/>
    <cellStyle name="Total 2 2 5 2 3 4" xfId="22756" xr:uid="{00000000-0005-0000-0000-0000BDDD0000}"/>
    <cellStyle name="Total 2 2 5 2 3 4 2" xfId="57698" xr:uid="{00000000-0005-0000-0000-0000BEDD0000}"/>
    <cellStyle name="Total 2 2 5 2 3 4 3" xfId="57699" xr:uid="{00000000-0005-0000-0000-0000BFDD0000}"/>
    <cellStyle name="Total 2 2 5 2 3 4 4" xfId="57700" xr:uid="{00000000-0005-0000-0000-0000C0DD0000}"/>
    <cellStyle name="Total 2 2 5 2 3 5" xfId="22757" xr:uid="{00000000-0005-0000-0000-0000C1DD0000}"/>
    <cellStyle name="Total 2 2 5 2 3 5 2" xfId="57701" xr:uid="{00000000-0005-0000-0000-0000C2DD0000}"/>
    <cellStyle name="Total 2 2 5 2 3 5 3" xfId="57702" xr:uid="{00000000-0005-0000-0000-0000C3DD0000}"/>
    <cellStyle name="Total 2 2 5 2 3 5 4" xfId="57703" xr:uid="{00000000-0005-0000-0000-0000C4DD0000}"/>
    <cellStyle name="Total 2 2 5 2 3 6" xfId="22758" xr:uid="{00000000-0005-0000-0000-0000C5DD0000}"/>
    <cellStyle name="Total 2 2 5 2 3 6 2" xfId="57704" xr:uid="{00000000-0005-0000-0000-0000C6DD0000}"/>
    <cellStyle name="Total 2 2 5 2 3 6 3" xfId="57705" xr:uid="{00000000-0005-0000-0000-0000C7DD0000}"/>
    <cellStyle name="Total 2 2 5 2 3 6 4" xfId="57706" xr:uid="{00000000-0005-0000-0000-0000C8DD0000}"/>
    <cellStyle name="Total 2 2 5 2 3 7" xfId="57707" xr:uid="{00000000-0005-0000-0000-0000C9DD0000}"/>
    <cellStyle name="Total 2 2 5 2 3 8" xfId="57708" xr:uid="{00000000-0005-0000-0000-0000CADD0000}"/>
    <cellStyle name="Total 2 2 5 2 3 9" xfId="57709" xr:uid="{00000000-0005-0000-0000-0000CBDD0000}"/>
    <cellStyle name="Total 2 2 5 2 4" xfId="57710" xr:uid="{00000000-0005-0000-0000-0000CCDD0000}"/>
    <cellStyle name="Total 2 2 5 3" xfId="22759" xr:uid="{00000000-0005-0000-0000-0000CDDD0000}"/>
    <cellStyle name="Total 2 2 5 3 2" xfId="22760" xr:uid="{00000000-0005-0000-0000-0000CEDD0000}"/>
    <cellStyle name="Total 2 2 5 3 2 2" xfId="57711" xr:uid="{00000000-0005-0000-0000-0000CFDD0000}"/>
    <cellStyle name="Total 2 2 5 3 2 3" xfId="57712" xr:uid="{00000000-0005-0000-0000-0000D0DD0000}"/>
    <cellStyle name="Total 2 2 5 3 2 4" xfId="57713" xr:uid="{00000000-0005-0000-0000-0000D1DD0000}"/>
    <cellStyle name="Total 2 2 5 3 3" xfId="22761" xr:uid="{00000000-0005-0000-0000-0000D2DD0000}"/>
    <cellStyle name="Total 2 2 5 3 3 2" xfId="57714" xr:uid="{00000000-0005-0000-0000-0000D3DD0000}"/>
    <cellStyle name="Total 2 2 5 3 3 3" xfId="57715" xr:uid="{00000000-0005-0000-0000-0000D4DD0000}"/>
    <cellStyle name="Total 2 2 5 3 3 4" xfId="57716" xr:uid="{00000000-0005-0000-0000-0000D5DD0000}"/>
    <cellStyle name="Total 2 2 5 3 4" xfId="57717" xr:uid="{00000000-0005-0000-0000-0000D6DD0000}"/>
    <cellStyle name="Total 2 2 5 4" xfId="22762" xr:uid="{00000000-0005-0000-0000-0000D7DD0000}"/>
    <cellStyle name="Total 2 2 5 4 10" xfId="57718" xr:uid="{00000000-0005-0000-0000-0000D8DD0000}"/>
    <cellStyle name="Total 2 2 5 4 2" xfId="22763" xr:uid="{00000000-0005-0000-0000-0000D9DD0000}"/>
    <cellStyle name="Total 2 2 5 4 2 2" xfId="57719" xr:uid="{00000000-0005-0000-0000-0000DADD0000}"/>
    <cellStyle name="Total 2 2 5 4 2 3" xfId="57720" xr:uid="{00000000-0005-0000-0000-0000DBDD0000}"/>
    <cellStyle name="Total 2 2 5 4 2 4" xfId="57721" xr:uid="{00000000-0005-0000-0000-0000DCDD0000}"/>
    <cellStyle name="Total 2 2 5 4 3" xfId="22764" xr:uid="{00000000-0005-0000-0000-0000DDDD0000}"/>
    <cellStyle name="Total 2 2 5 4 3 2" xfId="57722" xr:uid="{00000000-0005-0000-0000-0000DEDD0000}"/>
    <cellStyle name="Total 2 2 5 4 3 3" xfId="57723" xr:uid="{00000000-0005-0000-0000-0000DFDD0000}"/>
    <cellStyle name="Total 2 2 5 4 3 4" xfId="57724" xr:uid="{00000000-0005-0000-0000-0000E0DD0000}"/>
    <cellStyle name="Total 2 2 5 4 4" xfId="22765" xr:uid="{00000000-0005-0000-0000-0000E1DD0000}"/>
    <cellStyle name="Total 2 2 5 4 4 2" xfId="57725" xr:uid="{00000000-0005-0000-0000-0000E2DD0000}"/>
    <cellStyle name="Total 2 2 5 4 4 3" xfId="57726" xr:uid="{00000000-0005-0000-0000-0000E3DD0000}"/>
    <cellStyle name="Total 2 2 5 4 4 4" xfId="57727" xr:uid="{00000000-0005-0000-0000-0000E4DD0000}"/>
    <cellStyle name="Total 2 2 5 4 5" xfId="22766" xr:uid="{00000000-0005-0000-0000-0000E5DD0000}"/>
    <cellStyle name="Total 2 2 5 4 5 2" xfId="57728" xr:uid="{00000000-0005-0000-0000-0000E6DD0000}"/>
    <cellStyle name="Total 2 2 5 4 5 3" xfId="57729" xr:uid="{00000000-0005-0000-0000-0000E7DD0000}"/>
    <cellStyle name="Total 2 2 5 4 5 4" xfId="57730" xr:uid="{00000000-0005-0000-0000-0000E8DD0000}"/>
    <cellStyle name="Total 2 2 5 4 6" xfId="22767" xr:uid="{00000000-0005-0000-0000-0000E9DD0000}"/>
    <cellStyle name="Total 2 2 5 4 6 2" xfId="57731" xr:uid="{00000000-0005-0000-0000-0000EADD0000}"/>
    <cellStyle name="Total 2 2 5 4 6 3" xfId="57732" xr:uid="{00000000-0005-0000-0000-0000EBDD0000}"/>
    <cellStyle name="Total 2 2 5 4 6 4" xfId="57733" xr:uid="{00000000-0005-0000-0000-0000ECDD0000}"/>
    <cellStyle name="Total 2 2 5 4 7" xfId="22768" xr:uid="{00000000-0005-0000-0000-0000EDDD0000}"/>
    <cellStyle name="Total 2 2 5 4 7 2" xfId="57734" xr:uid="{00000000-0005-0000-0000-0000EEDD0000}"/>
    <cellStyle name="Total 2 2 5 4 7 3" xfId="57735" xr:uid="{00000000-0005-0000-0000-0000EFDD0000}"/>
    <cellStyle name="Total 2 2 5 4 7 4" xfId="57736" xr:uid="{00000000-0005-0000-0000-0000F0DD0000}"/>
    <cellStyle name="Total 2 2 5 4 8" xfId="57737" xr:uid="{00000000-0005-0000-0000-0000F1DD0000}"/>
    <cellStyle name="Total 2 2 5 4 9" xfId="57738" xr:uid="{00000000-0005-0000-0000-0000F2DD0000}"/>
    <cellStyle name="Total 2 2 5 5" xfId="22769" xr:uid="{00000000-0005-0000-0000-0000F3DD0000}"/>
    <cellStyle name="Total 2 2 5 5 2" xfId="22770" xr:uid="{00000000-0005-0000-0000-0000F4DD0000}"/>
    <cellStyle name="Total 2 2 5 5 2 2" xfId="57739" xr:uid="{00000000-0005-0000-0000-0000F5DD0000}"/>
    <cellStyle name="Total 2 2 5 5 2 3" xfId="57740" xr:uid="{00000000-0005-0000-0000-0000F6DD0000}"/>
    <cellStyle name="Total 2 2 5 5 2 4" xfId="57741" xr:uid="{00000000-0005-0000-0000-0000F7DD0000}"/>
    <cellStyle name="Total 2 2 5 5 3" xfId="22771" xr:uid="{00000000-0005-0000-0000-0000F8DD0000}"/>
    <cellStyle name="Total 2 2 5 5 3 2" xfId="57742" xr:uid="{00000000-0005-0000-0000-0000F9DD0000}"/>
    <cellStyle name="Total 2 2 5 5 3 3" xfId="57743" xr:uid="{00000000-0005-0000-0000-0000FADD0000}"/>
    <cellStyle name="Total 2 2 5 5 3 4" xfId="57744" xr:uid="{00000000-0005-0000-0000-0000FBDD0000}"/>
    <cellStyle name="Total 2 2 5 5 4" xfId="22772" xr:uid="{00000000-0005-0000-0000-0000FCDD0000}"/>
    <cellStyle name="Total 2 2 5 5 4 2" xfId="57745" xr:uid="{00000000-0005-0000-0000-0000FDDD0000}"/>
    <cellStyle name="Total 2 2 5 5 4 3" xfId="57746" xr:uid="{00000000-0005-0000-0000-0000FEDD0000}"/>
    <cellStyle name="Total 2 2 5 5 4 4" xfId="57747" xr:uid="{00000000-0005-0000-0000-0000FFDD0000}"/>
    <cellStyle name="Total 2 2 5 5 5" xfId="22773" xr:uid="{00000000-0005-0000-0000-000000DE0000}"/>
    <cellStyle name="Total 2 2 5 5 5 2" xfId="57748" xr:uid="{00000000-0005-0000-0000-000001DE0000}"/>
    <cellStyle name="Total 2 2 5 5 5 3" xfId="57749" xr:uid="{00000000-0005-0000-0000-000002DE0000}"/>
    <cellStyle name="Total 2 2 5 5 5 4" xfId="57750" xr:uid="{00000000-0005-0000-0000-000003DE0000}"/>
    <cellStyle name="Total 2 2 5 5 6" xfId="22774" xr:uid="{00000000-0005-0000-0000-000004DE0000}"/>
    <cellStyle name="Total 2 2 5 5 6 2" xfId="57751" xr:uid="{00000000-0005-0000-0000-000005DE0000}"/>
    <cellStyle name="Total 2 2 5 5 6 3" xfId="57752" xr:uid="{00000000-0005-0000-0000-000006DE0000}"/>
    <cellStyle name="Total 2 2 5 5 6 4" xfId="57753" xr:uid="{00000000-0005-0000-0000-000007DE0000}"/>
    <cellStyle name="Total 2 2 5 5 7" xfId="57754" xr:uid="{00000000-0005-0000-0000-000008DE0000}"/>
    <cellStyle name="Total 2 2 5 5 8" xfId="57755" xr:uid="{00000000-0005-0000-0000-000009DE0000}"/>
    <cellStyle name="Total 2 2 5 5 9" xfId="57756" xr:uid="{00000000-0005-0000-0000-00000ADE0000}"/>
    <cellStyle name="Total 2 2 5 6" xfId="57757" xr:uid="{00000000-0005-0000-0000-00000BDE0000}"/>
    <cellStyle name="Total 2 2 6" xfId="22775" xr:uid="{00000000-0005-0000-0000-00000CDE0000}"/>
    <cellStyle name="Total 2 2 6 2" xfId="22776" xr:uid="{00000000-0005-0000-0000-00000DDE0000}"/>
    <cellStyle name="Total 2 2 6 2 2" xfId="22777" xr:uid="{00000000-0005-0000-0000-00000EDE0000}"/>
    <cellStyle name="Total 2 2 6 2 2 2" xfId="22778" xr:uid="{00000000-0005-0000-0000-00000FDE0000}"/>
    <cellStyle name="Total 2 2 6 2 2 2 2" xfId="57758" xr:uid="{00000000-0005-0000-0000-000010DE0000}"/>
    <cellStyle name="Total 2 2 6 2 2 2 3" xfId="57759" xr:uid="{00000000-0005-0000-0000-000011DE0000}"/>
    <cellStyle name="Total 2 2 6 2 2 2 4" xfId="57760" xr:uid="{00000000-0005-0000-0000-000012DE0000}"/>
    <cellStyle name="Total 2 2 6 2 2 3" xfId="22779" xr:uid="{00000000-0005-0000-0000-000013DE0000}"/>
    <cellStyle name="Total 2 2 6 2 2 3 2" xfId="57761" xr:uid="{00000000-0005-0000-0000-000014DE0000}"/>
    <cellStyle name="Total 2 2 6 2 2 3 3" xfId="57762" xr:uid="{00000000-0005-0000-0000-000015DE0000}"/>
    <cellStyle name="Total 2 2 6 2 2 3 4" xfId="57763" xr:uid="{00000000-0005-0000-0000-000016DE0000}"/>
    <cellStyle name="Total 2 2 6 2 2 4" xfId="57764" xr:uid="{00000000-0005-0000-0000-000017DE0000}"/>
    <cellStyle name="Total 2 2 6 2 3" xfId="22780" xr:uid="{00000000-0005-0000-0000-000018DE0000}"/>
    <cellStyle name="Total 2 2 6 2 3 2" xfId="22781" xr:uid="{00000000-0005-0000-0000-000019DE0000}"/>
    <cellStyle name="Total 2 2 6 2 3 2 2" xfId="57765" xr:uid="{00000000-0005-0000-0000-00001ADE0000}"/>
    <cellStyle name="Total 2 2 6 2 3 2 3" xfId="57766" xr:uid="{00000000-0005-0000-0000-00001BDE0000}"/>
    <cellStyle name="Total 2 2 6 2 3 2 4" xfId="57767" xr:uid="{00000000-0005-0000-0000-00001CDE0000}"/>
    <cellStyle name="Total 2 2 6 2 3 3" xfId="22782" xr:uid="{00000000-0005-0000-0000-00001DDE0000}"/>
    <cellStyle name="Total 2 2 6 2 3 3 2" xfId="57768" xr:uid="{00000000-0005-0000-0000-00001EDE0000}"/>
    <cellStyle name="Total 2 2 6 2 3 3 3" xfId="57769" xr:uid="{00000000-0005-0000-0000-00001FDE0000}"/>
    <cellStyle name="Total 2 2 6 2 3 3 4" xfId="57770" xr:uid="{00000000-0005-0000-0000-000020DE0000}"/>
    <cellStyle name="Total 2 2 6 2 3 4" xfId="22783" xr:uid="{00000000-0005-0000-0000-000021DE0000}"/>
    <cellStyle name="Total 2 2 6 2 3 4 2" xfId="57771" xr:uid="{00000000-0005-0000-0000-000022DE0000}"/>
    <cellStyle name="Total 2 2 6 2 3 4 3" xfId="57772" xr:uid="{00000000-0005-0000-0000-000023DE0000}"/>
    <cellStyle name="Total 2 2 6 2 3 4 4" xfId="57773" xr:uid="{00000000-0005-0000-0000-000024DE0000}"/>
    <cellStyle name="Total 2 2 6 2 3 5" xfId="22784" xr:uid="{00000000-0005-0000-0000-000025DE0000}"/>
    <cellStyle name="Total 2 2 6 2 3 5 2" xfId="57774" xr:uid="{00000000-0005-0000-0000-000026DE0000}"/>
    <cellStyle name="Total 2 2 6 2 3 5 3" xfId="57775" xr:uid="{00000000-0005-0000-0000-000027DE0000}"/>
    <cellStyle name="Total 2 2 6 2 3 5 4" xfId="57776" xr:uid="{00000000-0005-0000-0000-000028DE0000}"/>
    <cellStyle name="Total 2 2 6 2 3 6" xfId="22785" xr:uid="{00000000-0005-0000-0000-000029DE0000}"/>
    <cellStyle name="Total 2 2 6 2 3 6 2" xfId="57777" xr:uid="{00000000-0005-0000-0000-00002ADE0000}"/>
    <cellStyle name="Total 2 2 6 2 3 6 3" xfId="57778" xr:uid="{00000000-0005-0000-0000-00002BDE0000}"/>
    <cellStyle name="Total 2 2 6 2 3 6 4" xfId="57779" xr:uid="{00000000-0005-0000-0000-00002CDE0000}"/>
    <cellStyle name="Total 2 2 6 2 3 7" xfId="57780" xr:uid="{00000000-0005-0000-0000-00002DDE0000}"/>
    <cellStyle name="Total 2 2 6 2 3 8" xfId="57781" xr:uid="{00000000-0005-0000-0000-00002EDE0000}"/>
    <cellStyle name="Total 2 2 6 2 3 9" xfId="57782" xr:uid="{00000000-0005-0000-0000-00002FDE0000}"/>
    <cellStyle name="Total 2 2 6 2 4" xfId="57783" xr:uid="{00000000-0005-0000-0000-000030DE0000}"/>
    <cellStyle name="Total 2 2 6 3" xfId="22786" xr:uid="{00000000-0005-0000-0000-000031DE0000}"/>
    <cellStyle name="Total 2 2 6 3 2" xfId="22787" xr:uid="{00000000-0005-0000-0000-000032DE0000}"/>
    <cellStyle name="Total 2 2 6 3 2 2" xfId="57784" xr:uid="{00000000-0005-0000-0000-000033DE0000}"/>
    <cellStyle name="Total 2 2 6 3 2 3" xfId="57785" xr:uid="{00000000-0005-0000-0000-000034DE0000}"/>
    <cellStyle name="Total 2 2 6 3 2 4" xfId="57786" xr:uid="{00000000-0005-0000-0000-000035DE0000}"/>
    <cellStyle name="Total 2 2 6 3 3" xfId="22788" xr:uid="{00000000-0005-0000-0000-000036DE0000}"/>
    <cellStyle name="Total 2 2 6 3 3 2" xfId="57787" xr:uid="{00000000-0005-0000-0000-000037DE0000}"/>
    <cellStyle name="Total 2 2 6 3 3 3" xfId="57788" xr:uid="{00000000-0005-0000-0000-000038DE0000}"/>
    <cellStyle name="Total 2 2 6 3 3 4" xfId="57789" xr:uid="{00000000-0005-0000-0000-000039DE0000}"/>
    <cellStyle name="Total 2 2 6 3 4" xfId="57790" xr:uid="{00000000-0005-0000-0000-00003ADE0000}"/>
    <cellStyle name="Total 2 2 6 4" xfId="22789" xr:uid="{00000000-0005-0000-0000-00003BDE0000}"/>
    <cellStyle name="Total 2 2 6 4 10" xfId="57791" xr:uid="{00000000-0005-0000-0000-00003CDE0000}"/>
    <cellStyle name="Total 2 2 6 4 2" xfId="22790" xr:uid="{00000000-0005-0000-0000-00003DDE0000}"/>
    <cellStyle name="Total 2 2 6 4 2 2" xfId="57792" xr:uid="{00000000-0005-0000-0000-00003EDE0000}"/>
    <cellStyle name="Total 2 2 6 4 2 3" xfId="57793" xr:uid="{00000000-0005-0000-0000-00003FDE0000}"/>
    <cellStyle name="Total 2 2 6 4 2 4" xfId="57794" xr:uid="{00000000-0005-0000-0000-000040DE0000}"/>
    <cellStyle name="Total 2 2 6 4 3" xfId="22791" xr:uid="{00000000-0005-0000-0000-000041DE0000}"/>
    <cellStyle name="Total 2 2 6 4 3 2" xfId="57795" xr:uid="{00000000-0005-0000-0000-000042DE0000}"/>
    <cellStyle name="Total 2 2 6 4 3 3" xfId="57796" xr:uid="{00000000-0005-0000-0000-000043DE0000}"/>
    <cellStyle name="Total 2 2 6 4 3 4" xfId="57797" xr:uid="{00000000-0005-0000-0000-000044DE0000}"/>
    <cellStyle name="Total 2 2 6 4 4" xfId="22792" xr:uid="{00000000-0005-0000-0000-000045DE0000}"/>
    <cellStyle name="Total 2 2 6 4 4 2" xfId="57798" xr:uid="{00000000-0005-0000-0000-000046DE0000}"/>
    <cellStyle name="Total 2 2 6 4 4 3" xfId="57799" xr:uid="{00000000-0005-0000-0000-000047DE0000}"/>
    <cellStyle name="Total 2 2 6 4 4 4" xfId="57800" xr:uid="{00000000-0005-0000-0000-000048DE0000}"/>
    <cellStyle name="Total 2 2 6 4 5" xfId="22793" xr:uid="{00000000-0005-0000-0000-000049DE0000}"/>
    <cellStyle name="Total 2 2 6 4 5 2" xfId="57801" xr:uid="{00000000-0005-0000-0000-00004ADE0000}"/>
    <cellStyle name="Total 2 2 6 4 5 3" xfId="57802" xr:uid="{00000000-0005-0000-0000-00004BDE0000}"/>
    <cellStyle name="Total 2 2 6 4 5 4" xfId="57803" xr:uid="{00000000-0005-0000-0000-00004CDE0000}"/>
    <cellStyle name="Total 2 2 6 4 6" xfId="22794" xr:uid="{00000000-0005-0000-0000-00004DDE0000}"/>
    <cellStyle name="Total 2 2 6 4 6 2" xfId="57804" xr:uid="{00000000-0005-0000-0000-00004EDE0000}"/>
    <cellStyle name="Total 2 2 6 4 6 3" xfId="57805" xr:uid="{00000000-0005-0000-0000-00004FDE0000}"/>
    <cellStyle name="Total 2 2 6 4 6 4" xfId="57806" xr:uid="{00000000-0005-0000-0000-000050DE0000}"/>
    <cellStyle name="Total 2 2 6 4 7" xfId="22795" xr:uid="{00000000-0005-0000-0000-000051DE0000}"/>
    <cellStyle name="Total 2 2 6 4 7 2" xfId="57807" xr:uid="{00000000-0005-0000-0000-000052DE0000}"/>
    <cellStyle name="Total 2 2 6 4 7 3" xfId="57808" xr:uid="{00000000-0005-0000-0000-000053DE0000}"/>
    <cellStyle name="Total 2 2 6 4 7 4" xfId="57809" xr:uid="{00000000-0005-0000-0000-000054DE0000}"/>
    <cellStyle name="Total 2 2 6 4 8" xfId="57810" xr:uid="{00000000-0005-0000-0000-000055DE0000}"/>
    <cellStyle name="Total 2 2 6 4 9" xfId="57811" xr:uid="{00000000-0005-0000-0000-000056DE0000}"/>
    <cellStyle name="Total 2 2 6 5" xfId="22796" xr:uid="{00000000-0005-0000-0000-000057DE0000}"/>
    <cellStyle name="Total 2 2 6 5 2" xfId="22797" xr:uid="{00000000-0005-0000-0000-000058DE0000}"/>
    <cellStyle name="Total 2 2 6 5 2 2" xfId="57812" xr:uid="{00000000-0005-0000-0000-000059DE0000}"/>
    <cellStyle name="Total 2 2 6 5 2 3" xfId="57813" xr:uid="{00000000-0005-0000-0000-00005ADE0000}"/>
    <cellStyle name="Total 2 2 6 5 2 4" xfId="57814" xr:uid="{00000000-0005-0000-0000-00005BDE0000}"/>
    <cellStyle name="Total 2 2 6 5 3" xfId="22798" xr:uid="{00000000-0005-0000-0000-00005CDE0000}"/>
    <cellStyle name="Total 2 2 6 5 3 2" xfId="57815" xr:uid="{00000000-0005-0000-0000-00005DDE0000}"/>
    <cellStyle name="Total 2 2 6 5 3 3" xfId="57816" xr:uid="{00000000-0005-0000-0000-00005EDE0000}"/>
    <cellStyle name="Total 2 2 6 5 3 4" xfId="57817" xr:uid="{00000000-0005-0000-0000-00005FDE0000}"/>
    <cellStyle name="Total 2 2 6 5 4" xfId="22799" xr:uid="{00000000-0005-0000-0000-000060DE0000}"/>
    <cellStyle name="Total 2 2 6 5 4 2" xfId="57818" xr:uid="{00000000-0005-0000-0000-000061DE0000}"/>
    <cellStyle name="Total 2 2 6 5 4 3" xfId="57819" xr:uid="{00000000-0005-0000-0000-000062DE0000}"/>
    <cellStyle name="Total 2 2 6 5 4 4" xfId="57820" xr:uid="{00000000-0005-0000-0000-000063DE0000}"/>
    <cellStyle name="Total 2 2 6 5 5" xfId="22800" xr:uid="{00000000-0005-0000-0000-000064DE0000}"/>
    <cellStyle name="Total 2 2 6 5 5 2" xfId="57821" xr:uid="{00000000-0005-0000-0000-000065DE0000}"/>
    <cellStyle name="Total 2 2 6 5 5 3" xfId="57822" xr:uid="{00000000-0005-0000-0000-000066DE0000}"/>
    <cellStyle name="Total 2 2 6 5 5 4" xfId="57823" xr:uid="{00000000-0005-0000-0000-000067DE0000}"/>
    <cellStyle name="Total 2 2 6 5 6" xfId="22801" xr:uid="{00000000-0005-0000-0000-000068DE0000}"/>
    <cellStyle name="Total 2 2 6 5 6 2" xfId="57824" xr:uid="{00000000-0005-0000-0000-000069DE0000}"/>
    <cellStyle name="Total 2 2 6 5 6 3" xfId="57825" xr:uid="{00000000-0005-0000-0000-00006ADE0000}"/>
    <cellStyle name="Total 2 2 6 5 6 4" xfId="57826" xr:uid="{00000000-0005-0000-0000-00006BDE0000}"/>
    <cellStyle name="Total 2 2 6 5 7" xfId="57827" xr:uid="{00000000-0005-0000-0000-00006CDE0000}"/>
    <cellStyle name="Total 2 2 6 5 8" xfId="57828" xr:uid="{00000000-0005-0000-0000-00006DDE0000}"/>
    <cellStyle name="Total 2 2 6 5 9" xfId="57829" xr:uid="{00000000-0005-0000-0000-00006EDE0000}"/>
    <cellStyle name="Total 2 2 6 6" xfId="57830" xr:uid="{00000000-0005-0000-0000-00006FDE0000}"/>
    <cellStyle name="Total 2 2 7" xfId="22802" xr:uid="{00000000-0005-0000-0000-000070DE0000}"/>
    <cellStyle name="Total 2 2 7 2" xfId="22803" xr:uid="{00000000-0005-0000-0000-000071DE0000}"/>
    <cellStyle name="Total 2 2 7 2 2" xfId="22804" xr:uid="{00000000-0005-0000-0000-000072DE0000}"/>
    <cellStyle name="Total 2 2 7 2 2 2" xfId="22805" xr:uid="{00000000-0005-0000-0000-000073DE0000}"/>
    <cellStyle name="Total 2 2 7 2 2 2 2" xfId="57831" xr:uid="{00000000-0005-0000-0000-000074DE0000}"/>
    <cellStyle name="Total 2 2 7 2 2 2 3" xfId="57832" xr:uid="{00000000-0005-0000-0000-000075DE0000}"/>
    <cellStyle name="Total 2 2 7 2 2 2 4" xfId="57833" xr:uid="{00000000-0005-0000-0000-000076DE0000}"/>
    <cellStyle name="Total 2 2 7 2 2 3" xfId="22806" xr:uid="{00000000-0005-0000-0000-000077DE0000}"/>
    <cellStyle name="Total 2 2 7 2 2 3 2" xfId="57834" xr:uid="{00000000-0005-0000-0000-000078DE0000}"/>
    <cellStyle name="Total 2 2 7 2 2 3 3" xfId="57835" xr:uid="{00000000-0005-0000-0000-000079DE0000}"/>
    <cellStyle name="Total 2 2 7 2 2 3 4" xfId="57836" xr:uid="{00000000-0005-0000-0000-00007ADE0000}"/>
    <cellStyle name="Total 2 2 7 2 2 4" xfId="57837" xr:uid="{00000000-0005-0000-0000-00007BDE0000}"/>
    <cellStyle name="Total 2 2 7 2 3" xfId="22807" xr:uid="{00000000-0005-0000-0000-00007CDE0000}"/>
    <cellStyle name="Total 2 2 7 2 3 2" xfId="22808" xr:uid="{00000000-0005-0000-0000-00007DDE0000}"/>
    <cellStyle name="Total 2 2 7 2 3 2 2" xfId="57838" xr:uid="{00000000-0005-0000-0000-00007EDE0000}"/>
    <cellStyle name="Total 2 2 7 2 3 2 3" xfId="57839" xr:uid="{00000000-0005-0000-0000-00007FDE0000}"/>
    <cellStyle name="Total 2 2 7 2 3 2 4" xfId="57840" xr:uid="{00000000-0005-0000-0000-000080DE0000}"/>
    <cellStyle name="Total 2 2 7 2 3 3" xfId="22809" xr:uid="{00000000-0005-0000-0000-000081DE0000}"/>
    <cellStyle name="Total 2 2 7 2 3 3 2" xfId="57841" xr:uid="{00000000-0005-0000-0000-000082DE0000}"/>
    <cellStyle name="Total 2 2 7 2 3 3 3" xfId="57842" xr:uid="{00000000-0005-0000-0000-000083DE0000}"/>
    <cellStyle name="Total 2 2 7 2 3 3 4" xfId="57843" xr:uid="{00000000-0005-0000-0000-000084DE0000}"/>
    <cellStyle name="Total 2 2 7 2 3 4" xfId="22810" xr:uid="{00000000-0005-0000-0000-000085DE0000}"/>
    <cellStyle name="Total 2 2 7 2 3 4 2" xfId="57844" xr:uid="{00000000-0005-0000-0000-000086DE0000}"/>
    <cellStyle name="Total 2 2 7 2 3 4 3" xfId="57845" xr:uid="{00000000-0005-0000-0000-000087DE0000}"/>
    <cellStyle name="Total 2 2 7 2 3 4 4" xfId="57846" xr:uid="{00000000-0005-0000-0000-000088DE0000}"/>
    <cellStyle name="Total 2 2 7 2 3 5" xfId="22811" xr:uid="{00000000-0005-0000-0000-000089DE0000}"/>
    <cellStyle name="Total 2 2 7 2 3 5 2" xfId="57847" xr:uid="{00000000-0005-0000-0000-00008ADE0000}"/>
    <cellStyle name="Total 2 2 7 2 3 5 3" xfId="57848" xr:uid="{00000000-0005-0000-0000-00008BDE0000}"/>
    <cellStyle name="Total 2 2 7 2 3 5 4" xfId="57849" xr:uid="{00000000-0005-0000-0000-00008CDE0000}"/>
    <cellStyle name="Total 2 2 7 2 3 6" xfId="22812" xr:uid="{00000000-0005-0000-0000-00008DDE0000}"/>
    <cellStyle name="Total 2 2 7 2 3 6 2" xfId="57850" xr:uid="{00000000-0005-0000-0000-00008EDE0000}"/>
    <cellStyle name="Total 2 2 7 2 3 6 3" xfId="57851" xr:uid="{00000000-0005-0000-0000-00008FDE0000}"/>
    <cellStyle name="Total 2 2 7 2 3 6 4" xfId="57852" xr:uid="{00000000-0005-0000-0000-000090DE0000}"/>
    <cellStyle name="Total 2 2 7 2 3 7" xfId="57853" xr:uid="{00000000-0005-0000-0000-000091DE0000}"/>
    <cellStyle name="Total 2 2 7 2 3 8" xfId="57854" xr:uid="{00000000-0005-0000-0000-000092DE0000}"/>
    <cellStyle name="Total 2 2 7 2 3 9" xfId="57855" xr:uid="{00000000-0005-0000-0000-000093DE0000}"/>
    <cellStyle name="Total 2 2 7 2 4" xfId="57856" xr:uid="{00000000-0005-0000-0000-000094DE0000}"/>
    <cellStyle name="Total 2 2 7 3" xfId="22813" xr:uid="{00000000-0005-0000-0000-000095DE0000}"/>
    <cellStyle name="Total 2 2 7 3 2" xfId="22814" xr:uid="{00000000-0005-0000-0000-000096DE0000}"/>
    <cellStyle name="Total 2 2 7 3 2 2" xfId="57857" xr:uid="{00000000-0005-0000-0000-000097DE0000}"/>
    <cellStyle name="Total 2 2 7 3 2 3" xfId="57858" xr:uid="{00000000-0005-0000-0000-000098DE0000}"/>
    <cellStyle name="Total 2 2 7 3 2 4" xfId="57859" xr:uid="{00000000-0005-0000-0000-000099DE0000}"/>
    <cellStyle name="Total 2 2 7 3 3" xfId="22815" xr:uid="{00000000-0005-0000-0000-00009ADE0000}"/>
    <cellStyle name="Total 2 2 7 3 3 2" xfId="57860" xr:uid="{00000000-0005-0000-0000-00009BDE0000}"/>
    <cellStyle name="Total 2 2 7 3 3 3" xfId="57861" xr:uid="{00000000-0005-0000-0000-00009CDE0000}"/>
    <cellStyle name="Total 2 2 7 3 3 4" xfId="57862" xr:uid="{00000000-0005-0000-0000-00009DDE0000}"/>
    <cellStyle name="Total 2 2 7 3 4" xfId="57863" xr:uid="{00000000-0005-0000-0000-00009EDE0000}"/>
    <cellStyle name="Total 2 2 7 4" xfId="22816" xr:uid="{00000000-0005-0000-0000-00009FDE0000}"/>
    <cellStyle name="Total 2 2 7 4 10" xfId="57864" xr:uid="{00000000-0005-0000-0000-0000A0DE0000}"/>
    <cellStyle name="Total 2 2 7 4 2" xfId="22817" xr:uid="{00000000-0005-0000-0000-0000A1DE0000}"/>
    <cellStyle name="Total 2 2 7 4 2 2" xfId="57865" xr:uid="{00000000-0005-0000-0000-0000A2DE0000}"/>
    <cellStyle name="Total 2 2 7 4 2 3" xfId="57866" xr:uid="{00000000-0005-0000-0000-0000A3DE0000}"/>
    <cellStyle name="Total 2 2 7 4 2 4" xfId="57867" xr:uid="{00000000-0005-0000-0000-0000A4DE0000}"/>
    <cellStyle name="Total 2 2 7 4 3" xfId="22818" xr:uid="{00000000-0005-0000-0000-0000A5DE0000}"/>
    <cellStyle name="Total 2 2 7 4 3 2" xfId="57868" xr:uid="{00000000-0005-0000-0000-0000A6DE0000}"/>
    <cellStyle name="Total 2 2 7 4 3 3" xfId="57869" xr:uid="{00000000-0005-0000-0000-0000A7DE0000}"/>
    <cellStyle name="Total 2 2 7 4 3 4" xfId="57870" xr:uid="{00000000-0005-0000-0000-0000A8DE0000}"/>
    <cellStyle name="Total 2 2 7 4 4" xfId="22819" xr:uid="{00000000-0005-0000-0000-0000A9DE0000}"/>
    <cellStyle name="Total 2 2 7 4 4 2" xfId="57871" xr:uid="{00000000-0005-0000-0000-0000AADE0000}"/>
    <cellStyle name="Total 2 2 7 4 4 3" xfId="57872" xr:uid="{00000000-0005-0000-0000-0000ABDE0000}"/>
    <cellStyle name="Total 2 2 7 4 4 4" xfId="57873" xr:uid="{00000000-0005-0000-0000-0000ACDE0000}"/>
    <cellStyle name="Total 2 2 7 4 5" xfId="22820" xr:uid="{00000000-0005-0000-0000-0000ADDE0000}"/>
    <cellStyle name="Total 2 2 7 4 5 2" xfId="57874" xr:uid="{00000000-0005-0000-0000-0000AEDE0000}"/>
    <cellStyle name="Total 2 2 7 4 5 3" xfId="57875" xr:uid="{00000000-0005-0000-0000-0000AFDE0000}"/>
    <cellStyle name="Total 2 2 7 4 5 4" xfId="57876" xr:uid="{00000000-0005-0000-0000-0000B0DE0000}"/>
    <cellStyle name="Total 2 2 7 4 6" xfId="22821" xr:uid="{00000000-0005-0000-0000-0000B1DE0000}"/>
    <cellStyle name="Total 2 2 7 4 6 2" xfId="57877" xr:uid="{00000000-0005-0000-0000-0000B2DE0000}"/>
    <cellStyle name="Total 2 2 7 4 6 3" xfId="57878" xr:uid="{00000000-0005-0000-0000-0000B3DE0000}"/>
    <cellStyle name="Total 2 2 7 4 6 4" xfId="57879" xr:uid="{00000000-0005-0000-0000-0000B4DE0000}"/>
    <cellStyle name="Total 2 2 7 4 7" xfId="22822" xr:uid="{00000000-0005-0000-0000-0000B5DE0000}"/>
    <cellStyle name="Total 2 2 7 4 7 2" xfId="57880" xr:uid="{00000000-0005-0000-0000-0000B6DE0000}"/>
    <cellStyle name="Total 2 2 7 4 7 3" xfId="57881" xr:uid="{00000000-0005-0000-0000-0000B7DE0000}"/>
    <cellStyle name="Total 2 2 7 4 7 4" xfId="57882" xr:uid="{00000000-0005-0000-0000-0000B8DE0000}"/>
    <cellStyle name="Total 2 2 7 4 8" xfId="57883" xr:uid="{00000000-0005-0000-0000-0000B9DE0000}"/>
    <cellStyle name="Total 2 2 7 4 9" xfId="57884" xr:uid="{00000000-0005-0000-0000-0000BADE0000}"/>
    <cellStyle name="Total 2 2 7 5" xfId="22823" xr:uid="{00000000-0005-0000-0000-0000BBDE0000}"/>
    <cellStyle name="Total 2 2 7 5 2" xfId="22824" xr:uid="{00000000-0005-0000-0000-0000BCDE0000}"/>
    <cellStyle name="Total 2 2 7 5 2 2" xfId="57885" xr:uid="{00000000-0005-0000-0000-0000BDDE0000}"/>
    <cellStyle name="Total 2 2 7 5 2 3" xfId="57886" xr:uid="{00000000-0005-0000-0000-0000BEDE0000}"/>
    <cellStyle name="Total 2 2 7 5 2 4" xfId="57887" xr:uid="{00000000-0005-0000-0000-0000BFDE0000}"/>
    <cellStyle name="Total 2 2 7 5 3" xfId="22825" xr:uid="{00000000-0005-0000-0000-0000C0DE0000}"/>
    <cellStyle name="Total 2 2 7 5 3 2" xfId="57888" xr:uid="{00000000-0005-0000-0000-0000C1DE0000}"/>
    <cellStyle name="Total 2 2 7 5 3 3" xfId="57889" xr:uid="{00000000-0005-0000-0000-0000C2DE0000}"/>
    <cellStyle name="Total 2 2 7 5 3 4" xfId="57890" xr:uid="{00000000-0005-0000-0000-0000C3DE0000}"/>
    <cellStyle name="Total 2 2 7 5 4" xfId="22826" xr:uid="{00000000-0005-0000-0000-0000C4DE0000}"/>
    <cellStyle name="Total 2 2 7 5 4 2" xfId="57891" xr:uid="{00000000-0005-0000-0000-0000C5DE0000}"/>
    <cellStyle name="Total 2 2 7 5 4 3" xfId="57892" xr:uid="{00000000-0005-0000-0000-0000C6DE0000}"/>
    <cellStyle name="Total 2 2 7 5 4 4" xfId="57893" xr:uid="{00000000-0005-0000-0000-0000C7DE0000}"/>
    <cellStyle name="Total 2 2 7 5 5" xfId="22827" xr:uid="{00000000-0005-0000-0000-0000C8DE0000}"/>
    <cellStyle name="Total 2 2 7 5 5 2" xfId="57894" xr:uid="{00000000-0005-0000-0000-0000C9DE0000}"/>
    <cellStyle name="Total 2 2 7 5 5 3" xfId="57895" xr:uid="{00000000-0005-0000-0000-0000CADE0000}"/>
    <cellStyle name="Total 2 2 7 5 5 4" xfId="57896" xr:uid="{00000000-0005-0000-0000-0000CBDE0000}"/>
    <cellStyle name="Total 2 2 7 5 6" xfId="22828" xr:uid="{00000000-0005-0000-0000-0000CCDE0000}"/>
    <cellStyle name="Total 2 2 7 5 6 2" xfId="57897" xr:uid="{00000000-0005-0000-0000-0000CDDE0000}"/>
    <cellStyle name="Total 2 2 7 5 6 3" xfId="57898" xr:uid="{00000000-0005-0000-0000-0000CEDE0000}"/>
    <cellStyle name="Total 2 2 7 5 6 4" xfId="57899" xr:uid="{00000000-0005-0000-0000-0000CFDE0000}"/>
    <cellStyle name="Total 2 2 7 5 7" xfId="57900" xr:uid="{00000000-0005-0000-0000-0000D0DE0000}"/>
    <cellStyle name="Total 2 2 7 5 8" xfId="57901" xr:uid="{00000000-0005-0000-0000-0000D1DE0000}"/>
    <cellStyle name="Total 2 2 7 5 9" xfId="57902" xr:uid="{00000000-0005-0000-0000-0000D2DE0000}"/>
    <cellStyle name="Total 2 2 7 6" xfId="57903" xr:uid="{00000000-0005-0000-0000-0000D3DE0000}"/>
    <cellStyle name="Total 2 2 8" xfId="22829" xr:uid="{00000000-0005-0000-0000-0000D4DE0000}"/>
    <cellStyle name="Total 2 2 8 2" xfId="22830" xr:uid="{00000000-0005-0000-0000-0000D5DE0000}"/>
    <cellStyle name="Total 2 2 8 2 2" xfId="22831" xr:uid="{00000000-0005-0000-0000-0000D6DE0000}"/>
    <cellStyle name="Total 2 2 8 2 2 2" xfId="57904" xr:uid="{00000000-0005-0000-0000-0000D7DE0000}"/>
    <cellStyle name="Total 2 2 8 2 2 3" xfId="57905" xr:uid="{00000000-0005-0000-0000-0000D8DE0000}"/>
    <cellStyle name="Total 2 2 8 2 2 4" xfId="57906" xr:uid="{00000000-0005-0000-0000-0000D9DE0000}"/>
    <cellStyle name="Total 2 2 8 2 3" xfId="22832" xr:uid="{00000000-0005-0000-0000-0000DADE0000}"/>
    <cellStyle name="Total 2 2 8 2 3 2" xfId="57907" xr:uid="{00000000-0005-0000-0000-0000DBDE0000}"/>
    <cellStyle name="Total 2 2 8 2 3 3" xfId="57908" xr:uid="{00000000-0005-0000-0000-0000DCDE0000}"/>
    <cellStyle name="Total 2 2 8 2 3 4" xfId="57909" xr:uid="{00000000-0005-0000-0000-0000DDDE0000}"/>
    <cellStyle name="Total 2 2 8 2 4" xfId="57910" xr:uid="{00000000-0005-0000-0000-0000DEDE0000}"/>
    <cellStyle name="Total 2 2 8 3" xfId="22833" xr:uid="{00000000-0005-0000-0000-0000DFDE0000}"/>
    <cellStyle name="Total 2 2 8 3 2" xfId="22834" xr:uid="{00000000-0005-0000-0000-0000E0DE0000}"/>
    <cellStyle name="Total 2 2 8 3 2 2" xfId="57911" xr:uid="{00000000-0005-0000-0000-0000E1DE0000}"/>
    <cellStyle name="Total 2 2 8 3 2 3" xfId="57912" xr:uid="{00000000-0005-0000-0000-0000E2DE0000}"/>
    <cellStyle name="Total 2 2 8 3 2 4" xfId="57913" xr:uid="{00000000-0005-0000-0000-0000E3DE0000}"/>
    <cellStyle name="Total 2 2 8 3 3" xfId="22835" xr:uid="{00000000-0005-0000-0000-0000E4DE0000}"/>
    <cellStyle name="Total 2 2 8 3 3 2" xfId="57914" xr:uid="{00000000-0005-0000-0000-0000E5DE0000}"/>
    <cellStyle name="Total 2 2 8 3 3 3" xfId="57915" xr:uid="{00000000-0005-0000-0000-0000E6DE0000}"/>
    <cellStyle name="Total 2 2 8 3 3 4" xfId="57916" xr:uid="{00000000-0005-0000-0000-0000E7DE0000}"/>
    <cellStyle name="Total 2 2 8 3 4" xfId="22836" xr:uid="{00000000-0005-0000-0000-0000E8DE0000}"/>
    <cellStyle name="Total 2 2 8 3 4 2" xfId="57917" xr:uid="{00000000-0005-0000-0000-0000E9DE0000}"/>
    <cellStyle name="Total 2 2 8 3 4 3" xfId="57918" xr:uid="{00000000-0005-0000-0000-0000EADE0000}"/>
    <cellStyle name="Total 2 2 8 3 4 4" xfId="57919" xr:uid="{00000000-0005-0000-0000-0000EBDE0000}"/>
    <cellStyle name="Total 2 2 8 3 5" xfId="22837" xr:uid="{00000000-0005-0000-0000-0000ECDE0000}"/>
    <cellStyle name="Total 2 2 8 3 5 2" xfId="57920" xr:uid="{00000000-0005-0000-0000-0000EDDE0000}"/>
    <cellStyle name="Total 2 2 8 3 5 3" xfId="57921" xr:uid="{00000000-0005-0000-0000-0000EEDE0000}"/>
    <cellStyle name="Total 2 2 8 3 5 4" xfId="57922" xr:uid="{00000000-0005-0000-0000-0000EFDE0000}"/>
    <cellStyle name="Total 2 2 8 3 6" xfId="22838" xr:uid="{00000000-0005-0000-0000-0000F0DE0000}"/>
    <cellStyle name="Total 2 2 8 3 6 2" xfId="57923" xr:uid="{00000000-0005-0000-0000-0000F1DE0000}"/>
    <cellStyle name="Total 2 2 8 3 6 3" xfId="57924" xr:uid="{00000000-0005-0000-0000-0000F2DE0000}"/>
    <cellStyle name="Total 2 2 8 3 6 4" xfId="57925" xr:uid="{00000000-0005-0000-0000-0000F3DE0000}"/>
    <cellStyle name="Total 2 2 8 3 7" xfId="57926" xr:uid="{00000000-0005-0000-0000-0000F4DE0000}"/>
    <cellStyle name="Total 2 2 8 3 8" xfId="57927" xr:uid="{00000000-0005-0000-0000-0000F5DE0000}"/>
    <cellStyle name="Total 2 2 8 3 9" xfId="57928" xr:uid="{00000000-0005-0000-0000-0000F6DE0000}"/>
    <cellStyle name="Total 2 2 8 4" xfId="57929" xr:uid="{00000000-0005-0000-0000-0000F7DE0000}"/>
    <cellStyle name="Total 2 2 9" xfId="22839" xr:uid="{00000000-0005-0000-0000-0000F8DE0000}"/>
    <cellStyle name="Total 2 2 9 2" xfId="22840" xr:uid="{00000000-0005-0000-0000-0000F9DE0000}"/>
    <cellStyle name="Total 2 2 9 2 2" xfId="57930" xr:uid="{00000000-0005-0000-0000-0000FADE0000}"/>
    <cellStyle name="Total 2 2 9 2 3" xfId="57931" xr:uid="{00000000-0005-0000-0000-0000FBDE0000}"/>
    <cellStyle name="Total 2 2 9 2 4" xfId="57932" xr:uid="{00000000-0005-0000-0000-0000FCDE0000}"/>
    <cellStyle name="Total 2 2 9 3" xfId="22841" xr:uid="{00000000-0005-0000-0000-0000FDDE0000}"/>
    <cellStyle name="Total 2 2 9 3 2" xfId="57933" xr:uid="{00000000-0005-0000-0000-0000FEDE0000}"/>
    <cellStyle name="Total 2 2 9 3 3" xfId="57934" xr:uid="{00000000-0005-0000-0000-0000FFDE0000}"/>
    <cellStyle name="Total 2 2 9 3 4" xfId="57935" xr:uid="{00000000-0005-0000-0000-000000DF0000}"/>
    <cellStyle name="Total 2 2 9 4" xfId="57936" xr:uid="{00000000-0005-0000-0000-000001DF0000}"/>
    <cellStyle name="Total 2 3" xfId="185" xr:uid="{00000000-0005-0000-0000-000002DF0000}"/>
    <cellStyle name="Total 2 3 10" xfId="22842" xr:uid="{00000000-0005-0000-0000-000003DF0000}"/>
    <cellStyle name="Total 2 3 10 10" xfId="57937" xr:uid="{00000000-0005-0000-0000-000004DF0000}"/>
    <cellStyle name="Total 2 3 10 2" xfId="22843" xr:uid="{00000000-0005-0000-0000-000005DF0000}"/>
    <cellStyle name="Total 2 3 10 2 2" xfId="57938" xr:uid="{00000000-0005-0000-0000-000006DF0000}"/>
    <cellStyle name="Total 2 3 10 2 3" xfId="57939" xr:uid="{00000000-0005-0000-0000-000007DF0000}"/>
    <cellStyle name="Total 2 3 10 2 4" xfId="57940" xr:uid="{00000000-0005-0000-0000-000008DF0000}"/>
    <cellStyle name="Total 2 3 10 3" xfId="22844" xr:uid="{00000000-0005-0000-0000-000009DF0000}"/>
    <cellStyle name="Total 2 3 10 3 2" xfId="57941" xr:uid="{00000000-0005-0000-0000-00000ADF0000}"/>
    <cellStyle name="Total 2 3 10 3 3" xfId="57942" xr:uid="{00000000-0005-0000-0000-00000BDF0000}"/>
    <cellStyle name="Total 2 3 10 3 4" xfId="57943" xr:uid="{00000000-0005-0000-0000-00000CDF0000}"/>
    <cellStyle name="Total 2 3 10 4" xfId="22845" xr:uid="{00000000-0005-0000-0000-00000DDF0000}"/>
    <cellStyle name="Total 2 3 10 4 2" xfId="57944" xr:uid="{00000000-0005-0000-0000-00000EDF0000}"/>
    <cellStyle name="Total 2 3 10 4 3" xfId="57945" xr:uid="{00000000-0005-0000-0000-00000FDF0000}"/>
    <cellStyle name="Total 2 3 10 4 4" xfId="57946" xr:uid="{00000000-0005-0000-0000-000010DF0000}"/>
    <cellStyle name="Total 2 3 10 5" xfId="22846" xr:uid="{00000000-0005-0000-0000-000011DF0000}"/>
    <cellStyle name="Total 2 3 10 5 2" xfId="57947" xr:uid="{00000000-0005-0000-0000-000012DF0000}"/>
    <cellStyle name="Total 2 3 10 5 3" xfId="57948" xr:uid="{00000000-0005-0000-0000-000013DF0000}"/>
    <cellStyle name="Total 2 3 10 5 4" xfId="57949" xr:uid="{00000000-0005-0000-0000-000014DF0000}"/>
    <cellStyle name="Total 2 3 10 6" xfId="22847" xr:uid="{00000000-0005-0000-0000-000015DF0000}"/>
    <cellStyle name="Total 2 3 10 6 2" xfId="57950" xr:uid="{00000000-0005-0000-0000-000016DF0000}"/>
    <cellStyle name="Total 2 3 10 6 3" xfId="57951" xr:uid="{00000000-0005-0000-0000-000017DF0000}"/>
    <cellStyle name="Total 2 3 10 6 4" xfId="57952" xr:uid="{00000000-0005-0000-0000-000018DF0000}"/>
    <cellStyle name="Total 2 3 10 7" xfId="22848" xr:uid="{00000000-0005-0000-0000-000019DF0000}"/>
    <cellStyle name="Total 2 3 10 7 2" xfId="57953" xr:uid="{00000000-0005-0000-0000-00001ADF0000}"/>
    <cellStyle name="Total 2 3 10 7 3" xfId="57954" xr:uid="{00000000-0005-0000-0000-00001BDF0000}"/>
    <cellStyle name="Total 2 3 10 7 4" xfId="57955" xr:uid="{00000000-0005-0000-0000-00001CDF0000}"/>
    <cellStyle name="Total 2 3 10 8" xfId="57956" xr:uid="{00000000-0005-0000-0000-00001DDF0000}"/>
    <cellStyle name="Total 2 3 10 9" xfId="57957" xr:uid="{00000000-0005-0000-0000-00001EDF0000}"/>
    <cellStyle name="Total 2 3 11" xfId="22849" xr:uid="{00000000-0005-0000-0000-00001FDF0000}"/>
    <cellStyle name="Total 2 3 11 2" xfId="22850" xr:uid="{00000000-0005-0000-0000-000020DF0000}"/>
    <cellStyle name="Total 2 3 11 2 2" xfId="57958" xr:uid="{00000000-0005-0000-0000-000021DF0000}"/>
    <cellStyle name="Total 2 3 11 2 3" xfId="57959" xr:uid="{00000000-0005-0000-0000-000022DF0000}"/>
    <cellStyle name="Total 2 3 11 2 4" xfId="57960" xr:uid="{00000000-0005-0000-0000-000023DF0000}"/>
    <cellStyle name="Total 2 3 11 3" xfId="22851" xr:uid="{00000000-0005-0000-0000-000024DF0000}"/>
    <cellStyle name="Total 2 3 11 3 2" xfId="57961" xr:uid="{00000000-0005-0000-0000-000025DF0000}"/>
    <cellStyle name="Total 2 3 11 3 3" xfId="57962" xr:uid="{00000000-0005-0000-0000-000026DF0000}"/>
    <cellStyle name="Total 2 3 11 3 4" xfId="57963" xr:uid="{00000000-0005-0000-0000-000027DF0000}"/>
    <cellStyle name="Total 2 3 11 4" xfId="22852" xr:uid="{00000000-0005-0000-0000-000028DF0000}"/>
    <cellStyle name="Total 2 3 11 4 2" xfId="57964" xr:uid="{00000000-0005-0000-0000-000029DF0000}"/>
    <cellStyle name="Total 2 3 11 4 3" xfId="57965" xr:uid="{00000000-0005-0000-0000-00002ADF0000}"/>
    <cellStyle name="Total 2 3 11 4 4" xfId="57966" xr:uid="{00000000-0005-0000-0000-00002BDF0000}"/>
    <cellStyle name="Total 2 3 11 5" xfId="22853" xr:uid="{00000000-0005-0000-0000-00002CDF0000}"/>
    <cellStyle name="Total 2 3 11 5 2" xfId="57967" xr:uid="{00000000-0005-0000-0000-00002DDF0000}"/>
    <cellStyle name="Total 2 3 11 5 3" xfId="57968" xr:uid="{00000000-0005-0000-0000-00002EDF0000}"/>
    <cellStyle name="Total 2 3 11 5 4" xfId="57969" xr:uid="{00000000-0005-0000-0000-00002FDF0000}"/>
    <cellStyle name="Total 2 3 11 6" xfId="22854" xr:uid="{00000000-0005-0000-0000-000030DF0000}"/>
    <cellStyle name="Total 2 3 11 6 2" xfId="57970" xr:uid="{00000000-0005-0000-0000-000031DF0000}"/>
    <cellStyle name="Total 2 3 11 6 3" xfId="57971" xr:uid="{00000000-0005-0000-0000-000032DF0000}"/>
    <cellStyle name="Total 2 3 11 6 4" xfId="57972" xr:uid="{00000000-0005-0000-0000-000033DF0000}"/>
    <cellStyle name="Total 2 3 11 7" xfId="57973" xr:uid="{00000000-0005-0000-0000-000034DF0000}"/>
    <cellStyle name="Total 2 3 11 8" xfId="57974" xr:uid="{00000000-0005-0000-0000-000035DF0000}"/>
    <cellStyle name="Total 2 3 11 9" xfId="57975" xr:uid="{00000000-0005-0000-0000-000036DF0000}"/>
    <cellStyle name="Total 2 3 12" xfId="57976" xr:uid="{00000000-0005-0000-0000-000037DF0000}"/>
    <cellStyle name="Total 2 3 2" xfId="22855" xr:uid="{00000000-0005-0000-0000-000038DF0000}"/>
    <cellStyle name="Total 2 3 2 2" xfId="22856" xr:uid="{00000000-0005-0000-0000-000039DF0000}"/>
    <cellStyle name="Total 2 3 2 2 2" xfId="22857" xr:uid="{00000000-0005-0000-0000-00003ADF0000}"/>
    <cellStyle name="Total 2 3 2 2 2 2" xfId="22858" xr:uid="{00000000-0005-0000-0000-00003BDF0000}"/>
    <cellStyle name="Total 2 3 2 2 2 2 2" xfId="57977" xr:uid="{00000000-0005-0000-0000-00003CDF0000}"/>
    <cellStyle name="Total 2 3 2 2 2 2 3" xfId="57978" xr:uid="{00000000-0005-0000-0000-00003DDF0000}"/>
    <cellStyle name="Total 2 3 2 2 2 2 4" xfId="57979" xr:uid="{00000000-0005-0000-0000-00003EDF0000}"/>
    <cellStyle name="Total 2 3 2 2 2 3" xfId="22859" xr:uid="{00000000-0005-0000-0000-00003FDF0000}"/>
    <cellStyle name="Total 2 3 2 2 2 3 2" xfId="57980" xr:uid="{00000000-0005-0000-0000-000040DF0000}"/>
    <cellStyle name="Total 2 3 2 2 2 3 3" xfId="57981" xr:uid="{00000000-0005-0000-0000-000041DF0000}"/>
    <cellStyle name="Total 2 3 2 2 2 3 4" xfId="57982" xr:uid="{00000000-0005-0000-0000-000042DF0000}"/>
    <cellStyle name="Total 2 3 2 2 2 4" xfId="57983" xr:uid="{00000000-0005-0000-0000-000043DF0000}"/>
    <cellStyle name="Total 2 3 2 2 3" xfId="22860" xr:uid="{00000000-0005-0000-0000-000044DF0000}"/>
    <cellStyle name="Total 2 3 2 2 3 2" xfId="22861" xr:uid="{00000000-0005-0000-0000-000045DF0000}"/>
    <cellStyle name="Total 2 3 2 2 3 2 2" xfId="57984" xr:uid="{00000000-0005-0000-0000-000046DF0000}"/>
    <cellStyle name="Total 2 3 2 2 3 2 3" xfId="57985" xr:uid="{00000000-0005-0000-0000-000047DF0000}"/>
    <cellStyle name="Total 2 3 2 2 3 2 4" xfId="57986" xr:uid="{00000000-0005-0000-0000-000048DF0000}"/>
    <cellStyle name="Total 2 3 2 2 3 3" xfId="22862" xr:uid="{00000000-0005-0000-0000-000049DF0000}"/>
    <cellStyle name="Total 2 3 2 2 3 3 2" xfId="57987" xr:uid="{00000000-0005-0000-0000-00004ADF0000}"/>
    <cellStyle name="Total 2 3 2 2 3 3 3" xfId="57988" xr:uid="{00000000-0005-0000-0000-00004BDF0000}"/>
    <cellStyle name="Total 2 3 2 2 3 3 4" xfId="57989" xr:uid="{00000000-0005-0000-0000-00004CDF0000}"/>
    <cellStyle name="Total 2 3 2 2 3 4" xfId="22863" xr:uid="{00000000-0005-0000-0000-00004DDF0000}"/>
    <cellStyle name="Total 2 3 2 2 3 4 2" xfId="57990" xr:uid="{00000000-0005-0000-0000-00004EDF0000}"/>
    <cellStyle name="Total 2 3 2 2 3 4 3" xfId="57991" xr:uid="{00000000-0005-0000-0000-00004FDF0000}"/>
    <cellStyle name="Total 2 3 2 2 3 4 4" xfId="57992" xr:uid="{00000000-0005-0000-0000-000050DF0000}"/>
    <cellStyle name="Total 2 3 2 2 3 5" xfId="22864" xr:uid="{00000000-0005-0000-0000-000051DF0000}"/>
    <cellStyle name="Total 2 3 2 2 3 5 2" xfId="57993" xr:uid="{00000000-0005-0000-0000-000052DF0000}"/>
    <cellStyle name="Total 2 3 2 2 3 5 3" xfId="57994" xr:uid="{00000000-0005-0000-0000-000053DF0000}"/>
    <cellStyle name="Total 2 3 2 2 3 5 4" xfId="57995" xr:uid="{00000000-0005-0000-0000-000054DF0000}"/>
    <cellStyle name="Total 2 3 2 2 3 6" xfId="22865" xr:uid="{00000000-0005-0000-0000-000055DF0000}"/>
    <cellStyle name="Total 2 3 2 2 3 6 2" xfId="57996" xr:uid="{00000000-0005-0000-0000-000056DF0000}"/>
    <cellStyle name="Total 2 3 2 2 3 6 3" xfId="57997" xr:uid="{00000000-0005-0000-0000-000057DF0000}"/>
    <cellStyle name="Total 2 3 2 2 3 6 4" xfId="57998" xr:uid="{00000000-0005-0000-0000-000058DF0000}"/>
    <cellStyle name="Total 2 3 2 2 3 7" xfId="57999" xr:uid="{00000000-0005-0000-0000-000059DF0000}"/>
    <cellStyle name="Total 2 3 2 2 3 8" xfId="58000" xr:uid="{00000000-0005-0000-0000-00005ADF0000}"/>
    <cellStyle name="Total 2 3 2 2 3 9" xfId="58001" xr:uid="{00000000-0005-0000-0000-00005BDF0000}"/>
    <cellStyle name="Total 2 3 2 2 4" xfId="58002" xr:uid="{00000000-0005-0000-0000-00005CDF0000}"/>
    <cellStyle name="Total 2 3 2 3" xfId="22866" xr:uid="{00000000-0005-0000-0000-00005DDF0000}"/>
    <cellStyle name="Total 2 3 2 3 2" xfId="22867" xr:uid="{00000000-0005-0000-0000-00005EDF0000}"/>
    <cellStyle name="Total 2 3 2 3 2 2" xfId="58003" xr:uid="{00000000-0005-0000-0000-00005FDF0000}"/>
    <cellStyle name="Total 2 3 2 3 2 3" xfId="58004" xr:uid="{00000000-0005-0000-0000-000060DF0000}"/>
    <cellStyle name="Total 2 3 2 3 2 4" xfId="58005" xr:uid="{00000000-0005-0000-0000-000061DF0000}"/>
    <cellStyle name="Total 2 3 2 3 3" xfId="22868" xr:uid="{00000000-0005-0000-0000-000062DF0000}"/>
    <cellStyle name="Total 2 3 2 3 3 2" xfId="58006" xr:uid="{00000000-0005-0000-0000-000063DF0000}"/>
    <cellStyle name="Total 2 3 2 3 3 3" xfId="58007" xr:uid="{00000000-0005-0000-0000-000064DF0000}"/>
    <cellStyle name="Total 2 3 2 3 3 4" xfId="58008" xr:uid="{00000000-0005-0000-0000-000065DF0000}"/>
    <cellStyle name="Total 2 3 2 3 4" xfId="58009" xr:uid="{00000000-0005-0000-0000-000066DF0000}"/>
    <cellStyle name="Total 2 3 2 4" xfId="22869" xr:uid="{00000000-0005-0000-0000-000067DF0000}"/>
    <cellStyle name="Total 2 3 2 4 10" xfId="58010" xr:uid="{00000000-0005-0000-0000-000068DF0000}"/>
    <cellStyle name="Total 2 3 2 4 2" xfId="22870" xr:uid="{00000000-0005-0000-0000-000069DF0000}"/>
    <cellStyle name="Total 2 3 2 4 2 2" xfId="58011" xr:uid="{00000000-0005-0000-0000-00006ADF0000}"/>
    <cellStyle name="Total 2 3 2 4 2 3" xfId="58012" xr:uid="{00000000-0005-0000-0000-00006BDF0000}"/>
    <cellStyle name="Total 2 3 2 4 2 4" xfId="58013" xr:uid="{00000000-0005-0000-0000-00006CDF0000}"/>
    <cellStyle name="Total 2 3 2 4 3" xfId="22871" xr:uid="{00000000-0005-0000-0000-00006DDF0000}"/>
    <cellStyle name="Total 2 3 2 4 3 2" xfId="58014" xr:uid="{00000000-0005-0000-0000-00006EDF0000}"/>
    <cellStyle name="Total 2 3 2 4 3 3" xfId="58015" xr:uid="{00000000-0005-0000-0000-00006FDF0000}"/>
    <cellStyle name="Total 2 3 2 4 3 4" xfId="58016" xr:uid="{00000000-0005-0000-0000-000070DF0000}"/>
    <cellStyle name="Total 2 3 2 4 4" xfId="22872" xr:uid="{00000000-0005-0000-0000-000071DF0000}"/>
    <cellStyle name="Total 2 3 2 4 4 2" xfId="58017" xr:uid="{00000000-0005-0000-0000-000072DF0000}"/>
    <cellStyle name="Total 2 3 2 4 4 3" xfId="58018" xr:uid="{00000000-0005-0000-0000-000073DF0000}"/>
    <cellStyle name="Total 2 3 2 4 4 4" xfId="58019" xr:uid="{00000000-0005-0000-0000-000074DF0000}"/>
    <cellStyle name="Total 2 3 2 4 5" xfId="22873" xr:uid="{00000000-0005-0000-0000-000075DF0000}"/>
    <cellStyle name="Total 2 3 2 4 5 2" xfId="58020" xr:uid="{00000000-0005-0000-0000-000076DF0000}"/>
    <cellStyle name="Total 2 3 2 4 5 3" xfId="58021" xr:uid="{00000000-0005-0000-0000-000077DF0000}"/>
    <cellStyle name="Total 2 3 2 4 5 4" xfId="58022" xr:uid="{00000000-0005-0000-0000-000078DF0000}"/>
    <cellStyle name="Total 2 3 2 4 6" xfId="22874" xr:uid="{00000000-0005-0000-0000-000079DF0000}"/>
    <cellStyle name="Total 2 3 2 4 6 2" xfId="58023" xr:uid="{00000000-0005-0000-0000-00007ADF0000}"/>
    <cellStyle name="Total 2 3 2 4 6 3" xfId="58024" xr:uid="{00000000-0005-0000-0000-00007BDF0000}"/>
    <cellStyle name="Total 2 3 2 4 6 4" xfId="58025" xr:uid="{00000000-0005-0000-0000-00007CDF0000}"/>
    <cellStyle name="Total 2 3 2 4 7" xfId="22875" xr:uid="{00000000-0005-0000-0000-00007DDF0000}"/>
    <cellStyle name="Total 2 3 2 4 7 2" xfId="58026" xr:uid="{00000000-0005-0000-0000-00007EDF0000}"/>
    <cellStyle name="Total 2 3 2 4 7 3" xfId="58027" xr:uid="{00000000-0005-0000-0000-00007FDF0000}"/>
    <cellStyle name="Total 2 3 2 4 7 4" xfId="58028" xr:uid="{00000000-0005-0000-0000-000080DF0000}"/>
    <cellStyle name="Total 2 3 2 4 8" xfId="58029" xr:uid="{00000000-0005-0000-0000-000081DF0000}"/>
    <cellStyle name="Total 2 3 2 4 9" xfId="58030" xr:uid="{00000000-0005-0000-0000-000082DF0000}"/>
    <cellStyle name="Total 2 3 2 5" xfId="22876" xr:uid="{00000000-0005-0000-0000-000083DF0000}"/>
    <cellStyle name="Total 2 3 2 5 2" xfId="22877" xr:uid="{00000000-0005-0000-0000-000084DF0000}"/>
    <cellStyle name="Total 2 3 2 5 2 2" xfId="58031" xr:uid="{00000000-0005-0000-0000-000085DF0000}"/>
    <cellStyle name="Total 2 3 2 5 2 3" xfId="58032" xr:uid="{00000000-0005-0000-0000-000086DF0000}"/>
    <cellStyle name="Total 2 3 2 5 2 4" xfId="58033" xr:uid="{00000000-0005-0000-0000-000087DF0000}"/>
    <cellStyle name="Total 2 3 2 5 3" xfId="22878" xr:uid="{00000000-0005-0000-0000-000088DF0000}"/>
    <cellStyle name="Total 2 3 2 5 3 2" xfId="58034" xr:uid="{00000000-0005-0000-0000-000089DF0000}"/>
    <cellStyle name="Total 2 3 2 5 3 3" xfId="58035" xr:uid="{00000000-0005-0000-0000-00008ADF0000}"/>
    <cellStyle name="Total 2 3 2 5 3 4" xfId="58036" xr:uid="{00000000-0005-0000-0000-00008BDF0000}"/>
    <cellStyle name="Total 2 3 2 5 4" xfId="22879" xr:uid="{00000000-0005-0000-0000-00008CDF0000}"/>
    <cellStyle name="Total 2 3 2 5 4 2" xfId="58037" xr:uid="{00000000-0005-0000-0000-00008DDF0000}"/>
    <cellStyle name="Total 2 3 2 5 4 3" xfId="58038" xr:uid="{00000000-0005-0000-0000-00008EDF0000}"/>
    <cellStyle name="Total 2 3 2 5 4 4" xfId="58039" xr:uid="{00000000-0005-0000-0000-00008FDF0000}"/>
    <cellStyle name="Total 2 3 2 5 5" xfId="22880" xr:uid="{00000000-0005-0000-0000-000090DF0000}"/>
    <cellStyle name="Total 2 3 2 5 5 2" xfId="58040" xr:uid="{00000000-0005-0000-0000-000091DF0000}"/>
    <cellStyle name="Total 2 3 2 5 5 3" xfId="58041" xr:uid="{00000000-0005-0000-0000-000092DF0000}"/>
    <cellStyle name="Total 2 3 2 5 5 4" xfId="58042" xr:uid="{00000000-0005-0000-0000-000093DF0000}"/>
    <cellStyle name="Total 2 3 2 5 6" xfId="22881" xr:uid="{00000000-0005-0000-0000-000094DF0000}"/>
    <cellStyle name="Total 2 3 2 5 6 2" xfId="58043" xr:uid="{00000000-0005-0000-0000-000095DF0000}"/>
    <cellStyle name="Total 2 3 2 5 6 3" xfId="58044" xr:uid="{00000000-0005-0000-0000-000096DF0000}"/>
    <cellStyle name="Total 2 3 2 5 6 4" xfId="58045" xr:uid="{00000000-0005-0000-0000-000097DF0000}"/>
    <cellStyle name="Total 2 3 2 5 7" xfId="58046" xr:uid="{00000000-0005-0000-0000-000098DF0000}"/>
    <cellStyle name="Total 2 3 2 5 8" xfId="58047" xr:uid="{00000000-0005-0000-0000-000099DF0000}"/>
    <cellStyle name="Total 2 3 2 5 9" xfId="58048" xr:uid="{00000000-0005-0000-0000-00009ADF0000}"/>
    <cellStyle name="Total 2 3 2 6" xfId="58049" xr:uid="{00000000-0005-0000-0000-00009BDF0000}"/>
    <cellStyle name="Total 2 3 3" xfId="22882" xr:uid="{00000000-0005-0000-0000-00009CDF0000}"/>
    <cellStyle name="Total 2 3 3 2" xfId="22883" xr:uid="{00000000-0005-0000-0000-00009DDF0000}"/>
    <cellStyle name="Total 2 3 3 2 2" xfId="22884" xr:uid="{00000000-0005-0000-0000-00009EDF0000}"/>
    <cellStyle name="Total 2 3 3 2 2 2" xfId="22885" xr:uid="{00000000-0005-0000-0000-00009FDF0000}"/>
    <cellStyle name="Total 2 3 3 2 2 2 2" xfId="58050" xr:uid="{00000000-0005-0000-0000-0000A0DF0000}"/>
    <cellStyle name="Total 2 3 3 2 2 2 3" xfId="58051" xr:uid="{00000000-0005-0000-0000-0000A1DF0000}"/>
    <cellStyle name="Total 2 3 3 2 2 2 4" xfId="58052" xr:uid="{00000000-0005-0000-0000-0000A2DF0000}"/>
    <cellStyle name="Total 2 3 3 2 2 3" xfId="22886" xr:uid="{00000000-0005-0000-0000-0000A3DF0000}"/>
    <cellStyle name="Total 2 3 3 2 2 3 2" xfId="58053" xr:uid="{00000000-0005-0000-0000-0000A4DF0000}"/>
    <cellStyle name="Total 2 3 3 2 2 3 3" xfId="58054" xr:uid="{00000000-0005-0000-0000-0000A5DF0000}"/>
    <cellStyle name="Total 2 3 3 2 2 3 4" xfId="58055" xr:uid="{00000000-0005-0000-0000-0000A6DF0000}"/>
    <cellStyle name="Total 2 3 3 2 2 4" xfId="58056" xr:uid="{00000000-0005-0000-0000-0000A7DF0000}"/>
    <cellStyle name="Total 2 3 3 2 3" xfId="22887" xr:uid="{00000000-0005-0000-0000-0000A8DF0000}"/>
    <cellStyle name="Total 2 3 3 2 3 2" xfId="22888" xr:uid="{00000000-0005-0000-0000-0000A9DF0000}"/>
    <cellStyle name="Total 2 3 3 2 3 2 2" xfId="58057" xr:uid="{00000000-0005-0000-0000-0000AADF0000}"/>
    <cellStyle name="Total 2 3 3 2 3 2 3" xfId="58058" xr:uid="{00000000-0005-0000-0000-0000ABDF0000}"/>
    <cellStyle name="Total 2 3 3 2 3 2 4" xfId="58059" xr:uid="{00000000-0005-0000-0000-0000ACDF0000}"/>
    <cellStyle name="Total 2 3 3 2 3 3" xfId="22889" xr:uid="{00000000-0005-0000-0000-0000ADDF0000}"/>
    <cellStyle name="Total 2 3 3 2 3 3 2" xfId="58060" xr:uid="{00000000-0005-0000-0000-0000AEDF0000}"/>
    <cellStyle name="Total 2 3 3 2 3 3 3" xfId="58061" xr:uid="{00000000-0005-0000-0000-0000AFDF0000}"/>
    <cellStyle name="Total 2 3 3 2 3 3 4" xfId="58062" xr:uid="{00000000-0005-0000-0000-0000B0DF0000}"/>
    <cellStyle name="Total 2 3 3 2 3 4" xfId="22890" xr:uid="{00000000-0005-0000-0000-0000B1DF0000}"/>
    <cellStyle name="Total 2 3 3 2 3 4 2" xfId="58063" xr:uid="{00000000-0005-0000-0000-0000B2DF0000}"/>
    <cellStyle name="Total 2 3 3 2 3 4 3" xfId="58064" xr:uid="{00000000-0005-0000-0000-0000B3DF0000}"/>
    <cellStyle name="Total 2 3 3 2 3 4 4" xfId="58065" xr:uid="{00000000-0005-0000-0000-0000B4DF0000}"/>
    <cellStyle name="Total 2 3 3 2 3 5" xfId="22891" xr:uid="{00000000-0005-0000-0000-0000B5DF0000}"/>
    <cellStyle name="Total 2 3 3 2 3 5 2" xfId="58066" xr:uid="{00000000-0005-0000-0000-0000B6DF0000}"/>
    <cellStyle name="Total 2 3 3 2 3 5 3" xfId="58067" xr:uid="{00000000-0005-0000-0000-0000B7DF0000}"/>
    <cellStyle name="Total 2 3 3 2 3 5 4" xfId="58068" xr:uid="{00000000-0005-0000-0000-0000B8DF0000}"/>
    <cellStyle name="Total 2 3 3 2 3 6" xfId="22892" xr:uid="{00000000-0005-0000-0000-0000B9DF0000}"/>
    <cellStyle name="Total 2 3 3 2 3 6 2" xfId="58069" xr:uid="{00000000-0005-0000-0000-0000BADF0000}"/>
    <cellStyle name="Total 2 3 3 2 3 6 3" xfId="58070" xr:uid="{00000000-0005-0000-0000-0000BBDF0000}"/>
    <cellStyle name="Total 2 3 3 2 3 6 4" xfId="58071" xr:uid="{00000000-0005-0000-0000-0000BCDF0000}"/>
    <cellStyle name="Total 2 3 3 2 3 7" xfId="58072" xr:uid="{00000000-0005-0000-0000-0000BDDF0000}"/>
    <cellStyle name="Total 2 3 3 2 3 8" xfId="58073" xr:uid="{00000000-0005-0000-0000-0000BEDF0000}"/>
    <cellStyle name="Total 2 3 3 2 3 9" xfId="58074" xr:uid="{00000000-0005-0000-0000-0000BFDF0000}"/>
    <cellStyle name="Total 2 3 3 2 4" xfId="58075" xr:uid="{00000000-0005-0000-0000-0000C0DF0000}"/>
    <cellStyle name="Total 2 3 3 3" xfId="22893" xr:uid="{00000000-0005-0000-0000-0000C1DF0000}"/>
    <cellStyle name="Total 2 3 3 3 2" xfId="22894" xr:uid="{00000000-0005-0000-0000-0000C2DF0000}"/>
    <cellStyle name="Total 2 3 3 3 2 2" xfId="58076" xr:uid="{00000000-0005-0000-0000-0000C3DF0000}"/>
    <cellStyle name="Total 2 3 3 3 2 3" xfId="58077" xr:uid="{00000000-0005-0000-0000-0000C4DF0000}"/>
    <cellStyle name="Total 2 3 3 3 2 4" xfId="58078" xr:uid="{00000000-0005-0000-0000-0000C5DF0000}"/>
    <cellStyle name="Total 2 3 3 3 3" xfId="22895" xr:uid="{00000000-0005-0000-0000-0000C6DF0000}"/>
    <cellStyle name="Total 2 3 3 3 3 2" xfId="58079" xr:uid="{00000000-0005-0000-0000-0000C7DF0000}"/>
    <cellStyle name="Total 2 3 3 3 3 3" xfId="58080" xr:uid="{00000000-0005-0000-0000-0000C8DF0000}"/>
    <cellStyle name="Total 2 3 3 3 3 4" xfId="58081" xr:uid="{00000000-0005-0000-0000-0000C9DF0000}"/>
    <cellStyle name="Total 2 3 3 3 4" xfId="58082" xr:uid="{00000000-0005-0000-0000-0000CADF0000}"/>
    <cellStyle name="Total 2 3 3 4" xfId="22896" xr:uid="{00000000-0005-0000-0000-0000CBDF0000}"/>
    <cellStyle name="Total 2 3 3 4 10" xfId="58083" xr:uid="{00000000-0005-0000-0000-0000CCDF0000}"/>
    <cellStyle name="Total 2 3 3 4 2" xfId="22897" xr:uid="{00000000-0005-0000-0000-0000CDDF0000}"/>
    <cellStyle name="Total 2 3 3 4 2 2" xfId="58084" xr:uid="{00000000-0005-0000-0000-0000CEDF0000}"/>
    <cellStyle name="Total 2 3 3 4 2 3" xfId="58085" xr:uid="{00000000-0005-0000-0000-0000CFDF0000}"/>
    <cellStyle name="Total 2 3 3 4 2 4" xfId="58086" xr:uid="{00000000-0005-0000-0000-0000D0DF0000}"/>
    <cellStyle name="Total 2 3 3 4 3" xfId="22898" xr:uid="{00000000-0005-0000-0000-0000D1DF0000}"/>
    <cellStyle name="Total 2 3 3 4 3 2" xfId="58087" xr:uid="{00000000-0005-0000-0000-0000D2DF0000}"/>
    <cellStyle name="Total 2 3 3 4 3 3" xfId="58088" xr:uid="{00000000-0005-0000-0000-0000D3DF0000}"/>
    <cellStyle name="Total 2 3 3 4 3 4" xfId="58089" xr:uid="{00000000-0005-0000-0000-0000D4DF0000}"/>
    <cellStyle name="Total 2 3 3 4 4" xfId="22899" xr:uid="{00000000-0005-0000-0000-0000D5DF0000}"/>
    <cellStyle name="Total 2 3 3 4 4 2" xfId="58090" xr:uid="{00000000-0005-0000-0000-0000D6DF0000}"/>
    <cellStyle name="Total 2 3 3 4 4 3" xfId="58091" xr:uid="{00000000-0005-0000-0000-0000D7DF0000}"/>
    <cellStyle name="Total 2 3 3 4 4 4" xfId="58092" xr:uid="{00000000-0005-0000-0000-0000D8DF0000}"/>
    <cellStyle name="Total 2 3 3 4 5" xfId="22900" xr:uid="{00000000-0005-0000-0000-0000D9DF0000}"/>
    <cellStyle name="Total 2 3 3 4 5 2" xfId="58093" xr:uid="{00000000-0005-0000-0000-0000DADF0000}"/>
    <cellStyle name="Total 2 3 3 4 5 3" xfId="58094" xr:uid="{00000000-0005-0000-0000-0000DBDF0000}"/>
    <cellStyle name="Total 2 3 3 4 5 4" xfId="58095" xr:uid="{00000000-0005-0000-0000-0000DCDF0000}"/>
    <cellStyle name="Total 2 3 3 4 6" xfId="22901" xr:uid="{00000000-0005-0000-0000-0000DDDF0000}"/>
    <cellStyle name="Total 2 3 3 4 6 2" xfId="58096" xr:uid="{00000000-0005-0000-0000-0000DEDF0000}"/>
    <cellStyle name="Total 2 3 3 4 6 3" xfId="58097" xr:uid="{00000000-0005-0000-0000-0000DFDF0000}"/>
    <cellStyle name="Total 2 3 3 4 6 4" xfId="58098" xr:uid="{00000000-0005-0000-0000-0000E0DF0000}"/>
    <cellStyle name="Total 2 3 3 4 7" xfId="22902" xr:uid="{00000000-0005-0000-0000-0000E1DF0000}"/>
    <cellStyle name="Total 2 3 3 4 7 2" xfId="58099" xr:uid="{00000000-0005-0000-0000-0000E2DF0000}"/>
    <cellStyle name="Total 2 3 3 4 7 3" xfId="58100" xr:uid="{00000000-0005-0000-0000-0000E3DF0000}"/>
    <cellStyle name="Total 2 3 3 4 7 4" xfId="58101" xr:uid="{00000000-0005-0000-0000-0000E4DF0000}"/>
    <cellStyle name="Total 2 3 3 4 8" xfId="58102" xr:uid="{00000000-0005-0000-0000-0000E5DF0000}"/>
    <cellStyle name="Total 2 3 3 4 9" xfId="58103" xr:uid="{00000000-0005-0000-0000-0000E6DF0000}"/>
    <cellStyle name="Total 2 3 3 5" xfId="22903" xr:uid="{00000000-0005-0000-0000-0000E7DF0000}"/>
    <cellStyle name="Total 2 3 3 5 2" xfId="22904" xr:uid="{00000000-0005-0000-0000-0000E8DF0000}"/>
    <cellStyle name="Total 2 3 3 5 2 2" xfId="58104" xr:uid="{00000000-0005-0000-0000-0000E9DF0000}"/>
    <cellStyle name="Total 2 3 3 5 2 3" xfId="58105" xr:uid="{00000000-0005-0000-0000-0000EADF0000}"/>
    <cellStyle name="Total 2 3 3 5 2 4" xfId="58106" xr:uid="{00000000-0005-0000-0000-0000EBDF0000}"/>
    <cellStyle name="Total 2 3 3 5 3" xfId="22905" xr:uid="{00000000-0005-0000-0000-0000ECDF0000}"/>
    <cellStyle name="Total 2 3 3 5 3 2" xfId="58107" xr:uid="{00000000-0005-0000-0000-0000EDDF0000}"/>
    <cellStyle name="Total 2 3 3 5 3 3" xfId="58108" xr:uid="{00000000-0005-0000-0000-0000EEDF0000}"/>
    <cellStyle name="Total 2 3 3 5 3 4" xfId="58109" xr:uid="{00000000-0005-0000-0000-0000EFDF0000}"/>
    <cellStyle name="Total 2 3 3 5 4" xfId="22906" xr:uid="{00000000-0005-0000-0000-0000F0DF0000}"/>
    <cellStyle name="Total 2 3 3 5 4 2" xfId="58110" xr:uid="{00000000-0005-0000-0000-0000F1DF0000}"/>
    <cellStyle name="Total 2 3 3 5 4 3" xfId="58111" xr:uid="{00000000-0005-0000-0000-0000F2DF0000}"/>
    <cellStyle name="Total 2 3 3 5 4 4" xfId="58112" xr:uid="{00000000-0005-0000-0000-0000F3DF0000}"/>
    <cellStyle name="Total 2 3 3 5 5" xfId="22907" xr:uid="{00000000-0005-0000-0000-0000F4DF0000}"/>
    <cellStyle name="Total 2 3 3 5 5 2" xfId="58113" xr:uid="{00000000-0005-0000-0000-0000F5DF0000}"/>
    <cellStyle name="Total 2 3 3 5 5 3" xfId="58114" xr:uid="{00000000-0005-0000-0000-0000F6DF0000}"/>
    <cellStyle name="Total 2 3 3 5 5 4" xfId="58115" xr:uid="{00000000-0005-0000-0000-0000F7DF0000}"/>
    <cellStyle name="Total 2 3 3 5 6" xfId="22908" xr:uid="{00000000-0005-0000-0000-0000F8DF0000}"/>
    <cellStyle name="Total 2 3 3 5 6 2" xfId="58116" xr:uid="{00000000-0005-0000-0000-0000F9DF0000}"/>
    <cellStyle name="Total 2 3 3 5 6 3" xfId="58117" xr:uid="{00000000-0005-0000-0000-0000FADF0000}"/>
    <cellStyle name="Total 2 3 3 5 6 4" xfId="58118" xr:uid="{00000000-0005-0000-0000-0000FBDF0000}"/>
    <cellStyle name="Total 2 3 3 5 7" xfId="58119" xr:uid="{00000000-0005-0000-0000-0000FCDF0000}"/>
    <cellStyle name="Total 2 3 3 5 8" xfId="58120" xr:uid="{00000000-0005-0000-0000-0000FDDF0000}"/>
    <cellStyle name="Total 2 3 3 5 9" xfId="58121" xr:uid="{00000000-0005-0000-0000-0000FEDF0000}"/>
    <cellStyle name="Total 2 3 3 6" xfId="58122" xr:uid="{00000000-0005-0000-0000-0000FFDF0000}"/>
    <cellStyle name="Total 2 3 4" xfId="22909" xr:uid="{00000000-0005-0000-0000-000000E00000}"/>
    <cellStyle name="Total 2 3 4 2" xfId="22910" xr:uid="{00000000-0005-0000-0000-000001E00000}"/>
    <cellStyle name="Total 2 3 4 2 2" xfId="22911" xr:uid="{00000000-0005-0000-0000-000002E00000}"/>
    <cellStyle name="Total 2 3 4 2 2 2" xfId="22912" xr:uid="{00000000-0005-0000-0000-000003E00000}"/>
    <cellStyle name="Total 2 3 4 2 2 2 2" xfId="58123" xr:uid="{00000000-0005-0000-0000-000004E00000}"/>
    <cellStyle name="Total 2 3 4 2 2 2 3" xfId="58124" xr:uid="{00000000-0005-0000-0000-000005E00000}"/>
    <cellStyle name="Total 2 3 4 2 2 2 4" xfId="58125" xr:uid="{00000000-0005-0000-0000-000006E00000}"/>
    <cellStyle name="Total 2 3 4 2 2 3" xfId="22913" xr:uid="{00000000-0005-0000-0000-000007E00000}"/>
    <cellStyle name="Total 2 3 4 2 2 3 2" xfId="58126" xr:uid="{00000000-0005-0000-0000-000008E00000}"/>
    <cellStyle name="Total 2 3 4 2 2 3 3" xfId="58127" xr:uid="{00000000-0005-0000-0000-000009E00000}"/>
    <cellStyle name="Total 2 3 4 2 2 3 4" xfId="58128" xr:uid="{00000000-0005-0000-0000-00000AE00000}"/>
    <cellStyle name="Total 2 3 4 2 2 4" xfId="58129" xr:uid="{00000000-0005-0000-0000-00000BE00000}"/>
    <cellStyle name="Total 2 3 4 2 3" xfId="22914" xr:uid="{00000000-0005-0000-0000-00000CE00000}"/>
    <cellStyle name="Total 2 3 4 2 3 2" xfId="22915" xr:uid="{00000000-0005-0000-0000-00000DE00000}"/>
    <cellStyle name="Total 2 3 4 2 3 2 2" xfId="58130" xr:uid="{00000000-0005-0000-0000-00000EE00000}"/>
    <cellStyle name="Total 2 3 4 2 3 2 3" xfId="58131" xr:uid="{00000000-0005-0000-0000-00000FE00000}"/>
    <cellStyle name="Total 2 3 4 2 3 2 4" xfId="58132" xr:uid="{00000000-0005-0000-0000-000010E00000}"/>
    <cellStyle name="Total 2 3 4 2 3 3" xfId="22916" xr:uid="{00000000-0005-0000-0000-000011E00000}"/>
    <cellStyle name="Total 2 3 4 2 3 3 2" xfId="58133" xr:uid="{00000000-0005-0000-0000-000012E00000}"/>
    <cellStyle name="Total 2 3 4 2 3 3 3" xfId="58134" xr:uid="{00000000-0005-0000-0000-000013E00000}"/>
    <cellStyle name="Total 2 3 4 2 3 3 4" xfId="58135" xr:uid="{00000000-0005-0000-0000-000014E00000}"/>
    <cellStyle name="Total 2 3 4 2 3 4" xfId="22917" xr:uid="{00000000-0005-0000-0000-000015E00000}"/>
    <cellStyle name="Total 2 3 4 2 3 4 2" xfId="58136" xr:uid="{00000000-0005-0000-0000-000016E00000}"/>
    <cellStyle name="Total 2 3 4 2 3 4 3" xfId="58137" xr:uid="{00000000-0005-0000-0000-000017E00000}"/>
    <cellStyle name="Total 2 3 4 2 3 4 4" xfId="58138" xr:uid="{00000000-0005-0000-0000-000018E00000}"/>
    <cellStyle name="Total 2 3 4 2 3 5" xfId="22918" xr:uid="{00000000-0005-0000-0000-000019E00000}"/>
    <cellStyle name="Total 2 3 4 2 3 5 2" xfId="58139" xr:uid="{00000000-0005-0000-0000-00001AE00000}"/>
    <cellStyle name="Total 2 3 4 2 3 5 3" xfId="58140" xr:uid="{00000000-0005-0000-0000-00001BE00000}"/>
    <cellStyle name="Total 2 3 4 2 3 5 4" xfId="58141" xr:uid="{00000000-0005-0000-0000-00001CE00000}"/>
    <cellStyle name="Total 2 3 4 2 3 6" xfId="22919" xr:uid="{00000000-0005-0000-0000-00001DE00000}"/>
    <cellStyle name="Total 2 3 4 2 3 6 2" xfId="58142" xr:uid="{00000000-0005-0000-0000-00001EE00000}"/>
    <cellStyle name="Total 2 3 4 2 3 6 3" xfId="58143" xr:uid="{00000000-0005-0000-0000-00001FE00000}"/>
    <cellStyle name="Total 2 3 4 2 3 6 4" xfId="58144" xr:uid="{00000000-0005-0000-0000-000020E00000}"/>
    <cellStyle name="Total 2 3 4 2 3 7" xfId="58145" xr:uid="{00000000-0005-0000-0000-000021E00000}"/>
    <cellStyle name="Total 2 3 4 2 3 8" xfId="58146" xr:uid="{00000000-0005-0000-0000-000022E00000}"/>
    <cellStyle name="Total 2 3 4 2 3 9" xfId="58147" xr:uid="{00000000-0005-0000-0000-000023E00000}"/>
    <cellStyle name="Total 2 3 4 2 4" xfId="58148" xr:uid="{00000000-0005-0000-0000-000024E00000}"/>
    <cellStyle name="Total 2 3 4 3" xfId="22920" xr:uid="{00000000-0005-0000-0000-000025E00000}"/>
    <cellStyle name="Total 2 3 4 3 2" xfId="22921" xr:uid="{00000000-0005-0000-0000-000026E00000}"/>
    <cellStyle name="Total 2 3 4 3 2 2" xfId="58149" xr:uid="{00000000-0005-0000-0000-000027E00000}"/>
    <cellStyle name="Total 2 3 4 3 2 3" xfId="58150" xr:uid="{00000000-0005-0000-0000-000028E00000}"/>
    <cellStyle name="Total 2 3 4 3 2 4" xfId="58151" xr:uid="{00000000-0005-0000-0000-000029E00000}"/>
    <cellStyle name="Total 2 3 4 3 3" xfId="22922" xr:uid="{00000000-0005-0000-0000-00002AE00000}"/>
    <cellStyle name="Total 2 3 4 3 3 2" xfId="58152" xr:uid="{00000000-0005-0000-0000-00002BE00000}"/>
    <cellStyle name="Total 2 3 4 3 3 3" xfId="58153" xr:uid="{00000000-0005-0000-0000-00002CE00000}"/>
    <cellStyle name="Total 2 3 4 3 3 4" xfId="58154" xr:uid="{00000000-0005-0000-0000-00002DE00000}"/>
    <cellStyle name="Total 2 3 4 3 4" xfId="58155" xr:uid="{00000000-0005-0000-0000-00002EE00000}"/>
    <cellStyle name="Total 2 3 4 4" xfId="22923" xr:uid="{00000000-0005-0000-0000-00002FE00000}"/>
    <cellStyle name="Total 2 3 4 4 10" xfId="58156" xr:uid="{00000000-0005-0000-0000-000030E00000}"/>
    <cellStyle name="Total 2 3 4 4 2" xfId="22924" xr:uid="{00000000-0005-0000-0000-000031E00000}"/>
    <cellStyle name="Total 2 3 4 4 2 2" xfId="58157" xr:uid="{00000000-0005-0000-0000-000032E00000}"/>
    <cellStyle name="Total 2 3 4 4 2 3" xfId="58158" xr:uid="{00000000-0005-0000-0000-000033E00000}"/>
    <cellStyle name="Total 2 3 4 4 2 4" xfId="58159" xr:uid="{00000000-0005-0000-0000-000034E00000}"/>
    <cellStyle name="Total 2 3 4 4 3" xfId="22925" xr:uid="{00000000-0005-0000-0000-000035E00000}"/>
    <cellStyle name="Total 2 3 4 4 3 2" xfId="58160" xr:uid="{00000000-0005-0000-0000-000036E00000}"/>
    <cellStyle name="Total 2 3 4 4 3 3" xfId="58161" xr:uid="{00000000-0005-0000-0000-000037E00000}"/>
    <cellStyle name="Total 2 3 4 4 3 4" xfId="58162" xr:uid="{00000000-0005-0000-0000-000038E00000}"/>
    <cellStyle name="Total 2 3 4 4 4" xfId="22926" xr:uid="{00000000-0005-0000-0000-000039E00000}"/>
    <cellStyle name="Total 2 3 4 4 4 2" xfId="58163" xr:uid="{00000000-0005-0000-0000-00003AE00000}"/>
    <cellStyle name="Total 2 3 4 4 4 3" xfId="58164" xr:uid="{00000000-0005-0000-0000-00003BE00000}"/>
    <cellStyle name="Total 2 3 4 4 4 4" xfId="58165" xr:uid="{00000000-0005-0000-0000-00003CE00000}"/>
    <cellStyle name="Total 2 3 4 4 5" xfId="22927" xr:uid="{00000000-0005-0000-0000-00003DE00000}"/>
    <cellStyle name="Total 2 3 4 4 5 2" xfId="58166" xr:uid="{00000000-0005-0000-0000-00003EE00000}"/>
    <cellStyle name="Total 2 3 4 4 5 3" xfId="58167" xr:uid="{00000000-0005-0000-0000-00003FE00000}"/>
    <cellStyle name="Total 2 3 4 4 5 4" xfId="58168" xr:uid="{00000000-0005-0000-0000-000040E00000}"/>
    <cellStyle name="Total 2 3 4 4 6" xfId="22928" xr:uid="{00000000-0005-0000-0000-000041E00000}"/>
    <cellStyle name="Total 2 3 4 4 6 2" xfId="58169" xr:uid="{00000000-0005-0000-0000-000042E00000}"/>
    <cellStyle name="Total 2 3 4 4 6 3" xfId="58170" xr:uid="{00000000-0005-0000-0000-000043E00000}"/>
    <cellStyle name="Total 2 3 4 4 6 4" xfId="58171" xr:uid="{00000000-0005-0000-0000-000044E00000}"/>
    <cellStyle name="Total 2 3 4 4 7" xfId="22929" xr:uid="{00000000-0005-0000-0000-000045E00000}"/>
    <cellStyle name="Total 2 3 4 4 7 2" xfId="58172" xr:uid="{00000000-0005-0000-0000-000046E00000}"/>
    <cellStyle name="Total 2 3 4 4 7 3" xfId="58173" xr:uid="{00000000-0005-0000-0000-000047E00000}"/>
    <cellStyle name="Total 2 3 4 4 7 4" xfId="58174" xr:uid="{00000000-0005-0000-0000-000048E00000}"/>
    <cellStyle name="Total 2 3 4 4 8" xfId="58175" xr:uid="{00000000-0005-0000-0000-000049E00000}"/>
    <cellStyle name="Total 2 3 4 4 9" xfId="58176" xr:uid="{00000000-0005-0000-0000-00004AE00000}"/>
    <cellStyle name="Total 2 3 4 5" xfId="22930" xr:uid="{00000000-0005-0000-0000-00004BE00000}"/>
    <cellStyle name="Total 2 3 4 5 2" xfId="22931" xr:uid="{00000000-0005-0000-0000-00004CE00000}"/>
    <cellStyle name="Total 2 3 4 5 2 2" xfId="58177" xr:uid="{00000000-0005-0000-0000-00004DE00000}"/>
    <cellStyle name="Total 2 3 4 5 2 3" xfId="58178" xr:uid="{00000000-0005-0000-0000-00004EE00000}"/>
    <cellStyle name="Total 2 3 4 5 2 4" xfId="58179" xr:uid="{00000000-0005-0000-0000-00004FE00000}"/>
    <cellStyle name="Total 2 3 4 5 3" xfId="22932" xr:uid="{00000000-0005-0000-0000-000050E00000}"/>
    <cellStyle name="Total 2 3 4 5 3 2" xfId="58180" xr:uid="{00000000-0005-0000-0000-000051E00000}"/>
    <cellStyle name="Total 2 3 4 5 3 3" xfId="58181" xr:uid="{00000000-0005-0000-0000-000052E00000}"/>
    <cellStyle name="Total 2 3 4 5 3 4" xfId="58182" xr:uid="{00000000-0005-0000-0000-000053E00000}"/>
    <cellStyle name="Total 2 3 4 5 4" xfId="22933" xr:uid="{00000000-0005-0000-0000-000054E00000}"/>
    <cellStyle name="Total 2 3 4 5 4 2" xfId="58183" xr:uid="{00000000-0005-0000-0000-000055E00000}"/>
    <cellStyle name="Total 2 3 4 5 4 3" xfId="58184" xr:uid="{00000000-0005-0000-0000-000056E00000}"/>
    <cellStyle name="Total 2 3 4 5 4 4" xfId="58185" xr:uid="{00000000-0005-0000-0000-000057E00000}"/>
    <cellStyle name="Total 2 3 4 5 5" xfId="22934" xr:uid="{00000000-0005-0000-0000-000058E00000}"/>
    <cellStyle name="Total 2 3 4 5 5 2" xfId="58186" xr:uid="{00000000-0005-0000-0000-000059E00000}"/>
    <cellStyle name="Total 2 3 4 5 5 3" xfId="58187" xr:uid="{00000000-0005-0000-0000-00005AE00000}"/>
    <cellStyle name="Total 2 3 4 5 5 4" xfId="58188" xr:uid="{00000000-0005-0000-0000-00005BE00000}"/>
    <cellStyle name="Total 2 3 4 5 6" xfId="22935" xr:uid="{00000000-0005-0000-0000-00005CE00000}"/>
    <cellStyle name="Total 2 3 4 5 6 2" xfId="58189" xr:uid="{00000000-0005-0000-0000-00005DE00000}"/>
    <cellStyle name="Total 2 3 4 5 6 3" xfId="58190" xr:uid="{00000000-0005-0000-0000-00005EE00000}"/>
    <cellStyle name="Total 2 3 4 5 6 4" xfId="58191" xr:uid="{00000000-0005-0000-0000-00005FE00000}"/>
    <cellStyle name="Total 2 3 4 5 7" xfId="58192" xr:uid="{00000000-0005-0000-0000-000060E00000}"/>
    <cellStyle name="Total 2 3 4 5 8" xfId="58193" xr:uid="{00000000-0005-0000-0000-000061E00000}"/>
    <cellStyle name="Total 2 3 4 5 9" xfId="58194" xr:uid="{00000000-0005-0000-0000-000062E00000}"/>
    <cellStyle name="Total 2 3 4 6" xfId="58195" xr:uid="{00000000-0005-0000-0000-000063E00000}"/>
    <cellStyle name="Total 2 3 5" xfId="22936" xr:uid="{00000000-0005-0000-0000-000064E00000}"/>
    <cellStyle name="Total 2 3 5 2" xfId="22937" xr:uid="{00000000-0005-0000-0000-000065E00000}"/>
    <cellStyle name="Total 2 3 5 2 2" xfId="22938" xr:uid="{00000000-0005-0000-0000-000066E00000}"/>
    <cellStyle name="Total 2 3 5 2 2 2" xfId="22939" xr:uid="{00000000-0005-0000-0000-000067E00000}"/>
    <cellStyle name="Total 2 3 5 2 2 2 2" xfId="58196" xr:uid="{00000000-0005-0000-0000-000068E00000}"/>
    <cellStyle name="Total 2 3 5 2 2 2 3" xfId="58197" xr:uid="{00000000-0005-0000-0000-000069E00000}"/>
    <cellStyle name="Total 2 3 5 2 2 2 4" xfId="58198" xr:uid="{00000000-0005-0000-0000-00006AE00000}"/>
    <cellStyle name="Total 2 3 5 2 2 3" xfId="22940" xr:uid="{00000000-0005-0000-0000-00006BE00000}"/>
    <cellStyle name="Total 2 3 5 2 2 3 2" xfId="58199" xr:uid="{00000000-0005-0000-0000-00006CE00000}"/>
    <cellStyle name="Total 2 3 5 2 2 3 3" xfId="58200" xr:uid="{00000000-0005-0000-0000-00006DE00000}"/>
    <cellStyle name="Total 2 3 5 2 2 3 4" xfId="58201" xr:uid="{00000000-0005-0000-0000-00006EE00000}"/>
    <cellStyle name="Total 2 3 5 2 2 4" xfId="58202" xr:uid="{00000000-0005-0000-0000-00006FE00000}"/>
    <cellStyle name="Total 2 3 5 2 3" xfId="22941" xr:uid="{00000000-0005-0000-0000-000070E00000}"/>
    <cellStyle name="Total 2 3 5 2 3 2" xfId="22942" xr:uid="{00000000-0005-0000-0000-000071E00000}"/>
    <cellStyle name="Total 2 3 5 2 3 2 2" xfId="58203" xr:uid="{00000000-0005-0000-0000-000072E00000}"/>
    <cellStyle name="Total 2 3 5 2 3 2 3" xfId="58204" xr:uid="{00000000-0005-0000-0000-000073E00000}"/>
    <cellStyle name="Total 2 3 5 2 3 2 4" xfId="58205" xr:uid="{00000000-0005-0000-0000-000074E00000}"/>
    <cellStyle name="Total 2 3 5 2 3 3" xfId="22943" xr:uid="{00000000-0005-0000-0000-000075E00000}"/>
    <cellStyle name="Total 2 3 5 2 3 3 2" xfId="58206" xr:uid="{00000000-0005-0000-0000-000076E00000}"/>
    <cellStyle name="Total 2 3 5 2 3 3 3" xfId="58207" xr:uid="{00000000-0005-0000-0000-000077E00000}"/>
    <cellStyle name="Total 2 3 5 2 3 3 4" xfId="58208" xr:uid="{00000000-0005-0000-0000-000078E00000}"/>
    <cellStyle name="Total 2 3 5 2 3 4" xfId="22944" xr:uid="{00000000-0005-0000-0000-000079E00000}"/>
    <cellStyle name="Total 2 3 5 2 3 4 2" xfId="58209" xr:uid="{00000000-0005-0000-0000-00007AE00000}"/>
    <cellStyle name="Total 2 3 5 2 3 4 3" xfId="58210" xr:uid="{00000000-0005-0000-0000-00007BE00000}"/>
    <cellStyle name="Total 2 3 5 2 3 4 4" xfId="58211" xr:uid="{00000000-0005-0000-0000-00007CE00000}"/>
    <cellStyle name="Total 2 3 5 2 3 5" xfId="22945" xr:uid="{00000000-0005-0000-0000-00007DE00000}"/>
    <cellStyle name="Total 2 3 5 2 3 5 2" xfId="58212" xr:uid="{00000000-0005-0000-0000-00007EE00000}"/>
    <cellStyle name="Total 2 3 5 2 3 5 3" xfId="58213" xr:uid="{00000000-0005-0000-0000-00007FE00000}"/>
    <cellStyle name="Total 2 3 5 2 3 5 4" xfId="58214" xr:uid="{00000000-0005-0000-0000-000080E00000}"/>
    <cellStyle name="Total 2 3 5 2 3 6" xfId="22946" xr:uid="{00000000-0005-0000-0000-000081E00000}"/>
    <cellStyle name="Total 2 3 5 2 3 6 2" xfId="58215" xr:uid="{00000000-0005-0000-0000-000082E00000}"/>
    <cellStyle name="Total 2 3 5 2 3 6 3" xfId="58216" xr:uid="{00000000-0005-0000-0000-000083E00000}"/>
    <cellStyle name="Total 2 3 5 2 3 6 4" xfId="58217" xr:uid="{00000000-0005-0000-0000-000084E00000}"/>
    <cellStyle name="Total 2 3 5 2 3 7" xfId="58218" xr:uid="{00000000-0005-0000-0000-000085E00000}"/>
    <cellStyle name="Total 2 3 5 2 3 8" xfId="58219" xr:uid="{00000000-0005-0000-0000-000086E00000}"/>
    <cellStyle name="Total 2 3 5 2 3 9" xfId="58220" xr:uid="{00000000-0005-0000-0000-000087E00000}"/>
    <cellStyle name="Total 2 3 5 2 4" xfId="58221" xr:uid="{00000000-0005-0000-0000-000088E00000}"/>
    <cellStyle name="Total 2 3 5 3" xfId="22947" xr:uid="{00000000-0005-0000-0000-000089E00000}"/>
    <cellStyle name="Total 2 3 5 3 2" xfId="22948" xr:uid="{00000000-0005-0000-0000-00008AE00000}"/>
    <cellStyle name="Total 2 3 5 3 2 2" xfId="58222" xr:uid="{00000000-0005-0000-0000-00008BE00000}"/>
    <cellStyle name="Total 2 3 5 3 2 3" xfId="58223" xr:uid="{00000000-0005-0000-0000-00008CE00000}"/>
    <cellStyle name="Total 2 3 5 3 2 4" xfId="58224" xr:uid="{00000000-0005-0000-0000-00008DE00000}"/>
    <cellStyle name="Total 2 3 5 3 3" xfId="22949" xr:uid="{00000000-0005-0000-0000-00008EE00000}"/>
    <cellStyle name="Total 2 3 5 3 3 2" xfId="58225" xr:uid="{00000000-0005-0000-0000-00008FE00000}"/>
    <cellStyle name="Total 2 3 5 3 3 3" xfId="58226" xr:uid="{00000000-0005-0000-0000-000090E00000}"/>
    <cellStyle name="Total 2 3 5 3 3 4" xfId="58227" xr:uid="{00000000-0005-0000-0000-000091E00000}"/>
    <cellStyle name="Total 2 3 5 3 4" xfId="58228" xr:uid="{00000000-0005-0000-0000-000092E00000}"/>
    <cellStyle name="Total 2 3 5 4" xfId="22950" xr:uid="{00000000-0005-0000-0000-000093E00000}"/>
    <cellStyle name="Total 2 3 5 4 10" xfId="58229" xr:uid="{00000000-0005-0000-0000-000094E00000}"/>
    <cellStyle name="Total 2 3 5 4 2" xfId="22951" xr:uid="{00000000-0005-0000-0000-000095E00000}"/>
    <cellStyle name="Total 2 3 5 4 2 2" xfId="58230" xr:uid="{00000000-0005-0000-0000-000096E00000}"/>
    <cellStyle name="Total 2 3 5 4 2 3" xfId="58231" xr:uid="{00000000-0005-0000-0000-000097E00000}"/>
    <cellStyle name="Total 2 3 5 4 2 4" xfId="58232" xr:uid="{00000000-0005-0000-0000-000098E00000}"/>
    <cellStyle name="Total 2 3 5 4 3" xfId="22952" xr:uid="{00000000-0005-0000-0000-000099E00000}"/>
    <cellStyle name="Total 2 3 5 4 3 2" xfId="58233" xr:uid="{00000000-0005-0000-0000-00009AE00000}"/>
    <cellStyle name="Total 2 3 5 4 3 3" xfId="58234" xr:uid="{00000000-0005-0000-0000-00009BE00000}"/>
    <cellStyle name="Total 2 3 5 4 3 4" xfId="58235" xr:uid="{00000000-0005-0000-0000-00009CE00000}"/>
    <cellStyle name="Total 2 3 5 4 4" xfId="22953" xr:uid="{00000000-0005-0000-0000-00009DE00000}"/>
    <cellStyle name="Total 2 3 5 4 4 2" xfId="58236" xr:uid="{00000000-0005-0000-0000-00009EE00000}"/>
    <cellStyle name="Total 2 3 5 4 4 3" xfId="58237" xr:uid="{00000000-0005-0000-0000-00009FE00000}"/>
    <cellStyle name="Total 2 3 5 4 4 4" xfId="58238" xr:uid="{00000000-0005-0000-0000-0000A0E00000}"/>
    <cellStyle name="Total 2 3 5 4 5" xfId="22954" xr:uid="{00000000-0005-0000-0000-0000A1E00000}"/>
    <cellStyle name="Total 2 3 5 4 5 2" xfId="58239" xr:uid="{00000000-0005-0000-0000-0000A2E00000}"/>
    <cellStyle name="Total 2 3 5 4 5 3" xfId="58240" xr:uid="{00000000-0005-0000-0000-0000A3E00000}"/>
    <cellStyle name="Total 2 3 5 4 5 4" xfId="58241" xr:uid="{00000000-0005-0000-0000-0000A4E00000}"/>
    <cellStyle name="Total 2 3 5 4 6" xfId="22955" xr:uid="{00000000-0005-0000-0000-0000A5E00000}"/>
    <cellStyle name="Total 2 3 5 4 6 2" xfId="58242" xr:uid="{00000000-0005-0000-0000-0000A6E00000}"/>
    <cellStyle name="Total 2 3 5 4 6 3" xfId="58243" xr:uid="{00000000-0005-0000-0000-0000A7E00000}"/>
    <cellStyle name="Total 2 3 5 4 6 4" xfId="58244" xr:uid="{00000000-0005-0000-0000-0000A8E00000}"/>
    <cellStyle name="Total 2 3 5 4 7" xfId="22956" xr:uid="{00000000-0005-0000-0000-0000A9E00000}"/>
    <cellStyle name="Total 2 3 5 4 7 2" xfId="58245" xr:uid="{00000000-0005-0000-0000-0000AAE00000}"/>
    <cellStyle name="Total 2 3 5 4 7 3" xfId="58246" xr:uid="{00000000-0005-0000-0000-0000ABE00000}"/>
    <cellStyle name="Total 2 3 5 4 7 4" xfId="58247" xr:uid="{00000000-0005-0000-0000-0000ACE00000}"/>
    <cellStyle name="Total 2 3 5 4 8" xfId="58248" xr:uid="{00000000-0005-0000-0000-0000ADE00000}"/>
    <cellStyle name="Total 2 3 5 4 9" xfId="58249" xr:uid="{00000000-0005-0000-0000-0000AEE00000}"/>
    <cellStyle name="Total 2 3 5 5" xfId="22957" xr:uid="{00000000-0005-0000-0000-0000AFE00000}"/>
    <cellStyle name="Total 2 3 5 5 2" xfId="22958" xr:uid="{00000000-0005-0000-0000-0000B0E00000}"/>
    <cellStyle name="Total 2 3 5 5 2 2" xfId="58250" xr:uid="{00000000-0005-0000-0000-0000B1E00000}"/>
    <cellStyle name="Total 2 3 5 5 2 3" xfId="58251" xr:uid="{00000000-0005-0000-0000-0000B2E00000}"/>
    <cellStyle name="Total 2 3 5 5 2 4" xfId="58252" xr:uid="{00000000-0005-0000-0000-0000B3E00000}"/>
    <cellStyle name="Total 2 3 5 5 3" xfId="22959" xr:uid="{00000000-0005-0000-0000-0000B4E00000}"/>
    <cellStyle name="Total 2 3 5 5 3 2" xfId="58253" xr:uid="{00000000-0005-0000-0000-0000B5E00000}"/>
    <cellStyle name="Total 2 3 5 5 3 3" xfId="58254" xr:uid="{00000000-0005-0000-0000-0000B6E00000}"/>
    <cellStyle name="Total 2 3 5 5 3 4" xfId="58255" xr:uid="{00000000-0005-0000-0000-0000B7E00000}"/>
    <cellStyle name="Total 2 3 5 5 4" xfId="22960" xr:uid="{00000000-0005-0000-0000-0000B8E00000}"/>
    <cellStyle name="Total 2 3 5 5 4 2" xfId="58256" xr:uid="{00000000-0005-0000-0000-0000B9E00000}"/>
    <cellStyle name="Total 2 3 5 5 4 3" xfId="58257" xr:uid="{00000000-0005-0000-0000-0000BAE00000}"/>
    <cellStyle name="Total 2 3 5 5 4 4" xfId="58258" xr:uid="{00000000-0005-0000-0000-0000BBE00000}"/>
    <cellStyle name="Total 2 3 5 5 5" xfId="22961" xr:uid="{00000000-0005-0000-0000-0000BCE00000}"/>
    <cellStyle name="Total 2 3 5 5 5 2" xfId="58259" xr:uid="{00000000-0005-0000-0000-0000BDE00000}"/>
    <cellStyle name="Total 2 3 5 5 5 3" xfId="58260" xr:uid="{00000000-0005-0000-0000-0000BEE00000}"/>
    <cellStyle name="Total 2 3 5 5 5 4" xfId="58261" xr:uid="{00000000-0005-0000-0000-0000BFE00000}"/>
    <cellStyle name="Total 2 3 5 5 6" xfId="22962" xr:uid="{00000000-0005-0000-0000-0000C0E00000}"/>
    <cellStyle name="Total 2 3 5 5 6 2" xfId="58262" xr:uid="{00000000-0005-0000-0000-0000C1E00000}"/>
    <cellStyle name="Total 2 3 5 5 6 3" xfId="58263" xr:uid="{00000000-0005-0000-0000-0000C2E00000}"/>
    <cellStyle name="Total 2 3 5 5 6 4" xfId="58264" xr:uid="{00000000-0005-0000-0000-0000C3E00000}"/>
    <cellStyle name="Total 2 3 5 5 7" xfId="58265" xr:uid="{00000000-0005-0000-0000-0000C4E00000}"/>
    <cellStyle name="Total 2 3 5 5 8" xfId="58266" xr:uid="{00000000-0005-0000-0000-0000C5E00000}"/>
    <cellStyle name="Total 2 3 5 5 9" xfId="58267" xr:uid="{00000000-0005-0000-0000-0000C6E00000}"/>
    <cellStyle name="Total 2 3 5 6" xfId="58268" xr:uid="{00000000-0005-0000-0000-0000C7E00000}"/>
    <cellStyle name="Total 2 3 6" xfId="22963" xr:uid="{00000000-0005-0000-0000-0000C8E00000}"/>
    <cellStyle name="Total 2 3 6 2" xfId="22964" xr:uid="{00000000-0005-0000-0000-0000C9E00000}"/>
    <cellStyle name="Total 2 3 6 2 2" xfId="22965" xr:uid="{00000000-0005-0000-0000-0000CAE00000}"/>
    <cellStyle name="Total 2 3 6 2 2 2" xfId="22966" xr:uid="{00000000-0005-0000-0000-0000CBE00000}"/>
    <cellStyle name="Total 2 3 6 2 2 2 2" xfId="58269" xr:uid="{00000000-0005-0000-0000-0000CCE00000}"/>
    <cellStyle name="Total 2 3 6 2 2 2 3" xfId="58270" xr:uid="{00000000-0005-0000-0000-0000CDE00000}"/>
    <cellStyle name="Total 2 3 6 2 2 2 4" xfId="58271" xr:uid="{00000000-0005-0000-0000-0000CEE00000}"/>
    <cellStyle name="Total 2 3 6 2 2 3" xfId="22967" xr:uid="{00000000-0005-0000-0000-0000CFE00000}"/>
    <cellStyle name="Total 2 3 6 2 2 3 2" xfId="58272" xr:uid="{00000000-0005-0000-0000-0000D0E00000}"/>
    <cellStyle name="Total 2 3 6 2 2 3 3" xfId="58273" xr:uid="{00000000-0005-0000-0000-0000D1E00000}"/>
    <cellStyle name="Total 2 3 6 2 2 3 4" xfId="58274" xr:uid="{00000000-0005-0000-0000-0000D2E00000}"/>
    <cellStyle name="Total 2 3 6 2 2 4" xfId="58275" xr:uid="{00000000-0005-0000-0000-0000D3E00000}"/>
    <cellStyle name="Total 2 3 6 2 3" xfId="22968" xr:uid="{00000000-0005-0000-0000-0000D4E00000}"/>
    <cellStyle name="Total 2 3 6 2 3 2" xfId="22969" xr:uid="{00000000-0005-0000-0000-0000D5E00000}"/>
    <cellStyle name="Total 2 3 6 2 3 2 2" xfId="58276" xr:uid="{00000000-0005-0000-0000-0000D6E00000}"/>
    <cellStyle name="Total 2 3 6 2 3 2 3" xfId="58277" xr:uid="{00000000-0005-0000-0000-0000D7E00000}"/>
    <cellStyle name="Total 2 3 6 2 3 2 4" xfId="58278" xr:uid="{00000000-0005-0000-0000-0000D8E00000}"/>
    <cellStyle name="Total 2 3 6 2 3 3" xfId="22970" xr:uid="{00000000-0005-0000-0000-0000D9E00000}"/>
    <cellStyle name="Total 2 3 6 2 3 3 2" xfId="58279" xr:uid="{00000000-0005-0000-0000-0000DAE00000}"/>
    <cellStyle name="Total 2 3 6 2 3 3 3" xfId="58280" xr:uid="{00000000-0005-0000-0000-0000DBE00000}"/>
    <cellStyle name="Total 2 3 6 2 3 3 4" xfId="58281" xr:uid="{00000000-0005-0000-0000-0000DCE00000}"/>
    <cellStyle name="Total 2 3 6 2 3 4" xfId="22971" xr:uid="{00000000-0005-0000-0000-0000DDE00000}"/>
    <cellStyle name="Total 2 3 6 2 3 4 2" xfId="58282" xr:uid="{00000000-0005-0000-0000-0000DEE00000}"/>
    <cellStyle name="Total 2 3 6 2 3 4 3" xfId="58283" xr:uid="{00000000-0005-0000-0000-0000DFE00000}"/>
    <cellStyle name="Total 2 3 6 2 3 4 4" xfId="58284" xr:uid="{00000000-0005-0000-0000-0000E0E00000}"/>
    <cellStyle name="Total 2 3 6 2 3 5" xfId="22972" xr:uid="{00000000-0005-0000-0000-0000E1E00000}"/>
    <cellStyle name="Total 2 3 6 2 3 5 2" xfId="58285" xr:uid="{00000000-0005-0000-0000-0000E2E00000}"/>
    <cellStyle name="Total 2 3 6 2 3 5 3" xfId="58286" xr:uid="{00000000-0005-0000-0000-0000E3E00000}"/>
    <cellStyle name="Total 2 3 6 2 3 5 4" xfId="58287" xr:uid="{00000000-0005-0000-0000-0000E4E00000}"/>
    <cellStyle name="Total 2 3 6 2 3 6" xfId="22973" xr:uid="{00000000-0005-0000-0000-0000E5E00000}"/>
    <cellStyle name="Total 2 3 6 2 3 6 2" xfId="58288" xr:uid="{00000000-0005-0000-0000-0000E6E00000}"/>
    <cellStyle name="Total 2 3 6 2 3 6 3" xfId="58289" xr:uid="{00000000-0005-0000-0000-0000E7E00000}"/>
    <cellStyle name="Total 2 3 6 2 3 6 4" xfId="58290" xr:uid="{00000000-0005-0000-0000-0000E8E00000}"/>
    <cellStyle name="Total 2 3 6 2 3 7" xfId="58291" xr:uid="{00000000-0005-0000-0000-0000E9E00000}"/>
    <cellStyle name="Total 2 3 6 2 3 8" xfId="58292" xr:uid="{00000000-0005-0000-0000-0000EAE00000}"/>
    <cellStyle name="Total 2 3 6 2 3 9" xfId="58293" xr:uid="{00000000-0005-0000-0000-0000EBE00000}"/>
    <cellStyle name="Total 2 3 6 2 4" xfId="58294" xr:uid="{00000000-0005-0000-0000-0000ECE00000}"/>
    <cellStyle name="Total 2 3 6 3" xfId="22974" xr:uid="{00000000-0005-0000-0000-0000EDE00000}"/>
    <cellStyle name="Total 2 3 6 3 2" xfId="22975" xr:uid="{00000000-0005-0000-0000-0000EEE00000}"/>
    <cellStyle name="Total 2 3 6 3 2 2" xfId="58295" xr:uid="{00000000-0005-0000-0000-0000EFE00000}"/>
    <cellStyle name="Total 2 3 6 3 2 3" xfId="58296" xr:uid="{00000000-0005-0000-0000-0000F0E00000}"/>
    <cellStyle name="Total 2 3 6 3 2 4" xfId="58297" xr:uid="{00000000-0005-0000-0000-0000F1E00000}"/>
    <cellStyle name="Total 2 3 6 3 3" xfId="22976" xr:uid="{00000000-0005-0000-0000-0000F2E00000}"/>
    <cellStyle name="Total 2 3 6 3 3 2" xfId="58298" xr:uid="{00000000-0005-0000-0000-0000F3E00000}"/>
    <cellStyle name="Total 2 3 6 3 3 3" xfId="58299" xr:uid="{00000000-0005-0000-0000-0000F4E00000}"/>
    <cellStyle name="Total 2 3 6 3 3 4" xfId="58300" xr:uid="{00000000-0005-0000-0000-0000F5E00000}"/>
    <cellStyle name="Total 2 3 6 3 4" xfId="58301" xr:uid="{00000000-0005-0000-0000-0000F6E00000}"/>
    <cellStyle name="Total 2 3 6 4" xfId="22977" xr:uid="{00000000-0005-0000-0000-0000F7E00000}"/>
    <cellStyle name="Total 2 3 6 4 10" xfId="58302" xr:uid="{00000000-0005-0000-0000-0000F8E00000}"/>
    <cellStyle name="Total 2 3 6 4 2" xfId="22978" xr:uid="{00000000-0005-0000-0000-0000F9E00000}"/>
    <cellStyle name="Total 2 3 6 4 2 2" xfId="58303" xr:uid="{00000000-0005-0000-0000-0000FAE00000}"/>
    <cellStyle name="Total 2 3 6 4 2 3" xfId="58304" xr:uid="{00000000-0005-0000-0000-0000FBE00000}"/>
    <cellStyle name="Total 2 3 6 4 2 4" xfId="58305" xr:uid="{00000000-0005-0000-0000-0000FCE00000}"/>
    <cellStyle name="Total 2 3 6 4 3" xfId="22979" xr:uid="{00000000-0005-0000-0000-0000FDE00000}"/>
    <cellStyle name="Total 2 3 6 4 3 2" xfId="58306" xr:uid="{00000000-0005-0000-0000-0000FEE00000}"/>
    <cellStyle name="Total 2 3 6 4 3 3" xfId="58307" xr:uid="{00000000-0005-0000-0000-0000FFE00000}"/>
    <cellStyle name="Total 2 3 6 4 3 4" xfId="58308" xr:uid="{00000000-0005-0000-0000-000000E10000}"/>
    <cellStyle name="Total 2 3 6 4 4" xfId="22980" xr:uid="{00000000-0005-0000-0000-000001E10000}"/>
    <cellStyle name="Total 2 3 6 4 4 2" xfId="58309" xr:uid="{00000000-0005-0000-0000-000002E10000}"/>
    <cellStyle name="Total 2 3 6 4 4 3" xfId="58310" xr:uid="{00000000-0005-0000-0000-000003E10000}"/>
    <cellStyle name="Total 2 3 6 4 4 4" xfId="58311" xr:uid="{00000000-0005-0000-0000-000004E10000}"/>
    <cellStyle name="Total 2 3 6 4 5" xfId="22981" xr:uid="{00000000-0005-0000-0000-000005E10000}"/>
    <cellStyle name="Total 2 3 6 4 5 2" xfId="58312" xr:uid="{00000000-0005-0000-0000-000006E10000}"/>
    <cellStyle name="Total 2 3 6 4 5 3" xfId="58313" xr:uid="{00000000-0005-0000-0000-000007E10000}"/>
    <cellStyle name="Total 2 3 6 4 5 4" xfId="58314" xr:uid="{00000000-0005-0000-0000-000008E10000}"/>
    <cellStyle name="Total 2 3 6 4 6" xfId="22982" xr:uid="{00000000-0005-0000-0000-000009E10000}"/>
    <cellStyle name="Total 2 3 6 4 6 2" xfId="58315" xr:uid="{00000000-0005-0000-0000-00000AE10000}"/>
    <cellStyle name="Total 2 3 6 4 6 3" xfId="58316" xr:uid="{00000000-0005-0000-0000-00000BE10000}"/>
    <cellStyle name="Total 2 3 6 4 6 4" xfId="58317" xr:uid="{00000000-0005-0000-0000-00000CE10000}"/>
    <cellStyle name="Total 2 3 6 4 7" xfId="22983" xr:uid="{00000000-0005-0000-0000-00000DE10000}"/>
    <cellStyle name="Total 2 3 6 4 7 2" xfId="58318" xr:uid="{00000000-0005-0000-0000-00000EE10000}"/>
    <cellStyle name="Total 2 3 6 4 7 3" xfId="58319" xr:uid="{00000000-0005-0000-0000-00000FE10000}"/>
    <cellStyle name="Total 2 3 6 4 7 4" xfId="58320" xr:uid="{00000000-0005-0000-0000-000010E10000}"/>
    <cellStyle name="Total 2 3 6 4 8" xfId="58321" xr:uid="{00000000-0005-0000-0000-000011E10000}"/>
    <cellStyle name="Total 2 3 6 4 9" xfId="58322" xr:uid="{00000000-0005-0000-0000-000012E10000}"/>
    <cellStyle name="Total 2 3 6 5" xfId="22984" xr:uid="{00000000-0005-0000-0000-000013E10000}"/>
    <cellStyle name="Total 2 3 6 5 2" xfId="22985" xr:uid="{00000000-0005-0000-0000-000014E10000}"/>
    <cellStyle name="Total 2 3 6 5 2 2" xfId="58323" xr:uid="{00000000-0005-0000-0000-000015E10000}"/>
    <cellStyle name="Total 2 3 6 5 2 3" xfId="58324" xr:uid="{00000000-0005-0000-0000-000016E10000}"/>
    <cellStyle name="Total 2 3 6 5 2 4" xfId="58325" xr:uid="{00000000-0005-0000-0000-000017E10000}"/>
    <cellStyle name="Total 2 3 6 5 3" xfId="22986" xr:uid="{00000000-0005-0000-0000-000018E10000}"/>
    <cellStyle name="Total 2 3 6 5 3 2" xfId="58326" xr:uid="{00000000-0005-0000-0000-000019E10000}"/>
    <cellStyle name="Total 2 3 6 5 3 3" xfId="58327" xr:uid="{00000000-0005-0000-0000-00001AE10000}"/>
    <cellStyle name="Total 2 3 6 5 3 4" xfId="58328" xr:uid="{00000000-0005-0000-0000-00001BE10000}"/>
    <cellStyle name="Total 2 3 6 5 4" xfId="22987" xr:uid="{00000000-0005-0000-0000-00001CE10000}"/>
    <cellStyle name="Total 2 3 6 5 4 2" xfId="58329" xr:uid="{00000000-0005-0000-0000-00001DE10000}"/>
    <cellStyle name="Total 2 3 6 5 4 3" xfId="58330" xr:uid="{00000000-0005-0000-0000-00001EE10000}"/>
    <cellStyle name="Total 2 3 6 5 4 4" xfId="58331" xr:uid="{00000000-0005-0000-0000-00001FE10000}"/>
    <cellStyle name="Total 2 3 6 5 5" xfId="22988" xr:uid="{00000000-0005-0000-0000-000020E10000}"/>
    <cellStyle name="Total 2 3 6 5 5 2" xfId="58332" xr:uid="{00000000-0005-0000-0000-000021E10000}"/>
    <cellStyle name="Total 2 3 6 5 5 3" xfId="58333" xr:uid="{00000000-0005-0000-0000-000022E10000}"/>
    <cellStyle name="Total 2 3 6 5 5 4" xfId="58334" xr:uid="{00000000-0005-0000-0000-000023E10000}"/>
    <cellStyle name="Total 2 3 6 5 6" xfId="22989" xr:uid="{00000000-0005-0000-0000-000024E10000}"/>
    <cellStyle name="Total 2 3 6 5 6 2" xfId="58335" xr:uid="{00000000-0005-0000-0000-000025E10000}"/>
    <cellStyle name="Total 2 3 6 5 6 3" xfId="58336" xr:uid="{00000000-0005-0000-0000-000026E10000}"/>
    <cellStyle name="Total 2 3 6 5 6 4" xfId="58337" xr:uid="{00000000-0005-0000-0000-000027E10000}"/>
    <cellStyle name="Total 2 3 6 5 7" xfId="58338" xr:uid="{00000000-0005-0000-0000-000028E10000}"/>
    <cellStyle name="Total 2 3 6 5 8" xfId="58339" xr:uid="{00000000-0005-0000-0000-000029E10000}"/>
    <cellStyle name="Total 2 3 6 5 9" xfId="58340" xr:uid="{00000000-0005-0000-0000-00002AE10000}"/>
    <cellStyle name="Total 2 3 6 6" xfId="58341" xr:uid="{00000000-0005-0000-0000-00002BE10000}"/>
    <cellStyle name="Total 2 3 7" xfId="22990" xr:uid="{00000000-0005-0000-0000-00002CE10000}"/>
    <cellStyle name="Total 2 3 7 2" xfId="22991" xr:uid="{00000000-0005-0000-0000-00002DE10000}"/>
    <cellStyle name="Total 2 3 7 2 2" xfId="22992" xr:uid="{00000000-0005-0000-0000-00002EE10000}"/>
    <cellStyle name="Total 2 3 7 2 2 2" xfId="22993" xr:uid="{00000000-0005-0000-0000-00002FE10000}"/>
    <cellStyle name="Total 2 3 7 2 2 2 2" xfId="58342" xr:uid="{00000000-0005-0000-0000-000030E10000}"/>
    <cellStyle name="Total 2 3 7 2 2 2 3" xfId="58343" xr:uid="{00000000-0005-0000-0000-000031E10000}"/>
    <cellStyle name="Total 2 3 7 2 2 2 4" xfId="58344" xr:uid="{00000000-0005-0000-0000-000032E10000}"/>
    <cellStyle name="Total 2 3 7 2 2 3" xfId="22994" xr:uid="{00000000-0005-0000-0000-000033E10000}"/>
    <cellStyle name="Total 2 3 7 2 2 3 2" xfId="58345" xr:uid="{00000000-0005-0000-0000-000034E10000}"/>
    <cellStyle name="Total 2 3 7 2 2 3 3" xfId="58346" xr:uid="{00000000-0005-0000-0000-000035E10000}"/>
    <cellStyle name="Total 2 3 7 2 2 3 4" xfId="58347" xr:uid="{00000000-0005-0000-0000-000036E10000}"/>
    <cellStyle name="Total 2 3 7 2 2 4" xfId="58348" xr:uid="{00000000-0005-0000-0000-000037E10000}"/>
    <cellStyle name="Total 2 3 7 2 3" xfId="22995" xr:uid="{00000000-0005-0000-0000-000038E10000}"/>
    <cellStyle name="Total 2 3 7 2 3 2" xfId="22996" xr:uid="{00000000-0005-0000-0000-000039E10000}"/>
    <cellStyle name="Total 2 3 7 2 3 2 2" xfId="58349" xr:uid="{00000000-0005-0000-0000-00003AE10000}"/>
    <cellStyle name="Total 2 3 7 2 3 2 3" xfId="58350" xr:uid="{00000000-0005-0000-0000-00003BE10000}"/>
    <cellStyle name="Total 2 3 7 2 3 2 4" xfId="58351" xr:uid="{00000000-0005-0000-0000-00003CE10000}"/>
    <cellStyle name="Total 2 3 7 2 3 3" xfId="22997" xr:uid="{00000000-0005-0000-0000-00003DE10000}"/>
    <cellStyle name="Total 2 3 7 2 3 3 2" xfId="58352" xr:uid="{00000000-0005-0000-0000-00003EE10000}"/>
    <cellStyle name="Total 2 3 7 2 3 3 3" xfId="58353" xr:uid="{00000000-0005-0000-0000-00003FE10000}"/>
    <cellStyle name="Total 2 3 7 2 3 3 4" xfId="58354" xr:uid="{00000000-0005-0000-0000-000040E10000}"/>
    <cellStyle name="Total 2 3 7 2 3 4" xfId="22998" xr:uid="{00000000-0005-0000-0000-000041E10000}"/>
    <cellStyle name="Total 2 3 7 2 3 4 2" xfId="58355" xr:uid="{00000000-0005-0000-0000-000042E10000}"/>
    <cellStyle name="Total 2 3 7 2 3 4 3" xfId="58356" xr:uid="{00000000-0005-0000-0000-000043E10000}"/>
    <cellStyle name="Total 2 3 7 2 3 4 4" xfId="58357" xr:uid="{00000000-0005-0000-0000-000044E10000}"/>
    <cellStyle name="Total 2 3 7 2 3 5" xfId="22999" xr:uid="{00000000-0005-0000-0000-000045E10000}"/>
    <cellStyle name="Total 2 3 7 2 3 5 2" xfId="58358" xr:uid="{00000000-0005-0000-0000-000046E10000}"/>
    <cellStyle name="Total 2 3 7 2 3 5 3" xfId="58359" xr:uid="{00000000-0005-0000-0000-000047E10000}"/>
    <cellStyle name="Total 2 3 7 2 3 5 4" xfId="58360" xr:uid="{00000000-0005-0000-0000-000048E10000}"/>
    <cellStyle name="Total 2 3 7 2 3 6" xfId="23000" xr:uid="{00000000-0005-0000-0000-000049E10000}"/>
    <cellStyle name="Total 2 3 7 2 3 6 2" xfId="58361" xr:uid="{00000000-0005-0000-0000-00004AE10000}"/>
    <cellStyle name="Total 2 3 7 2 3 6 3" xfId="58362" xr:uid="{00000000-0005-0000-0000-00004BE10000}"/>
    <cellStyle name="Total 2 3 7 2 3 6 4" xfId="58363" xr:uid="{00000000-0005-0000-0000-00004CE10000}"/>
    <cellStyle name="Total 2 3 7 2 3 7" xfId="58364" xr:uid="{00000000-0005-0000-0000-00004DE10000}"/>
    <cellStyle name="Total 2 3 7 2 3 8" xfId="58365" xr:uid="{00000000-0005-0000-0000-00004EE10000}"/>
    <cellStyle name="Total 2 3 7 2 3 9" xfId="58366" xr:uid="{00000000-0005-0000-0000-00004FE10000}"/>
    <cellStyle name="Total 2 3 7 2 4" xfId="58367" xr:uid="{00000000-0005-0000-0000-000050E10000}"/>
    <cellStyle name="Total 2 3 7 3" xfId="23001" xr:uid="{00000000-0005-0000-0000-000051E10000}"/>
    <cellStyle name="Total 2 3 7 3 2" xfId="23002" xr:uid="{00000000-0005-0000-0000-000052E10000}"/>
    <cellStyle name="Total 2 3 7 3 2 2" xfId="58368" xr:uid="{00000000-0005-0000-0000-000053E10000}"/>
    <cellStyle name="Total 2 3 7 3 2 3" xfId="58369" xr:uid="{00000000-0005-0000-0000-000054E10000}"/>
    <cellStyle name="Total 2 3 7 3 2 4" xfId="58370" xr:uid="{00000000-0005-0000-0000-000055E10000}"/>
    <cellStyle name="Total 2 3 7 3 3" xfId="23003" xr:uid="{00000000-0005-0000-0000-000056E10000}"/>
    <cellStyle name="Total 2 3 7 3 3 2" xfId="58371" xr:uid="{00000000-0005-0000-0000-000057E10000}"/>
    <cellStyle name="Total 2 3 7 3 3 3" xfId="58372" xr:uid="{00000000-0005-0000-0000-000058E10000}"/>
    <cellStyle name="Total 2 3 7 3 3 4" xfId="58373" xr:uid="{00000000-0005-0000-0000-000059E10000}"/>
    <cellStyle name="Total 2 3 7 3 4" xfId="58374" xr:uid="{00000000-0005-0000-0000-00005AE10000}"/>
    <cellStyle name="Total 2 3 7 4" xfId="23004" xr:uid="{00000000-0005-0000-0000-00005BE10000}"/>
    <cellStyle name="Total 2 3 7 4 10" xfId="58375" xr:uid="{00000000-0005-0000-0000-00005CE10000}"/>
    <cellStyle name="Total 2 3 7 4 2" xfId="23005" xr:uid="{00000000-0005-0000-0000-00005DE10000}"/>
    <cellStyle name="Total 2 3 7 4 2 2" xfId="58376" xr:uid="{00000000-0005-0000-0000-00005EE10000}"/>
    <cellStyle name="Total 2 3 7 4 2 3" xfId="58377" xr:uid="{00000000-0005-0000-0000-00005FE10000}"/>
    <cellStyle name="Total 2 3 7 4 2 4" xfId="58378" xr:uid="{00000000-0005-0000-0000-000060E10000}"/>
    <cellStyle name="Total 2 3 7 4 3" xfId="23006" xr:uid="{00000000-0005-0000-0000-000061E10000}"/>
    <cellStyle name="Total 2 3 7 4 3 2" xfId="58379" xr:uid="{00000000-0005-0000-0000-000062E10000}"/>
    <cellStyle name="Total 2 3 7 4 3 3" xfId="58380" xr:uid="{00000000-0005-0000-0000-000063E10000}"/>
    <cellStyle name="Total 2 3 7 4 3 4" xfId="58381" xr:uid="{00000000-0005-0000-0000-000064E10000}"/>
    <cellStyle name="Total 2 3 7 4 4" xfId="23007" xr:uid="{00000000-0005-0000-0000-000065E10000}"/>
    <cellStyle name="Total 2 3 7 4 4 2" xfId="58382" xr:uid="{00000000-0005-0000-0000-000066E10000}"/>
    <cellStyle name="Total 2 3 7 4 4 3" xfId="58383" xr:uid="{00000000-0005-0000-0000-000067E10000}"/>
    <cellStyle name="Total 2 3 7 4 4 4" xfId="58384" xr:uid="{00000000-0005-0000-0000-000068E10000}"/>
    <cellStyle name="Total 2 3 7 4 5" xfId="23008" xr:uid="{00000000-0005-0000-0000-000069E10000}"/>
    <cellStyle name="Total 2 3 7 4 5 2" xfId="58385" xr:uid="{00000000-0005-0000-0000-00006AE10000}"/>
    <cellStyle name="Total 2 3 7 4 5 3" xfId="58386" xr:uid="{00000000-0005-0000-0000-00006BE10000}"/>
    <cellStyle name="Total 2 3 7 4 5 4" xfId="58387" xr:uid="{00000000-0005-0000-0000-00006CE10000}"/>
    <cellStyle name="Total 2 3 7 4 6" xfId="23009" xr:uid="{00000000-0005-0000-0000-00006DE10000}"/>
    <cellStyle name="Total 2 3 7 4 6 2" xfId="58388" xr:uid="{00000000-0005-0000-0000-00006EE10000}"/>
    <cellStyle name="Total 2 3 7 4 6 3" xfId="58389" xr:uid="{00000000-0005-0000-0000-00006FE10000}"/>
    <cellStyle name="Total 2 3 7 4 6 4" xfId="58390" xr:uid="{00000000-0005-0000-0000-000070E10000}"/>
    <cellStyle name="Total 2 3 7 4 7" xfId="23010" xr:uid="{00000000-0005-0000-0000-000071E10000}"/>
    <cellStyle name="Total 2 3 7 4 7 2" xfId="58391" xr:uid="{00000000-0005-0000-0000-000072E10000}"/>
    <cellStyle name="Total 2 3 7 4 7 3" xfId="58392" xr:uid="{00000000-0005-0000-0000-000073E10000}"/>
    <cellStyle name="Total 2 3 7 4 7 4" xfId="58393" xr:uid="{00000000-0005-0000-0000-000074E10000}"/>
    <cellStyle name="Total 2 3 7 4 8" xfId="58394" xr:uid="{00000000-0005-0000-0000-000075E10000}"/>
    <cellStyle name="Total 2 3 7 4 9" xfId="58395" xr:uid="{00000000-0005-0000-0000-000076E10000}"/>
    <cellStyle name="Total 2 3 7 5" xfId="23011" xr:uid="{00000000-0005-0000-0000-000077E10000}"/>
    <cellStyle name="Total 2 3 7 5 2" xfId="23012" xr:uid="{00000000-0005-0000-0000-000078E10000}"/>
    <cellStyle name="Total 2 3 7 5 2 2" xfId="58396" xr:uid="{00000000-0005-0000-0000-000079E10000}"/>
    <cellStyle name="Total 2 3 7 5 2 3" xfId="58397" xr:uid="{00000000-0005-0000-0000-00007AE10000}"/>
    <cellStyle name="Total 2 3 7 5 2 4" xfId="58398" xr:uid="{00000000-0005-0000-0000-00007BE10000}"/>
    <cellStyle name="Total 2 3 7 5 3" xfId="23013" xr:uid="{00000000-0005-0000-0000-00007CE10000}"/>
    <cellStyle name="Total 2 3 7 5 3 2" xfId="58399" xr:uid="{00000000-0005-0000-0000-00007DE10000}"/>
    <cellStyle name="Total 2 3 7 5 3 3" xfId="58400" xr:uid="{00000000-0005-0000-0000-00007EE10000}"/>
    <cellStyle name="Total 2 3 7 5 3 4" xfId="58401" xr:uid="{00000000-0005-0000-0000-00007FE10000}"/>
    <cellStyle name="Total 2 3 7 5 4" xfId="23014" xr:uid="{00000000-0005-0000-0000-000080E10000}"/>
    <cellStyle name="Total 2 3 7 5 4 2" xfId="58402" xr:uid="{00000000-0005-0000-0000-000081E10000}"/>
    <cellStyle name="Total 2 3 7 5 4 3" xfId="58403" xr:uid="{00000000-0005-0000-0000-000082E10000}"/>
    <cellStyle name="Total 2 3 7 5 4 4" xfId="58404" xr:uid="{00000000-0005-0000-0000-000083E10000}"/>
    <cellStyle name="Total 2 3 7 5 5" xfId="23015" xr:uid="{00000000-0005-0000-0000-000084E10000}"/>
    <cellStyle name="Total 2 3 7 5 5 2" xfId="58405" xr:uid="{00000000-0005-0000-0000-000085E10000}"/>
    <cellStyle name="Total 2 3 7 5 5 3" xfId="58406" xr:uid="{00000000-0005-0000-0000-000086E10000}"/>
    <cellStyle name="Total 2 3 7 5 5 4" xfId="58407" xr:uid="{00000000-0005-0000-0000-000087E10000}"/>
    <cellStyle name="Total 2 3 7 5 6" xfId="23016" xr:uid="{00000000-0005-0000-0000-000088E10000}"/>
    <cellStyle name="Total 2 3 7 5 6 2" xfId="58408" xr:uid="{00000000-0005-0000-0000-000089E10000}"/>
    <cellStyle name="Total 2 3 7 5 6 3" xfId="58409" xr:uid="{00000000-0005-0000-0000-00008AE10000}"/>
    <cellStyle name="Total 2 3 7 5 6 4" xfId="58410" xr:uid="{00000000-0005-0000-0000-00008BE10000}"/>
    <cellStyle name="Total 2 3 7 5 7" xfId="58411" xr:uid="{00000000-0005-0000-0000-00008CE10000}"/>
    <cellStyle name="Total 2 3 7 5 8" xfId="58412" xr:uid="{00000000-0005-0000-0000-00008DE10000}"/>
    <cellStyle name="Total 2 3 7 5 9" xfId="58413" xr:uid="{00000000-0005-0000-0000-00008EE10000}"/>
    <cellStyle name="Total 2 3 7 6" xfId="58414" xr:uid="{00000000-0005-0000-0000-00008FE10000}"/>
    <cellStyle name="Total 2 3 8" xfId="23017" xr:uid="{00000000-0005-0000-0000-000090E10000}"/>
    <cellStyle name="Total 2 3 8 2" xfId="23018" xr:uid="{00000000-0005-0000-0000-000091E10000}"/>
    <cellStyle name="Total 2 3 8 2 2" xfId="23019" xr:uid="{00000000-0005-0000-0000-000092E10000}"/>
    <cellStyle name="Total 2 3 8 2 2 2" xfId="58415" xr:uid="{00000000-0005-0000-0000-000093E10000}"/>
    <cellStyle name="Total 2 3 8 2 2 3" xfId="58416" xr:uid="{00000000-0005-0000-0000-000094E10000}"/>
    <cellStyle name="Total 2 3 8 2 2 4" xfId="58417" xr:uid="{00000000-0005-0000-0000-000095E10000}"/>
    <cellStyle name="Total 2 3 8 2 3" xfId="23020" xr:uid="{00000000-0005-0000-0000-000096E10000}"/>
    <cellStyle name="Total 2 3 8 2 3 2" xfId="58418" xr:uid="{00000000-0005-0000-0000-000097E10000}"/>
    <cellStyle name="Total 2 3 8 2 3 3" xfId="58419" xr:uid="{00000000-0005-0000-0000-000098E10000}"/>
    <cellStyle name="Total 2 3 8 2 3 4" xfId="58420" xr:uid="{00000000-0005-0000-0000-000099E10000}"/>
    <cellStyle name="Total 2 3 8 2 4" xfId="58421" xr:uid="{00000000-0005-0000-0000-00009AE10000}"/>
    <cellStyle name="Total 2 3 8 3" xfId="23021" xr:uid="{00000000-0005-0000-0000-00009BE10000}"/>
    <cellStyle name="Total 2 3 8 3 2" xfId="23022" xr:uid="{00000000-0005-0000-0000-00009CE10000}"/>
    <cellStyle name="Total 2 3 8 3 2 2" xfId="58422" xr:uid="{00000000-0005-0000-0000-00009DE10000}"/>
    <cellStyle name="Total 2 3 8 3 2 3" xfId="58423" xr:uid="{00000000-0005-0000-0000-00009EE10000}"/>
    <cellStyle name="Total 2 3 8 3 2 4" xfId="58424" xr:uid="{00000000-0005-0000-0000-00009FE10000}"/>
    <cellStyle name="Total 2 3 8 3 3" xfId="23023" xr:uid="{00000000-0005-0000-0000-0000A0E10000}"/>
    <cellStyle name="Total 2 3 8 3 3 2" xfId="58425" xr:uid="{00000000-0005-0000-0000-0000A1E10000}"/>
    <cellStyle name="Total 2 3 8 3 3 3" xfId="58426" xr:uid="{00000000-0005-0000-0000-0000A2E10000}"/>
    <cellStyle name="Total 2 3 8 3 3 4" xfId="58427" xr:uid="{00000000-0005-0000-0000-0000A3E10000}"/>
    <cellStyle name="Total 2 3 8 3 4" xfId="23024" xr:uid="{00000000-0005-0000-0000-0000A4E10000}"/>
    <cellStyle name="Total 2 3 8 3 4 2" xfId="58428" xr:uid="{00000000-0005-0000-0000-0000A5E10000}"/>
    <cellStyle name="Total 2 3 8 3 4 3" xfId="58429" xr:uid="{00000000-0005-0000-0000-0000A6E10000}"/>
    <cellStyle name="Total 2 3 8 3 4 4" xfId="58430" xr:uid="{00000000-0005-0000-0000-0000A7E10000}"/>
    <cellStyle name="Total 2 3 8 3 5" xfId="23025" xr:uid="{00000000-0005-0000-0000-0000A8E10000}"/>
    <cellStyle name="Total 2 3 8 3 5 2" xfId="58431" xr:uid="{00000000-0005-0000-0000-0000A9E10000}"/>
    <cellStyle name="Total 2 3 8 3 5 3" xfId="58432" xr:uid="{00000000-0005-0000-0000-0000AAE10000}"/>
    <cellStyle name="Total 2 3 8 3 5 4" xfId="58433" xr:uid="{00000000-0005-0000-0000-0000ABE10000}"/>
    <cellStyle name="Total 2 3 8 3 6" xfId="23026" xr:uid="{00000000-0005-0000-0000-0000ACE10000}"/>
    <cellStyle name="Total 2 3 8 3 6 2" xfId="58434" xr:uid="{00000000-0005-0000-0000-0000ADE10000}"/>
    <cellStyle name="Total 2 3 8 3 6 3" xfId="58435" xr:uid="{00000000-0005-0000-0000-0000AEE10000}"/>
    <cellStyle name="Total 2 3 8 3 6 4" xfId="58436" xr:uid="{00000000-0005-0000-0000-0000AFE10000}"/>
    <cellStyle name="Total 2 3 8 3 7" xfId="58437" xr:uid="{00000000-0005-0000-0000-0000B0E10000}"/>
    <cellStyle name="Total 2 3 8 3 8" xfId="58438" xr:uid="{00000000-0005-0000-0000-0000B1E10000}"/>
    <cellStyle name="Total 2 3 8 3 9" xfId="58439" xr:uid="{00000000-0005-0000-0000-0000B2E10000}"/>
    <cellStyle name="Total 2 3 8 4" xfId="58440" xr:uid="{00000000-0005-0000-0000-0000B3E10000}"/>
    <cellStyle name="Total 2 3 9" xfId="23027" xr:uid="{00000000-0005-0000-0000-0000B4E10000}"/>
    <cellStyle name="Total 2 3 9 2" xfId="23028" xr:uid="{00000000-0005-0000-0000-0000B5E10000}"/>
    <cellStyle name="Total 2 3 9 2 2" xfId="58441" xr:uid="{00000000-0005-0000-0000-0000B6E10000}"/>
    <cellStyle name="Total 2 3 9 2 3" xfId="58442" xr:uid="{00000000-0005-0000-0000-0000B7E10000}"/>
    <cellStyle name="Total 2 3 9 2 4" xfId="58443" xr:uid="{00000000-0005-0000-0000-0000B8E10000}"/>
    <cellStyle name="Total 2 3 9 3" xfId="23029" xr:uid="{00000000-0005-0000-0000-0000B9E10000}"/>
    <cellStyle name="Total 2 3 9 3 2" xfId="58444" xr:uid="{00000000-0005-0000-0000-0000BAE10000}"/>
    <cellStyle name="Total 2 3 9 3 3" xfId="58445" xr:uid="{00000000-0005-0000-0000-0000BBE10000}"/>
    <cellStyle name="Total 2 3 9 3 4" xfId="58446" xr:uid="{00000000-0005-0000-0000-0000BCE10000}"/>
    <cellStyle name="Total 2 3 9 4" xfId="58447" xr:uid="{00000000-0005-0000-0000-0000BDE10000}"/>
    <cellStyle name="Total 2 4" xfId="23030" xr:uid="{00000000-0005-0000-0000-0000BEE10000}"/>
    <cellStyle name="Total 2 4 2" xfId="23031" xr:uid="{00000000-0005-0000-0000-0000BFE10000}"/>
    <cellStyle name="Total 2 4 2 2" xfId="23032" xr:uid="{00000000-0005-0000-0000-0000C0E10000}"/>
    <cellStyle name="Total 2 4 2 2 2" xfId="58448" xr:uid="{00000000-0005-0000-0000-0000C1E10000}"/>
    <cellStyle name="Total 2 4 2 2 3" xfId="58449" xr:uid="{00000000-0005-0000-0000-0000C2E10000}"/>
    <cellStyle name="Total 2 4 2 2 4" xfId="58450" xr:uid="{00000000-0005-0000-0000-0000C3E10000}"/>
    <cellStyle name="Total 2 4 2 3" xfId="23033" xr:uid="{00000000-0005-0000-0000-0000C4E10000}"/>
    <cellStyle name="Total 2 4 2 3 2" xfId="58451" xr:uid="{00000000-0005-0000-0000-0000C5E10000}"/>
    <cellStyle name="Total 2 4 2 3 3" xfId="58452" xr:uid="{00000000-0005-0000-0000-0000C6E10000}"/>
    <cellStyle name="Total 2 4 2 3 4" xfId="58453" xr:uid="{00000000-0005-0000-0000-0000C7E10000}"/>
    <cellStyle name="Total 2 4 2 4" xfId="58454" xr:uid="{00000000-0005-0000-0000-0000C8E10000}"/>
    <cellStyle name="Total 2 4 3" xfId="23034" xr:uid="{00000000-0005-0000-0000-0000C9E10000}"/>
    <cellStyle name="Total 2 4 3 2" xfId="23035" xr:uid="{00000000-0005-0000-0000-0000CAE10000}"/>
    <cellStyle name="Total 2 4 3 2 2" xfId="58455" xr:uid="{00000000-0005-0000-0000-0000CBE10000}"/>
    <cellStyle name="Total 2 4 3 2 3" xfId="58456" xr:uid="{00000000-0005-0000-0000-0000CCE10000}"/>
    <cellStyle name="Total 2 4 3 2 4" xfId="58457" xr:uid="{00000000-0005-0000-0000-0000CDE10000}"/>
    <cellStyle name="Total 2 4 3 3" xfId="23036" xr:uid="{00000000-0005-0000-0000-0000CEE10000}"/>
    <cellStyle name="Total 2 4 3 3 2" xfId="58458" xr:uid="{00000000-0005-0000-0000-0000CFE10000}"/>
    <cellStyle name="Total 2 4 3 3 3" xfId="58459" xr:uid="{00000000-0005-0000-0000-0000D0E10000}"/>
    <cellStyle name="Total 2 4 3 3 4" xfId="58460" xr:uid="{00000000-0005-0000-0000-0000D1E10000}"/>
    <cellStyle name="Total 2 4 3 4" xfId="23037" xr:uid="{00000000-0005-0000-0000-0000D2E10000}"/>
    <cellStyle name="Total 2 4 3 4 2" xfId="58461" xr:uid="{00000000-0005-0000-0000-0000D3E10000}"/>
    <cellStyle name="Total 2 4 3 4 3" xfId="58462" xr:uid="{00000000-0005-0000-0000-0000D4E10000}"/>
    <cellStyle name="Total 2 4 3 4 4" xfId="58463" xr:uid="{00000000-0005-0000-0000-0000D5E10000}"/>
    <cellStyle name="Total 2 4 3 5" xfId="23038" xr:uid="{00000000-0005-0000-0000-0000D6E10000}"/>
    <cellStyle name="Total 2 4 3 5 2" xfId="58464" xr:uid="{00000000-0005-0000-0000-0000D7E10000}"/>
    <cellStyle name="Total 2 4 3 5 3" xfId="58465" xr:uid="{00000000-0005-0000-0000-0000D8E10000}"/>
    <cellStyle name="Total 2 4 3 5 4" xfId="58466" xr:uid="{00000000-0005-0000-0000-0000D9E10000}"/>
    <cellStyle name="Total 2 4 3 6" xfId="23039" xr:uid="{00000000-0005-0000-0000-0000DAE10000}"/>
    <cellStyle name="Total 2 4 3 6 2" xfId="58467" xr:uid="{00000000-0005-0000-0000-0000DBE10000}"/>
    <cellStyle name="Total 2 4 3 6 3" xfId="58468" xr:uid="{00000000-0005-0000-0000-0000DCE10000}"/>
    <cellStyle name="Total 2 4 3 6 4" xfId="58469" xr:uid="{00000000-0005-0000-0000-0000DDE10000}"/>
    <cellStyle name="Total 2 4 3 7" xfId="58470" xr:uid="{00000000-0005-0000-0000-0000DEE10000}"/>
    <cellStyle name="Total 2 4 3 8" xfId="58471" xr:uid="{00000000-0005-0000-0000-0000DFE10000}"/>
    <cellStyle name="Total 2 4 3 9" xfId="58472" xr:uid="{00000000-0005-0000-0000-0000E0E10000}"/>
    <cellStyle name="Total 2 4 4" xfId="58473" xr:uid="{00000000-0005-0000-0000-0000E1E10000}"/>
    <cellStyle name="Total 2 5" xfId="23040" xr:uid="{00000000-0005-0000-0000-0000E2E10000}"/>
    <cellStyle name="Total 2 5 2" xfId="23041" xr:uid="{00000000-0005-0000-0000-0000E3E10000}"/>
    <cellStyle name="Total 2 5 2 2" xfId="23042" xr:uid="{00000000-0005-0000-0000-0000E4E10000}"/>
    <cellStyle name="Total 2 5 2 2 2" xfId="58474" xr:uid="{00000000-0005-0000-0000-0000E5E10000}"/>
    <cellStyle name="Total 2 5 2 2 3" xfId="58475" xr:uid="{00000000-0005-0000-0000-0000E6E10000}"/>
    <cellStyle name="Total 2 5 2 2 4" xfId="58476" xr:uid="{00000000-0005-0000-0000-0000E7E10000}"/>
    <cellStyle name="Total 2 5 2 3" xfId="23043" xr:uid="{00000000-0005-0000-0000-0000E8E10000}"/>
    <cellStyle name="Total 2 5 2 3 2" xfId="58477" xr:uid="{00000000-0005-0000-0000-0000E9E10000}"/>
    <cellStyle name="Total 2 5 2 3 3" xfId="58478" xr:uid="{00000000-0005-0000-0000-0000EAE10000}"/>
    <cellStyle name="Total 2 5 2 3 4" xfId="58479" xr:uid="{00000000-0005-0000-0000-0000EBE10000}"/>
    <cellStyle name="Total 2 5 2 4" xfId="58480" xr:uid="{00000000-0005-0000-0000-0000ECE10000}"/>
    <cellStyle name="Total 2 5 3" xfId="23044" xr:uid="{00000000-0005-0000-0000-0000EDE10000}"/>
    <cellStyle name="Total 2 5 3 2" xfId="23045" xr:uid="{00000000-0005-0000-0000-0000EEE10000}"/>
    <cellStyle name="Total 2 5 3 2 2" xfId="58481" xr:uid="{00000000-0005-0000-0000-0000EFE10000}"/>
    <cellStyle name="Total 2 5 3 2 3" xfId="58482" xr:uid="{00000000-0005-0000-0000-0000F0E10000}"/>
    <cellStyle name="Total 2 5 3 2 4" xfId="58483" xr:uid="{00000000-0005-0000-0000-0000F1E10000}"/>
    <cellStyle name="Total 2 5 3 3" xfId="23046" xr:uid="{00000000-0005-0000-0000-0000F2E10000}"/>
    <cellStyle name="Total 2 5 3 3 2" xfId="58484" xr:uid="{00000000-0005-0000-0000-0000F3E10000}"/>
    <cellStyle name="Total 2 5 3 3 3" xfId="58485" xr:uid="{00000000-0005-0000-0000-0000F4E10000}"/>
    <cellStyle name="Total 2 5 3 3 4" xfId="58486" xr:uid="{00000000-0005-0000-0000-0000F5E10000}"/>
    <cellStyle name="Total 2 5 3 4" xfId="23047" xr:uid="{00000000-0005-0000-0000-0000F6E10000}"/>
    <cellStyle name="Total 2 5 3 4 2" xfId="58487" xr:uid="{00000000-0005-0000-0000-0000F7E10000}"/>
    <cellStyle name="Total 2 5 3 4 3" xfId="58488" xr:uid="{00000000-0005-0000-0000-0000F8E10000}"/>
    <cellStyle name="Total 2 5 3 4 4" xfId="58489" xr:uid="{00000000-0005-0000-0000-0000F9E10000}"/>
    <cellStyle name="Total 2 5 3 5" xfId="23048" xr:uid="{00000000-0005-0000-0000-0000FAE10000}"/>
    <cellStyle name="Total 2 5 3 5 2" xfId="58490" xr:uid="{00000000-0005-0000-0000-0000FBE10000}"/>
    <cellStyle name="Total 2 5 3 5 3" xfId="58491" xr:uid="{00000000-0005-0000-0000-0000FCE10000}"/>
    <cellStyle name="Total 2 5 3 5 4" xfId="58492" xr:uid="{00000000-0005-0000-0000-0000FDE10000}"/>
    <cellStyle name="Total 2 5 3 6" xfId="23049" xr:uid="{00000000-0005-0000-0000-0000FEE10000}"/>
    <cellStyle name="Total 2 5 3 6 2" xfId="58493" xr:uid="{00000000-0005-0000-0000-0000FFE10000}"/>
    <cellStyle name="Total 2 5 3 6 3" xfId="58494" xr:uid="{00000000-0005-0000-0000-000000E20000}"/>
    <cellStyle name="Total 2 5 3 6 4" xfId="58495" xr:uid="{00000000-0005-0000-0000-000001E20000}"/>
    <cellStyle name="Total 2 5 3 7" xfId="58496" xr:uid="{00000000-0005-0000-0000-000002E20000}"/>
    <cellStyle name="Total 2 5 3 8" xfId="58497" xr:uid="{00000000-0005-0000-0000-000003E20000}"/>
    <cellStyle name="Total 2 5 3 9" xfId="58498" xr:uid="{00000000-0005-0000-0000-000004E20000}"/>
    <cellStyle name="Total 2 5 4" xfId="58499" xr:uid="{00000000-0005-0000-0000-000005E20000}"/>
    <cellStyle name="Total 2 6" xfId="23050" xr:uid="{00000000-0005-0000-0000-000006E20000}"/>
    <cellStyle name="Total 2 6 2" xfId="23051" xr:uid="{00000000-0005-0000-0000-000007E20000}"/>
    <cellStyle name="Total 2 6 2 2" xfId="58500" xr:uid="{00000000-0005-0000-0000-000008E20000}"/>
    <cellStyle name="Total 2 6 2 3" xfId="58501" xr:uid="{00000000-0005-0000-0000-000009E20000}"/>
    <cellStyle name="Total 2 6 2 4" xfId="58502" xr:uid="{00000000-0005-0000-0000-00000AE20000}"/>
    <cellStyle name="Total 2 6 3" xfId="23052" xr:uid="{00000000-0005-0000-0000-00000BE20000}"/>
    <cellStyle name="Total 2 6 3 2" xfId="58503" xr:uid="{00000000-0005-0000-0000-00000CE20000}"/>
    <cellStyle name="Total 2 6 3 3" xfId="58504" xr:uid="{00000000-0005-0000-0000-00000DE20000}"/>
    <cellStyle name="Total 2 6 3 4" xfId="58505" xr:uid="{00000000-0005-0000-0000-00000EE20000}"/>
    <cellStyle name="Total 2 6 4" xfId="58506" xr:uid="{00000000-0005-0000-0000-00000FE20000}"/>
    <cellStyle name="Total 2 7" xfId="23053" xr:uid="{00000000-0005-0000-0000-000010E20000}"/>
    <cellStyle name="Total 2 7 10" xfId="23054" xr:uid="{00000000-0005-0000-0000-000011E20000}"/>
    <cellStyle name="Total 2 7 10 2" xfId="58507" xr:uid="{00000000-0005-0000-0000-000012E20000}"/>
    <cellStyle name="Total 2 7 10 3" xfId="58508" xr:uid="{00000000-0005-0000-0000-000013E20000}"/>
    <cellStyle name="Total 2 7 10 4" xfId="58509" xr:uid="{00000000-0005-0000-0000-000014E20000}"/>
    <cellStyle name="Total 2 7 11" xfId="58510" xr:uid="{00000000-0005-0000-0000-000015E20000}"/>
    <cellStyle name="Total 2 7 12" xfId="58511" xr:uid="{00000000-0005-0000-0000-000016E20000}"/>
    <cellStyle name="Total 2 7 13" xfId="58512" xr:uid="{00000000-0005-0000-0000-000017E20000}"/>
    <cellStyle name="Total 2 7 14" xfId="58513" xr:uid="{00000000-0005-0000-0000-000018E20000}"/>
    <cellStyle name="Total 2 7 15" xfId="58514" xr:uid="{00000000-0005-0000-0000-000019E20000}"/>
    <cellStyle name="Total 2 7 16" xfId="58515" xr:uid="{00000000-0005-0000-0000-00001AE20000}"/>
    <cellStyle name="Total 2 7 2" xfId="23055" xr:uid="{00000000-0005-0000-0000-00001BE20000}"/>
    <cellStyle name="Total 2 7 2 2" xfId="58516" xr:uid="{00000000-0005-0000-0000-00001CE20000}"/>
    <cellStyle name="Total 2 7 2 3" xfId="58517" xr:uid="{00000000-0005-0000-0000-00001DE20000}"/>
    <cellStyle name="Total 2 7 2 4" xfId="58518" xr:uid="{00000000-0005-0000-0000-00001EE20000}"/>
    <cellStyle name="Total 2 7 3" xfId="23056" xr:uid="{00000000-0005-0000-0000-00001FE20000}"/>
    <cellStyle name="Total 2 7 3 2" xfId="58519" xr:uid="{00000000-0005-0000-0000-000020E20000}"/>
    <cellStyle name="Total 2 7 3 3" xfId="58520" xr:uid="{00000000-0005-0000-0000-000021E20000}"/>
    <cellStyle name="Total 2 7 3 4" xfId="58521" xr:uid="{00000000-0005-0000-0000-000022E20000}"/>
    <cellStyle name="Total 2 7 4" xfId="23057" xr:uid="{00000000-0005-0000-0000-000023E20000}"/>
    <cellStyle name="Total 2 7 4 2" xfId="58522" xr:uid="{00000000-0005-0000-0000-000024E20000}"/>
    <cellStyle name="Total 2 7 4 3" xfId="58523" xr:uid="{00000000-0005-0000-0000-000025E20000}"/>
    <cellStyle name="Total 2 7 4 4" xfId="58524" xr:uid="{00000000-0005-0000-0000-000026E20000}"/>
    <cellStyle name="Total 2 7 5" xfId="23058" xr:uid="{00000000-0005-0000-0000-000027E20000}"/>
    <cellStyle name="Total 2 7 5 2" xfId="58525" xr:uid="{00000000-0005-0000-0000-000028E20000}"/>
    <cellStyle name="Total 2 7 5 3" xfId="58526" xr:uid="{00000000-0005-0000-0000-000029E20000}"/>
    <cellStyle name="Total 2 7 5 4" xfId="58527" xr:uid="{00000000-0005-0000-0000-00002AE20000}"/>
    <cellStyle name="Total 2 7 6" xfId="23059" xr:uid="{00000000-0005-0000-0000-00002BE20000}"/>
    <cellStyle name="Total 2 7 6 2" xfId="58528" xr:uid="{00000000-0005-0000-0000-00002CE20000}"/>
    <cellStyle name="Total 2 7 6 3" xfId="58529" xr:uid="{00000000-0005-0000-0000-00002DE20000}"/>
    <cellStyle name="Total 2 7 6 4" xfId="58530" xr:uid="{00000000-0005-0000-0000-00002EE20000}"/>
    <cellStyle name="Total 2 7 7" xfId="23060" xr:uid="{00000000-0005-0000-0000-00002FE20000}"/>
    <cellStyle name="Total 2 7 7 2" xfId="58531" xr:uid="{00000000-0005-0000-0000-000030E20000}"/>
    <cellStyle name="Total 2 7 7 3" xfId="58532" xr:uid="{00000000-0005-0000-0000-000031E20000}"/>
    <cellStyle name="Total 2 7 7 4" xfId="58533" xr:uid="{00000000-0005-0000-0000-000032E20000}"/>
    <cellStyle name="Total 2 7 8" xfId="23061" xr:uid="{00000000-0005-0000-0000-000033E20000}"/>
    <cellStyle name="Total 2 7 8 2" xfId="58534" xr:uid="{00000000-0005-0000-0000-000034E20000}"/>
    <cellStyle name="Total 2 7 8 3" xfId="58535" xr:uid="{00000000-0005-0000-0000-000035E20000}"/>
    <cellStyle name="Total 2 7 8 4" xfId="58536" xr:uid="{00000000-0005-0000-0000-000036E20000}"/>
    <cellStyle name="Total 2 7 9" xfId="23062" xr:uid="{00000000-0005-0000-0000-000037E20000}"/>
    <cellStyle name="Total 2 7 9 2" xfId="58537" xr:uid="{00000000-0005-0000-0000-000038E20000}"/>
    <cellStyle name="Total 2 7 9 3" xfId="58538" xr:uid="{00000000-0005-0000-0000-000039E20000}"/>
    <cellStyle name="Total 2 7 9 4" xfId="58539" xr:uid="{00000000-0005-0000-0000-00003AE20000}"/>
    <cellStyle name="Total 2 8" xfId="23063" xr:uid="{00000000-0005-0000-0000-00003BE20000}"/>
    <cellStyle name="Total 2 8 10" xfId="58540" xr:uid="{00000000-0005-0000-0000-00003CE20000}"/>
    <cellStyle name="Total 2 8 2" xfId="23064" xr:uid="{00000000-0005-0000-0000-00003DE20000}"/>
    <cellStyle name="Total 2 8 2 2" xfId="58541" xr:uid="{00000000-0005-0000-0000-00003EE20000}"/>
    <cellStyle name="Total 2 8 2 3" xfId="58542" xr:uid="{00000000-0005-0000-0000-00003FE20000}"/>
    <cellStyle name="Total 2 8 2 4" xfId="58543" xr:uid="{00000000-0005-0000-0000-000040E20000}"/>
    <cellStyle name="Total 2 8 3" xfId="23065" xr:uid="{00000000-0005-0000-0000-000041E20000}"/>
    <cellStyle name="Total 2 8 3 2" xfId="58544" xr:uid="{00000000-0005-0000-0000-000042E20000}"/>
    <cellStyle name="Total 2 8 3 3" xfId="58545" xr:uid="{00000000-0005-0000-0000-000043E20000}"/>
    <cellStyle name="Total 2 8 3 4" xfId="58546" xr:uid="{00000000-0005-0000-0000-000044E20000}"/>
    <cellStyle name="Total 2 8 4" xfId="23066" xr:uid="{00000000-0005-0000-0000-000045E20000}"/>
    <cellStyle name="Total 2 8 4 2" xfId="58547" xr:uid="{00000000-0005-0000-0000-000046E20000}"/>
    <cellStyle name="Total 2 8 4 3" xfId="58548" xr:uid="{00000000-0005-0000-0000-000047E20000}"/>
    <cellStyle name="Total 2 8 4 4" xfId="58549" xr:uid="{00000000-0005-0000-0000-000048E20000}"/>
    <cellStyle name="Total 2 8 5" xfId="23067" xr:uid="{00000000-0005-0000-0000-000049E20000}"/>
    <cellStyle name="Total 2 8 5 2" xfId="58550" xr:uid="{00000000-0005-0000-0000-00004AE20000}"/>
    <cellStyle name="Total 2 8 5 3" xfId="58551" xr:uid="{00000000-0005-0000-0000-00004BE20000}"/>
    <cellStyle name="Total 2 8 5 4" xfId="58552" xr:uid="{00000000-0005-0000-0000-00004CE20000}"/>
    <cellStyle name="Total 2 8 6" xfId="23068" xr:uid="{00000000-0005-0000-0000-00004DE20000}"/>
    <cellStyle name="Total 2 8 6 2" xfId="58553" xr:uid="{00000000-0005-0000-0000-00004EE20000}"/>
    <cellStyle name="Total 2 8 6 3" xfId="58554" xr:uid="{00000000-0005-0000-0000-00004FE20000}"/>
    <cellStyle name="Total 2 8 6 4" xfId="58555" xr:uid="{00000000-0005-0000-0000-000050E20000}"/>
    <cellStyle name="Total 2 8 7" xfId="23069" xr:uid="{00000000-0005-0000-0000-000051E20000}"/>
    <cellStyle name="Total 2 8 7 2" xfId="58556" xr:uid="{00000000-0005-0000-0000-000052E20000}"/>
    <cellStyle name="Total 2 8 7 3" xfId="58557" xr:uid="{00000000-0005-0000-0000-000053E20000}"/>
    <cellStyle name="Total 2 8 7 4" xfId="58558" xr:uid="{00000000-0005-0000-0000-000054E20000}"/>
    <cellStyle name="Total 2 8 8" xfId="58559" xr:uid="{00000000-0005-0000-0000-000055E20000}"/>
    <cellStyle name="Total 2 8 9" xfId="58560" xr:uid="{00000000-0005-0000-0000-000056E20000}"/>
    <cellStyle name="Total 2 9" xfId="23070" xr:uid="{00000000-0005-0000-0000-000057E20000}"/>
    <cellStyle name="Total 2 9 2" xfId="23071" xr:uid="{00000000-0005-0000-0000-000058E20000}"/>
    <cellStyle name="Total 2 9 2 2" xfId="58561" xr:uid="{00000000-0005-0000-0000-000059E20000}"/>
    <cellStyle name="Total 2 9 2 3" xfId="58562" xr:uid="{00000000-0005-0000-0000-00005AE20000}"/>
    <cellStyle name="Total 2 9 2 4" xfId="58563" xr:uid="{00000000-0005-0000-0000-00005BE20000}"/>
    <cellStyle name="Total 2 9 3" xfId="23072" xr:uid="{00000000-0005-0000-0000-00005CE20000}"/>
    <cellStyle name="Total 2 9 3 2" xfId="58564" xr:uid="{00000000-0005-0000-0000-00005DE20000}"/>
    <cellStyle name="Total 2 9 3 3" xfId="58565" xr:uid="{00000000-0005-0000-0000-00005EE20000}"/>
    <cellStyle name="Total 2 9 3 4" xfId="58566" xr:uid="{00000000-0005-0000-0000-00005FE20000}"/>
    <cellStyle name="Total 2 9 4" xfId="23073" xr:uid="{00000000-0005-0000-0000-000060E20000}"/>
    <cellStyle name="Total 2 9 4 2" xfId="58567" xr:uid="{00000000-0005-0000-0000-000061E20000}"/>
    <cellStyle name="Total 2 9 4 3" xfId="58568" xr:uid="{00000000-0005-0000-0000-000062E20000}"/>
    <cellStyle name="Total 2 9 4 4" xfId="58569" xr:uid="{00000000-0005-0000-0000-000063E20000}"/>
    <cellStyle name="Total 2 9 5" xfId="23074" xr:uid="{00000000-0005-0000-0000-000064E20000}"/>
    <cellStyle name="Total 2 9 5 2" xfId="58570" xr:uid="{00000000-0005-0000-0000-000065E20000}"/>
    <cellStyle name="Total 2 9 5 3" xfId="58571" xr:uid="{00000000-0005-0000-0000-000066E20000}"/>
    <cellStyle name="Total 2 9 5 4" xfId="58572" xr:uid="{00000000-0005-0000-0000-000067E20000}"/>
    <cellStyle name="Total 2 9 6" xfId="23075" xr:uid="{00000000-0005-0000-0000-000068E20000}"/>
    <cellStyle name="Total 2 9 6 2" xfId="58573" xr:uid="{00000000-0005-0000-0000-000069E20000}"/>
    <cellStyle name="Total 2 9 6 3" xfId="58574" xr:uid="{00000000-0005-0000-0000-00006AE20000}"/>
    <cellStyle name="Total 2 9 6 4" xfId="58575" xr:uid="{00000000-0005-0000-0000-00006BE20000}"/>
    <cellStyle name="Total 2 9 7" xfId="58576" xr:uid="{00000000-0005-0000-0000-00006CE20000}"/>
    <cellStyle name="Total 2 9 8" xfId="58577" xr:uid="{00000000-0005-0000-0000-00006DE20000}"/>
    <cellStyle name="Total 2 9 9" xfId="58578" xr:uid="{00000000-0005-0000-0000-00006EE20000}"/>
    <cellStyle name="Total 3" xfId="87" xr:uid="{00000000-0005-0000-0000-00006FE20000}"/>
    <cellStyle name="Total 3 10" xfId="23076" xr:uid="{00000000-0005-0000-0000-000070E20000}"/>
    <cellStyle name="Total 3 10 2" xfId="23077" xr:uid="{00000000-0005-0000-0000-000071E20000}"/>
    <cellStyle name="Total 3 10 2 2" xfId="23078" xr:uid="{00000000-0005-0000-0000-000072E20000}"/>
    <cellStyle name="Total 3 10 2 2 2" xfId="58579" xr:uid="{00000000-0005-0000-0000-000073E20000}"/>
    <cellStyle name="Total 3 10 2 2 3" xfId="58580" xr:uid="{00000000-0005-0000-0000-000074E20000}"/>
    <cellStyle name="Total 3 10 2 2 4" xfId="58581" xr:uid="{00000000-0005-0000-0000-000075E20000}"/>
    <cellStyle name="Total 3 10 2 3" xfId="23079" xr:uid="{00000000-0005-0000-0000-000076E20000}"/>
    <cellStyle name="Total 3 10 2 3 2" xfId="58582" xr:uid="{00000000-0005-0000-0000-000077E20000}"/>
    <cellStyle name="Total 3 10 2 3 3" xfId="58583" xr:uid="{00000000-0005-0000-0000-000078E20000}"/>
    <cellStyle name="Total 3 10 2 3 4" xfId="58584" xr:uid="{00000000-0005-0000-0000-000079E20000}"/>
    <cellStyle name="Total 3 10 2 4" xfId="58585" xr:uid="{00000000-0005-0000-0000-00007AE20000}"/>
    <cellStyle name="Total 3 10 3" xfId="23080" xr:uid="{00000000-0005-0000-0000-00007BE20000}"/>
    <cellStyle name="Total 3 10 3 2" xfId="23081" xr:uid="{00000000-0005-0000-0000-00007CE20000}"/>
    <cellStyle name="Total 3 10 3 2 2" xfId="58586" xr:uid="{00000000-0005-0000-0000-00007DE20000}"/>
    <cellStyle name="Total 3 10 3 2 3" xfId="58587" xr:uid="{00000000-0005-0000-0000-00007EE20000}"/>
    <cellStyle name="Total 3 10 3 2 4" xfId="58588" xr:uid="{00000000-0005-0000-0000-00007FE20000}"/>
    <cellStyle name="Total 3 10 3 3" xfId="23082" xr:uid="{00000000-0005-0000-0000-000080E20000}"/>
    <cellStyle name="Total 3 10 3 3 2" xfId="58589" xr:uid="{00000000-0005-0000-0000-000081E20000}"/>
    <cellStyle name="Total 3 10 3 3 3" xfId="58590" xr:uid="{00000000-0005-0000-0000-000082E20000}"/>
    <cellStyle name="Total 3 10 3 3 4" xfId="58591" xr:uid="{00000000-0005-0000-0000-000083E20000}"/>
    <cellStyle name="Total 3 10 3 4" xfId="23083" xr:uid="{00000000-0005-0000-0000-000084E20000}"/>
    <cellStyle name="Total 3 10 3 4 2" xfId="58592" xr:uid="{00000000-0005-0000-0000-000085E20000}"/>
    <cellStyle name="Total 3 10 3 4 3" xfId="58593" xr:uid="{00000000-0005-0000-0000-000086E20000}"/>
    <cellStyle name="Total 3 10 3 4 4" xfId="58594" xr:uid="{00000000-0005-0000-0000-000087E20000}"/>
    <cellStyle name="Total 3 10 3 5" xfId="23084" xr:uid="{00000000-0005-0000-0000-000088E20000}"/>
    <cellStyle name="Total 3 10 3 5 2" xfId="58595" xr:uid="{00000000-0005-0000-0000-000089E20000}"/>
    <cellStyle name="Total 3 10 3 5 3" xfId="58596" xr:uid="{00000000-0005-0000-0000-00008AE20000}"/>
    <cellStyle name="Total 3 10 3 5 4" xfId="58597" xr:uid="{00000000-0005-0000-0000-00008BE20000}"/>
    <cellStyle name="Total 3 10 3 6" xfId="23085" xr:uid="{00000000-0005-0000-0000-00008CE20000}"/>
    <cellStyle name="Total 3 10 3 6 2" xfId="58598" xr:uid="{00000000-0005-0000-0000-00008DE20000}"/>
    <cellStyle name="Total 3 10 3 6 3" xfId="58599" xr:uid="{00000000-0005-0000-0000-00008EE20000}"/>
    <cellStyle name="Total 3 10 3 6 4" xfId="58600" xr:uid="{00000000-0005-0000-0000-00008FE20000}"/>
    <cellStyle name="Total 3 10 3 7" xfId="58601" xr:uid="{00000000-0005-0000-0000-000090E20000}"/>
    <cellStyle name="Total 3 10 3 8" xfId="58602" xr:uid="{00000000-0005-0000-0000-000091E20000}"/>
    <cellStyle name="Total 3 10 3 9" xfId="58603" xr:uid="{00000000-0005-0000-0000-000092E20000}"/>
    <cellStyle name="Total 3 10 4" xfId="58604" xr:uid="{00000000-0005-0000-0000-000093E20000}"/>
    <cellStyle name="Total 3 11" xfId="23086" xr:uid="{00000000-0005-0000-0000-000094E20000}"/>
    <cellStyle name="Total 3 11 2" xfId="23087" xr:uid="{00000000-0005-0000-0000-000095E20000}"/>
    <cellStyle name="Total 3 11 2 2" xfId="23088" xr:uid="{00000000-0005-0000-0000-000096E20000}"/>
    <cellStyle name="Total 3 11 2 2 2" xfId="58605" xr:uid="{00000000-0005-0000-0000-000097E20000}"/>
    <cellStyle name="Total 3 11 2 2 3" xfId="58606" xr:uid="{00000000-0005-0000-0000-000098E20000}"/>
    <cellStyle name="Total 3 11 2 2 4" xfId="58607" xr:uid="{00000000-0005-0000-0000-000099E20000}"/>
    <cellStyle name="Total 3 11 2 3" xfId="23089" xr:uid="{00000000-0005-0000-0000-00009AE20000}"/>
    <cellStyle name="Total 3 11 2 3 2" xfId="58608" xr:uid="{00000000-0005-0000-0000-00009BE20000}"/>
    <cellStyle name="Total 3 11 2 3 3" xfId="58609" xr:uid="{00000000-0005-0000-0000-00009CE20000}"/>
    <cellStyle name="Total 3 11 2 3 4" xfId="58610" xr:uid="{00000000-0005-0000-0000-00009DE20000}"/>
    <cellStyle name="Total 3 11 2 4" xfId="58611" xr:uid="{00000000-0005-0000-0000-00009EE20000}"/>
    <cellStyle name="Total 3 11 3" xfId="23090" xr:uid="{00000000-0005-0000-0000-00009FE20000}"/>
    <cellStyle name="Total 3 11 3 2" xfId="23091" xr:uid="{00000000-0005-0000-0000-0000A0E20000}"/>
    <cellStyle name="Total 3 11 3 2 2" xfId="58612" xr:uid="{00000000-0005-0000-0000-0000A1E20000}"/>
    <cellStyle name="Total 3 11 3 2 3" xfId="58613" xr:uid="{00000000-0005-0000-0000-0000A2E20000}"/>
    <cellStyle name="Total 3 11 3 2 4" xfId="58614" xr:uid="{00000000-0005-0000-0000-0000A3E20000}"/>
    <cellStyle name="Total 3 11 3 3" xfId="23092" xr:uid="{00000000-0005-0000-0000-0000A4E20000}"/>
    <cellStyle name="Total 3 11 3 3 2" xfId="58615" xr:uid="{00000000-0005-0000-0000-0000A5E20000}"/>
    <cellStyle name="Total 3 11 3 3 3" xfId="58616" xr:uid="{00000000-0005-0000-0000-0000A6E20000}"/>
    <cellStyle name="Total 3 11 3 3 4" xfId="58617" xr:uid="{00000000-0005-0000-0000-0000A7E20000}"/>
    <cellStyle name="Total 3 11 3 4" xfId="23093" xr:uid="{00000000-0005-0000-0000-0000A8E20000}"/>
    <cellStyle name="Total 3 11 3 4 2" xfId="58618" xr:uid="{00000000-0005-0000-0000-0000A9E20000}"/>
    <cellStyle name="Total 3 11 3 4 3" xfId="58619" xr:uid="{00000000-0005-0000-0000-0000AAE20000}"/>
    <cellStyle name="Total 3 11 3 4 4" xfId="58620" xr:uid="{00000000-0005-0000-0000-0000ABE20000}"/>
    <cellStyle name="Total 3 11 3 5" xfId="23094" xr:uid="{00000000-0005-0000-0000-0000ACE20000}"/>
    <cellStyle name="Total 3 11 3 5 2" xfId="58621" xr:uid="{00000000-0005-0000-0000-0000ADE20000}"/>
    <cellStyle name="Total 3 11 3 5 3" xfId="58622" xr:uid="{00000000-0005-0000-0000-0000AEE20000}"/>
    <cellStyle name="Total 3 11 3 5 4" xfId="58623" xr:uid="{00000000-0005-0000-0000-0000AFE20000}"/>
    <cellStyle name="Total 3 11 3 6" xfId="23095" xr:uid="{00000000-0005-0000-0000-0000B0E20000}"/>
    <cellStyle name="Total 3 11 3 6 2" xfId="58624" xr:uid="{00000000-0005-0000-0000-0000B1E20000}"/>
    <cellStyle name="Total 3 11 3 6 3" xfId="58625" xr:uid="{00000000-0005-0000-0000-0000B2E20000}"/>
    <cellStyle name="Total 3 11 3 6 4" xfId="58626" xr:uid="{00000000-0005-0000-0000-0000B3E20000}"/>
    <cellStyle name="Total 3 11 3 7" xfId="58627" xr:uid="{00000000-0005-0000-0000-0000B4E20000}"/>
    <cellStyle name="Total 3 11 3 8" xfId="58628" xr:uid="{00000000-0005-0000-0000-0000B5E20000}"/>
    <cellStyle name="Total 3 11 3 9" xfId="58629" xr:uid="{00000000-0005-0000-0000-0000B6E20000}"/>
    <cellStyle name="Total 3 11 4" xfId="58630" xr:uid="{00000000-0005-0000-0000-0000B7E20000}"/>
    <cellStyle name="Total 3 12" xfId="23096" xr:uid="{00000000-0005-0000-0000-0000B8E20000}"/>
    <cellStyle name="Total 3 12 2" xfId="23097" xr:uid="{00000000-0005-0000-0000-0000B9E20000}"/>
    <cellStyle name="Total 3 12 2 2" xfId="58631" xr:uid="{00000000-0005-0000-0000-0000BAE20000}"/>
    <cellStyle name="Total 3 12 2 3" xfId="58632" xr:uid="{00000000-0005-0000-0000-0000BBE20000}"/>
    <cellStyle name="Total 3 12 2 4" xfId="58633" xr:uid="{00000000-0005-0000-0000-0000BCE20000}"/>
    <cellStyle name="Total 3 12 3" xfId="23098" xr:uid="{00000000-0005-0000-0000-0000BDE20000}"/>
    <cellStyle name="Total 3 12 3 2" xfId="58634" xr:uid="{00000000-0005-0000-0000-0000BEE20000}"/>
    <cellStyle name="Total 3 12 3 3" xfId="58635" xr:uid="{00000000-0005-0000-0000-0000BFE20000}"/>
    <cellStyle name="Total 3 12 3 4" xfId="58636" xr:uid="{00000000-0005-0000-0000-0000C0E20000}"/>
    <cellStyle name="Total 3 12 4" xfId="58637" xr:uid="{00000000-0005-0000-0000-0000C1E20000}"/>
    <cellStyle name="Total 3 13" xfId="23099" xr:uid="{00000000-0005-0000-0000-0000C2E20000}"/>
    <cellStyle name="Total 3 13 10" xfId="23100" xr:uid="{00000000-0005-0000-0000-0000C3E20000}"/>
    <cellStyle name="Total 3 13 10 2" xfId="58638" xr:uid="{00000000-0005-0000-0000-0000C4E20000}"/>
    <cellStyle name="Total 3 13 10 3" xfId="58639" xr:uid="{00000000-0005-0000-0000-0000C5E20000}"/>
    <cellStyle name="Total 3 13 10 4" xfId="58640" xr:uid="{00000000-0005-0000-0000-0000C6E20000}"/>
    <cellStyle name="Total 3 13 11" xfId="58641" xr:uid="{00000000-0005-0000-0000-0000C7E20000}"/>
    <cellStyle name="Total 3 13 12" xfId="58642" xr:uid="{00000000-0005-0000-0000-0000C8E20000}"/>
    <cellStyle name="Total 3 13 13" xfId="58643" xr:uid="{00000000-0005-0000-0000-0000C9E20000}"/>
    <cellStyle name="Total 3 13 14" xfId="58644" xr:uid="{00000000-0005-0000-0000-0000CAE20000}"/>
    <cellStyle name="Total 3 13 15" xfId="58645" xr:uid="{00000000-0005-0000-0000-0000CBE20000}"/>
    <cellStyle name="Total 3 13 16" xfId="58646" xr:uid="{00000000-0005-0000-0000-0000CCE20000}"/>
    <cellStyle name="Total 3 13 2" xfId="23101" xr:uid="{00000000-0005-0000-0000-0000CDE20000}"/>
    <cellStyle name="Total 3 13 2 2" xfId="58647" xr:uid="{00000000-0005-0000-0000-0000CEE20000}"/>
    <cellStyle name="Total 3 13 2 3" xfId="58648" xr:uid="{00000000-0005-0000-0000-0000CFE20000}"/>
    <cellStyle name="Total 3 13 2 4" xfId="58649" xr:uid="{00000000-0005-0000-0000-0000D0E20000}"/>
    <cellStyle name="Total 3 13 3" xfId="23102" xr:uid="{00000000-0005-0000-0000-0000D1E20000}"/>
    <cellStyle name="Total 3 13 3 2" xfId="58650" xr:uid="{00000000-0005-0000-0000-0000D2E20000}"/>
    <cellStyle name="Total 3 13 3 3" xfId="58651" xr:uid="{00000000-0005-0000-0000-0000D3E20000}"/>
    <cellStyle name="Total 3 13 3 4" xfId="58652" xr:uid="{00000000-0005-0000-0000-0000D4E20000}"/>
    <cellStyle name="Total 3 13 4" xfId="23103" xr:uid="{00000000-0005-0000-0000-0000D5E20000}"/>
    <cellStyle name="Total 3 13 4 2" xfId="58653" xr:uid="{00000000-0005-0000-0000-0000D6E20000}"/>
    <cellStyle name="Total 3 13 4 3" xfId="58654" xr:uid="{00000000-0005-0000-0000-0000D7E20000}"/>
    <cellStyle name="Total 3 13 4 4" xfId="58655" xr:uid="{00000000-0005-0000-0000-0000D8E20000}"/>
    <cellStyle name="Total 3 13 5" xfId="23104" xr:uid="{00000000-0005-0000-0000-0000D9E20000}"/>
    <cellStyle name="Total 3 13 5 2" xfId="58656" xr:uid="{00000000-0005-0000-0000-0000DAE20000}"/>
    <cellStyle name="Total 3 13 5 3" xfId="58657" xr:uid="{00000000-0005-0000-0000-0000DBE20000}"/>
    <cellStyle name="Total 3 13 5 4" xfId="58658" xr:uid="{00000000-0005-0000-0000-0000DCE20000}"/>
    <cellStyle name="Total 3 13 6" xfId="23105" xr:uid="{00000000-0005-0000-0000-0000DDE20000}"/>
    <cellStyle name="Total 3 13 6 2" xfId="58659" xr:uid="{00000000-0005-0000-0000-0000DEE20000}"/>
    <cellStyle name="Total 3 13 6 3" xfId="58660" xr:uid="{00000000-0005-0000-0000-0000DFE20000}"/>
    <cellStyle name="Total 3 13 6 4" xfId="58661" xr:uid="{00000000-0005-0000-0000-0000E0E20000}"/>
    <cellStyle name="Total 3 13 7" xfId="23106" xr:uid="{00000000-0005-0000-0000-0000E1E20000}"/>
    <cellStyle name="Total 3 13 7 2" xfId="58662" xr:uid="{00000000-0005-0000-0000-0000E2E20000}"/>
    <cellStyle name="Total 3 13 7 3" xfId="58663" xr:uid="{00000000-0005-0000-0000-0000E3E20000}"/>
    <cellStyle name="Total 3 13 7 4" xfId="58664" xr:uid="{00000000-0005-0000-0000-0000E4E20000}"/>
    <cellStyle name="Total 3 13 8" xfId="23107" xr:uid="{00000000-0005-0000-0000-0000E5E20000}"/>
    <cellStyle name="Total 3 13 8 2" xfId="58665" xr:uid="{00000000-0005-0000-0000-0000E6E20000}"/>
    <cellStyle name="Total 3 13 8 3" xfId="58666" xr:uid="{00000000-0005-0000-0000-0000E7E20000}"/>
    <cellStyle name="Total 3 13 8 4" xfId="58667" xr:uid="{00000000-0005-0000-0000-0000E8E20000}"/>
    <cellStyle name="Total 3 13 9" xfId="23108" xr:uid="{00000000-0005-0000-0000-0000E9E20000}"/>
    <cellStyle name="Total 3 13 9 2" xfId="58668" xr:uid="{00000000-0005-0000-0000-0000EAE20000}"/>
    <cellStyle name="Total 3 13 9 3" xfId="58669" xr:uid="{00000000-0005-0000-0000-0000EBE20000}"/>
    <cellStyle name="Total 3 13 9 4" xfId="58670" xr:uid="{00000000-0005-0000-0000-0000ECE20000}"/>
    <cellStyle name="Total 3 14" xfId="23109" xr:uid="{00000000-0005-0000-0000-0000EDE20000}"/>
    <cellStyle name="Total 3 14 10" xfId="58671" xr:uid="{00000000-0005-0000-0000-0000EEE20000}"/>
    <cellStyle name="Total 3 14 2" xfId="23110" xr:uid="{00000000-0005-0000-0000-0000EFE20000}"/>
    <cellStyle name="Total 3 14 2 2" xfId="58672" xr:uid="{00000000-0005-0000-0000-0000F0E20000}"/>
    <cellStyle name="Total 3 14 2 3" xfId="58673" xr:uid="{00000000-0005-0000-0000-0000F1E20000}"/>
    <cellStyle name="Total 3 14 2 4" xfId="58674" xr:uid="{00000000-0005-0000-0000-0000F2E20000}"/>
    <cellStyle name="Total 3 14 3" xfId="23111" xr:uid="{00000000-0005-0000-0000-0000F3E20000}"/>
    <cellStyle name="Total 3 14 3 2" xfId="58675" xr:uid="{00000000-0005-0000-0000-0000F4E20000}"/>
    <cellStyle name="Total 3 14 3 3" xfId="58676" xr:uid="{00000000-0005-0000-0000-0000F5E20000}"/>
    <cellStyle name="Total 3 14 3 4" xfId="58677" xr:uid="{00000000-0005-0000-0000-0000F6E20000}"/>
    <cellStyle name="Total 3 14 4" xfId="23112" xr:uid="{00000000-0005-0000-0000-0000F7E20000}"/>
    <cellStyle name="Total 3 14 4 2" xfId="58678" xr:uid="{00000000-0005-0000-0000-0000F8E20000}"/>
    <cellStyle name="Total 3 14 4 3" xfId="58679" xr:uid="{00000000-0005-0000-0000-0000F9E20000}"/>
    <cellStyle name="Total 3 14 4 4" xfId="58680" xr:uid="{00000000-0005-0000-0000-0000FAE20000}"/>
    <cellStyle name="Total 3 14 5" xfId="23113" xr:uid="{00000000-0005-0000-0000-0000FBE20000}"/>
    <cellStyle name="Total 3 14 5 2" xfId="58681" xr:uid="{00000000-0005-0000-0000-0000FCE20000}"/>
    <cellStyle name="Total 3 14 5 3" xfId="58682" xr:uid="{00000000-0005-0000-0000-0000FDE20000}"/>
    <cellStyle name="Total 3 14 5 4" xfId="58683" xr:uid="{00000000-0005-0000-0000-0000FEE20000}"/>
    <cellStyle name="Total 3 14 6" xfId="23114" xr:uid="{00000000-0005-0000-0000-0000FFE20000}"/>
    <cellStyle name="Total 3 14 6 2" xfId="58684" xr:uid="{00000000-0005-0000-0000-000000E30000}"/>
    <cellStyle name="Total 3 14 6 3" xfId="58685" xr:uid="{00000000-0005-0000-0000-000001E30000}"/>
    <cellStyle name="Total 3 14 6 4" xfId="58686" xr:uid="{00000000-0005-0000-0000-000002E30000}"/>
    <cellStyle name="Total 3 14 7" xfId="23115" xr:uid="{00000000-0005-0000-0000-000003E30000}"/>
    <cellStyle name="Total 3 14 7 2" xfId="58687" xr:uid="{00000000-0005-0000-0000-000004E30000}"/>
    <cellStyle name="Total 3 14 7 3" xfId="58688" xr:uid="{00000000-0005-0000-0000-000005E30000}"/>
    <cellStyle name="Total 3 14 7 4" xfId="58689" xr:uid="{00000000-0005-0000-0000-000006E30000}"/>
    <cellStyle name="Total 3 14 8" xfId="58690" xr:uid="{00000000-0005-0000-0000-000007E30000}"/>
    <cellStyle name="Total 3 14 9" xfId="58691" xr:uid="{00000000-0005-0000-0000-000008E30000}"/>
    <cellStyle name="Total 3 15" xfId="23116" xr:uid="{00000000-0005-0000-0000-000009E30000}"/>
    <cellStyle name="Total 3 15 2" xfId="23117" xr:uid="{00000000-0005-0000-0000-00000AE30000}"/>
    <cellStyle name="Total 3 15 2 2" xfId="58692" xr:uid="{00000000-0005-0000-0000-00000BE30000}"/>
    <cellStyle name="Total 3 15 2 3" xfId="58693" xr:uid="{00000000-0005-0000-0000-00000CE30000}"/>
    <cellStyle name="Total 3 15 2 4" xfId="58694" xr:uid="{00000000-0005-0000-0000-00000DE30000}"/>
    <cellStyle name="Total 3 15 3" xfId="23118" xr:uid="{00000000-0005-0000-0000-00000EE30000}"/>
    <cellStyle name="Total 3 15 3 2" xfId="58695" xr:uid="{00000000-0005-0000-0000-00000FE30000}"/>
    <cellStyle name="Total 3 15 3 3" xfId="58696" xr:uid="{00000000-0005-0000-0000-000010E30000}"/>
    <cellStyle name="Total 3 15 3 4" xfId="58697" xr:uid="{00000000-0005-0000-0000-000011E30000}"/>
    <cellStyle name="Total 3 15 4" xfId="23119" xr:uid="{00000000-0005-0000-0000-000012E30000}"/>
    <cellStyle name="Total 3 15 4 2" xfId="58698" xr:uid="{00000000-0005-0000-0000-000013E30000}"/>
    <cellStyle name="Total 3 15 4 3" xfId="58699" xr:uid="{00000000-0005-0000-0000-000014E30000}"/>
    <cellStyle name="Total 3 15 4 4" xfId="58700" xr:uid="{00000000-0005-0000-0000-000015E30000}"/>
    <cellStyle name="Total 3 15 5" xfId="23120" xr:uid="{00000000-0005-0000-0000-000016E30000}"/>
    <cellStyle name="Total 3 15 5 2" xfId="58701" xr:uid="{00000000-0005-0000-0000-000017E30000}"/>
    <cellStyle name="Total 3 15 5 3" xfId="58702" xr:uid="{00000000-0005-0000-0000-000018E30000}"/>
    <cellStyle name="Total 3 15 5 4" xfId="58703" xr:uid="{00000000-0005-0000-0000-000019E30000}"/>
    <cellStyle name="Total 3 15 6" xfId="23121" xr:uid="{00000000-0005-0000-0000-00001AE30000}"/>
    <cellStyle name="Total 3 15 6 2" xfId="58704" xr:uid="{00000000-0005-0000-0000-00001BE30000}"/>
    <cellStyle name="Total 3 15 6 3" xfId="58705" xr:uid="{00000000-0005-0000-0000-00001CE30000}"/>
    <cellStyle name="Total 3 15 6 4" xfId="58706" xr:uid="{00000000-0005-0000-0000-00001DE30000}"/>
    <cellStyle name="Total 3 15 7" xfId="58707" xr:uid="{00000000-0005-0000-0000-00001EE30000}"/>
    <cellStyle name="Total 3 15 8" xfId="58708" xr:uid="{00000000-0005-0000-0000-00001FE30000}"/>
    <cellStyle name="Total 3 15 9" xfId="58709" xr:uid="{00000000-0005-0000-0000-000020E30000}"/>
    <cellStyle name="Total 3 16" xfId="58710" xr:uid="{00000000-0005-0000-0000-000021E30000}"/>
    <cellStyle name="Total 3 2" xfId="23122" xr:uid="{00000000-0005-0000-0000-000022E30000}"/>
    <cellStyle name="Total 3 2 10" xfId="23123" xr:uid="{00000000-0005-0000-0000-000023E30000}"/>
    <cellStyle name="Total 3 2 10 10" xfId="58711" xr:uid="{00000000-0005-0000-0000-000024E30000}"/>
    <cellStyle name="Total 3 2 10 2" xfId="23124" xr:uid="{00000000-0005-0000-0000-000025E30000}"/>
    <cellStyle name="Total 3 2 10 2 2" xfId="58712" xr:uid="{00000000-0005-0000-0000-000026E30000}"/>
    <cellStyle name="Total 3 2 10 2 3" xfId="58713" xr:uid="{00000000-0005-0000-0000-000027E30000}"/>
    <cellStyle name="Total 3 2 10 2 4" xfId="58714" xr:uid="{00000000-0005-0000-0000-000028E30000}"/>
    <cellStyle name="Total 3 2 10 3" xfId="23125" xr:uid="{00000000-0005-0000-0000-000029E30000}"/>
    <cellStyle name="Total 3 2 10 3 2" xfId="58715" xr:uid="{00000000-0005-0000-0000-00002AE30000}"/>
    <cellStyle name="Total 3 2 10 3 3" xfId="58716" xr:uid="{00000000-0005-0000-0000-00002BE30000}"/>
    <cellStyle name="Total 3 2 10 3 4" xfId="58717" xr:uid="{00000000-0005-0000-0000-00002CE30000}"/>
    <cellStyle name="Total 3 2 10 4" xfId="23126" xr:uid="{00000000-0005-0000-0000-00002DE30000}"/>
    <cellStyle name="Total 3 2 10 4 2" xfId="58718" xr:uid="{00000000-0005-0000-0000-00002EE30000}"/>
    <cellStyle name="Total 3 2 10 4 3" xfId="58719" xr:uid="{00000000-0005-0000-0000-00002FE30000}"/>
    <cellStyle name="Total 3 2 10 4 4" xfId="58720" xr:uid="{00000000-0005-0000-0000-000030E30000}"/>
    <cellStyle name="Total 3 2 10 5" xfId="23127" xr:uid="{00000000-0005-0000-0000-000031E30000}"/>
    <cellStyle name="Total 3 2 10 5 2" xfId="58721" xr:uid="{00000000-0005-0000-0000-000032E30000}"/>
    <cellStyle name="Total 3 2 10 5 3" xfId="58722" xr:uid="{00000000-0005-0000-0000-000033E30000}"/>
    <cellStyle name="Total 3 2 10 5 4" xfId="58723" xr:uid="{00000000-0005-0000-0000-000034E30000}"/>
    <cellStyle name="Total 3 2 10 6" xfId="23128" xr:uid="{00000000-0005-0000-0000-000035E30000}"/>
    <cellStyle name="Total 3 2 10 6 2" xfId="58724" xr:uid="{00000000-0005-0000-0000-000036E30000}"/>
    <cellStyle name="Total 3 2 10 6 3" xfId="58725" xr:uid="{00000000-0005-0000-0000-000037E30000}"/>
    <cellStyle name="Total 3 2 10 6 4" xfId="58726" xr:uid="{00000000-0005-0000-0000-000038E30000}"/>
    <cellStyle name="Total 3 2 10 7" xfId="23129" xr:uid="{00000000-0005-0000-0000-000039E30000}"/>
    <cellStyle name="Total 3 2 10 7 2" xfId="58727" xr:uid="{00000000-0005-0000-0000-00003AE30000}"/>
    <cellStyle name="Total 3 2 10 7 3" xfId="58728" xr:uid="{00000000-0005-0000-0000-00003BE30000}"/>
    <cellStyle name="Total 3 2 10 7 4" xfId="58729" xr:uid="{00000000-0005-0000-0000-00003CE30000}"/>
    <cellStyle name="Total 3 2 10 8" xfId="58730" xr:uid="{00000000-0005-0000-0000-00003DE30000}"/>
    <cellStyle name="Total 3 2 10 9" xfId="58731" xr:uid="{00000000-0005-0000-0000-00003EE30000}"/>
    <cellStyle name="Total 3 2 11" xfId="23130" xr:uid="{00000000-0005-0000-0000-00003FE30000}"/>
    <cellStyle name="Total 3 2 11 2" xfId="23131" xr:uid="{00000000-0005-0000-0000-000040E30000}"/>
    <cellStyle name="Total 3 2 11 2 2" xfId="58732" xr:uid="{00000000-0005-0000-0000-000041E30000}"/>
    <cellStyle name="Total 3 2 11 2 3" xfId="58733" xr:uid="{00000000-0005-0000-0000-000042E30000}"/>
    <cellStyle name="Total 3 2 11 2 4" xfId="58734" xr:uid="{00000000-0005-0000-0000-000043E30000}"/>
    <cellStyle name="Total 3 2 11 3" xfId="23132" xr:uid="{00000000-0005-0000-0000-000044E30000}"/>
    <cellStyle name="Total 3 2 11 3 2" xfId="58735" xr:uid="{00000000-0005-0000-0000-000045E30000}"/>
    <cellStyle name="Total 3 2 11 3 3" xfId="58736" xr:uid="{00000000-0005-0000-0000-000046E30000}"/>
    <cellStyle name="Total 3 2 11 3 4" xfId="58737" xr:uid="{00000000-0005-0000-0000-000047E30000}"/>
    <cellStyle name="Total 3 2 11 4" xfId="23133" xr:uid="{00000000-0005-0000-0000-000048E30000}"/>
    <cellStyle name="Total 3 2 11 4 2" xfId="58738" xr:uid="{00000000-0005-0000-0000-000049E30000}"/>
    <cellStyle name="Total 3 2 11 4 3" xfId="58739" xr:uid="{00000000-0005-0000-0000-00004AE30000}"/>
    <cellStyle name="Total 3 2 11 4 4" xfId="58740" xr:uid="{00000000-0005-0000-0000-00004BE30000}"/>
    <cellStyle name="Total 3 2 11 5" xfId="23134" xr:uid="{00000000-0005-0000-0000-00004CE30000}"/>
    <cellStyle name="Total 3 2 11 5 2" xfId="58741" xr:uid="{00000000-0005-0000-0000-00004DE30000}"/>
    <cellStyle name="Total 3 2 11 5 3" xfId="58742" xr:uid="{00000000-0005-0000-0000-00004EE30000}"/>
    <cellStyle name="Total 3 2 11 5 4" xfId="58743" xr:uid="{00000000-0005-0000-0000-00004FE30000}"/>
    <cellStyle name="Total 3 2 11 6" xfId="23135" xr:uid="{00000000-0005-0000-0000-000050E30000}"/>
    <cellStyle name="Total 3 2 11 6 2" xfId="58744" xr:uid="{00000000-0005-0000-0000-000051E30000}"/>
    <cellStyle name="Total 3 2 11 6 3" xfId="58745" xr:uid="{00000000-0005-0000-0000-000052E30000}"/>
    <cellStyle name="Total 3 2 11 6 4" xfId="58746" xr:uid="{00000000-0005-0000-0000-000053E30000}"/>
    <cellStyle name="Total 3 2 11 7" xfId="58747" xr:uid="{00000000-0005-0000-0000-000054E30000}"/>
    <cellStyle name="Total 3 2 11 8" xfId="58748" xr:uid="{00000000-0005-0000-0000-000055E30000}"/>
    <cellStyle name="Total 3 2 11 9" xfId="58749" xr:uid="{00000000-0005-0000-0000-000056E30000}"/>
    <cellStyle name="Total 3 2 12" xfId="58750" xr:uid="{00000000-0005-0000-0000-000057E30000}"/>
    <cellStyle name="Total 3 2 2" xfId="23136" xr:uid="{00000000-0005-0000-0000-000058E30000}"/>
    <cellStyle name="Total 3 2 2 2" xfId="23137" xr:uid="{00000000-0005-0000-0000-000059E30000}"/>
    <cellStyle name="Total 3 2 2 2 2" xfId="23138" xr:uid="{00000000-0005-0000-0000-00005AE30000}"/>
    <cellStyle name="Total 3 2 2 2 2 2" xfId="23139" xr:uid="{00000000-0005-0000-0000-00005BE30000}"/>
    <cellStyle name="Total 3 2 2 2 2 2 2" xfId="58751" xr:uid="{00000000-0005-0000-0000-00005CE30000}"/>
    <cellStyle name="Total 3 2 2 2 2 2 3" xfId="58752" xr:uid="{00000000-0005-0000-0000-00005DE30000}"/>
    <cellStyle name="Total 3 2 2 2 2 2 4" xfId="58753" xr:uid="{00000000-0005-0000-0000-00005EE30000}"/>
    <cellStyle name="Total 3 2 2 2 2 3" xfId="23140" xr:uid="{00000000-0005-0000-0000-00005FE30000}"/>
    <cellStyle name="Total 3 2 2 2 2 3 2" xfId="58754" xr:uid="{00000000-0005-0000-0000-000060E30000}"/>
    <cellStyle name="Total 3 2 2 2 2 3 3" xfId="58755" xr:uid="{00000000-0005-0000-0000-000061E30000}"/>
    <cellStyle name="Total 3 2 2 2 2 3 4" xfId="58756" xr:uid="{00000000-0005-0000-0000-000062E30000}"/>
    <cellStyle name="Total 3 2 2 2 2 4" xfId="58757" xr:uid="{00000000-0005-0000-0000-000063E30000}"/>
    <cellStyle name="Total 3 2 2 2 3" xfId="23141" xr:uid="{00000000-0005-0000-0000-000064E30000}"/>
    <cellStyle name="Total 3 2 2 2 3 2" xfId="23142" xr:uid="{00000000-0005-0000-0000-000065E30000}"/>
    <cellStyle name="Total 3 2 2 2 3 2 2" xfId="58758" xr:uid="{00000000-0005-0000-0000-000066E30000}"/>
    <cellStyle name="Total 3 2 2 2 3 2 3" xfId="58759" xr:uid="{00000000-0005-0000-0000-000067E30000}"/>
    <cellStyle name="Total 3 2 2 2 3 2 4" xfId="58760" xr:uid="{00000000-0005-0000-0000-000068E30000}"/>
    <cellStyle name="Total 3 2 2 2 3 3" xfId="23143" xr:uid="{00000000-0005-0000-0000-000069E30000}"/>
    <cellStyle name="Total 3 2 2 2 3 3 2" xfId="58761" xr:uid="{00000000-0005-0000-0000-00006AE30000}"/>
    <cellStyle name="Total 3 2 2 2 3 3 3" xfId="58762" xr:uid="{00000000-0005-0000-0000-00006BE30000}"/>
    <cellStyle name="Total 3 2 2 2 3 3 4" xfId="58763" xr:uid="{00000000-0005-0000-0000-00006CE30000}"/>
    <cellStyle name="Total 3 2 2 2 3 4" xfId="23144" xr:uid="{00000000-0005-0000-0000-00006DE30000}"/>
    <cellStyle name="Total 3 2 2 2 3 4 2" xfId="58764" xr:uid="{00000000-0005-0000-0000-00006EE30000}"/>
    <cellStyle name="Total 3 2 2 2 3 4 3" xfId="58765" xr:uid="{00000000-0005-0000-0000-00006FE30000}"/>
    <cellStyle name="Total 3 2 2 2 3 4 4" xfId="58766" xr:uid="{00000000-0005-0000-0000-000070E30000}"/>
    <cellStyle name="Total 3 2 2 2 3 5" xfId="23145" xr:uid="{00000000-0005-0000-0000-000071E30000}"/>
    <cellStyle name="Total 3 2 2 2 3 5 2" xfId="58767" xr:uid="{00000000-0005-0000-0000-000072E30000}"/>
    <cellStyle name="Total 3 2 2 2 3 5 3" xfId="58768" xr:uid="{00000000-0005-0000-0000-000073E30000}"/>
    <cellStyle name="Total 3 2 2 2 3 5 4" xfId="58769" xr:uid="{00000000-0005-0000-0000-000074E30000}"/>
    <cellStyle name="Total 3 2 2 2 3 6" xfId="23146" xr:uid="{00000000-0005-0000-0000-000075E30000}"/>
    <cellStyle name="Total 3 2 2 2 3 6 2" xfId="58770" xr:uid="{00000000-0005-0000-0000-000076E30000}"/>
    <cellStyle name="Total 3 2 2 2 3 6 3" xfId="58771" xr:uid="{00000000-0005-0000-0000-000077E30000}"/>
    <cellStyle name="Total 3 2 2 2 3 6 4" xfId="58772" xr:uid="{00000000-0005-0000-0000-000078E30000}"/>
    <cellStyle name="Total 3 2 2 2 3 7" xfId="58773" xr:uid="{00000000-0005-0000-0000-000079E30000}"/>
    <cellStyle name="Total 3 2 2 2 3 8" xfId="58774" xr:uid="{00000000-0005-0000-0000-00007AE30000}"/>
    <cellStyle name="Total 3 2 2 2 3 9" xfId="58775" xr:uid="{00000000-0005-0000-0000-00007BE30000}"/>
    <cellStyle name="Total 3 2 2 2 4" xfId="58776" xr:uid="{00000000-0005-0000-0000-00007CE30000}"/>
    <cellStyle name="Total 3 2 2 3" xfId="23147" xr:uid="{00000000-0005-0000-0000-00007DE30000}"/>
    <cellStyle name="Total 3 2 2 3 2" xfId="23148" xr:uid="{00000000-0005-0000-0000-00007EE30000}"/>
    <cellStyle name="Total 3 2 2 3 2 2" xfId="58777" xr:uid="{00000000-0005-0000-0000-00007FE30000}"/>
    <cellStyle name="Total 3 2 2 3 2 3" xfId="58778" xr:uid="{00000000-0005-0000-0000-000080E30000}"/>
    <cellStyle name="Total 3 2 2 3 2 4" xfId="58779" xr:uid="{00000000-0005-0000-0000-000081E30000}"/>
    <cellStyle name="Total 3 2 2 3 3" xfId="23149" xr:uid="{00000000-0005-0000-0000-000082E30000}"/>
    <cellStyle name="Total 3 2 2 3 3 2" xfId="58780" xr:uid="{00000000-0005-0000-0000-000083E30000}"/>
    <cellStyle name="Total 3 2 2 3 3 3" xfId="58781" xr:uid="{00000000-0005-0000-0000-000084E30000}"/>
    <cellStyle name="Total 3 2 2 3 3 4" xfId="58782" xr:uid="{00000000-0005-0000-0000-000085E30000}"/>
    <cellStyle name="Total 3 2 2 3 4" xfId="58783" xr:uid="{00000000-0005-0000-0000-000086E30000}"/>
    <cellStyle name="Total 3 2 2 4" xfId="23150" xr:uid="{00000000-0005-0000-0000-000087E30000}"/>
    <cellStyle name="Total 3 2 2 4 10" xfId="58784" xr:uid="{00000000-0005-0000-0000-000088E30000}"/>
    <cellStyle name="Total 3 2 2 4 2" xfId="23151" xr:uid="{00000000-0005-0000-0000-000089E30000}"/>
    <cellStyle name="Total 3 2 2 4 2 2" xfId="58785" xr:uid="{00000000-0005-0000-0000-00008AE30000}"/>
    <cellStyle name="Total 3 2 2 4 2 3" xfId="58786" xr:uid="{00000000-0005-0000-0000-00008BE30000}"/>
    <cellStyle name="Total 3 2 2 4 2 4" xfId="58787" xr:uid="{00000000-0005-0000-0000-00008CE30000}"/>
    <cellStyle name="Total 3 2 2 4 3" xfId="23152" xr:uid="{00000000-0005-0000-0000-00008DE30000}"/>
    <cellStyle name="Total 3 2 2 4 3 2" xfId="58788" xr:uid="{00000000-0005-0000-0000-00008EE30000}"/>
    <cellStyle name="Total 3 2 2 4 3 3" xfId="58789" xr:uid="{00000000-0005-0000-0000-00008FE30000}"/>
    <cellStyle name="Total 3 2 2 4 3 4" xfId="58790" xr:uid="{00000000-0005-0000-0000-000090E30000}"/>
    <cellStyle name="Total 3 2 2 4 4" xfId="23153" xr:uid="{00000000-0005-0000-0000-000091E30000}"/>
    <cellStyle name="Total 3 2 2 4 4 2" xfId="58791" xr:uid="{00000000-0005-0000-0000-000092E30000}"/>
    <cellStyle name="Total 3 2 2 4 4 3" xfId="58792" xr:uid="{00000000-0005-0000-0000-000093E30000}"/>
    <cellStyle name="Total 3 2 2 4 4 4" xfId="58793" xr:uid="{00000000-0005-0000-0000-000094E30000}"/>
    <cellStyle name="Total 3 2 2 4 5" xfId="23154" xr:uid="{00000000-0005-0000-0000-000095E30000}"/>
    <cellStyle name="Total 3 2 2 4 5 2" xfId="58794" xr:uid="{00000000-0005-0000-0000-000096E30000}"/>
    <cellStyle name="Total 3 2 2 4 5 3" xfId="58795" xr:uid="{00000000-0005-0000-0000-000097E30000}"/>
    <cellStyle name="Total 3 2 2 4 5 4" xfId="58796" xr:uid="{00000000-0005-0000-0000-000098E30000}"/>
    <cellStyle name="Total 3 2 2 4 6" xfId="23155" xr:uid="{00000000-0005-0000-0000-000099E30000}"/>
    <cellStyle name="Total 3 2 2 4 6 2" xfId="58797" xr:uid="{00000000-0005-0000-0000-00009AE30000}"/>
    <cellStyle name="Total 3 2 2 4 6 3" xfId="58798" xr:uid="{00000000-0005-0000-0000-00009BE30000}"/>
    <cellStyle name="Total 3 2 2 4 6 4" xfId="58799" xr:uid="{00000000-0005-0000-0000-00009CE30000}"/>
    <cellStyle name="Total 3 2 2 4 7" xfId="23156" xr:uid="{00000000-0005-0000-0000-00009DE30000}"/>
    <cellStyle name="Total 3 2 2 4 7 2" xfId="58800" xr:uid="{00000000-0005-0000-0000-00009EE30000}"/>
    <cellStyle name="Total 3 2 2 4 7 3" xfId="58801" xr:uid="{00000000-0005-0000-0000-00009FE30000}"/>
    <cellStyle name="Total 3 2 2 4 7 4" xfId="58802" xr:uid="{00000000-0005-0000-0000-0000A0E30000}"/>
    <cellStyle name="Total 3 2 2 4 8" xfId="58803" xr:uid="{00000000-0005-0000-0000-0000A1E30000}"/>
    <cellStyle name="Total 3 2 2 4 9" xfId="58804" xr:uid="{00000000-0005-0000-0000-0000A2E30000}"/>
    <cellStyle name="Total 3 2 2 5" xfId="23157" xr:uid="{00000000-0005-0000-0000-0000A3E30000}"/>
    <cellStyle name="Total 3 2 2 5 2" xfId="23158" xr:uid="{00000000-0005-0000-0000-0000A4E30000}"/>
    <cellStyle name="Total 3 2 2 5 2 2" xfId="58805" xr:uid="{00000000-0005-0000-0000-0000A5E30000}"/>
    <cellStyle name="Total 3 2 2 5 2 3" xfId="58806" xr:uid="{00000000-0005-0000-0000-0000A6E30000}"/>
    <cellStyle name="Total 3 2 2 5 2 4" xfId="58807" xr:uid="{00000000-0005-0000-0000-0000A7E30000}"/>
    <cellStyle name="Total 3 2 2 5 3" xfId="23159" xr:uid="{00000000-0005-0000-0000-0000A8E30000}"/>
    <cellStyle name="Total 3 2 2 5 3 2" xfId="58808" xr:uid="{00000000-0005-0000-0000-0000A9E30000}"/>
    <cellStyle name="Total 3 2 2 5 3 3" xfId="58809" xr:uid="{00000000-0005-0000-0000-0000AAE30000}"/>
    <cellStyle name="Total 3 2 2 5 3 4" xfId="58810" xr:uid="{00000000-0005-0000-0000-0000ABE30000}"/>
    <cellStyle name="Total 3 2 2 5 4" xfId="23160" xr:uid="{00000000-0005-0000-0000-0000ACE30000}"/>
    <cellStyle name="Total 3 2 2 5 4 2" xfId="58811" xr:uid="{00000000-0005-0000-0000-0000ADE30000}"/>
    <cellStyle name="Total 3 2 2 5 4 3" xfId="58812" xr:uid="{00000000-0005-0000-0000-0000AEE30000}"/>
    <cellStyle name="Total 3 2 2 5 4 4" xfId="58813" xr:uid="{00000000-0005-0000-0000-0000AFE30000}"/>
    <cellStyle name="Total 3 2 2 5 5" xfId="23161" xr:uid="{00000000-0005-0000-0000-0000B0E30000}"/>
    <cellStyle name="Total 3 2 2 5 5 2" xfId="58814" xr:uid="{00000000-0005-0000-0000-0000B1E30000}"/>
    <cellStyle name="Total 3 2 2 5 5 3" xfId="58815" xr:uid="{00000000-0005-0000-0000-0000B2E30000}"/>
    <cellStyle name="Total 3 2 2 5 5 4" xfId="58816" xr:uid="{00000000-0005-0000-0000-0000B3E30000}"/>
    <cellStyle name="Total 3 2 2 5 6" xfId="23162" xr:uid="{00000000-0005-0000-0000-0000B4E30000}"/>
    <cellStyle name="Total 3 2 2 5 6 2" xfId="58817" xr:uid="{00000000-0005-0000-0000-0000B5E30000}"/>
    <cellStyle name="Total 3 2 2 5 6 3" xfId="58818" xr:uid="{00000000-0005-0000-0000-0000B6E30000}"/>
    <cellStyle name="Total 3 2 2 5 6 4" xfId="58819" xr:uid="{00000000-0005-0000-0000-0000B7E30000}"/>
    <cellStyle name="Total 3 2 2 5 7" xfId="58820" xr:uid="{00000000-0005-0000-0000-0000B8E30000}"/>
    <cellStyle name="Total 3 2 2 5 8" xfId="58821" xr:uid="{00000000-0005-0000-0000-0000B9E30000}"/>
    <cellStyle name="Total 3 2 2 5 9" xfId="58822" xr:uid="{00000000-0005-0000-0000-0000BAE30000}"/>
    <cellStyle name="Total 3 2 2 6" xfId="58823" xr:uid="{00000000-0005-0000-0000-0000BBE30000}"/>
    <cellStyle name="Total 3 2 3" xfId="23163" xr:uid="{00000000-0005-0000-0000-0000BCE30000}"/>
    <cellStyle name="Total 3 2 3 2" xfId="23164" xr:uid="{00000000-0005-0000-0000-0000BDE30000}"/>
    <cellStyle name="Total 3 2 3 2 2" xfId="23165" xr:uid="{00000000-0005-0000-0000-0000BEE30000}"/>
    <cellStyle name="Total 3 2 3 2 2 2" xfId="23166" xr:uid="{00000000-0005-0000-0000-0000BFE30000}"/>
    <cellStyle name="Total 3 2 3 2 2 2 2" xfId="58824" xr:uid="{00000000-0005-0000-0000-0000C0E30000}"/>
    <cellStyle name="Total 3 2 3 2 2 2 3" xfId="58825" xr:uid="{00000000-0005-0000-0000-0000C1E30000}"/>
    <cellStyle name="Total 3 2 3 2 2 2 4" xfId="58826" xr:uid="{00000000-0005-0000-0000-0000C2E30000}"/>
    <cellStyle name="Total 3 2 3 2 2 3" xfId="23167" xr:uid="{00000000-0005-0000-0000-0000C3E30000}"/>
    <cellStyle name="Total 3 2 3 2 2 3 2" xfId="58827" xr:uid="{00000000-0005-0000-0000-0000C4E30000}"/>
    <cellStyle name="Total 3 2 3 2 2 3 3" xfId="58828" xr:uid="{00000000-0005-0000-0000-0000C5E30000}"/>
    <cellStyle name="Total 3 2 3 2 2 3 4" xfId="58829" xr:uid="{00000000-0005-0000-0000-0000C6E30000}"/>
    <cellStyle name="Total 3 2 3 2 2 4" xfId="58830" xr:uid="{00000000-0005-0000-0000-0000C7E30000}"/>
    <cellStyle name="Total 3 2 3 2 3" xfId="23168" xr:uid="{00000000-0005-0000-0000-0000C8E30000}"/>
    <cellStyle name="Total 3 2 3 2 3 2" xfId="23169" xr:uid="{00000000-0005-0000-0000-0000C9E30000}"/>
    <cellStyle name="Total 3 2 3 2 3 2 2" xfId="58831" xr:uid="{00000000-0005-0000-0000-0000CAE30000}"/>
    <cellStyle name="Total 3 2 3 2 3 2 3" xfId="58832" xr:uid="{00000000-0005-0000-0000-0000CBE30000}"/>
    <cellStyle name="Total 3 2 3 2 3 2 4" xfId="58833" xr:uid="{00000000-0005-0000-0000-0000CCE30000}"/>
    <cellStyle name="Total 3 2 3 2 3 3" xfId="23170" xr:uid="{00000000-0005-0000-0000-0000CDE30000}"/>
    <cellStyle name="Total 3 2 3 2 3 3 2" xfId="58834" xr:uid="{00000000-0005-0000-0000-0000CEE30000}"/>
    <cellStyle name="Total 3 2 3 2 3 3 3" xfId="58835" xr:uid="{00000000-0005-0000-0000-0000CFE30000}"/>
    <cellStyle name="Total 3 2 3 2 3 3 4" xfId="58836" xr:uid="{00000000-0005-0000-0000-0000D0E30000}"/>
    <cellStyle name="Total 3 2 3 2 3 4" xfId="23171" xr:uid="{00000000-0005-0000-0000-0000D1E30000}"/>
    <cellStyle name="Total 3 2 3 2 3 4 2" xfId="58837" xr:uid="{00000000-0005-0000-0000-0000D2E30000}"/>
    <cellStyle name="Total 3 2 3 2 3 4 3" xfId="58838" xr:uid="{00000000-0005-0000-0000-0000D3E30000}"/>
    <cellStyle name="Total 3 2 3 2 3 4 4" xfId="58839" xr:uid="{00000000-0005-0000-0000-0000D4E30000}"/>
    <cellStyle name="Total 3 2 3 2 3 5" xfId="23172" xr:uid="{00000000-0005-0000-0000-0000D5E30000}"/>
    <cellStyle name="Total 3 2 3 2 3 5 2" xfId="58840" xr:uid="{00000000-0005-0000-0000-0000D6E30000}"/>
    <cellStyle name="Total 3 2 3 2 3 5 3" xfId="58841" xr:uid="{00000000-0005-0000-0000-0000D7E30000}"/>
    <cellStyle name="Total 3 2 3 2 3 5 4" xfId="58842" xr:uid="{00000000-0005-0000-0000-0000D8E30000}"/>
    <cellStyle name="Total 3 2 3 2 3 6" xfId="23173" xr:uid="{00000000-0005-0000-0000-0000D9E30000}"/>
    <cellStyle name="Total 3 2 3 2 3 6 2" xfId="58843" xr:uid="{00000000-0005-0000-0000-0000DAE30000}"/>
    <cellStyle name="Total 3 2 3 2 3 6 3" xfId="58844" xr:uid="{00000000-0005-0000-0000-0000DBE30000}"/>
    <cellStyle name="Total 3 2 3 2 3 6 4" xfId="58845" xr:uid="{00000000-0005-0000-0000-0000DCE30000}"/>
    <cellStyle name="Total 3 2 3 2 3 7" xfId="58846" xr:uid="{00000000-0005-0000-0000-0000DDE30000}"/>
    <cellStyle name="Total 3 2 3 2 3 8" xfId="58847" xr:uid="{00000000-0005-0000-0000-0000DEE30000}"/>
    <cellStyle name="Total 3 2 3 2 3 9" xfId="58848" xr:uid="{00000000-0005-0000-0000-0000DFE30000}"/>
    <cellStyle name="Total 3 2 3 2 4" xfId="58849" xr:uid="{00000000-0005-0000-0000-0000E0E30000}"/>
    <cellStyle name="Total 3 2 3 3" xfId="23174" xr:uid="{00000000-0005-0000-0000-0000E1E30000}"/>
    <cellStyle name="Total 3 2 3 3 2" xfId="23175" xr:uid="{00000000-0005-0000-0000-0000E2E30000}"/>
    <cellStyle name="Total 3 2 3 3 2 2" xfId="58850" xr:uid="{00000000-0005-0000-0000-0000E3E30000}"/>
    <cellStyle name="Total 3 2 3 3 2 3" xfId="58851" xr:uid="{00000000-0005-0000-0000-0000E4E30000}"/>
    <cellStyle name="Total 3 2 3 3 2 4" xfId="58852" xr:uid="{00000000-0005-0000-0000-0000E5E30000}"/>
    <cellStyle name="Total 3 2 3 3 3" xfId="23176" xr:uid="{00000000-0005-0000-0000-0000E6E30000}"/>
    <cellStyle name="Total 3 2 3 3 3 2" xfId="58853" xr:uid="{00000000-0005-0000-0000-0000E7E30000}"/>
    <cellStyle name="Total 3 2 3 3 3 3" xfId="58854" xr:uid="{00000000-0005-0000-0000-0000E8E30000}"/>
    <cellStyle name="Total 3 2 3 3 3 4" xfId="58855" xr:uid="{00000000-0005-0000-0000-0000E9E30000}"/>
    <cellStyle name="Total 3 2 3 3 4" xfId="58856" xr:uid="{00000000-0005-0000-0000-0000EAE30000}"/>
    <cellStyle name="Total 3 2 3 4" xfId="23177" xr:uid="{00000000-0005-0000-0000-0000EBE30000}"/>
    <cellStyle name="Total 3 2 3 4 10" xfId="58857" xr:uid="{00000000-0005-0000-0000-0000ECE30000}"/>
    <cellStyle name="Total 3 2 3 4 2" xfId="23178" xr:uid="{00000000-0005-0000-0000-0000EDE30000}"/>
    <cellStyle name="Total 3 2 3 4 2 2" xfId="58858" xr:uid="{00000000-0005-0000-0000-0000EEE30000}"/>
    <cellStyle name="Total 3 2 3 4 2 3" xfId="58859" xr:uid="{00000000-0005-0000-0000-0000EFE30000}"/>
    <cellStyle name="Total 3 2 3 4 2 4" xfId="58860" xr:uid="{00000000-0005-0000-0000-0000F0E30000}"/>
    <cellStyle name="Total 3 2 3 4 3" xfId="23179" xr:uid="{00000000-0005-0000-0000-0000F1E30000}"/>
    <cellStyle name="Total 3 2 3 4 3 2" xfId="58861" xr:uid="{00000000-0005-0000-0000-0000F2E30000}"/>
    <cellStyle name="Total 3 2 3 4 3 3" xfId="58862" xr:uid="{00000000-0005-0000-0000-0000F3E30000}"/>
    <cellStyle name="Total 3 2 3 4 3 4" xfId="58863" xr:uid="{00000000-0005-0000-0000-0000F4E30000}"/>
    <cellStyle name="Total 3 2 3 4 4" xfId="23180" xr:uid="{00000000-0005-0000-0000-0000F5E30000}"/>
    <cellStyle name="Total 3 2 3 4 4 2" xfId="58864" xr:uid="{00000000-0005-0000-0000-0000F6E30000}"/>
    <cellStyle name="Total 3 2 3 4 4 3" xfId="58865" xr:uid="{00000000-0005-0000-0000-0000F7E30000}"/>
    <cellStyle name="Total 3 2 3 4 4 4" xfId="58866" xr:uid="{00000000-0005-0000-0000-0000F8E30000}"/>
    <cellStyle name="Total 3 2 3 4 5" xfId="23181" xr:uid="{00000000-0005-0000-0000-0000F9E30000}"/>
    <cellStyle name="Total 3 2 3 4 5 2" xfId="58867" xr:uid="{00000000-0005-0000-0000-0000FAE30000}"/>
    <cellStyle name="Total 3 2 3 4 5 3" xfId="58868" xr:uid="{00000000-0005-0000-0000-0000FBE30000}"/>
    <cellStyle name="Total 3 2 3 4 5 4" xfId="58869" xr:uid="{00000000-0005-0000-0000-0000FCE30000}"/>
    <cellStyle name="Total 3 2 3 4 6" xfId="23182" xr:uid="{00000000-0005-0000-0000-0000FDE30000}"/>
    <cellStyle name="Total 3 2 3 4 6 2" xfId="58870" xr:uid="{00000000-0005-0000-0000-0000FEE30000}"/>
    <cellStyle name="Total 3 2 3 4 6 3" xfId="58871" xr:uid="{00000000-0005-0000-0000-0000FFE30000}"/>
    <cellStyle name="Total 3 2 3 4 6 4" xfId="58872" xr:uid="{00000000-0005-0000-0000-000000E40000}"/>
    <cellStyle name="Total 3 2 3 4 7" xfId="23183" xr:uid="{00000000-0005-0000-0000-000001E40000}"/>
    <cellStyle name="Total 3 2 3 4 7 2" xfId="58873" xr:uid="{00000000-0005-0000-0000-000002E40000}"/>
    <cellStyle name="Total 3 2 3 4 7 3" xfId="58874" xr:uid="{00000000-0005-0000-0000-000003E40000}"/>
    <cellStyle name="Total 3 2 3 4 7 4" xfId="58875" xr:uid="{00000000-0005-0000-0000-000004E40000}"/>
    <cellStyle name="Total 3 2 3 4 8" xfId="58876" xr:uid="{00000000-0005-0000-0000-000005E40000}"/>
    <cellStyle name="Total 3 2 3 4 9" xfId="58877" xr:uid="{00000000-0005-0000-0000-000006E40000}"/>
    <cellStyle name="Total 3 2 3 5" xfId="23184" xr:uid="{00000000-0005-0000-0000-000007E40000}"/>
    <cellStyle name="Total 3 2 3 5 2" xfId="23185" xr:uid="{00000000-0005-0000-0000-000008E40000}"/>
    <cellStyle name="Total 3 2 3 5 2 2" xfId="58878" xr:uid="{00000000-0005-0000-0000-000009E40000}"/>
    <cellStyle name="Total 3 2 3 5 2 3" xfId="58879" xr:uid="{00000000-0005-0000-0000-00000AE40000}"/>
    <cellStyle name="Total 3 2 3 5 2 4" xfId="58880" xr:uid="{00000000-0005-0000-0000-00000BE40000}"/>
    <cellStyle name="Total 3 2 3 5 3" xfId="23186" xr:uid="{00000000-0005-0000-0000-00000CE40000}"/>
    <cellStyle name="Total 3 2 3 5 3 2" xfId="58881" xr:uid="{00000000-0005-0000-0000-00000DE40000}"/>
    <cellStyle name="Total 3 2 3 5 3 3" xfId="58882" xr:uid="{00000000-0005-0000-0000-00000EE40000}"/>
    <cellStyle name="Total 3 2 3 5 3 4" xfId="58883" xr:uid="{00000000-0005-0000-0000-00000FE40000}"/>
    <cellStyle name="Total 3 2 3 5 4" xfId="23187" xr:uid="{00000000-0005-0000-0000-000010E40000}"/>
    <cellStyle name="Total 3 2 3 5 4 2" xfId="58884" xr:uid="{00000000-0005-0000-0000-000011E40000}"/>
    <cellStyle name="Total 3 2 3 5 4 3" xfId="58885" xr:uid="{00000000-0005-0000-0000-000012E40000}"/>
    <cellStyle name="Total 3 2 3 5 4 4" xfId="58886" xr:uid="{00000000-0005-0000-0000-000013E40000}"/>
    <cellStyle name="Total 3 2 3 5 5" xfId="23188" xr:uid="{00000000-0005-0000-0000-000014E40000}"/>
    <cellStyle name="Total 3 2 3 5 5 2" xfId="58887" xr:uid="{00000000-0005-0000-0000-000015E40000}"/>
    <cellStyle name="Total 3 2 3 5 5 3" xfId="58888" xr:uid="{00000000-0005-0000-0000-000016E40000}"/>
    <cellStyle name="Total 3 2 3 5 5 4" xfId="58889" xr:uid="{00000000-0005-0000-0000-000017E40000}"/>
    <cellStyle name="Total 3 2 3 5 6" xfId="23189" xr:uid="{00000000-0005-0000-0000-000018E40000}"/>
    <cellStyle name="Total 3 2 3 5 6 2" xfId="58890" xr:uid="{00000000-0005-0000-0000-000019E40000}"/>
    <cellStyle name="Total 3 2 3 5 6 3" xfId="58891" xr:uid="{00000000-0005-0000-0000-00001AE40000}"/>
    <cellStyle name="Total 3 2 3 5 6 4" xfId="58892" xr:uid="{00000000-0005-0000-0000-00001BE40000}"/>
    <cellStyle name="Total 3 2 3 5 7" xfId="58893" xr:uid="{00000000-0005-0000-0000-00001CE40000}"/>
    <cellStyle name="Total 3 2 3 5 8" xfId="58894" xr:uid="{00000000-0005-0000-0000-00001DE40000}"/>
    <cellStyle name="Total 3 2 3 5 9" xfId="58895" xr:uid="{00000000-0005-0000-0000-00001EE40000}"/>
    <cellStyle name="Total 3 2 3 6" xfId="58896" xr:uid="{00000000-0005-0000-0000-00001FE40000}"/>
    <cellStyle name="Total 3 2 4" xfId="23190" xr:uid="{00000000-0005-0000-0000-000020E40000}"/>
    <cellStyle name="Total 3 2 4 2" xfId="23191" xr:uid="{00000000-0005-0000-0000-000021E40000}"/>
    <cellStyle name="Total 3 2 4 2 2" xfId="23192" xr:uid="{00000000-0005-0000-0000-000022E40000}"/>
    <cellStyle name="Total 3 2 4 2 2 2" xfId="23193" xr:uid="{00000000-0005-0000-0000-000023E40000}"/>
    <cellStyle name="Total 3 2 4 2 2 2 2" xfId="58897" xr:uid="{00000000-0005-0000-0000-000024E40000}"/>
    <cellStyle name="Total 3 2 4 2 2 2 3" xfId="58898" xr:uid="{00000000-0005-0000-0000-000025E40000}"/>
    <cellStyle name="Total 3 2 4 2 2 2 4" xfId="58899" xr:uid="{00000000-0005-0000-0000-000026E40000}"/>
    <cellStyle name="Total 3 2 4 2 2 3" xfId="23194" xr:uid="{00000000-0005-0000-0000-000027E40000}"/>
    <cellStyle name="Total 3 2 4 2 2 3 2" xfId="58900" xr:uid="{00000000-0005-0000-0000-000028E40000}"/>
    <cellStyle name="Total 3 2 4 2 2 3 3" xfId="58901" xr:uid="{00000000-0005-0000-0000-000029E40000}"/>
    <cellStyle name="Total 3 2 4 2 2 3 4" xfId="58902" xr:uid="{00000000-0005-0000-0000-00002AE40000}"/>
    <cellStyle name="Total 3 2 4 2 2 4" xfId="58903" xr:uid="{00000000-0005-0000-0000-00002BE40000}"/>
    <cellStyle name="Total 3 2 4 2 3" xfId="23195" xr:uid="{00000000-0005-0000-0000-00002CE40000}"/>
    <cellStyle name="Total 3 2 4 2 3 2" xfId="23196" xr:uid="{00000000-0005-0000-0000-00002DE40000}"/>
    <cellStyle name="Total 3 2 4 2 3 2 2" xfId="58904" xr:uid="{00000000-0005-0000-0000-00002EE40000}"/>
    <cellStyle name="Total 3 2 4 2 3 2 3" xfId="58905" xr:uid="{00000000-0005-0000-0000-00002FE40000}"/>
    <cellStyle name="Total 3 2 4 2 3 2 4" xfId="58906" xr:uid="{00000000-0005-0000-0000-000030E40000}"/>
    <cellStyle name="Total 3 2 4 2 3 3" xfId="23197" xr:uid="{00000000-0005-0000-0000-000031E40000}"/>
    <cellStyle name="Total 3 2 4 2 3 3 2" xfId="58907" xr:uid="{00000000-0005-0000-0000-000032E40000}"/>
    <cellStyle name="Total 3 2 4 2 3 3 3" xfId="58908" xr:uid="{00000000-0005-0000-0000-000033E40000}"/>
    <cellStyle name="Total 3 2 4 2 3 3 4" xfId="58909" xr:uid="{00000000-0005-0000-0000-000034E40000}"/>
    <cellStyle name="Total 3 2 4 2 3 4" xfId="23198" xr:uid="{00000000-0005-0000-0000-000035E40000}"/>
    <cellStyle name="Total 3 2 4 2 3 4 2" xfId="58910" xr:uid="{00000000-0005-0000-0000-000036E40000}"/>
    <cellStyle name="Total 3 2 4 2 3 4 3" xfId="58911" xr:uid="{00000000-0005-0000-0000-000037E40000}"/>
    <cellStyle name="Total 3 2 4 2 3 4 4" xfId="58912" xr:uid="{00000000-0005-0000-0000-000038E40000}"/>
    <cellStyle name="Total 3 2 4 2 3 5" xfId="23199" xr:uid="{00000000-0005-0000-0000-000039E40000}"/>
    <cellStyle name="Total 3 2 4 2 3 5 2" xfId="58913" xr:uid="{00000000-0005-0000-0000-00003AE40000}"/>
    <cellStyle name="Total 3 2 4 2 3 5 3" xfId="58914" xr:uid="{00000000-0005-0000-0000-00003BE40000}"/>
    <cellStyle name="Total 3 2 4 2 3 5 4" xfId="58915" xr:uid="{00000000-0005-0000-0000-00003CE40000}"/>
    <cellStyle name="Total 3 2 4 2 3 6" xfId="23200" xr:uid="{00000000-0005-0000-0000-00003DE40000}"/>
    <cellStyle name="Total 3 2 4 2 3 6 2" xfId="58916" xr:uid="{00000000-0005-0000-0000-00003EE40000}"/>
    <cellStyle name="Total 3 2 4 2 3 6 3" xfId="58917" xr:uid="{00000000-0005-0000-0000-00003FE40000}"/>
    <cellStyle name="Total 3 2 4 2 3 6 4" xfId="58918" xr:uid="{00000000-0005-0000-0000-000040E40000}"/>
    <cellStyle name="Total 3 2 4 2 3 7" xfId="58919" xr:uid="{00000000-0005-0000-0000-000041E40000}"/>
    <cellStyle name="Total 3 2 4 2 3 8" xfId="58920" xr:uid="{00000000-0005-0000-0000-000042E40000}"/>
    <cellStyle name="Total 3 2 4 2 3 9" xfId="58921" xr:uid="{00000000-0005-0000-0000-000043E40000}"/>
    <cellStyle name="Total 3 2 4 2 4" xfId="58922" xr:uid="{00000000-0005-0000-0000-000044E40000}"/>
    <cellStyle name="Total 3 2 4 3" xfId="23201" xr:uid="{00000000-0005-0000-0000-000045E40000}"/>
    <cellStyle name="Total 3 2 4 3 2" xfId="23202" xr:uid="{00000000-0005-0000-0000-000046E40000}"/>
    <cellStyle name="Total 3 2 4 3 2 2" xfId="58923" xr:uid="{00000000-0005-0000-0000-000047E40000}"/>
    <cellStyle name="Total 3 2 4 3 2 3" xfId="58924" xr:uid="{00000000-0005-0000-0000-000048E40000}"/>
    <cellStyle name="Total 3 2 4 3 2 4" xfId="58925" xr:uid="{00000000-0005-0000-0000-000049E40000}"/>
    <cellStyle name="Total 3 2 4 3 3" xfId="23203" xr:uid="{00000000-0005-0000-0000-00004AE40000}"/>
    <cellStyle name="Total 3 2 4 3 3 2" xfId="58926" xr:uid="{00000000-0005-0000-0000-00004BE40000}"/>
    <cellStyle name="Total 3 2 4 3 3 3" xfId="58927" xr:uid="{00000000-0005-0000-0000-00004CE40000}"/>
    <cellStyle name="Total 3 2 4 3 3 4" xfId="58928" xr:uid="{00000000-0005-0000-0000-00004DE40000}"/>
    <cellStyle name="Total 3 2 4 3 4" xfId="58929" xr:uid="{00000000-0005-0000-0000-00004EE40000}"/>
    <cellStyle name="Total 3 2 4 4" xfId="23204" xr:uid="{00000000-0005-0000-0000-00004FE40000}"/>
    <cellStyle name="Total 3 2 4 4 10" xfId="58930" xr:uid="{00000000-0005-0000-0000-000050E40000}"/>
    <cellStyle name="Total 3 2 4 4 2" xfId="23205" xr:uid="{00000000-0005-0000-0000-000051E40000}"/>
    <cellStyle name="Total 3 2 4 4 2 2" xfId="58931" xr:uid="{00000000-0005-0000-0000-000052E40000}"/>
    <cellStyle name="Total 3 2 4 4 2 3" xfId="58932" xr:uid="{00000000-0005-0000-0000-000053E40000}"/>
    <cellStyle name="Total 3 2 4 4 2 4" xfId="58933" xr:uid="{00000000-0005-0000-0000-000054E40000}"/>
    <cellStyle name="Total 3 2 4 4 3" xfId="23206" xr:uid="{00000000-0005-0000-0000-000055E40000}"/>
    <cellStyle name="Total 3 2 4 4 3 2" xfId="58934" xr:uid="{00000000-0005-0000-0000-000056E40000}"/>
    <cellStyle name="Total 3 2 4 4 3 3" xfId="58935" xr:uid="{00000000-0005-0000-0000-000057E40000}"/>
    <cellStyle name="Total 3 2 4 4 3 4" xfId="58936" xr:uid="{00000000-0005-0000-0000-000058E40000}"/>
    <cellStyle name="Total 3 2 4 4 4" xfId="23207" xr:uid="{00000000-0005-0000-0000-000059E40000}"/>
    <cellStyle name="Total 3 2 4 4 4 2" xfId="58937" xr:uid="{00000000-0005-0000-0000-00005AE40000}"/>
    <cellStyle name="Total 3 2 4 4 4 3" xfId="58938" xr:uid="{00000000-0005-0000-0000-00005BE40000}"/>
    <cellStyle name="Total 3 2 4 4 4 4" xfId="58939" xr:uid="{00000000-0005-0000-0000-00005CE40000}"/>
    <cellStyle name="Total 3 2 4 4 5" xfId="23208" xr:uid="{00000000-0005-0000-0000-00005DE40000}"/>
    <cellStyle name="Total 3 2 4 4 5 2" xfId="58940" xr:uid="{00000000-0005-0000-0000-00005EE40000}"/>
    <cellStyle name="Total 3 2 4 4 5 3" xfId="58941" xr:uid="{00000000-0005-0000-0000-00005FE40000}"/>
    <cellStyle name="Total 3 2 4 4 5 4" xfId="58942" xr:uid="{00000000-0005-0000-0000-000060E40000}"/>
    <cellStyle name="Total 3 2 4 4 6" xfId="23209" xr:uid="{00000000-0005-0000-0000-000061E40000}"/>
    <cellStyle name="Total 3 2 4 4 6 2" xfId="58943" xr:uid="{00000000-0005-0000-0000-000062E40000}"/>
    <cellStyle name="Total 3 2 4 4 6 3" xfId="58944" xr:uid="{00000000-0005-0000-0000-000063E40000}"/>
    <cellStyle name="Total 3 2 4 4 6 4" xfId="58945" xr:uid="{00000000-0005-0000-0000-000064E40000}"/>
    <cellStyle name="Total 3 2 4 4 7" xfId="23210" xr:uid="{00000000-0005-0000-0000-000065E40000}"/>
    <cellStyle name="Total 3 2 4 4 7 2" xfId="58946" xr:uid="{00000000-0005-0000-0000-000066E40000}"/>
    <cellStyle name="Total 3 2 4 4 7 3" xfId="58947" xr:uid="{00000000-0005-0000-0000-000067E40000}"/>
    <cellStyle name="Total 3 2 4 4 7 4" xfId="58948" xr:uid="{00000000-0005-0000-0000-000068E40000}"/>
    <cellStyle name="Total 3 2 4 4 8" xfId="58949" xr:uid="{00000000-0005-0000-0000-000069E40000}"/>
    <cellStyle name="Total 3 2 4 4 9" xfId="58950" xr:uid="{00000000-0005-0000-0000-00006AE40000}"/>
    <cellStyle name="Total 3 2 4 5" xfId="23211" xr:uid="{00000000-0005-0000-0000-00006BE40000}"/>
    <cellStyle name="Total 3 2 4 5 2" xfId="23212" xr:uid="{00000000-0005-0000-0000-00006CE40000}"/>
    <cellStyle name="Total 3 2 4 5 2 2" xfId="58951" xr:uid="{00000000-0005-0000-0000-00006DE40000}"/>
    <cellStyle name="Total 3 2 4 5 2 3" xfId="58952" xr:uid="{00000000-0005-0000-0000-00006EE40000}"/>
    <cellStyle name="Total 3 2 4 5 2 4" xfId="58953" xr:uid="{00000000-0005-0000-0000-00006FE40000}"/>
    <cellStyle name="Total 3 2 4 5 3" xfId="23213" xr:uid="{00000000-0005-0000-0000-000070E40000}"/>
    <cellStyle name="Total 3 2 4 5 3 2" xfId="58954" xr:uid="{00000000-0005-0000-0000-000071E40000}"/>
    <cellStyle name="Total 3 2 4 5 3 3" xfId="58955" xr:uid="{00000000-0005-0000-0000-000072E40000}"/>
    <cellStyle name="Total 3 2 4 5 3 4" xfId="58956" xr:uid="{00000000-0005-0000-0000-000073E40000}"/>
    <cellStyle name="Total 3 2 4 5 4" xfId="23214" xr:uid="{00000000-0005-0000-0000-000074E40000}"/>
    <cellStyle name="Total 3 2 4 5 4 2" xfId="58957" xr:uid="{00000000-0005-0000-0000-000075E40000}"/>
    <cellStyle name="Total 3 2 4 5 4 3" xfId="58958" xr:uid="{00000000-0005-0000-0000-000076E40000}"/>
    <cellStyle name="Total 3 2 4 5 4 4" xfId="58959" xr:uid="{00000000-0005-0000-0000-000077E40000}"/>
    <cellStyle name="Total 3 2 4 5 5" xfId="23215" xr:uid="{00000000-0005-0000-0000-000078E40000}"/>
    <cellStyle name="Total 3 2 4 5 5 2" xfId="58960" xr:uid="{00000000-0005-0000-0000-000079E40000}"/>
    <cellStyle name="Total 3 2 4 5 5 3" xfId="58961" xr:uid="{00000000-0005-0000-0000-00007AE40000}"/>
    <cellStyle name="Total 3 2 4 5 5 4" xfId="58962" xr:uid="{00000000-0005-0000-0000-00007BE40000}"/>
    <cellStyle name="Total 3 2 4 5 6" xfId="23216" xr:uid="{00000000-0005-0000-0000-00007CE40000}"/>
    <cellStyle name="Total 3 2 4 5 6 2" xfId="58963" xr:uid="{00000000-0005-0000-0000-00007DE40000}"/>
    <cellStyle name="Total 3 2 4 5 6 3" xfId="58964" xr:uid="{00000000-0005-0000-0000-00007EE40000}"/>
    <cellStyle name="Total 3 2 4 5 6 4" xfId="58965" xr:uid="{00000000-0005-0000-0000-00007FE40000}"/>
    <cellStyle name="Total 3 2 4 5 7" xfId="58966" xr:uid="{00000000-0005-0000-0000-000080E40000}"/>
    <cellStyle name="Total 3 2 4 5 8" xfId="58967" xr:uid="{00000000-0005-0000-0000-000081E40000}"/>
    <cellStyle name="Total 3 2 4 5 9" xfId="58968" xr:uid="{00000000-0005-0000-0000-000082E40000}"/>
    <cellStyle name="Total 3 2 4 6" xfId="58969" xr:uid="{00000000-0005-0000-0000-000083E40000}"/>
    <cellStyle name="Total 3 2 5" xfId="23217" xr:uid="{00000000-0005-0000-0000-000084E40000}"/>
    <cellStyle name="Total 3 2 5 2" xfId="23218" xr:uid="{00000000-0005-0000-0000-000085E40000}"/>
    <cellStyle name="Total 3 2 5 2 2" xfId="23219" xr:uid="{00000000-0005-0000-0000-000086E40000}"/>
    <cellStyle name="Total 3 2 5 2 2 2" xfId="23220" xr:uid="{00000000-0005-0000-0000-000087E40000}"/>
    <cellStyle name="Total 3 2 5 2 2 2 2" xfId="58970" xr:uid="{00000000-0005-0000-0000-000088E40000}"/>
    <cellStyle name="Total 3 2 5 2 2 2 3" xfId="58971" xr:uid="{00000000-0005-0000-0000-000089E40000}"/>
    <cellStyle name="Total 3 2 5 2 2 2 4" xfId="58972" xr:uid="{00000000-0005-0000-0000-00008AE40000}"/>
    <cellStyle name="Total 3 2 5 2 2 3" xfId="23221" xr:uid="{00000000-0005-0000-0000-00008BE40000}"/>
    <cellStyle name="Total 3 2 5 2 2 3 2" xfId="58973" xr:uid="{00000000-0005-0000-0000-00008CE40000}"/>
    <cellStyle name="Total 3 2 5 2 2 3 3" xfId="58974" xr:uid="{00000000-0005-0000-0000-00008DE40000}"/>
    <cellStyle name="Total 3 2 5 2 2 3 4" xfId="58975" xr:uid="{00000000-0005-0000-0000-00008EE40000}"/>
    <cellStyle name="Total 3 2 5 2 2 4" xfId="58976" xr:uid="{00000000-0005-0000-0000-00008FE40000}"/>
    <cellStyle name="Total 3 2 5 2 3" xfId="23222" xr:uid="{00000000-0005-0000-0000-000090E40000}"/>
    <cellStyle name="Total 3 2 5 2 3 2" xfId="23223" xr:uid="{00000000-0005-0000-0000-000091E40000}"/>
    <cellStyle name="Total 3 2 5 2 3 2 2" xfId="58977" xr:uid="{00000000-0005-0000-0000-000092E40000}"/>
    <cellStyle name="Total 3 2 5 2 3 2 3" xfId="58978" xr:uid="{00000000-0005-0000-0000-000093E40000}"/>
    <cellStyle name="Total 3 2 5 2 3 2 4" xfId="58979" xr:uid="{00000000-0005-0000-0000-000094E40000}"/>
    <cellStyle name="Total 3 2 5 2 3 3" xfId="23224" xr:uid="{00000000-0005-0000-0000-000095E40000}"/>
    <cellStyle name="Total 3 2 5 2 3 3 2" xfId="58980" xr:uid="{00000000-0005-0000-0000-000096E40000}"/>
    <cellStyle name="Total 3 2 5 2 3 3 3" xfId="58981" xr:uid="{00000000-0005-0000-0000-000097E40000}"/>
    <cellStyle name="Total 3 2 5 2 3 3 4" xfId="58982" xr:uid="{00000000-0005-0000-0000-000098E40000}"/>
    <cellStyle name="Total 3 2 5 2 3 4" xfId="23225" xr:uid="{00000000-0005-0000-0000-000099E40000}"/>
    <cellStyle name="Total 3 2 5 2 3 4 2" xfId="58983" xr:uid="{00000000-0005-0000-0000-00009AE40000}"/>
    <cellStyle name="Total 3 2 5 2 3 4 3" xfId="58984" xr:uid="{00000000-0005-0000-0000-00009BE40000}"/>
    <cellStyle name="Total 3 2 5 2 3 4 4" xfId="58985" xr:uid="{00000000-0005-0000-0000-00009CE40000}"/>
    <cellStyle name="Total 3 2 5 2 3 5" xfId="23226" xr:uid="{00000000-0005-0000-0000-00009DE40000}"/>
    <cellStyle name="Total 3 2 5 2 3 5 2" xfId="58986" xr:uid="{00000000-0005-0000-0000-00009EE40000}"/>
    <cellStyle name="Total 3 2 5 2 3 5 3" xfId="58987" xr:uid="{00000000-0005-0000-0000-00009FE40000}"/>
    <cellStyle name="Total 3 2 5 2 3 5 4" xfId="58988" xr:uid="{00000000-0005-0000-0000-0000A0E40000}"/>
    <cellStyle name="Total 3 2 5 2 3 6" xfId="23227" xr:uid="{00000000-0005-0000-0000-0000A1E40000}"/>
    <cellStyle name="Total 3 2 5 2 3 6 2" xfId="58989" xr:uid="{00000000-0005-0000-0000-0000A2E40000}"/>
    <cellStyle name="Total 3 2 5 2 3 6 3" xfId="58990" xr:uid="{00000000-0005-0000-0000-0000A3E40000}"/>
    <cellStyle name="Total 3 2 5 2 3 6 4" xfId="58991" xr:uid="{00000000-0005-0000-0000-0000A4E40000}"/>
    <cellStyle name="Total 3 2 5 2 3 7" xfId="58992" xr:uid="{00000000-0005-0000-0000-0000A5E40000}"/>
    <cellStyle name="Total 3 2 5 2 3 8" xfId="58993" xr:uid="{00000000-0005-0000-0000-0000A6E40000}"/>
    <cellStyle name="Total 3 2 5 2 3 9" xfId="58994" xr:uid="{00000000-0005-0000-0000-0000A7E40000}"/>
    <cellStyle name="Total 3 2 5 2 4" xfId="58995" xr:uid="{00000000-0005-0000-0000-0000A8E40000}"/>
    <cellStyle name="Total 3 2 5 3" xfId="23228" xr:uid="{00000000-0005-0000-0000-0000A9E40000}"/>
    <cellStyle name="Total 3 2 5 3 2" xfId="23229" xr:uid="{00000000-0005-0000-0000-0000AAE40000}"/>
    <cellStyle name="Total 3 2 5 3 2 2" xfId="58996" xr:uid="{00000000-0005-0000-0000-0000ABE40000}"/>
    <cellStyle name="Total 3 2 5 3 2 3" xfId="58997" xr:uid="{00000000-0005-0000-0000-0000ACE40000}"/>
    <cellStyle name="Total 3 2 5 3 2 4" xfId="58998" xr:uid="{00000000-0005-0000-0000-0000ADE40000}"/>
    <cellStyle name="Total 3 2 5 3 3" xfId="23230" xr:uid="{00000000-0005-0000-0000-0000AEE40000}"/>
    <cellStyle name="Total 3 2 5 3 3 2" xfId="58999" xr:uid="{00000000-0005-0000-0000-0000AFE40000}"/>
    <cellStyle name="Total 3 2 5 3 3 3" xfId="59000" xr:uid="{00000000-0005-0000-0000-0000B0E40000}"/>
    <cellStyle name="Total 3 2 5 3 3 4" xfId="59001" xr:uid="{00000000-0005-0000-0000-0000B1E40000}"/>
    <cellStyle name="Total 3 2 5 3 4" xfId="59002" xr:uid="{00000000-0005-0000-0000-0000B2E40000}"/>
    <cellStyle name="Total 3 2 5 4" xfId="23231" xr:uid="{00000000-0005-0000-0000-0000B3E40000}"/>
    <cellStyle name="Total 3 2 5 4 10" xfId="59003" xr:uid="{00000000-0005-0000-0000-0000B4E40000}"/>
    <cellStyle name="Total 3 2 5 4 2" xfId="23232" xr:uid="{00000000-0005-0000-0000-0000B5E40000}"/>
    <cellStyle name="Total 3 2 5 4 2 2" xfId="59004" xr:uid="{00000000-0005-0000-0000-0000B6E40000}"/>
    <cellStyle name="Total 3 2 5 4 2 3" xfId="59005" xr:uid="{00000000-0005-0000-0000-0000B7E40000}"/>
    <cellStyle name="Total 3 2 5 4 2 4" xfId="59006" xr:uid="{00000000-0005-0000-0000-0000B8E40000}"/>
    <cellStyle name="Total 3 2 5 4 3" xfId="23233" xr:uid="{00000000-0005-0000-0000-0000B9E40000}"/>
    <cellStyle name="Total 3 2 5 4 3 2" xfId="59007" xr:uid="{00000000-0005-0000-0000-0000BAE40000}"/>
    <cellStyle name="Total 3 2 5 4 3 3" xfId="59008" xr:uid="{00000000-0005-0000-0000-0000BBE40000}"/>
    <cellStyle name="Total 3 2 5 4 3 4" xfId="59009" xr:uid="{00000000-0005-0000-0000-0000BCE40000}"/>
    <cellStyle name="Total 3 2 5 4 4" xfId="23234" xr:uid="{00000000-0005-0000-0000-0000BDE40000}"/>
    <cellStyle name="Total 3 2 5 4 4 2" xfId="59010" xr:uid="{00000000-0005-0000-0000-0000BEE40000}"/>
    <cellStyle name="Total 3 2 5 4 4 3" xfId="59011" xr:uid="{00000000-0005-0000-0000-0000BFE40000}"/>
    <cellStyle name="Total 3 2 5 4 4 4" xfId="59012" xr:uid="{00000000-0005-0000-0000-0000C0E40000}"/>
    <cellStyle name="Total 3 2 5 4 5" xfId="23235" xr:uid="{00000000-0005-0000-0000-0000C1E40000}"/>
    <cellStyle name="Total 3 2 5 4 5 2" xfId="59013" xr:uid="{00000000-0005-0000-0000-0000C2E40000}"/>
    <cellStyle name="Total 3 2 5 4 5 3" xfId="59014" xr:uid="{00000000-0005-0000-0000-0000C3E40000}"/>
    <cellStyle name="Total 3 2 5 4 5 4" xfId="59015" xr:uid="{00000000-0005-0000-0000-0000C4E40000}"/>
    <cellStyle name="Total 3 2 5 4 6" xfId="23236" xr:uid="{00000000-0005-0000-0000-0000C5E40000}"/>
    <cellStyle name="Total 3 2 5 4 6 2" xfId="59016" xr:uid="{00000000-0005-0000-0000-0000C6E40000}"/>
    <cellStyle name="Total 3 2 5 4 6 3" xfId="59017" xr:uid="{00000000-0005-0000-0000-0000C7E40000}"/>
    <cellStyle name="Total 3 2 5 4 6 4" xfId="59018" xr:uid="{00000000-0005-0000-0000-0000C8E40000}"/>
    <cellStyle name="Total 3 2 5 4 7" xfId="23237" xr:uid="{00000000-0005-0000-0000-0000C9E40000}"/>
    <cellStyle name="Total 3 2 5 4 7 2" xfId="59019" xr:uid="{00000000-0005-0000-0000-0000CAE40000}"/>
    <cellStyle name="Total 3 2 5 4 7 3" xfId="59020" xr:uid="{00000000-0005-0000-0000-0000CBE40000}"/>
    <cellStyle name="Total 3 2 5 4 7 4" xfId="59021" xr:uid="{00000000-0005-0000-0000-0000CCE40000}"/>
    <cellStyle name="Total 3 2 5 4 8" xfId="59022" xr:uid="{00000000-0005-0000-0000-0000CDE40000}"/>
    <cellStyle name="Total 3 2 5 4 9" xfId="59023" xr:uid="{00000000-0005-0000-0000-0000CEE40000}"/>
    <cellStyle name="Total 3 2 5 5" xfId="23238" xr:uid="{00000000-0005-0000-0000-0000CFE40000}"/>
    <cellStyle name="Total 3 2 5 5 2" xfId="23239" xr:uid="{00000000-0005-0000-0000-0000D0E40000}"/>
    <cellStyle name="Total 3 2 5 5 2 2" xfId="59024" xr:uid="{00000000-0005-0000-0000-0000D1E40000}"/>
    <cellStyle name="Total 3 2 5 5 2 3" xfId="59025" xr:uid="{00000000-0005-0000-0000-0000D2E40000}"/>
    <cellStyle name="Total 3 2 5 5 2 4" xfId="59026" xr:uid="{00000000-0005-0000-0000-0000D3E40000}"/>
    <cellStyle name="Total 3 2 5 5 3" xfId="23240" xr:uid="{00000000-0005-0000-0000-0000D4E40000}"/>
    <cellStyle name="Total 3 2 5 5 3 2" xfId="59027" xr:uid="{00000000-0005-0000-0000-0000D5E40000}"/>
    <cellStyle name="Total 3 2 5 5 3 3" xfId="59028" xr:uid="{00000000-0005-0000-0000-0000D6E40000}"/>
    <cellStyle name="Total 3 2 5 5 3 4" xfId="59029" xr:uid="{00000000-0005-0000-0000-0000D7E40000}"/>
    <cellStyle name="Total 3 2 5 5 4" xfId="23241" xr:uid="{00000000-0005-0000-0000-0000D8E40000}"/>
    <cellStyle name="Total 3 2 5 5 4 2" xfId="59030" xr:uid="{00000000-0005-0000-0000-0000D9E40000}"/>
    <cellStyle name="Total 3 2 5 5 4 3" xfId="59031" xr:uid="{00000000-0005-0000-0000-0000DAE40000}"/>
    <cellStyle name="Total 3 2 5 5 4 4" xfId="59032" xr:uid="{00000000-0005-0000-0000-0000DBE40000}"/>
    <cellStyle name="Total 3 2 5 5 5" xfId="23242" xr:uid="{00000000-0005-0000-0000-0000DCE40000}"/>
    <cellStyle name="Total 3 2 5 5 5 2" xfId="59033" xr:uid="{00000000-0005-0000-0000-0000DDE40000}"/>
    <cellStyle name="Total 3 2 5 5 5 3" xfId="59034" xr:uid="{00000000-0005-0000-0000-0000DEE40000}"/>
    <cellStyle name="Total 3 2 5 5 5 4" xfId="59035" xr:uid="{00000000-0005-0000-0000-0000DFE40000}"/>
    <cellStyle name="Total 3 2 5 5 6" xfId="23243" xr:uid="{00000000-0005-0000-0000-0000E0E40000}"/>
    <cellStyle name="Total 3 2 5 5 6 2" xfId="59036" xr:uid="{00000000-0005-0000-0000-0000E1E40000}"/>
    <cellStyle name="Total 3 2 5 5 6 3" xfId="59037" xr:uid="{00000000-0005-0000-0000-0000E2E40000}"/>
    <cellStyle name="Total 3 2 5 5 6 4" xfId="59038" xr:uid="{00000000-0005-0000-0000-0000E3E40000}"/>
    <cellStyle name="Total 3 2 5 5 7" xfId="59039" xr:uid="{00000000-0005-0000-0000-0000E4E40000}"/>
    <cellStyle name="Total 3 2 5 5 8" xfId="59040" xr:uid="{00000000-0005-0000-0000-0000E5E40000}"/>
    <cellStyle name="Total 3 2 5 5 9" xfId="59041" xr:uid="{00000000-0005-0000-0000-0000E6E40000}"/>
    <cellStyle name="Total 3 2 5 6" xfId="59042" xr:uid="{00000000-0005-0000-0000-0000E7E40000}"/>
    <cellStyle name="Total 3 2 6" xfId="23244" xr:uid="{00000000-0005-0000-0000-0000E8E40000}"/>
    <cellStyle name="Total 3 2 6 2" xfId="23245" xr:uid="{00000000-0005-0000-0000-0000E9E40000}"/>
    <cellStyle name="Total 3 2 6 2 2" xfId="23246" xr:uid="{00000000-0005-0000-0000-0000EAE40000}"/>
    <cellStyle name="Total 3 2 6 2 2 2" xfId="23247" xr:uid="{00000000-0005-0000-0000-0000EBE40000}"/>
    <cellStyle name="Total 3 2 6 2 2 2 2" xfId="59043" xr:uid="{00000000-0005-0000-0000-0000ECE40000}"/>
    <cellStyle name="Total 3 2 6 2 2 2 3" xfId="59044" xr:uid="{00000000-0005-0000-0000-0000EDE40000}"/>
    <cellStyle name="Total 3 2 6 2 2 2 4" xfId="59045" xr:uid="{00000000-0005-0000-0000-0000EEE40000}"/>
    <cellStyle name="Total 3 2 6 2 2 3" xfId="23248" xr:uid="{00000000-0005-0000-0000-0000EFE40000}"/>
    <cellStyle name="Total 3 2 6 2 2 3 2" xfId="59046" xr:uid="{00000000-0005-0000-0000-0000F0E40000}"/>
    <cellStyle name="Total 3 2 6 2 2 3 3" xfId="59047" xr:uid="{00000000-0005-0000-0000-0000F1E40000}"/>
    <cellStyle name="Total 3 2 6 2 2 3 4" xfId="59048" xr:uid="{00000000-0005-0000-0000-0000F2E40000}"/>
    <cellStyle name="Total 3 2 6 2 2 4" xfId="59049" xr:uid="{00000000-0005-0000-0000-0000F3E40000}"/>
    <cellStyle name="Total 3 2 6 2 3" xfId="23249" xr:uid="{00000000-0005-0000-0000-0000F4E40000}"/>
    <cellStyle name="Total 3 2 6 2 3 2" xfId="23250" xr:uid="{00000000-0005-0000-0000-0000F5E40000}"/>
    <cellStyle name="Total 3 2 6 2 3 2 2" xfId="59050" xr:uid="{00000000-0005-0000-0000-0000F6E40000}"/>
    <cellStyle name="Total 3 2 6 2 3 2 3" xfId="59051" xr:uid="{00000000-0005-0000-0000-0000F7E40000}"/>
    <cellStyle name="Total 3 2 6 2 3 2 4" xfId="59052" xr:uid="{00000000-0005-0000-0000-0000F8E40000}"/>
    <cellStyle name="Total 3 2 6 2 3 3" xfId="23251" xr:uid="{00000000-0005-0000-0000-0000F9E40000}"/>
    <cellStyle name="Total 3 2 6 2 3 3 2" xfId="59053" xr:uid="{00000000-0005-0000-0000-0000FAE40000}"/>
    <cellStyle name="Total 3 2 6 2 3 3 3" xfId="59054" xr:uid="{00000000-0005-0000-0000-0000FBE40000}"/>
    <cellStyle name="Total 3 2 6 2 3 3 4" xfId="59055" xr:uid="{00000000-0005-0000-0000-0000FCE40000}"/>
    <cellStyle name="Total 3 2 6 2 3 4" xfId="23252" xr:uid="{00000000-0005-0000-0000-0000FDE40000}"/>
    <cellStyle name="Total 3 2 6 2 3 4 2" xfId="59056" xr:uid="{00000000-0005-0000-0000-0000FEE40000}"/>
    <cellStyle name="Total 3 2 6 2 3 4 3" xfId="59057" xr:uid="{00000000-0005-0000-0000-0000FFE40000}"/>
    <cellStyle name="Total 3 2 6 2 3 4 4" xfId="59058" xr:uid="{00000000-0005-0000-0000-000000E50000}"/>
    <cellStyle name="Total 3 2 6 2 3 5" xfId="23253" xr:uid="{00000000-0005-0000-0000-000001E50000}"/>
    <cellStyle name="Total 3 2 6 2 3 5 2" xfId="59059" xr:uid="{00000000-0005-0000-0000-000002E50000}"/>
    <cellStyle name="Total 3 2 6 2 3 5 3" xfId="59060" xr:uid="{00000000-0005-0000-0000-000003E50000}"/>
    <cellStyle name="Total 3 2 6 2 3 5 4" xfId="59061" xr:uid="{00000000-0005-0000-0000-000004E50000}"/>
    <cellStyle name="Total 3 2 6 2 3 6" xfId="23254" xr:uid="{00000000-0005-0000-0000-000005E50000}"/>
    <cellStyle name="Total 3 2 6 2 3 6 2" xfId="59062" xr:uid="{00000000-0005-0000-0000-000006E50000}"/>
    <cellStyle name="Total 3 2 6 2 3 6 3" xfId="59063" xr:uid="{00000000-0005-0000-0000-000007E50000}"/>
    <cellStyle name="Total 3 2 6 2 3 6 4" xfId="59064" xr:uid="{00000000-0005-0000-0000-000008E50000}"/>
    <cellStyle name="Total 3 2 6 2 3 7" xfId="59065" xr:uid="{00000000-0005-0000-0000-000009E50000}"/>
    <cellStyle name="Total 3 2 6 2 3 8" xfId="59066" xr:uid="{00000000-0005-0000-0000-00000AE50000}"/>
    <cellStyle name="Total 3 2 6 2 3 9" xfId="59067" xr:uid="{00000000-0005-0000-0000-00000BE50000}"/>
    <cellStyle name="Total 3 2 6 2 4" xfId="59068" xr:uid="{00000000-0005-0000-0000-00000CE50000}"/>
    <cellStyle name="Total 3 2 6 3" xfId="23255" xr:uid="{00000000-0005-0000-0000-00000DE50000}"/>
    <cellStyle name="Total 3 2 6 3 2" xfId="23256" xr:uid="{00000000-0005-0000-0000-00000EE50000}"/>
    <cellStyle name="Total 3 2 6 3 2 2" xfId="59069" xr:uid="{00000000-0005-0000-0000-00000FE50000}"/>
    <cellStyle name="Total 3 2 6 3 2 3" xfId="59070" xr:uid="{00000000-0005-0000-0000-000010E50000}"/>
    <cellStyle name="Total 3 2 6 3 2 4" xfId="59071" xr:uid="{00000000-0005-0000-0000-000011E50000}"/>
    <cellStyle name="Total 3 2 6 3 3" xfId="23257" xr:uid="{00000000-0005-0000-0000-000012E50000}"/>
    <cellStyle name="Total 3 2 6 3 3 2" xfId="59072" xr:uid="{00000000-0005-0000-0000-000013E50000}"/>
    <cellStyle name="Total 3 2 6 3 3 3" xfId="59073" xr:uid="{00000000-0005-0000-0000-000014E50000}"/>
    <cellStyle name="Total 3 2 6 3 3 4" xfId="59074" xr:uid="{00000000-0005-0000-0000-000015E50000}"/>
    <cellStyle name="Total 3 2 6 3 4" xfId="59075" xr:uid="{00000000-0005-0000-0000-000016E50000}"/>
    <cellStyle name="Total 3 2 6 4" xfId="23258" xr:uid="{00000000-0005-0000-0000-000017E50000}"/>
    <cellStyle name="Total 3 2 6 4 10" xfId="59076" xr:uid="{00000000-0005-0000-0000-000018E50000}"/>
    <cellStyle name="Total 3 2 6 4 2" xfId="23259" xr:uid="{00000000-0005-0000-0000-000019E50000}"/>
    <cellStyle name="Total 3 2 6 4 2 2" xfId="59077" xr:uid="{00000000-0005-0000-0000-00001AE50000}"/>
    <cellStyle name="Total 3 2 6 4 2 3" xfId="59078" xr:uid="{00000000-0005-0000-0000-00001BE50000}"/>
    <cellStyle name="Total 3 2 6 4 2 4" xfId="59079" xr:uid="{00000000-0005-0000-0000-00001CE50000}"/>
    <cellStyle name="Total 3 2 6 4 3" xfId="23260" xr:uid="{00000000-0005-0000-0000-00001DE50000}"/>
    <cellStyle name="Total 3 2 6 4 3 2" xfId="59080" xr:uid="{00000000-0005-0000-0000-00001EE50000}"/>
    <cellStyle name="Total 3 2 6 4 3 3" xfId="59081" xr:uid="{00000000-0005-0000-0000-00001FE50000}"/>
    <cellStyle name="Total 3 2 6 4 3 4" xfId="59082" xr:uid="{00000000-0005-0000-0000-000020E50000}"/>
    <cellStyle name="Total 3 2 6 4 4" xfId="23261" xr:uid="{00000000-0005-0000-0000-000021E50000}"/>
    <cellStyle name="Total 3 2 6 4 4 2" xfId="59083" xr:uid="{00000000-0005-0000-0000-000022E50000}"/>
    <cellStyle name="Total 3 2 6 4 4 3" xfId="59084" xr:uid="{00000000-0005-0000-0000-000023E50000}"/>
    <cellStyle name="Total 3 2 6 4 4 4" xfId="59085" xr:uid="{00000000-0005-0000-0000-000024E50000}"/>
    <cellStyle name="Total 3 2 6 4 5" xfId="23262" xr:uid="{00000000-0005-0000-0000-000025E50000}"/>
    <cellStyle name="Total 3 2 6 4 5 2" xfId="59086" xr:uid="{00000000-0005-0000-0000-000026E50000}"/>
    <cellStyle name="Total 3 2 6 4 5 3" xfId="59087" xr:uid="{00000000-0005-0000-0000-000027E50000}"/>
    <cellStyle name="Total 3 2 6 4 5 4" xfId="59088" xr:uid="{00000000-0005-0000-0000-000028E50000}"/>
    <cellStyle name="Total 3 2 6 4 6" xfId="23263" xr:uid="{00000000-0005-0000-0000-000029E50000}"/>
    <cellStyle name="Total 3 2 6 4 6 2" xfId="59089" xr:uid="{00000000-0005-0000-0000-00002AE50000}"/>
    <cellStyle name="Total 3 2 6 4 6 3" xfId="59090" xr:uid="{00000000-0005-0000-0000-00002BE50000}"/>
    <cellStyle name="Total 3 2 6 4 6 4" xfId="59091" xr:uid="{00000000-0005-0000-0000-00002CE50000}"/>
    <cellStyle name="Total 3 2 6 4 7" xfId="23264" xr:uid="{00000000-0005-0000-0000-00002DE50000}"/>
    <cellStyle name="Total 3 2 6 4 7 2" xfId="59092" xr:uid="{00000000-0005-0000-0000-00002EE50000}"/>
    <cellStyle name="Total 3 2 6 4 7 3" xfId="59093" xr:uid="{00000000-0005-0000-0000-00002FE50000}"/>
    <cellStyle name="Total 3 2 6 4 7 4" xfId="59094" xr:uid="{00000000-0005-0000-0000-000030E50000}"/>
    <cellStyle name="Total 3 2 6 4 8" xfId="59095" xr:uid="{00000000-0005-0000-0000-000031E50000}"/>
    <cellStyle name="Total 3 2 6 4 9" xfId="59096" xr:uid="{00000000-0005-0000-0000-000032E50000}"/>
    <cellStyle name="Total 3 2 6 5" xfId="23265" xr:uid="{00000000-0005-0000-0000-000033E50000}"/>
    <cellStyle name="Total 3 2 6 5 2" xfId="23266" xr:uid="{00000000-0005-0000-0000-000034E50000}"/>
    <cellStyle name="Total 3 2 6 5 2 2" xfId="59097" xr:uid="{00000000-0005-0000-0000-000035E50000}"/>
    <cellStyle name="Total 3 2 6 5 2 3" xfId="59098" xr:uid="{00000000-0005-0000-0000-000036E50000}"/>
    <cellStyle name="Total 3 2 6 5 2 4" xfId="59099" xr:uid="{00000000-0005-0000-0000-000037E50000}"/>
    <cellStyle name="Total 3 2 6 5 3" xfId="23267" xr:uid="{00000000-0005-0000-0000-000038E50000}"/>
    <cellStyle name="Total 3 2 6 5 3 2" xfId="59100" xr:uid="{00000000-0005-0000-0000-000039E50000}"/>
    <cellStyle name="Total 3 2 6 5 3 3" xfId="59101" xr:uid="{00000000-0005-0000-0000-00003AE50000}"/>
    <cellStyle name="Total 3 2 6 5 3 4" xfId="59102" xr:uid="{00000000-0005-0000-0000-00003BE50000}"/>
    <cellStyle name="Total 3 2 6 5 4" xfId="23268" xr:uid="{00000000-0005-0000-0000-00003CE50000}"/>
    <cellStyle name="Total 3 2 6 5 4 2" xfId="59103" xr:uid="{00000000-0005-0000-0000-00003DE50000}"/>
    <cellStyle name="Total 3 2 6 5 4 3" xfId="59104" xr:uid="{00000000-0005-0000-0000-00003EE50000}"/>
    <cellStyle name="Total 3 2 6 5 4 4" xfId="59105" xr:uid="{00000000-0005-0000-0000-00003FE50000}"/>
    <cellStyle name="Total 3 2 6 5 5" xfId="23269" xr:uid="{00000000-0005-0000-0000-000040E50000}"/>
    <cellStyle name="Total 3 2 6 5 5 2" xfId="59106" xr:uid="{00000000-0005-0000-0000-000041E50000}"/>
    <cellStyle name="Total 3 2 6 5 5 3" xfId="59107" xr:uid="{00000000-0005-0000-0000-000042E50000}"/>
    <cellStyle name="Total 3 2 6 5 5 4" xfId="59108" xr:uid="{00000000-0005-0000-0000-000043E50000}"/>
    <cellStyle name="Total 3 2 6 5 6" xfId="23270" xr:uid="{00000000-0005-0000-0000-000044E50000}"/>
    <cellStyle name="Total 3 2 6 5 6 2" xfId="59109" xr:uid="{00000000-0005-0000-0000-000045E50000}"/>
    <cellStyle name="Total 3 2 6 5 6 3" xfId="59110" xr:uid="{00000000-0005-0000-0000-000046E50000}"/>
    <cellStyle name="Total 3 2 6 5 6 4" xfId="59111" xr:uid="{00000000-0005-0000-0000-000047E50000}"/>
    <cellStyle name="Total 3 2 6 5 7" xfId="59112" xr:uid="{00000000-0005-0000-0000-000048E50000}"/>
    <cellStyle name="Total 3 2 6 5 8" xfId="59113" xr:uid="{00000000-0005-0000-0000-000049E50000}"/>
    <cellStyle name="Total 3 2 6 5 9" xfId="59114" xr:uid="{00000000-0005-0000-0000-00004AE50000}"/>
    <cellStyle name="Total 3 2 6 6" xfId="59115" xr:uid="{00000000-0005-0000-0000-00004BE50000}"/>
    <cellStyle name="Total 3 2 7" xfId="23271" xr:uid="{00000000-0005-0000-0000-00004CE50000}"/>
    <cellStyle name="Total 3 2 7 2" xfId="23272" xr:uid="{00000000-0005-0000-0000-00004DE50000}"/>
    <cellStyle name="Total 3 2 7 2 2" xfId="23273" xr:uid="{00000000-0005-0000-0000-00004EE50000}"/>
    <cellStyle name="Total 3 2 7 2 2 2" xfId="23274" xr:uid="{00000000-0005-0000-0000-00004FE50000}"/>
    <cellStyle name="Total 3 2 7 2 2 2 2" xfId="59116" xr:uid="{00000000-0005-0000-0000-000050E50000}"/>
    <cellStyle name="Total 3 2 7 2 2 2 3" xfId="59117" xr:uid="{00000000-0005-0000-0000-000051E50000}"/>
    <cellStyle name="Total 3 2 7 2 2 2 4" xfId="59118" xr:uid="{00000000-0005-0000-0000-000052E50000}"/>
    <cellStyle name="Total 3 2 7 2 2 3" xfId="23275" xr:uid="{00000000-0005-0000-0000-000053E50000}"/>
    <cellStyle name="Total 3 2 7 2 2 3 2" xfId="59119" xr:uid="{00000000-0005-0000-0000-000054E50000}"/>
    <cellStyle name="Total 3 2 7 2 2 3 3" xfId="59120" xr:uid="{00000000-0005-0000-0000-000055E50000}"/>
    <cellStyle name="Total 3 2 7 2 2 3 4" xfId="59121" xr:uid="{00000000-0005-0000-0000-000056E50000}"/>
    <cellStyle name="Total 3 2 7 2 2 4" xfId="59122" xr:uid="{00000000-0005-0000-0000-000057E50000}"/>
    <cellStyle name="Total 3 2 7 2 3" xfId="23276" xr:uid="{00000000-0005-0000-0000-000058E50000}"/>
    <cellStyle name="Total 3 2 7 2 3 2" xfId="23277" xr:uid="{00000000-0005-0000-0000-000059E50000}"/>
    <cellStyle name="Total 3 2 7 2 3 2 2" xfId="59123" xr:uid="{00000000-0005-0000-0000-00005AE50000}"/>
    <cellStyle name="Total 3 2 7 2 3 2 3" xfId="59124" xr:uid="{00000000-0005-0000-0000-00005BE50000}"/>
    <cellStyle name="Total 3 2 7 2 3 2 4" xfId="59125" xr:uid="{00000000-0005-0000-0000-00005CE50000}"/>
    <cellStyle name="Total 3 2 7 2 3 3" xfId="23278" xr:uid="{00000000-0005-0000-0000-00005DE50000}"/>
    <cellStyle name="Total 3 2 7 2 3 3 2" xfId="59126" xr:uid="{00000000-0005-0000-0000-00005EE50000}"/>
    <cellStyle name="Total 3 2 7 2 3 3 3" xfId="59127" xr:uid="{00000000-0005-0000-0000-00005FE50000}"/>
    <cellStyle name="Total 3 2 7 2 3 3 4" xfId="59128" xr:uid="{00000000-0005-0000-0000-000060E50000}"/>
    <cellStyle name="Total 3 2 7 2 3 4" xfId="23279" xr:uid="{00000000-0005-0000-0000-000061E50000}"/>
    <cellStyle name="Total 3 2 7 2 3 4 2" xfId="59129" xr:uid="{00000000-0005-0000-0000-000062E50000}"/>
    <cellStyle name="Total 3 2 7 2 3 4 3" xfId="59130" xr:uid="{00000000-0005-0000-0000-000063E50000}"/>
    <cellStyle name="Total 3 2 7 2 3 4 4" xfId="59131" xr:uid="{00000000-0005-0000-0000-000064E50000}"/>
    <cellStyle name="Total 3 2 7 2 3 5" xfId="23280" xr:uid="{00000000-0005-0000-0000-000065E50000}"/>
    <cellStyle name="Total 3 2 7 2 3 5 2" xfId="59132" xr:uid="{00000000-0005-0000-0000-000066E50000}"/>
    <cellStyle name="Total 3 2 7 2 3 5 3" xfId="59133" xr:uid="{00000000-0005-0000-0000-000067E50000}"/>
    <cellStyle name="Total 3 2 7 2 3 5 4" xfId="59134" xr:uid="{00000000-0005-0000-0000-000068E50000}"/>
    <cellStyle name="Total 3 2 7 2 3 6" xfId="23281" xr:uid="{00000000-0005-0000-0000-000069E50000}"/>
    <cellStyle name="Total 3 2 7 2 3 6 2" xfId="59135" xr:uid="{00000000-0005-0000-0000-00006AE50000}"/>
    <cellStyle name="Total 3 2 7 2 3 6 3" xfId="59136" xr:uid="{00000000-0005-0000-0000-00006BE50000}"/>
    <cellStyle name="Total 3 2 7 2 3 6 4" xfId="59137" xr:uid="{00000000-0005-0000-0000-00006CE50000}"/>
    <cellStyle name="Total 3 2 7 2 3 7" xfId="59138" xr:uid="{00000000-0005-0000-0000-00006DE50000}"/>
    <cellStyle name="Total 3 2 7 2 3 8" xfId="59139" xr:uid="{00000000-0005-0000-0000-00006EE50000}"/>
    <cellStyle name="Total 3 2 7 2 3 9" xfId="59140" xr:uid="{00000000-0005-0000-0000-00006FE50000}"/>
    <cellStyle name="Total 3 2 7 2 4" xfId="59141" xr:uid="{00000000-0005-0000-0000-000070E50000}"/>
    <cellStyle name="Total 3 2 7 3" xfId="23282" xr:uid="{00000000-0005-0000-0000-000071E50000}"/>
    <cellStyle name="Total 3 2 7 3 2" xfId="23283" xr:uid="{00000000-0005-0000-0000-000072E50000}"/>
    <cellStyle name="Total 3 2 7 3 2 2" xfId="59142" xr:uid="{00000000-0005-0000-0000-000073E50000}"/>
    <cellStyle name="Total 3 2 7 3 2 3" xfId="59143" xr:uid="{00000000-0005-0000-0000-000074E50000}"/>
    <cellStyle name="Total 3 2 7 3 2 4" xfId="59144" xr:uid="{00000000-0005-0000-0000-000075E50000}"/>
    <cellStyle name="Total 3 2 7 3 3" xfId="23284" xr:uid="{00000000-0005-0000-0000-000076E50000}"/>
    <cellStyle name="Total 3 2 7 3 3 2" xfId="59145" xr:uid="{00000000-0005-0000-0000-000077E50000}"/>
    <cellStyle name="Total 3 2 7 3 3 3" xfId="59146" xr:uid="{00000000-0005-0000-0000-000078E50000}"/>
    <cellStyle name="Total 3 2 7 3 3 4" xfId="59147" xr:uid="{00000000-0005-0000-0000-000079E50000}"/>
    <cellStyle name="Total 3 2 7 3 4" xfId="59148" xr:uid="{00000000-0005-0000-0000-00007AE50000}"/>
    <cellStyle name="Total 3 2 7 4" xfId="23285" xr:uid="{00000000-0005-0000-0000-00007BE50000}"/>
    <cellStyle name="Total 3 2 7 4 10" xfId="59149" xr:uid="{00000000-0005-0000-0000-00007CE50000}"/>
    <cellStyle name="Total 3 2 7 4 2" xfId="23286" xr:uid="{00000000-0005-0000-0000-00007DE50000}"/>
    <cellStyle name="Total 3 2 7 4 2 2" xfId="59150" xr:uid="{00000000-0005-0000-0000-00007EE50000}"/>
    <cellStyle name="Total 3 2 7 4 2 3" xfId="59151" xr:uid="{00000000-0005-0000-0000-00007FE50000}"/>
    <cellStyle name="Total 3 2 7 4 2 4" xfId="59152" xr:uid="{00000000-0005-0000-0000-000080E50000}"/>
    <cellStyle name="Total 3 2 7 4 3" xfId="23287" xr:uid="{00000000-0005-0000-0000-000081E50000}"/>
    <cellStyle name="Total 3 2 7 4 3 2" xfId="59153" xr:uid="{00000000-0005-0000-0000-000082E50000}"/>
    <cellStyle name="Total 3 2 7 4 3 3" xfId="59154" xr:uid="{00000000-0005-0000-0000-000083E50000}"/>
    <cellStyle name="Total 3 2 7 4 3 4" xfId="59155" xr:uid="{00000000-0005-0000-0000-000084E50000}"/>
    <cellStyle name="Total 3 2 7 4 4" xfId="23288" xr:uid="{00000000-0005-0000-0000-000085E50000}"/>
    <cellStyle name="Total 3 2 7 4 4 2" xfId="59156" xr:uid="{00000000-0005-0000-0000-000086E50000}"/>
    <cellStyle name="Total 3 2 7 4 4 3" xfId="59157" xr:uid="{00000000-0005-0000-0000-000087E50000}"/>
    <cellStyle name="Total 3 2 7 4 4 4" xfId="59158" xr:uid="{00000000-0005-0000-0000-000088E50000}"/>
    <cellStyle name="Total 3 2 7 4 5" xfId="23289" xr:uid="{00000000-0005-0000-0000-000089E50000}"/>
    <cellStyle name="Total 3 2 7 4 5 2" xfId="59159" xr:uid="{00000000-0005-0000-0000-00008AE50000}"/>
    <cellStyle name="Total 3 2 7 4 5 3" xfId="59160" xr:uid="{00000000-0005-0000-0000-00008BE50000}"/>
    <cellStyle name="Total 3 2 7 4 5 4" xfId="59161" xr:uid="{00000000-0005-0000-0000-00008CE50000}"/>
    <cellStyle name="Total 3 2 7 4 6" xfId="23290" xr:uid="{00000000-0005-0000-0000-00008DE50000}"/>
    <cellStyle name="Total 3 2 7 4 6 2" xfId="59162" xr:uid="{00000000-0005-0000-0000-00008EE50000}"/>
    <cellStyle name="Total 3 2 7 4 6 3" xfId="59163" xr:uid="{00000000-0005-0000-0000-00008FE50000}"/>
    <cellStyle name="Total 3 2 7 4 6 4" xfId="59164" xr:uid="{00000000-0005-0000-0000-000090E50000}"/>
    <cellStyle name="Total 3 2 7 4 7" xfId="23291" xr:uid="{00000000-0005-0000-0000-000091E50000}"/>
    <cellStyle name="Total 3 2 7 4 7 2" xfId="59165" xr:uid="{00000000-0005-0000-0000-000092E50000}"/>
    <cellStyle name="Total 3 2 7 4 7 3" xfId="59166" xr:uid="{00000000-0005-0000-0000-000093E50000}"/>
    <cellStyle name="Total 3 2 7 4 7 4" xfId="59167" xr:uid="{00000000-0005-0000-0000-000094E50000}"/>
    <cellStyle name="Total 3 2 7 4 8" xfId="59168" xr:uid="{00000000-0005-0000-0000-000095E50000}"/>
    <cellStyle name="Total 3 2 7 4 9" xfId="59169" xr:uid="{00000000-0005-0000-0000-000096E50000}"/>
    <cellStyle name="Total 3 2 7 5" xfId="23292" xr:uid="{00000000-0005-0000-0000-000097E50000}"/>
    <cellStyle name="Total 3 2 7 5 2" xfId="23293" xr:uid="{00000000-0005-0000-0000-000098E50000}"/>
    <cellStyle name="Total 3 2 7 5 2 2" xfId="59170" xr:uid="{00000000-0005-0000-0000-000099E50000}"/>
    <cellStyle name="Total 3 2 7 5 2 3" xfId="59171" xr:uid="{00000000-0005-0000-0000-00009AE50000}"/>
    <cellStyle name="Total 3 2 7 5 2 4" xfId="59172" xr:uid="{00000000-0005-0000-0000-00009BE50000}"/>
    <cellStyle name="Total 3 2 7 5 3" xfId="23294" xr:uid="{00000000-0005-0000-0000-00009CE50000}"/>
    <cellStyle name="Total 3 2 7 5 3 2" xfId="59173" xr:uid="{00000000-0005-0000-0000-00009DE50000}"/>
    <cellStyle name="Total 3 2 7 5 3 3" xfId="59174" xr:uid="{00000000-0005-0000-0000-00009EE50000}"/>
    <cellStyle name="Total 3 2 7 5 3 4" xfId="59175" xr:uid="{00000000-0005-0000-0000-00009FE50000}"/>
    <cellStyle name="Total 3 2 7 5 4" xfId="23295" xr:uid="{00000000-0005-0000-0000-0000A0E50000}"/>
    <cellStyle name="Total 3 2 7 5 4 2" xfId="59176" xr:uid="{00000000-0005-0000-0000-0000A1E50000}"/>
    <cellStyle name="Total 3 2 7 5 4 3" xfId="59177" xr:uid="{00000000-0005-0000-0000-0000A2E50000}"/>
    <cellStyle name="Total 3 2 7 5 4 4" xfId="59178" xr:uid="{00000000-0005-0000-0000-0000A3E50000}"/>
    <cellStyle name="Total 3 2 7 5 5" xfId="23296" xr:uid="{00000000-0005-0000-0000-0000A4E50000}"/>
    <cellStyle name="Total 3 2 7 5 5 2" xfId="59179" xr:uid="{00000000-0005-0000-0000-0000A5E50000}"/>
    <cellStyle name="Total 3 2 7 5 5 3" xfId="59180" xr:uid="{00000000-0005-0000-0000-0000A6E50000}"/>
    <cellStyle name="Total 3 2 7 5 5 4" xfId="59181" xr:uid="{00000000-0005-0000-0000-0000A7E50000}"/>
    <cellStyle name="Total 3 2 7 5 6" xfId="23297" xr:uid="{00000000-0005-0000-0000-0000A8E50000}"/>
    <cellStyle name="Total 3 2 7 5 6 2" xfId="59182" xr:uid="{00000000-0005-0000-0000-0000A9E50000}"/>
    <cellStyle name="Total 3 2 7 5 6 3" xfId="59183" xr:uid="{00000000-0005-0000-0000-0000AAE50000}"/>
    <cellStyle name="Total 3 2 7 5 6 4" xfId="59184" xr:uid="{00000000-0005-0000-0000-0000ABE50000}"/>
    <cellStyle name="Total 3 2 7 5 7" xfId="59185" xr:uid="{00000000-0005-0000-0000-0000ACE50000}"/>
    <cellStyle name="Total 3 2 7 5 8" xfId="59186" xr:uid="{00000000-0005-0000-0000-0000ADE50000}"/>
    <cellStyle name="Total 3 2 7 5 9" xfId="59187" xr:uid="{00000000-0005-0000-0000-0000AEE50000}"/>
    <cellStyle name="Total 3 2 7 6" xfId="59188" xr:uid="{00000000-0005-0000-0000-0000AFE50000}"/>
    <cellStyle name="Total 3 2 8" xfId="23298" xr:uid="{00000000-0005-0000-0000-0000B0E50000}"/>
    <cellStyle name="Total 3 2 8 2" xfId="23299" xr:uid="{00000000-0005-0000-0000-0000B1E50000}"/>
    <cellStyle name="Total 3 2 8 2 2" xfId="23300" xr:uid="{00000000-0005-0000-0000-0000B2E50000}"/>
    <cellStyle name="Total 3 2 8 2 2 2" xfId="59189" xr:uid="{00000000-0005-0000-0000-0000B3E50000}"/>
    <cellStyle name="Total 3 2 8 2 2 3" xfId="59190" xr:uid="{00000000-0005-0000-0000-0000B4E50000}"/>
    <cellStyle name="Total 3 2 8 2 2 4" xfId="59191" xr:uid="{00000000-0005-0000-0000-0000B5E50000}"/>
    <cellStyle name="Total 3 2 8 2 3" xfId="23301" xr:uid="{00000000-0005-0000-0000-0000B6E50000}"/>
    <cellStyle name="Total 3 2 8 2 3 2" xfId="59192" xr:uid="{00000000-0005-0000-0000-0000B7E50000}"/>
    <cellStyle name="Total 3 2 8 2 3 3" xfId="59193" xr:uid="{00000000-0005-0000-0000-0000B8E50000}"/>
    <cellStyle name="Total 3 2 8 2 3 4" xfId="59194" xr:uid="{00000000-0005-0000-0000-0000B9E50000}"/>
    <cellStyle name="Total 3 2 8 2 4" xfId="59195" xr:uid="{00000000-0005-0000-0000-0000BAE50000}"/>
    <cellStyle name="Total 3 2 8 3" xfId="23302" xr:uid="{00000000-0005-0000-0000-0000BBE50000}"/>
    <cellStyle name="Total 3 2 8 3 2" xfId="23303" xr:uid="{00000000-0005-0000-0000-0000BCE50000}"/>
    <cellStyle name="Total 3 2 8 3 2 2" xfId="59196" xr:uid="{00000000-0005-0000-0000-0000BDE50000}"/>
    <cellStyle name="Total 3 2 8 3 2 3" xfId="59197" xr:uid="{00000000-0005-0000-0000-0000BEE50000}"/>
    <cellStyle name="Total 3 2 8 3 2 4" xfId="59198" xr:uid="{00000000-0005-0000-0000-0000BFE50000}"/>
    <cellStyle name="Total 3 2 8 3 3" xfId="23304" xr:uid="{00000000-0005-0000-0000-0000C0E50000}"/>
    <cellStyle name="Total 3 2 8 3 3 2" xfId="59199" xr:uid="{00000000-0005-0000-0000-0000C1E50000}"/>
    <cellStyle name="Total 3 2 8 3 3 3" xfId="59200" xr:uid="{00000000-0005-0000-0000-0000C2E50000}"/>
    <cellStyle name="Total 3 2 8 3 3 4" xfId="59201" xr:uid="{00000000-0005-0000-0000-0000C3E50000}"/>
    <cellStyle name="Total 3 2 8 3 4" xfId="23305" xr:uid="{00000000-0005-0000-0000-0000C4E50000}"/>
    <cellStyle name="Total 3 2 8 3 4 2" xfId="59202" xr:uid="{00000000-0005-0000-0000-0000C5E50000}"/>
    <cellStyle name="Total 3 2 8 3 4 3" xfId="59203" xr:uid="{00000000-0005-0000-0000-0000C6E50000}"/>
    <cellStyle name="Total 3 2 8 3 4 4" xfId="59204" xr:uid="{00000000-0005-0000-0000-0000C7E50000}"/>
    <cellStyle name="Total 3 2 8 3 5" xfId="23306" xr:uid="{00000000-0005-0000-0000-0000C8E50000}"/>
    <cellStyle name="Total 3 2 8 3 5 2" xfId="59205" xr:uid="{00000000-0005-0000-0000-0000C9E50000}"/>
    <cellStyle name="Total 3 2 8 3 5 3" xfId="59206" xr:uid="{00000000-0005-0000-0000-0000CAE50000}"/>
    <cellStyle name="Total 3 2 8 3 5 4" xfId="59207" xr:uid="{00000000-0005-0000-0000-0000CBE50000}"/>
    <cellStyle name="Total 3 2 8 3 6" xfId="23307" xr:uid="{00000000-0005-0000-0000-0000CCE50000}"/>
    <cellStyle name="Total 3 2 8 3 6 2" xfId="59208" xr:uid="{00000000-0005-0000-0000-0000CDE50000}"/>
    <cellStyle name="Total 3 2 8 3 6 3" xfId="59209" xr:uid="{00000000-0005-0000-0000-0000CEE50000}"/>
    <cellStyle name="Total 3 2 8 3 6 4" xfId="59210" xr:uid="{00000000-0005-0000-0000-0000CFE50000}"/>
    <cellStyle name="Total 3 2 8 3 7" xfId="59211" xr:uid="{00000000-0005-0000-0000-0000D0E50000}"/>
    <cellStyle name="Total 3 2 8 3 8" xfId="59212" xr:uid="{00000000-0005-0000-0000-0000D1E50000}"/>
    <cellStyle name="Total 3 2 8 3 9" xfId="59213" xr:uid="{00000000-0005-0000-0000-0000D2E50000}"/>
    <cellStyle name="Total 3 2 8 4" xfId="59214" xr:uid="{00000000-0005-0000-0000-0000D3E50000}"/>
    <cellStyle name="Total 3 2 9" xfId="23308" xr:uid="{00000000-0005-0000-0000-0000D4E50000}"/>
    <cellStyle name="Total 3 2 9 2" xfId="23309" xr:uid="{00000000-0005-0000-0000-0000D5E50000}"/>
    <cellStyle name="Total 3 2 9 2 2" xfId="59215" xr:uid="{00000000-0005-0000-0000-0000D6E50000}"/>
    <cellStyle name="Total 3 2 9 2 3" xfId="59216" xr:uid="{00000000-0005-0000-0000-0000D7E50000}"/>
    <cellStyle name="Total 3 2 9 2 4" xfId="59217" xr:uid="{00000000-0005-0000-0000-0000D8E50000}"/>
    <cellStyle name="Total 3 2 9 3" xfId="23310" xr:uid="{00000000-0005-0000-0000-0000D9E50000}"/>
    <cellStyle name="Total 3 2 9 3 2" xfId="59218" xr:uid="{00000000-0005-0000-0000-0000DAE50000}"/>
    <cellStyle name="Total 3 2 9 3 3" xfId="59219" xr:uid="{00000000-0005-0000-0000-0000DBE50000}"/>
    <cellStyle name="Total 3 2 9 3 4" xfId="59220" xr:uid="{00000000-0005-0000-0000-0000DCE50000}"/>
    <cellStyle name="Total 3 2 9 4" xfId="59221" xr:uid="{00000000-0005-0000-0000-0000DDE50000}"/>
    <cellStyle name="Total 3 3" xfId="23311" xr:uid="{00000000-0005-0000-0000-0000DEE50000}"/>
    <cellStyle name="Total 3 3 2" xfId="23312" xr:uid="{00000000-0005-0000-0000-0000DFE50000}"/>
    <cellStyle name="Total 3 3 2 2" xfId="23313" xr:uid="{00000000-0005-0000-0000-0000E0E50000}"/>
    <cellStyle name="Total 3 3 2 2 2" xfId="23314" xr:uid="{00000000-0005-0000-0000-0000E1E50000}"/>
    <cellStyle name="Total 3 3 2 2 2 2" xfId="59222" xr:uid="{00000000-0005-0000-0000-0000E2E50000}"/>
    <cellStyle name="Total 3 3 2 2 2 3" xfId="59223" xr:uid="{00000000-0005-0000-0000-0000E3E50000}"/>
    <cellStyle name="Total 3 3 2 2 2 4" xfId="59224" xr:uid="{00000000-0005-0000-0000-0000E4E50000}"/>
    <cellStyle name="Total 3 3 2 2 3" xfId="23315" xr:uid="{00000000-0005-0000-0000-0000E5E50000}"/>
    <cellStyle name="Total 3 3 2 2 3 2" xfId="59225" xr:uid="{00000000-0005-0000-0000-0000E6E50000}"/>
    <cellStyle name="Total 3 3 2 2 3 3" xfId="59226" xr:uid="{00000000-0005-0000-0000-0000E7E50000}"/>
    <cellStyle name="Total 3 3 2 2 3 4" xfId="59227" xr:uid="{00000000-0005-0000-0000-0000E8E50000}"/>
    <cellStyle name="Total 3 3 2 2 4" xfId="59228" xr:uid="{00000000-0005-0000-0000-0000E9E50000}"/>
    <cellStyle name="Total 3 3 2 3" xfId="23316" xr:uid="{00000000-0005-0000-0000-0000EAE50000}"/>
    <cellStyle name="Total 3 3 2 3 2" xfId="23317" xr:uid="{00000000-0005-0000-0000-0000EBE50000}"/>
    <cellStyle name="Total 3 3 2 3 2 2" xfId="59229" xr:uid="{00000000-0005-0000-0000-0000ECE50000}"/>
    <cellStyle name="Total 3 3 2 3 2 3" xfId="59230" xr:uid="{00000000-0005-0000-0000-0000EDE50000}"/>
    <cellStyle name="Total 3 3 2 3 2 4" xfId="59231" xr:uid="{00000000-0005-0000-0000-0000EEE50000}"/>
    <cellStyle name="Total 3 3 2 3 3" xfId="23318" xr:uid="{00000000-0005-0000-0000-0000EFE50000}"/>
    <cellStyle name="Total 3 3 2 3 3 2" xfId="59232" xr:uid="{00000000-0005-0000-0000-0000F0E50000}"/>
    <cellStyle name="Total 3 3 2 3 3 3" xfId="59233" xr:uid="{00000000-0005-0000-0000-0000F1E50000}"/>
    <cellStyle name="Total 3 3 2 3 3 4" xfId="59234" xr:uid="{00000000-0005-0000-0000-0000F2E50000}"/>
    <cellStyle name="Total 3 3 2 3 4" xfId="23319" xr:uid="{00000000-0005-0000-0000-0000F3E50000}"/>
    <cellStyle name="Total 3 3 2 3 4 2" xfId="59235" xr:uid="{00000000-0005-0000-0000-0000F4E50000}"/>
    <cellStyle name="Total 3 3 2 3 4 3" xfId="59236" xr:uid="{00000000-0005-0000-0000-0000F5E50000}"/>
    <cellStyle name="Total 3 3 2 3 4 4" xfId="59237" xr:uid="{00000000-0005-0000-0000-0000F6E50000}"/>
    <cellStyle name="Total 3 3 2 3 5" xfId="23320" xr:uid="{00000000-0005-0000-0000-0000F7E50000}"/>
    <cellStyle name="Total 3 3 2 3 5 2" xfId="59238" xr:uid="{00000000-0005-0000-0000-0000F8E50000}"/>
    <cellStyle name="Total 3 3 2 3 5 3" xfId="59239" xr:uid="{00000000-0005-0000-0000-0000F9E50000}"/>
    <cellStyle name="Total 3 3 2 3 5 4" xfId="59240" xr:uid="{00000000-0005-0000-0000-0000FAE50000}"/>
    <cellStyle name="Total 3 3 2 3 6" xfId="23321" xr:uid="{00000000-0005-0000-0000-0000FBE50000}"/>
    <cellStyle name="Total 3 3 2 3 6 2" xfId="59241" xr:uid="{00000000-0005-0000-0000-0000FCE50000}"/>
    <cellStyle name="Total 3 3 2 3 6 3" xfId="59242" xr:uid="{00000000-0005-0000-0000-0000FDE50000}"/>
    <cellStyle name="Total 3 3 2 3 6 4" xfId="59243" xr:uid="{00000000-0005-0000-0000-0000FEE50000}"/>
    <cellStyle name="Total 3 3 2 3 7" xfId="59244" xr:uid="{00000000-0005-0000-0000-0000FFE50000}"/>
    <cellStyle name="Total 3 3 2 3 8" xfId="59245" xr:uid="{00000000-0005-0000-0000-000000E60000}"/>
    <cellStyle name="Total 3 3 2 3 9" xfId="59246" xr:uid="{00000000-0005-0000-0000-000001E60000}"/>
    <cellStyle name="Total 3 3 2 4" xfId="59247" xr:uid="{00000000-0005-0000-0000-000002E60000}"/>
    <cellStyle name="Total 3 3 3" xfId="23322" xr:uid="{00000000-0005-0000-0000-000003E60000}"/>
    <cellStyle name="Total 3 3 3 2" xfId="23323" xr:uid="{00000000-0005-0000-0000-000004E60000}"/>
    <cellStyle name="Total 3 3 3 2 2" xfId="59248" xr:uid="{00000000-0005-0000-0000-000005E60000}"/>
    <cellStyle name="Total 3 3 3 2 3" xfId="59249" xr:uid="{00000000-0005-0000-0000-000006E60000}"/>
    <cellStyle name="Total 3 3 3 2 4" xfId="59250" xr:uid="{00000000-0005-0000-0000-000007E60000}"/>
    <cellStyle name="Total 3 3 3 3" xfId="23324" xr:uid="{00000000-0005-0000-0000-000008E60000}"/>
    <cellStyle name="Total 3 3 3 3 2" xfId="59251" xr:uid="{00000000-0005-0000-0000-000009E60000}"/>
    <cellStyle name="Total 3 3 3 3 3" xfId="59252" xr:uid="{00000000-0005-0000-0000-00000AE60000}"/>
    <cellStyle name="Total 3 3 3 3 4" xfId="59253" xr:uid="{00000000-0005-0000-0000-00000BE60000}"/>
    <cellStyle name="Total 3 3 3 4" xfId="59254" xr:uid="{00000000-0005-0000-0000-00000CE60000}"/>
    <cellStyle name="Total 3 3 4" xfId="23325" xr:uid="{00000000-0005-0000-0000-00000DE60000}"/>
    <cellStyle name="Total 3 3 4 10" xfId="59255" xr:uid="{00000000-0005-0000-0000-00000EE60000}"/>
    <cellStyle name="Total 3 3 4 2" xfId="23326" xr:uid="{00000000-0005-0000-0000-00000FE60000}"/>
    <cellStyle name="Total 3 3 4 2 2" xfId="59256" xr:uid="{00000000-0005-0000-0000-000010E60000}"/>
    <cellStyle name="Total 3 3 4 2 3" xfId="59257" xr:uid="{00000000-0005-0000-0000-000011E60000}"/>
    <cellStyle name="Total 3 3 4 2 4" xfId="59258" xr:uid="{00000000-0005-0000-0000-000012E60000}"/>
    <cellStyle name="Total 3 3 4 3" xfId="23327" xr:uid="{00000000-0005-0000-0000-000013E60000}"/>
    <cellStyle name="Total 3 3 4 3 2" xfId="59259" xr:uid="{00000000-0005-0000-0000-000014E60000}"/>
    <cellStyle name="Total 3 3 4 3 3" xfId="59260" xr:uid="{00000000-0005-0000-0000-000015E60000}"/>
    <cellStyle name="Total 3 3 4 3 4" xfId="59261" xr:uid="{00000000-0005-0000-0000-000016E60000}"/>
    <cellStyle name="Total 3 3 4 4" xfId="23328" xr:uid="{00000000-0005-0000-0000-000017E60000}"/>
    <cellStyle name="Total 3 3 4 4 2" xfId="59262" xr:uid="{00000000-0005-0000-0000-000018E60000}"/>
    <cellStyle name="Total 3 3 4 4 3" xfId="59263" xr:uid="{00000000-0005-0000-0000-000019E60000}"/>
    <cellStyle name="Total 3 3 4 4 4" xfId="59264" xr:uid="{00000000-0005-0000-0000-00001AE60000}"/>
    <cellStyle name="Total 3 3 4 5" xfId="23329" xr:uid="{00000000-0005-0000-0000-00001BE60000}"/>
    <cellStyle name="Total 3 3 4 5 2" xfId="59265" xr:uid="{00000000-0005-0000-0000-00001CE60000}"/>
    <cellStyle name="Total 3 3 4 5 3" xfId="59266" xr:uid="{00000000-0005-0000-0000-00001DE60000}"/>
    <cellStyle name="Total 3 3 4 5 4" xfId="59267" xr:uid="{00000000-0005-0000-0000-00001EE60000}"/>
    <cellStyle name="Total 3 3 4 6" xfId="23330" xr:uid="{00000000-0005-0000-0000-00001FE60000}"/>
    <cellStyle name="Total 3 3 4 6 2" xfId="59268" xr:uid="{00000000-0005-0000-0000-000020E60000}"/>
    <cellStyle name="Total 3 3 4 6 3" xfId="59269" xr:uid="{00000000-0005-0000-0000-000021E60000}"/>
    <cellStyle name="Total 3 3 4 6 4" xfId="59270" xr:uid="{00000000-0005-0000-0000-000022E60000}"/>
    <cellStyle name="Total 3 3 4 7" xfId="23331" xr:uid="{00000000-0005-0000-0000-000023E60000}"/>
    <cellStyle name="Total 3 3 4 7 2" xfId="59271" xr:uid="{00000000-0005-0000-0000-000024E60000}"/>
    <cellStyle name="Total 3 3 4 7 3" xfId="59272" xr:uid="{00000000-0005-0000-0000-000025E60000}"/>
    <cellStyle name="Total 3 3 4 7 4" xfId="59273" xr:uid="{00000000-0005-0000-0000-000026E60000}"/>
    <cellStyle name="Total 3 3 4 8" xfId="59274" xr:uid="{00000000-0005-0000-0000-000027E60000}"/>
    <cellStyle name="Total 3 3 4 9" xfId="59275" xr:uid="{00000000-0005-0000-0000-000028E60000}"/>
    <cellStyle name="Total 3 3 5" xfId="23332" xr:uid="{00000000-0005-0000-0000-000029E60000}"/>
    <cellStyle name="Total 3 3 5 2" xfId="23333" xr:uid="{00000000-0005-0000-0000-00002AE60000}"/>
    <cellStyle name="Total 3 3 5 2 2" xfId="59276" xr:uid="{00000000-0005-0000-0000-00002BE60000}"/>
    <cellStyle name="Total 3 3 5 2 3" xfId="59277" xr:uid="{00000000-0005-0000-0000-00002CE60000}"/>
    <cellStyle name="Total 3 3 5 2 4" xfId="59278" xr:uid="{00000000-0005-0000-0000-00002DE60000}"/>
    <cellStyle name="Total 3 3 5 3" xfId="23334" xr:uid="{00000000-0005-0000-0000-00002EE60000}"/>
    <cellStyle name="Total 3 3 5 3 2" xfId="59279" xr:uid="{00000000-0005-0000-0000-00002FE60000}"/>
    <cellStyle name="Total 3 3 5 3 3" xfId="59280" xr:uid="{00000000-0005-0000-0000-000030E60000}"/>
    <cellStyle name="Total 3 3 5 3 4" xfId="59281" xr:uid="{00000000-0005-0000-0000-000031E60000}"/>
    <cellStyle name="Total 3 3 5 4" xfId="23335" xr:uid="{00000000-0005-0000-0000-000032E60000}"/>
    <cellStyle name="Total 3 3 5 4 2" xfId="59282" xr:uid="{00000000-0005-0000-0000-000033E60000}"/>
    <cellStyle name="Total 3 3 5 4 3" xfId="59283" xr:uid="{00000000-0005-0000-0000-000034E60000}"/>
    <cellStyle name="Total 3 3 5 4 4" xfId="59284" xr:uid="{00000000-0005-0000-0000-000035E60000}"/>
    <cellStyle name="Total 3 3 5 5" xfId="23336" xr:uid="{00000000-0005-0000-0000-000036E60000}"/>
    <cellStyle name="Total 3 3 5 5 2" xfId="59285" xr:uid="{00000000-0005-0000-0000-000037E60000}"/>
    <cellStyle name="Total 3 3 5 5 3" xfId="59286" xr:uid="{00000000-0005-0000-0000-000038E60000}"/>
    <cellStyle name="Total 3 3 5 5 4" xfId="59287" xr:uid="{00000000-0005-0000-0000-000039E60000}"/>
    <cellStyle name="Total 3 3 5 6" xfId="23337" xr:uid="{00000000-0005-0000-0000-00003AE60000}"/>
    <cellStyle name="Total 3 3 5 6 2" xfId="59288" xr:uid="{00000000-0005-0000-0000-00003BE60000}"/>
    <cellStyle name="Total 3 3 5 6 3" xfId="59289" xr:uid="{00000000-0005-0000-0000-00003CE60000}"/>
    <cellStyle name="Total 3 3 5 6 4" xfId="59290" xr:uid="{00000000-0005-0000-0000-00003DE60000}"/>
    <cellStyle name="Total 3 3 5 7" xfId="59291" xr:uid="{00000000-0005-0000-0000-00003EE60000}"/>
    <cellStyle name="Total 3 3 5 8" xfId="59292" xr:uid="{00000000-0005-0000-0000-00003FE60000}"/>
    <cellStyle name="Total 3 3 5 9" xfId="59293" xr:uid="{00000000-0005-0000-0000-000040E60000}"/>
    <cellStyle name="Total 3 3 6" xfId="59294" xr:uid="{00000000-0005-0000-0000-000041E60000}"/>
    <cellStyle name="Total 3 4" xfId="23338" xr:uid="{00000000-0005-0000-0000-000042E60000}"/>
    <cellStyle name="Total 3 4 2" xfId="23339" xr:uid="{00000000-0005-0000-0000-000043E60000}"/>
    <cellStyle name="Total 3 4 2 2" xfId="23340" xr:uid="{00000000-0005-0000-0000-000044E60000}"/>
    <cellStyle name="Total 3 4 2 2 2" xfId="23341" xr:uid="{00000000-0005-0000-0000-000045E60000}"/>
    <cellStyle name="Total 3 4 2 2 2 2" xfId="59295" xr:uid="{00000000-0005-0000-0000-000046E60000}"/>
    <cellStyle name="Total 3 4 2 2 2 3" xfId="59296" xr:uid="{00000000-0005-0000-0000-000047E60000}"/>
    <cellStyle name="Total 3 4 2 2 2 4" xfId="59297" xr:uid="{00000000-0005-0000-0000-000048E60000}"/>
    <cellStyle name="Total 3 4 2 2 3" xfId="23342" xr:uid="{00000000-0005-0000-0000-000049E60000}"/>
    <cellStyle name="Total 3 4 2 2 3 2" xfId="59298" xr:uid="{00000000-0005-0000-0000-00004AE60000}"/>
    <cellStyle name="Total 3 4 2 2 3 3" xfId="59299" xr:uid="{00000000-0005-0000-0000-00004BE60000}"/>
    <cellStyle name="Total 3 4 2 2 3 4" xfId="59300" xr:uid="{00000000-0005-0000-0000-00004CE60000}"/>
    <cellStyle name="Total 3 4 2 2 4" xfId="59301" xr:uid="{00000000-0005-0000-0000-00004DE60000}"/>
    <cellStyle name="Total 3 4 2 3" xfId="23343" xr:uid="{00000000-0005-0000-0000-00004EE60000}"/>
    <cellStyle name="Total 3 4 2 3 2" xfId="23344" xr:uid="{00000000-0005-0000-0000-00004FE60000}"/>
    <cellStyle name="Total 3 4 2 3 2 2" xfId="59302" xr:uid="{00000000-0005-0000-0000-000050E60000}"/>
    <cellStyle name="Total 3 4 2 3 2 3" xfId="59303" xr:uid="{00000000-0005-0000-0000-000051E60000}"/>
    <cellStyle name="Total 3 4 2 3 2 4" xfId="59304" xr:uid="{00000000-0005-0000-0000-000052E60000}"/>
    <cellStyle name="Total 3 4 2 3 3" xfId="23345" xr:uid="{00000000-0005-0000-0000-000053E60000}"/>
    <cellStyle name="Total 3 4 2 3 3 2" xfId="59305" xr:uid="{00000000-0005-0000-0000-000054E60000}"/>
    <cellStyle name="Total 3 4 2 3 3 3" xfId="59306" xr:uid="{00000000-0005-0000-0000-000055E60000}"/>
    <cellStyle name="Total 3 4 2 3 3 4" xfId="59307" xr:uid="{00000000-0005-0000-0000-000056E60000}"/>
    <cellStyle name="Total 3 4 2 3 4" xfId="23346" xr:uid="{00000000-0005-0000-0000-000057E60000}"/>
    <cellStyle name="Total 3 4 2 3 4 2" xfId="59308" xr:uid="{00000000-0005-0000-0000-000058E60000}"/>
    <cellStyle name="Total 3 4 2 3 4 3" xfId="59309" xr:uid="{00000000-0005-0000-0000-000059E60000}"/>
    <cellStyle name="Total 3 4 2 3 4 4" xfId="59310" xr:uid="{00000000-0005-0000-0000-00005AE60000}"/>
    <cellStyle name="Total 3 4 2 3 5" xfId="23347" xr:uid="{00000000-0005-0000-0000-00005BE60000}"/>
    <cellStyle name="Total 3 4 2 3 5 2" xfId="59311" xr:uid="{00000000-0005-0000-0000-00005CE60000}"/>
    <cellStyle name="Total 3 4 2 3 5 3" xfId="59312" xr:uid="{00000000-0005-0000-0000-00005DE60000}"/>
    <cellStyle name="Total 3 4 2 3 5 4" xfId="59313" xr:uid="{00000000-0005-0000-0000-00005EE60000}"/>
    <cellStyle name="Total 3 4 2 3 6" xfId="23348" xr:uid="{00000000-0005-0000-0000-00005FE60000}"/>
    <cellStyle name="Total 3 4 2 3 6 2" xfId="59314" xr:uid="{00000000-0005-0000-0000-000060E60000}"/>
    <cellStyle name="Total 3 4 2 3 6 3" xfId="59315" xr:uid="{00000000-0005-0000-0000-000061E60000}"/>
    <cellStyle name="Total 3 4 2 3 6 4" xfId="59316" xr:uid="{00000000-0005-0000-0000-000062E60000}"/>
    <cellStyle name="Total 3 4 2 3 7" xfId="59317" xr:uid="{00000000-0005-0000-0000-000063E60000}"/>
    <cellStyle name="Total 3 4 2 3 8" xfId="59318" xr:uid="{00000000-0005-0000-0000-000064E60000}"/>
    <cellStyle name="Total 3 4 2 3 9" xfId="59319" xr:uid="{00000000-0005-0000-0000-000065E60000}"/>
    <cellStyle name="Total 3 4 2 4" xfId="59320" xr:uid="{00000000-0005-0000-0000-000066E60000}"/>
    <cellStyle name="Total 3 4 3" xfId="23349" xr:uid="{00000000-0005-0000-0000-000067E60000}"/>
    <cellStyle name="Total 3 4 3 2" xfId="23350" xr:uid="{00000000-0005-0000-0000-000068E60000}"/>
    <cellStyle name="Total 3 4 3 2 2" xfId="59321" xr:uid="{00000000-0005-0000-0000-000069E60000}"/>
    <cellStyle name="Total 3 4 3 2 3" xfId="59322" xr:uid="{00000000-0005-0000-0000-00006AE60000}"/>
    <cellStyle name="Total 3 4 3 2 4" xfId="59323" xr:uid="{00000000-0005-0000-0000-00006BE60000}"/>
    <cellStyle name="Total 3 4 3 3" xfId="23351" xr:uid="{00000000-0005-0000-0000-00006CE60000}"/>
    <cellStyle name="Total 3 4 3 3 2" xfId="59324" xr:uid="{00000000-0005-0000-0000-00006DE60000}"/>
    <cellStyle name="Total 3 4 3 3 3" xfId="59325" xr:uid="{00000000-0005-0000-0000-00006EE60000}"/>
    <cellStyle name="Total 3 4 3 3 4" xfId="59326" xr:uid="{00000000-0005-0000-0000-00006FE60000}"/>
    <cellStyle name="Total 3 4 3 4" xfId="59327" xr:uid="{00000000-0005-0000-0000-000070E60000}"/>
    <cellStyle name="Total 3 4 4" xfId="23352" xr:uid="{00000000-0005-0000-0000-000071E60000}"/>
    <cellStyle name="Total 3 4 4 10" xfId="59328" xr:uid="{00000000-0005-0000-0000-000072E60000}"/>
    <cellStyle name="Total 3 4 4 2" xfId="23353" xr:uid="{00000000-0005-0000-0000-000073E60000}"/>
    <cellStyle name="Total 3 4 4 2 2" xfId="59329" xr:uid="{00000000-0005-0000-0000-000074E60000}"/>
    <cellStyle name="Total 3 4 4 2 3" xfId="59330" xr:uid="{00000000-0005-0000-0000-000075E60000}"/>
    <cellStyle name="Total 3 4 4 2 4" xfId="59331" xr:uid="{00000000-0005-0000-0000-000076E60000}"/>
    <cellStyle name="Total 3 4 4 3" xfId="23354" xr:uid="{00000000-0005-0000-0000-000077E60000}"/>
    <cellStyle name="Total 3 4 4 3 2" xfId="59332" xr:uid="{00000000-0005-0000-0000-000078E60000}"/>
    <cellStyle name="Total 3 4 4 3 3" xfId="59333" xr:uid="{00000000-0005-0000-0000-000079E60000}"/>
    <cellStyle name="Total 3 4 4 3 4" xfId="59334" xr:uid="{00000000-0005-0000-0000-00007AE60000}"/>
    <cellStyle name="Total 3 4 4 4" xfId="23355" xr:uid="{00000000-0005-0000-0000-00007BE60000}"/>
    <cellStyle name="Total 3 4 4 4 2" xfId="59335" xr:uid="{00000000-0005-0000-0000-00007CE60000}"/>
    <cellStyle name="Total 3 4 4 4 3" xfId="59336" xr:uid="{00000000-0005-0000-0000-00007DE60000}"/>
    <cellStyle name="Total 3 4 4 4 4" xfId="59337" xr:uid="{00000000-0005-0000-0000-00007EE60000}"/>
    <cellStyle name="Total 3 4 4 5" xfId="23356" xr:uid="{00000000-0005-0000-0000-00007FE60000}"/>
    <cellStyle name="Total 3 4 4 5 2" xfId="59338" xr:uid="{00000000-0005-0000-0000-000080E60000}"/>
    <cellStyle name="Total 3 4 4 5 3" xfId="59339" xr:uid="{00000000-0005-0000-0000-000081E60000}"/>
    <cellStyle name="Total 3 4 4 5 4" xfId="59340" xr:uid="{00000000-0005-0000-0000-000082E60000}"/>
    <cellStyle name="Total 3 4 4 6" xfId="23357" xr:uid="{00000000-0005-0000-0000-000083E60000}"/>
    <cellStyle name="Total 3 4 4 6 2" xfId="59341" xr:uid="{00000000-0005-0000-0000-000084E60000}"/>
    <cellStyle name="Total 3 4 4 6 3" xfId="59342" xr:uid="{00000000-0005-0000-0000-000085E60000}"/>
    <cellStyle name="Total 3 4 4 6 4" xfId="59343" xr:uid="{00000000-0005-0000-0000-000086E60000}"/>
    <cellStyle name="Total 3 4 4 7" xfId="23358" xr:uid="{00000000-0005-0000-0000-000087E60000}"/>
    <cellStyle name="Total 3 4 4 7 2" xfId="59344" xr:uid="{00000000-0005-0000-0000-000088E60000}"/>
    <cellStyle name="Total 3 4 4 7 3" xfId="59345" xr:uid="{00000000-0005-0000-0000-000089E60000}"/>
    <cellStyle name="Total 3 4 4 7 4" xfId="59346" xr:uid="{00000000-0005-0000-0000-00008AE60000}"/>
    <cellStyle name="Total 3 4 4 8" xfId="59347" xr:uid="{00000000-0005-0000-0000-00008BE60000}"/>
    <cellStyle name="Total 3 4 4 9" xfId="59348" xr:uid="{00000000-0005-0000-0000-00008CE60000}"/>
    <cellStyle name="Total 3 4 5" xfId="23359" xr:uid="{00000000-0005-0000-0000-00008DE60000}"/>
    <cellStyle name="Total 3 4 5 2" xfId="23360" xr:uid="{00000000-0005-0000-0000-00008EE60000}"/>
    <cellStyle name="Total 3 4 5 2 2" xfId="59349" xr:uid="{00000000-0005-0000-0000-00008FE60000}"/>
    <cellStyle name="Total 3 4 5 2 3" xfId="59350" xr:uid="{00000000-0005-0000-0000-000090E60000}"/>
    <cellStyle name="Total 3 4 5 2 4" xfId="59351" xr:uid="{00000000-0005-0000-0000-000091E60000}"/>
    <cellStyle name="Total 3 4 5 3" xfId="23361" xr:uid="{00000000-0005-0000-0000-000092E60000}"/>
    <cellStyle name="Total 3 4 5 3 2" xfId="59352" xr:uid="{00000000-0005-0000-0000-000093E60000}"/>
    <cellStyle name="Total 3 4 5 3 3" xfId="59353" xr:uid="{00000000-0005-0000-0000-000094E60000}"/>
    <cellStyle name="Total 3 4 5 3 4" xfId="59354" xr:uid="{00000000-0005-0000-0000-000095E60000}"/>
    <cellStyle name="Total 3 4 5 4" xfId="23362" xr:uid="{00000000-0005-0000-0000-000096E60000}"/>
    <cellStyle name="Total 3 4 5 4 2" xfId="59355" xr:uid="{00000000-0005-0000-0000-000097E60000}"/>
    <cellStyle name="Total 3 4 5 4 3" xfId="59356" xr:uid="{00000000-0005-0000-0000-000098E60000}"/>
    <cellStyle name="Total 3 4 5 4 4" xfId="59357" xr:uid="{00000000-0005-0000-0000-000099E60000}"/>
    <cellStyle name="Total 3 4 5 5" xfId="23363" xr:uid="{00000000-0005-0000-0000-00009AE60000}"/>
    <cellStyle name="Total 3 4 5 5 2" xfId="59358" xr:uid="{00000000-0005-0000-0000-00009BE60000}"/>
    <cellStyle name="Total 3 4 5 5 3" xfId="59359" xr:uid="{00000000-0005-0000-0000-00009CE60000}"/>
    <cellStyle name="Total 3 4 5 5 4" xfId="59360" xr:uid="{00000000-0005-0000-0000-00009DE60000}"/>
    <cellStyle name="Total 3 4 5 6" xfId="23364" xr:uid="{00000000-0005-0000-0000-00009EE60000}"/>
    <cellStyle name="Total 3 4 5 6 2" xfId="59361" xr:uid="{00000000-0005-0000-0000-00009FE60000}"/>
    <cellStyle name="Total 3 4 5 6 3" xfId="59362" xr:uid="{00000000-0005-0000-0000-0000A0E60000}"/>
    <cellStyle name="Total 3 4 5 6 4" xfId="59363" xr:uid="{00000000-0005-0000-0000-0000A1E60000}"/>
    <cellStyle name="Total 3 4 5 7" xfId="59364" xr:uid="{00000000-0005-0000-0000-0000A2E60000}"/>
    <cellStyle name="Total 3 4 5 8" xfId="59365" xr:uid="{00000000-0005-0000-0000-0000A3E60000}"/>
    <cellStyle name="Total 3 4 5 9" xfId="59366" xr:uid="{00000000-0005-0000-0000-0000A4E60000}"/>
    <cellStyle name="Total 3 4 6" xfId="59367" xr:uid="{00000000-0005-0000-0000-0000A5E60000}"/>
    <cellStyle name="Total 3 5" xfId="23365" xr:uid="{00000000-0005-0000-0000-0000A6E60000}"/>
    <cellStyle name="Total 3 5 2" xfId="23366" xr:uid="{00000000-0005-0000-0000-0000A7E60000}"/>
    <cellStyle name="Total 3 5 2 2" xfId="23367" xr:uid="{00000000-0005-0000-0000-0000A8E60000}"/>
    <cellStyle name="Total 3 5 2 2 2" xfId="23368" xr:uid="{00000000-0005-0000-0000-0000A9E60000}"/>
    <cellStyle name="Total 3 5 2 2 2 2" xfId="59368" xr:uid="{00000000-0005-0000-0000-0000AAE60000}"/>
    <cellStyle name="Total 3 5 2 2 2 3" xfId="59369" xr:uid="{00000000-0005-0000-0000-0000ABE60000}"/>
    <cellStyle name="Total 3 5 2 2 2 4" xfId="59370" xr:uid="{00000000-0005-0000-0000-0000ACE60000}"/>
    <cellStyle name="Total 3 5 2 2 3" xfId="23369" xr:uid="{00000000-0005-0000-0000-0000ADE60000}"/>
    <cellStyle name="Total 3 5 2 2 3 2" xfId="59371" xr:uid="{00000000-0005-0000-0000-0000AEE60000}"/>
    <cellStyle name="Total 3 5 2 2 3 3" xfId="59372" xr:uid="{00000000-0005-0000-0000-0000AFE60000}"/>
    <cellStyle name="Total 3 5 2 2 3 4" xfId="59373" xr:uid="{00000000-0005-0000-0000-0000B0E60000}"/>
    <cellStyle name="Total 3 5 2 2 4" xfId="59374" xr:uid="{00000000-0005-0000-0000-0000B1E60000}"/>
    <cellStyle name="Total 3 5 2 3" xfId="23370" xr:uid="{00000000-0005-0000-0000-0000B2E60000}"/>
    <cellStyle name="Total 3 5 2 3 2" xfId="23371" xr:uid="{00000000-0005-0000-0000-0000B3E60000}"/>
    <cellStyle name="Total 3 5 2 3 2 2" xfId="59375" xr:uid="{00000000-0005-0000-0000-0000B4E60000}"/>
    <cellStyle name="Total 3 5 2 3 2 3" xfId="59376" xr:uid="{00000000-0005-0000-0000-0000B5E60000}"/>
    <cellStyle name="Total 3 5 2 3 2 4" xfId="59377" xr:uid="{00000000-0005-0000-0000-0000B6E60000}"/>
    <cellStyle name="Total 3 5 2 3 3" xfId="23372" xr:uid="{00000000-0005-0000-0000-0000B7E60000}"/>
    <cellStyle name="Total 3 5 2 3 3 2" xfId="59378" xr:uid="{00000000-0005-0000-0000-0000B8E60000}"/>
    <cellStyle name="Total 3 5 2 3 3 3" xfId="59379" xr:uid="{00000000-0005-0000-0000-0000B9E60000}"/>
    <cellStyle name="Total 3 5 2 3 3 4" xfId="59380" xr:uid="{00000000-0005-0000-0000-0000BAE60000}"/>
    <cellStyle name="Total 3 5 2 3 4" xfId="23373" xr:uid="{00000000-0005-0000-0000-0000BBE60000}"/>
    <cellStyle name="Total 3 5 2 3 4 2" xfId="59381" xr:uid="{00000000-0005-0000-0000-0000BCE60000}"/>
    <cellStyle name="Total 3 5 2 3 4 3" xfId="59382" xr:uid="{00000000-0005-0000-0000-0000BDE60000}"/>
    <cellStyle name="Total 3 5 2 3 4 4" xfId="59383" xr:uid="{00000000-0005-0000-0000-0000BEE60000}"/>
    <cellStyle name="Total 3 5 2 3 5" xfId="23374" xr:uid="{00000000-0005-0000-0000-0000BFE60000}"/>
    <cellStyle name="Total 3 5 2 3 5 2" xfId="59384" xr:uid="{00000000-0005-0000-0000-0000C0E60000}"/>
    <cellStyle name="Total 3 5 2 3 5 3" xfId="59385" xr:uid="{00000000-0005-0000-0000-0000C1E60000}"/>
    <cellStyle name="Total 3 5 2 3 5 4" xfId="59386" xr:uid="{00000000-0005-0000-0000-0000C2E60000}"/>
    <cellStyle name="Total 3 5 2 3 6" xfId="23375" xr:uid="{00000000-0005-0000-0000-0000C3E60000}"/>
    <cellStyle name="Total 3 5 2 3 6 2" xfId="59387" xr:uid="{00000000-0005-0000-0000-0000C4E60000}"/>
    <cellStyle name="Total 3 5 2 3 6 3" xfId="59388" xr:uid="{00000000-0005-0000-0000-0000C5E60000}"/>
    <cellStyle name="Total 3 5 2 3 6 4" xfId="59389" xr:uid="{00000000-0005-0000-0000-0000C6E60000}"/>
    <cellStyle name="Total 3 5 2 3 7" xfId="59390" xr:uid="{00000000-0005-0000-0000-0000C7E60000}"/>
    <cellStyle name="Total 3 5 2 3 8" xfId="59391" xr:uid="{00000000-0005-0000-0000-0000C8E60000}"/>
    <cellStyle name="Total 3 5 2 3 9" xfId="59392" xr:uid="{00000000-0005-0000-0000-0000C9E60000}"/>
    <cellStyle name="Total 3 5 2 4" xfId="59393" xr:uid="{00000000-0005-0000-0000-0000CAE60000}"/>
    <cellStyle name="Total 3 5 3" xfId="23376" xr:uid="{00000000-0005-0000-0000-0000CBE60000}"/>
    <cellStyle name="Total 3 5 3 2" xfId="23377" xr:uid="{00000000-0005-0000-0000-0000CCE60000}"/>
    <cellStyle name="Total 3 5 3 2 2" xfId="59394" xr:uid="{00000000-0005-0000-0000-0000CDE60000}"/>
    <cellStyle name="Total 3 5 3 2 3" xfId="59395" xr:uid="{00000000-0005-0000-0000-0000CEE60000}"/>
    <cellStyle name="Total 3 5 3 2 4" xfId="59396" xr:uid="{00000000-0005-0000-0000-0000CFE60000}"/>
    <cellStyle name="Total 3 5 3 3" xfId="23378" xr:uid="{00000000-0005-0000-0000-0000D0E60000}"/>
    <cellStyle name="Total 3 5 3 3 2" xfId="59397" xr:uid="{00000000-0005-0000-0000-0000D1E60000}"/>
    <cellStyle name="Total 3 5 3 3 3" xfId="59398" xr:uid="{00000000-0005-0000-0000-0000D2E60000}"/>
    <cellStyle name="Total 3 5 3 3 4" xfId="59399" xr:uid="{00000000-0005-0000-0000-0000D3E60000}"/>
    <cellStyle name="Total 3 5 3 4" xfId="59400" xr:uid="{00000000-0005-0000-0000-0000D4E60000}"/>
    <cellStyle name="Total 3 5 4" xfId="23379" xr:uid="{00000000-0005-0000-0000-0000D5E60000}"/>
    <cellStyle name="Total 3 5 4 10" xfId="59401" xr:uid="{00000000-0005-0000-0000-0000D6E60000}"/>
    <cellStyle name="Total 3 5 4 2" xfId="23380" xr:uid="{00000000-0005-0000-0000-0000D7E60000}"/>
    <cellStyle name="Total 3 5 4 2 2" xfId="59402" xr:uid="{00000000-0005-0000-0000-0000D8E60000}"/>
    <cellStyle name="Total 3 5 4 2 3" xfId="59403" xr:uid="{00000000-0005-0000-0000-0000D9E60000}"/>
    <cellStyle name="Total 3 5 4 2 4" xfId="59404" xr:uid="{00000000-0005-0000-0000-0000DAE60000}"/>
    <cellStyle name="Total 3 5 4 3" xfId="23381" xr:uid="{00000000-0005-0000-0000-0000DBE60000}"/>
    <cellStyle name="Total 3 5 4 3 2" xfId="59405" xr:uid="{00000000-0005-0000-0000-0000DCE60000}"/>
    <cellStyle name="Total 3 5 4 3 3" xfId="59406" xr:uid="{00000000-0005-0000-0000-0000DDE60000}"/>
    <cellStyle name="Total 3 5 4 3 4" xfId="59407" xr:uid="{00000000-0005-0000-0000-0000DEE60000}"/>
    <cellStyle name="Total 3 5 4 4" xfId="23382" xr:uid="{00000000-0005-0000-0000-0000DFE60000}"/>
    <cellStyle name="Total 3 5 4 4 2" xfId="59408" xr:uid="{00000000-0005-0000-0000-0000E0E60000}"/>
    <cellStyle name="Total 3 5 4 4 3" xfId="59409" xr:uid="{00000000-0005-0000-0000-0000E1E60000}"/>
    <cellStyle name="Total 3 5 4 4 4" xfId="59410" xr:uid="{00000000-0005-0000-0000-0000E2E60000}"/>
    <cellStyle name="Total 3 5 4 5" xfId="23383" xr:uid="{00000000-0005-0000-0000-0000E3E60000}"/>
    <cellStyle name="Total 3 5 4 5 2" xfId="59411" xr:uid="{00000000-0005-0000-0000-0000E4E60000}"/>
    <cellStyle name="Total 3 5 4 5 3" xfId="59412" xr:uid="{00000000-0005-0000-0000-0000E5E60000}"/>
    <cellStyle name="Total 3 5 4 5 4" xfId="59413" xr:uid="{00000000-0005-0000-0000-0000E6E60000}"/>
    <cellStyle name="Total 3 5 4 6" xfId="23384" xr:uid="{00000000-0005-0000-0000-0000E7E60000}"/>
    <cellStyle name="Total 3 5 4 6 2" xfId="59414" xr:uid="{00000000-0005-0000-0000-0000E8E60000}"/>
    <cellStyle name="Total 3 5 4 6 3" xfId="59415" xr:uid="{00000000-0005-0000-0000-0000E9E60000}"/>
    <cellStyle name="Total 3 5 4 6 4" xfId="59416" xr:uid="{00000000-0005-0000-0000-0000EAE60000}"/>
    <cellStyle name="Total 3 5 4 7" xfId="23385" xr:uid="{00000000-0005-0000-0000-0000EBE60000}"/>
    <cellStyle name="Total 3 5 4 7 2" xfId="59417" xr:uid="{00000000-0005-0000-0000-0000ECE60000}"/>
    <cellStyle name="Total 3 5 4 7 3" xfId="59418" xr:uid="{00000000-0005-0000-0000-0000EDE60000}"/>
    <cellStyle name="Total 3 5 4 7 4" xfId="59419" xr:uid="{00000000-0005-0000-0000-0000EEE60000}"/>
    <cellStyle name="Total 3 5 4 8" xfId="59420" xr:uid="{00000000-0005-0000-0000-0000EFE60000}"/>
    <cellStyle name="Total 3 5 4 9" xfId="59421" xr:uid="{00000000-0005-0000-0000-0000F0E60000}"/>
    <cellStyle name="Total 3 5 5" xfId="23386" xr:uid="{00000000-0005-0000-0000-0000F1E60000}"/>
    <cellStyle name="Total 3 5 5 2" xfId="23387" xr:uid="{00000000-0005-0000-0000-0000F2E60000}"/>
    <cellStyle name="Total 3 5 5 2 2" xfId="59422" xr:uid="{00000000-0005-0000-0000-0000F3E60000}"/>
    <cellStyle name="Total 3 5 5 2 3" xfId="59423" xr:uid="{00000000-0005-0000-0000-0000F4E60000}"/>
    <cellStyle name="Total 3 5 5 2 4" xfId="59424" xr:uid="{00000000-0005-0000-0000-0000F5E60000}"/>
    <cellStyle name="Total 3 5 5 3" xfId="23388" xr:uid="{00000000-0005-0000-0000-0000F6E60000}"/>
    <cellStyle name="Total 3 5 5 3 2" xfId="59425" xr:uid="{00000000-0005-0000-0000-0000F7E60000}"/>
    <cellStyle name="Total 3 5 5 3 3" xfId="59426" xr:uid="{00000000-0005-0000-0000-0000F8E60000}"/>
    <cellStyle name="Total 3 5 5 3 4" xfId="59427" xr:uid="{00000000-0005-0000-0000-0000F9E60000}"/>
    <cellStyle name="Total 3 5 5 4" xfId="23389" xr:uid="{00000000-0005-0000-0000-0000FAE60000}"/>
    <cellStyle name="Total 3 5 5 4 2" xfId="59428" xr:uid="{00000000-0005-0000-0000-0000FBE60000}"/>
    <cellStyle name="Total 3 5 5 4 3" xfId="59429" xr:uid="{00000000-0005-0000-0000-0000FCE60000}"/>
    <cellStyle name="Total 3 5 5 4 4" xfId="59430" xr:uid="{00000000-0005-0000-0000-0000FDE60000}"/>
    <cellStyle name="Total 3 5 5 5" xfId="23390" xr:uid="{00000000-0005-0000-0000-0000FEE60000}"/>
    <cellStyle name="Total 3 5 5 5 2" xfId="59431" xr:uid="{00000000-0005-0000-0000-0000FFE60000}"/>
    <cellStyle name="Total 3 5 5 5 3" xfId="59432" xr:uid="{00000000-0005-0000-0000-000000E70000}"/>
    <cellStyle name="Total 3 5 5 5 4" xfId="59433" xr:uid="{00000000-0005-0000-0000-000001E70000}"/>
    <cellStyle name="Total 3 5 5 6" xfId="23391" xr:uid="{00000000-0005-0000-0000-000002E70000}"/>
    <cellStyle name="Total 3 5 5 6 2" xfId="59434" xr:uid="{00000000-0005-0000-0000-000003E70000}"/>
    <cellStyle name="Total 3 5 5 6 3" xfId="59435" xr:uid="{00000000-0005-0000-0000-000004E70000}"/>
    <cellStyle name="Total 3 5 5 6 4" xfId="59436" xr:uid="{00000000-0005-0000-0000-000005E70000}"/>
    <cellStyle name="Total 3 5 5 7" xfId="59437" xr:uid="{00000000-0005-0000-0000-000006E70000}"/>
    <cellStyle name="Total 3 5 5 8" xfId="59438" xr:uid="{00000000-0005-0000-0000-000007E70000}"/>
    <cellStyle name="Total 3 5 5 9" xfId="59439" xr:uid="{00000000-0005-0000-0000-000008E70000}"/>
    <cellStyle name="Total 3 5 6" xfId="59440" xr:uid="{00000000-0005-0000-0000-000009E70000}"/>
    <cellStyle name="Total 3 6" xfId="23392" xr:uid="{00000000-0005-0000-0000-00000AE70000}"/>
    <cellStyle name="Total 3 6 2" xfId="23393" xr:uid="{00000000-0005-0000-0000-00000BE70000}"/>
    <cellStyle name="Total 3 6 2 2" xfId="23394" xr:uid="{00000000-0005-0000-0000-00000CE70000}"/>
    <cellStyle name="Total 3 6 2 2 2" xfId="23395" xr:uid="{00000000-0005-0000-0000-00000DE70000}"/>
    <cellStyle name="Total 3 6 2 2 2 2" xfId="59441" xr:uid="{00000000-0005-0000-0000-00000EE70000}"/>
    <cellStyle name="Total 3 6 2 2 2 3" xfId="59442" xr:uid="{00000000-0005-0000-0000-00000FE70000}"/>
    <cellStyle name="Total 3 6 2 2 2 4" xfId="59443" xr:uid="{00000000-0005-0000-0000-000010E70000}"/>
    <cellStyle name="Total 3 6 2 2 3" xfId="23396" xr:uid="{00000000-0005-0000-0000-000011E70000}"/>
    <cellStyle name="Total 3 6 2 2 3 2" xfId="59444" xr:uid="{00000000-0005-0000-0000-000012E70000}"/>
    <cellStyle name="Total 3 6 2 2 3 3" xfId="59445" xr:uid="{00000000-0005-0000-0000-000013E70000}"/>
    <cellStyle name="Total 3 6 2 2 3 4" xfId="59446" xr:uid="{00000000-0005-0000-0000-000014E70000}"/>
    <cellStyle name="Total 3 6 2 2 4" xfId="59447" xr:uid="{00000000-0005-0000-0000-000015E70000}"/>
    <cellStyle name="Total 3 6 2 3" xfId="23397" xr:uid="{00000000-0005-0000-0000-000016E70000}"/>
    <cellStyle name="Total 3 6 2 3 2" xfId="23398" xr:uid="{00000000-0005-0000-0000-000017E70000}"/>
    <cellStyle name="Total 3 6 2 3 2 2" xfId="59448" xr:uid="{00000000-0005-0000-0000-000018E70000}"/>
    <cellStyle name="Total 3 6 2 3 2 3" xfId="59449" xr:uid="{00000000-0005-0000-0000-000019E70000}"/>
    <cellStyle name="Total 3 6 2 3 2 4" xfId="59450" xr:uid="{00000000-0005-0000-0000-00001AE70000}"/>
    <cellStyle name="Total 3 6 2 3 3" xfId="23399" xr:uid="{00000000-0005-0000-0000-00001BE70000}"/>
    <cellStyle name="Total 3 6 2 3 3 2" xfId="59451" xr:uid="{00000000-0005-0000-0000-00001CE70000}"/>
    <cellStyle name="Total 3 6 2 3 3 3" xfId="59452" xr:uid="{00000000-0005-0000-0000-00001DE70000}"/>
    <cellStyle name="Total 3 6 2 3 3 4" xfId="59453" xr:uid="{00000000-0005-0000-0000-00001EE70000}"/>
    <cellStyle name="Total 3 6 2 3 4" xfId="23400" xr:uid="{00000000-0005-0000-0000-00001FE70000}"/>
    <cellStyle name="Total 3 6 2 3 4 2" xfId="59454" xr:uid="{00000000-0005-0000-0000-000020E70000}"/>
    <cellStyle name="Total 3 6 2 3 4 3" xfId="59455" xr:uid="{00000000-0005-0000-0000-000021E70000}"/>
    <cellStyle name="Total 3 6 2 3 4 4" xfId="59456" xr:uid="{00000000-0005-0000-0000-000022E70000}"/>
    <cellStyle name="Total 3 6 2 3 5" xfId="23401" xr:uid="{00000000-0005-0000-0000-000023E70000}"/>
    <cellStyle name="Total 3 6 2 3 5 2" xfId="59457" xr:uid="{00000000-0005-0000-0000-000024E70000}"/>
    <cellStyle name="Total 3 6 2 3 5 3" xfId="59458" xr:uid="{00000000-0005-0000-0000-000025E70000}"/>
    <cellStyle name="Total 3 6 2 3 5 4" xfId="59459" xr:uid="{00000000-0005-0000-0000-000026E70000}"/>
    <cellStyle name="Total 3 6 2 3 6" xfId="23402" xr:uid="{00000000-0005-0000-0000-000027E70000}"/>
    <cellStyle name="Total 3 6 2 3 6 2" xfId="59460" xr:uid="{00000000-0005-0000-0000-000028E70000}"/>
    <cellStyle name="Total 3 6 2 3 6 3" xfId="59461" xr:uid="{00000000-0005-0000-0000-000029E70000}"/>
    <cellStyle name="Total 3 6 2 3 6 4" xfId="59462" xr:uid="{00000000-0005-0000-0000-00002AE70000}"/>
    <cellStyle name="Total 3 6 2 3 7" xfId="59463" xr:uid="{00000000-0005-0000-0000-00002BE70000}"/>
    <cellStyle name="Total 3 6 2 3 8" xfId="59464" xr:uid="{00000000-0005-0000-0000-00002CE70000}"/>
    <cellStyle name="Total 3 6 2 3 9" xfId="59465" xr:uid="{00000000-0005-0000-0000-00002DE70000}"/>
    <cellStyle name="Total 3 6 2 4" xfId="59466" xr:uid="{00000000-0005-0000-0000-00002EE70000}"/>
    <cellStyle name="Total 3 6 3" xfId="23403" xr:uid="{00000000-0005-0000-0000-00002FE70000}"/>
    <cellStyle name="Total 3 6 3 2" xfId="23404" xr:uid="{00000000-0005-0000-0000-000030E70000}"/>
    <cellStyle name="Total 3 6 3 2 2" xfId="59467" xr:uid="{00000000-0005-0000-0000-000031E70000}"/>
    <cellStyle name="Total 3 6 3 2 3" xfId="59468" xr:uid="{00000000-0005-0000-0000-000032E70000}"/>
    <cellStyle name="Total 3 6 3 2 4" xfId="59469" xr:uid="{00000000-0005-0000-0000-000033E70000}"/>
    <cellStyle name="Total 3 6 3 3" xfId="23405" xr:uid="{00000000-0005-0000-0000-000034E70000}"/>
    <cellStyle name="Total 3 6 3 3 2" xfId="59470" xr:uid="{00000000-0005-0000-0000-000035E70000}"/>
    <cellStyle name="Total 3 6 3 3 3" xfId="59471" xr:uid="{00000000-0005-0000-0000-000036E70000}"/>
    <cellStyle name="Total 3 6 3 3 4" xfId="59472" xr:uid="{00000000-0005-0000-0000-000037E70000}"/>
    <cellStyle name="Total 3 6 3 4" xfId="59473" xr:uid="{00000000-0005-0000-0000-000038E70000}"/>
    <cellStyle name="Total 3 6 4" xfId="23406" xr:uid="{00000000-0005-0000-0000-000039E70000}"/>
    <cellStyle name="Total 3 6 4 10" xfId="59474" xr:uid="{00000000-0005-0000-0000-00003AE70000}"/>
    <cellStyle name="Total 3 6 4 2" xfId="23407" xr:uid="{00000000-0005-0000-0000-00003BE70000}"/>
    <cellStyle name="Total 3 6 4 2 2" xfId="59475" xr:uid="{00000000-0005-0000-0000-00003CE70000}"/>
    <cellStyle name="Total 3 6 4 2 3" xfId="59476" xr:uid="{00000000-0005-0000-0000-00003DE70000}"/>
    <cellStyle name="Total 3 6 4 2 4" xfId="59477" xr:uid="{00000000-0005-0000-0000-00003EE70000}"/>
    <cellStyle name="Total 3 6 4 3" xfId="23408" xr:uid="{00000000-0005-0000-0000-00003FE70000}"/>
    <cellStyle name="Total 3 6 4 3 2" xfId="59478" xr:uid="{00000000-0005-0000-0000-000040E70000}"/>
    <cellStyle name="Total 3 6 4 3 3" xfId="59479" xr:uid="{00000000-0005-0000-0000-000041E70000}"/>
    <cellStyle name="Total 3 6 4 3 4" xfId="59480" xr:uid="{00000000-0005-0000-0000-000042E70000}"/>
    <cellStyle name="Total 3 6 4 4" xfId="23409" xr:uid="{00000000-0005-0000-0000-000043E70000}"/>
    <cellStyle name="Total 3 6 4 4 2" xfId="59481" xr:uid="{00000000-0005-0000-0000-000044E70000}"/>
    <cellStyle name="Total 3 6 4 4 3" xfId="59482" xr:uid="{00000000-0005-0000-0000-000045E70000}"/>
    <cellStyle name="Total 3 6 4 4 4" xfId="59483" xr:uid="{00000000-0005-0000-0000-000046E70000}"/>
    <cellStyle name="Total 3 6 4 5" xfId="23410" xr:uid="{00000000-0005-0000-0000-000047E70000}"/>
    <cellStyle name="Total 3 6 4 5 2" xfId="59484" xr:uid="{00000000-0005-0000-0000-000048E70000}"/>
    <cellStyle name="Total 3 6 4 5 3" xfId="59485" xr:uid="{00000000-0005-0000-0000-000049E70000}"/>
    <cellStyle name="Total 3 6 4 5 4" xfId="59486" xr:uid="{00000000-0005-0000-0000-00004AE70000}"/>
    <cellStyle name="Total 3 6 4 6" xfId="23411" xr:uid="{00000000-0005-0000-0000-00004BE70000}"/>
    <cellStyle name="Total 3 6 4 6 2" xfId="59487" xr:uid="{00000000-0005-0000-0000-00004CE70000}"/>
    <cellStyle name="Total 3 6 4 6 3" xfId="59488" xr:uid="{00000000-0005-0000-0000-00004DE70000}"/>
    <cellStyle name="Total 3 6 4 6 4" xfId="59489" xr:uid="{00000000-0005-0000-0000-00004EE70000}"/>
    <cellStyle name="Total 3 6 4 7" xfId="23412" xr:uid="{00000000-0005-0000-0000-00004FE70000}"/>
    <cellStyle name="Total 3 6 4 7 2" xfId="59490" xr:uid="{00000000-0005-0000-0000-000050E70000}"/>
    <cellStyle name="Total 3 6 4 7 3" xfId="59491" xr:uid="{00000000-0005-0000-0000-000051E70000}"/>
    <cellStyle name="Total 3 6 4 7 4" xfId="59492" xr:uid="{00000000-0005-0000-0000-000052E70000}"/>
    <cellStyle name="Total 3 6 4 8" xfId="59493" xr:uid="{00000000-0005-0000-0000-000053E70000}"/>
    <cellStyle name="Total 3 6 4 9" xfId="59494" xr:uid="{00000000-0005-0000-0000-000054E70000}"/>
    <cellStyle name="Total 3 6 5" xfId="23413" xr:uid="{00000000-0005-0000-0000-000055E70000}"/>
    <cellStyle name="Total 3 6 5 2" xfId="23414" xr:uid="{00000000-0005-0000-0000-000056E70000}"/>
    <cellStyle name="Total 3 6 5 2 2" xfId="59495" xr:uid="{00000000-0005-0000-0000-000057E70000}"/>
    <cellStyle name="Total 3 6 5 2 3" xfId="59496" xr:uid="{00000000-0005-0000-0000-000058E70000}"/>
    <cellStyle name="Total 3 6 5 2 4" xfId="59497" xr:uid="{00000000-0005-0000-0000-000059E70000}"/>
    <cellStyle name="Total 3 6 5 3" xfId="23415" xr:uid="{00000000-0005-0000-0000-00005AE70000}"/>
    <cellStyle name="Total 3 6 5 3 2" xfId="59498" xr:uid="{00000000-0005-0000-0000-00005BE70000}"/>
    <cellStyle name="Total 3 6 5 3 3" xfId="59499" xr:uid="{00000000-0005-0000-0000-00005CE70000}"/>
    <cellStyle name="Total 3 6 5 3 4" xfId="59500" xr:uid="{00000000-0005-0000-0000-00005DE70000}"/>
    <cellStyle name="Total 3 6 5 4" xfId="23416" xr:uid="{00000000-0005-0000-0000-00005EE70000}"/>
    <cellStyle name="Total 3 6 5 4 2" xfId="59501" xr:uid="{00000000-0005-0000-0000-00005FE70000}"/>
    <cellStyle name="Total 3 6 5 4 3" xfId="59502" xr:uid="{00000000-0005-0000-0000-000060E70000}"/>
    <cellStyle name="Total 3 6 5 4 4" xfId="59503" xr:uid="{00000000-0005-0000-0000-000061E70000}"/>
    <cellStyle name="Total 3 6 5 5" xfId="23417" xr:uid="{00000000-0005-0000-0000-000062E70000}"/>
    <cellStyle name="Total 3 6 5 5 2" xfId="59504" xr:uid="{00000000-0005-0000-0000-000063E70000}"/>
    <cellStyle name="Total 3 6 5 5 3" xfId="59505" xr:uid="{00000000-0005-0000-0000-000064E70000}"/>
    <cellStyle name="Total 3 6 5 5 4" xfId="59506" xr:uid="{00000000-0005-0000-0000-000065E70000}"/>
    <cellStyle name="Total 3 6 5 6" xfId="23418" xr:uid="{00000000-0005-0000-0000-000066E70000}"/>
    <cellStyle name="Total 3 6 5 6 2" xfId="59507" xr:uid="{00000000-0005-0000-0000-000067E70000}"/>
    <cellStyle name="Total 3 6 5 6 3" xfId="59508" xr:uid="{00000000-0005-0000-0000-000068E70000}"/>
    <cellStyle name="Total 3 6 5 6 4" xfId="59509" xr:uid="{00000000-0005-0000-0000-000069E70000}"/>
    <cellStyle name="Total 3 6 5 7" xfId="59510" xr:uid="{00000000-0005-0000-0000-00006AE70000}"/>
    <cellStyle name="Total 3 6 5 8" xfId="59511" xr:uid="{00000000-0005-0000-0000-00006BE70000}"/>
    <cellStyle name="Total 3 6 5 9" xfId="59512" xr:uid="{00000000-0005-0000-0000-00006CE70000}"/>
    <cellStyle name="Total 3 6 6" xfId="59513" xr:uid="{00000000-0005-0000-0000-00006DE70000}"/>
    <cellStyle name="Total 3 7" xfId="23419" xr:uid="{00000000-0005-0000-0000-00006EE70000}"/>
    <cellStyle name="Total 3 7 2" xfId="23420" xr:uid="{00000000-0005-0000-0000-00006FE70000}"/>
    <cellStyle name="Total 3 7 2 2" xfId="23421" xr:uid="{00000000-0005-0000-0000-000070E70000}"/>
    <cellStyle name="Total 3 7 2 2 2" xfId="23422" xr:uid="{00000000-0005-0000-0000-000071E70000}"/>
    <cellStyle name="Total 3 7 2 2 2 2" xfId="59514" xr:uid="{00000000-0005-0000-0000-000072E70000}"/>
    <cellStyle name="Total 3 7 2 2 2 3" xfId="59515" xr:uid="{00000000-0005-0000-0000-000073E70000}"/>
    <cellStyle name="Total 3 7 2 2 2 4" xfId="59516" xr:uid="{00000000-0005-0000-0000-000074E70000}"/>
    <cellStyle name="Total 3 7 2 2 3" xfId="23423" xr:uid="{00000000-0005-0000-0000-000075E70000}"/>
    <cellStyle name="Total 3 7 2 2 3 2" xfId="59517" xr:uid="{00000000-0005-0000-0000-000076E70000}"/>
    <cellStyle name="Total 3 7 2 2 3 3" xfId="59518" xr:uid="{00000000-0005-0000-0000-000077E70000}"/>
    <cellStyle name="Total 3 7 2 2 3 4" xfId="59519" xr:uid="{00000000-0005-0000-0000-000078E70000}"/>
    <cellStyle name="Total 3 7 2 2 4" xfId="59520" xr:uid="{00000000-0005-0000-0000-000079E70000}"/>
    <cellStyle name="Total 3 7 2 3" xfId="23424" xr:uid="{00000000-0005-0000-0000-00007AE70000}"/>
    <cellStyle name="Total 3 7 2 3 2" xfId="23425" xr:uid="{00000000-0005-0000-0000-00007BE70000}"/>
    <cellStyle name="Total 3 7 2 3 2 2" xfId="59521" xr:uid="{00000000-0005-0000-0000-00007CE70000}"/>
    <cellStyle name="Total 3 7 2 3 2 3" xfId="59522" xr:uid="{00000000-0005-0000-0000-00007DE70000}"/>
    <cellStyle name="Total 3 7 2 3 2 4" xfId="59523" xr:uid="{00000000-0005-0000-0000-00007EE70000}"/>
    <cellStyle name="Total 3 7 2 3 3" xfId="23426" xr:uid="{00000000-0005-0000-0000-00007FE70000}"/>
    <cellStyle name="Total 3 7 2 3 3 2" xfId="59524" xr:uid="{00000000-0005-0000-0000-000080E70000}"/>
    <cellStyle name="Total 3 7 2 3 3 3" xfId="59525" xr:uid="{00000000-0005-0000-0000-000081E70000}"/>
    <cellStyle name="Total 3 7 2 3 3 4" xfId="59526" xr:uid="{00000000-0005-0000-0000-000082E70000}"/>
    <cellStyle name="Total 3 7 2 3 4" xfId="23427" xr:uid="{00000000-0005-0000-0000-000083E70000}"/>
    <cellStyle name="Total 3 7 2 3 4 2" xfId="59527" xr:uid="{00000000-0005-0000-0000-000084E70000}"/>
    <cellStyle name="Total 3 7 2 3 4 3" xfId="59528" xr:uid="{00000000-0005-0000-0000-000085E70000}"/>
    <cellStyle name="Total 3 7 2 3 4 4" xfId="59529" xr:uid="{00000000-0005-0000-0000-000086E70000}"/>
    <cellStyle name="Total 3 7 2 3 5" xfId="23428" xr:uid="{00000000-0005-0000-0000-000087E70000}"/>
    <cellStyle name="Total 3 7 2 3 5 2" xfId="59530" xr:uid="{00000000-0005-0000-0000-000088E70000}"/>
    <cellStyle name="Total 3 7 2 3 5 3" xfId="59531" xr:uid="{00000000-0005-0000-0000-000089E70000}"/>
    <cellStyle name="Total 3 7 2 3 5 4" xfId="59532" xr:uid="{00000000-0005-0000-0000-00008AE70000}"/>
    <cellStyle name="Total 3 7 2 3 6" xfId="23429" xr:uid="{00000000-0005-0000-0000-00008BE70000}"/>
    <cellStyle name="Total 3 7 2 3 6 2" xfId="59533" xr:uid="{00000000-0005-0000-0000-00008CE70000}"/>
    <cellStyle name="Total 3 7 2 3 6 3" xfId="59534" xr:uid="{00000000-0005-0000-0000-00008DE70000}"/>
    <cellStyle name="Total 3 7 2 3 6 4" xfId="59535" xr:uid="{00000000-0005-0000-0000-00008EE70000}"/>
    <cellStyle name="Total 3 7 2 3 7" xfId="59536" xr:uid="{00000000-0005-0000-0000-00008FE70000}"/>
    <cellStyle name="Total 3 7 2 3 8" xfId="59537" xr:uid="{00000000-0005-0000-0000-000090E70000}"/>
    <cellStyle name="Total 3 7 2 3 9" xfId="59538" xr:uid="{00000000-0005-0000-0000-000091E70000}"/>
    <cellStyle name="Total 3 7 2 4" xfId="59539" xr:uid="{00000000-0005-0000-0000-000092E70000}"/>
    <cellStyle name="Total 3 7 3" xfId="23430" xr:uid="{00000000-0005-0000-0000-000093E70000}"/>
    <cellStyle name="Total 3 7 3 2" xfId="23431" xr:uid="{00000000-0005-0000-0000-000094E70000}"/>
    <cellStyle name="Total 3 7 3 2 2" xfId="59540" xr:uid="{00000000-0005-0000-0000-000095E70000}"/>
    <cellStyle name="Total 3 7 3 2 3" xfId="59541" xr:uid="{00000000-0005-0000-0000-000096E70000}"/>
    <cellStyle name="Total 3 7 3 2 4" xfId="59542" xr:uid="{00000000-0005-0000-0000-000097E70000}"/>
    <cellStyle name="Total 3 7 3 3" xfId="23432" xr:uid="{00000000-0005-0000-0000-000098E70000}"/>
    <cellStyle name="Total 3 7 3 3 2" xfId="59543" xr:uid="{00000000-0005-0000-0000-000099E70000}"/>
    <cellStyle name="Total 3 7 3 3 3" xfId="59544" xr:uid="{00000000-0005-0000-0000-00009AE70000}"/>
    <cellStyle name="Total 3 7 3 3 4" xfId="59545" xr:uid="{00000000-0005-0000-0000-00009BE70000}"/>
    <cellStyle name="Total 3 7 3 4" xfId="59546" xr:uid="{00000000-0005-0000-0000-00009CE70000}"/>
    <cellStyle name="Total 3 7 4" xfId="23433" xr:uid="{00000000-0005-0000-0000-00009DE70000}"/>
    <cellStyle name="Total 3 7 4 10" xfId="59547" xr:uid="{00000000-0005-0000-0000-00009EE70000}"/>
    <cellStyle name="Total 3 7 4 2" xfId="23434" xr:uid="{00000000-0005-0000-0000-00009FE70000}"/>
    <cellStyle name="Total 3 7 4 2 2" xfId="59548" xr:uid="{00000000-0005-0000-0000-0000A0E70000}"/>
    <cellStyle name="Total 3 7 4 2 3" xfId="59549" xr:uid="{00000000-0005-0000-0000-0000A1E70000}"/>
    <cellStyle name="Total 3 7 4 2 4" xfId="59550" xr:uid="{00000000-0005-0000-0000-0000A2E70000}"/>
    <cellStyle name="Total 3 7 4 3" xfId="23435" xr:uid="{00000000-0005-0000-0000-0000A3E70000}"/>
    <cellStyle name="Total 3 7 4 3 2" xfId="59551" xr:uid="{00000000-0005-0000-0000-0000A4E70000}"/>
    <cellStyle name="Total 3 7 4 3 3" xfId="59552" xr:uid="{00000000-0005-0000-0000-0000A5E70000}"/>
    <cellStyle name="Total 3 7 4 3 4" xfId="59553" xr:uid="{00000000-0005-0000-0000-0000A6E70000}"/>
    <cellStyle name="Total 3 7 4 4" xfId="23436" xr:uid="{00000000-0005-0000-0000-0000A7E70000}"/>
    <cellStyle name="Total 3 7 4 4 2" xfId="59554" xr:uid="{00000000-0005-0000-0000-0000A8E70000}"/>
    <cellStyle name="Total 3 7 4 4 3" xfId="59555" xr:uid="{00000000-0005-0000-0000-0000A9E70000}"/>
    <cellStyle name="Total 3 7 4 4 4" xfId="59556" xr:uid="{00000000-0005-0000-0000-0000AAE70000}"/>
    <cellStyle name="Total 3 7 4 5" xfId="23437" xr:uid="{00000000-0005-0000-0000-0000ABE70000}"/>
    <cellStyle name="Total 3 7 4 5 2" xfId="59557" xr:uid="{00000000-0005-0000-0000-0000ACE70000}"/>
    <cellStyle name="Total 3 7 4 5 3" xfId="59558" xr:uid="{00000000-0005-0000-0000-0000ADE70000}"/>
    <cellStyle name="Total 3 7 4 5 4" xfId="59559" xr:uid="{00000000-0005-0000-0000-0000AEE70000}"/>
    <cellStyle name="Total 3 7 4 6" xfId="23438" xr:uid="{00000000-0005-0000-0000-0000AFE70000}"/>
    <cellStyle name="Total 3 7 4 6 2" xfId="59560" xr:uid="{00000000-0005-0000-0000-0000B0E70000}"/>
    <cellStyle name="Total 3 7 4 6 3" xfId="59561" xr:uid="{00000000-0005-0000-0000-0000B1E70000}"/>
    <cellStyle name="Total 3 7 4 6 4" xfId="59562" xr:uid="{00000000-0005-0000-0000-0000B2E70000}"/>
    <cellStyle name="Total 3 7 4 7" xfId="23439" xr:uid="{00000000-0005-0000-0000-0000B3E70000}"/>
    <cellStyle name="Total 3 7 4 7 2" xfId="59563" xr:uid="{00000000-0005-0000-0000-0000B4E70000}"/>
    <cellStyle name="Total 3 7 4 7 3" xfId="59564" xr:uid="{00000000-0005-0000-0000-0000B5E70000}"/>
    <cellStyle name="Total 3 7 4 7 4" xfId="59565" xr:uid="{00000000-0005-0000-0000-0000B6E70000}"/>
    <cellStyle name="Total 3 7 4 8" xfId="59566" xr:uid="{00000000-0005-0000-0000-0000B7E70000}"/>
    <cellStyle name="Total 3 7 4 9" xfId="59567" xr:uid="{00000000-0005-0000-0000-0000B8E70000}"/>
    <cellStyle name="Total 3 7 5" xfId="23440" xr:uid="{00000000-0005-0000-0000-0000B9E70000}"/>
    <cellStyle name="Total 3 7 5 2" xfId="23441" xr:uid="{00000000-0005-0000-0000-0000BAE70000}"/>
    <cellStyle name="Total 3 7 5 2 2" xfId="59568" xr:uid="{00000000-0005-0000-0000-0000BBE70000}"/>
    <cellStyle name="Total 3 7 5 2 3" xfId="59569" xr:uid="{00000000-0005-0000-0000-0000BCE70000}"/>
    <cellStyle name="Total 3 7 5 2 4" xfId="59570" xr:uid="{00000000-0005-0000-0000-0000BDE70000}"/>
    <cellStyle name="Total 3 7 5 3" xfId="23442" xr:uid="{00000000-0005-0000-0000-0000BEE70000}"/>
    <cellStyle name="Total 3 7 5 3 2" xfId="59571" xr:uid="{00000000-0005-0000-0000-0000BFE70000}"/>
    <cellStyle name="Total 3 7 5 3 3" xfId="59572" xr:uid="{00000000-0005-0000-0000-0000C0E70000}"/>
    <cellStyle name="Total 3 7 5 3 4" xfId="59573" xr:uid="{00000000-0005-0000-0000-0000C1E70000}"/>
    <cellStyle name="Total 3 7 5 4" xfId="23443" xr:uid="{00000000-0005-0000-0000-0000C2E70000}"/>
    <cellStyle name="Total 3 7 5 4 2" xfId="59574" xr:uid="{00000000-0005-0000-0000-0000C3E70000}"/>
    <cellStyle name="Total 3 7 5 4 3" xfId="59575" xr:uid="{00000000-0005-0000-0000-0000C4E70000}"/>
    <cellStyle name="Total 3 7 5 4 4" xfId="59576" xr:uid="{00000000-0005-0000-0000-0000C5E70000}"/>
    <cellStyle name="Total 3 7 5 5" xfId="23444" xr:uid="{00000000-0005-0000-0000-0000C6E70000}"/>
    <cellStyle name="Total 3 7 5 5 2" xfId="59577" xr:uid="{00000000-0005-0000-0000-0000C7E70000}"/>
    <cellStyle name="Total 3 7 5 5 3" xfId="59578" xr:uid="{00000000-0005-0000-0000-0000C8E70000}"/>
    <cellStyle name="Total 3 7 5 5 4" xfId="59579" xr:uid="{00000000-0005-0000-0000-0000C9E70000}"/>
    <cellStyle name="Total 3 7 5 6" xfId="23445" xr:uid="{00000000-0005-0000-0000-0000CAE70000}"/>
    <cellStyle name="Total 3 7 5 6 2" xfId="59580" xr:uid="{00000000-0005-0000-0000-0000CBE70000}"/>
    <cellStyle name="Total 3 7 5 6 3" xfId="59581" xr:uid="{00000000-0005-0000-0000-0000CCE70000}"/>
    <cellStyle name="Total 3 7 5 6 4" xfId="59582" xr:uid="{00000000-0005-0000-0000-0000CDE70000}"/>
    <cellStyle name="Total 3 7 5 7" xfId="59583" xr:uid="{00000000-0005-0000-0000-0000CEE70000}"/>
    <cellStyle name="Total 3 7 5 8" xfId="59584" xr:uid="{00000000-0005-0000-0000-0000CFE70000}"/>
    <cellStyle name="Total 3 7 5 9" xfId="59585" xr:uid="{00000000-0005-0000-0000-0000D0E70000}"/>
    <cellStyle name="Total 3 7 6" xfId="59586" xr:uid="{00000000-0005-0000-0000-0000D1E70000}"/>
    <cellStyle name="Total 3 8" xfId="23446" xr:uid="{00000000-0005-0000-0000-0000D2E70000}"/>
    <cellStyle name="Total 3 8 2" xfId="23447" xr:uid="{00000000-0005-0000-0000-0000D3E70000}"/>
    <cellStyle name="Total 3 8 2 2" xfId="23448" xr:uid="{00000000-0005-0000-0000-0000D4E70000}"/>
    <cellStyle name="Total 3 8 2 2 2" xfId="23449" xr:uid="{00000000-0005-0000-0000-0000D5E70000}"/>
    <cellStyle name="Total 3 8 2 2 2 2" xfId="59587" xr:uid="{00000000-0005-0000-0000-0000D6E70000}"/>
    <cellStyle name="Total 3 8 2 2 2 3" xfId="59588" xr:uid="{00000000-0005-0000-0000-0000D7E70000}"/>
    <cellStyle name="Total 3 8 2 2 2 4" xfId="59589" xr:uid="{00000000-0005-0000-0000-0000D8E70000}"/>
    <cellStyle name="Total 3 8 2 2 3" xfId="23450" xr:uid="{00000000-0005-0000-0000-0000D9E70000}"/>
    <cellStyle name="Total 3 8 2 2 3 2" xfId="59590" xr:uid="{00000000-0005-0000-0000-0000DAE70000}"/>
    <cellStyle name="Total 3 8 2 2 3 3" xfId="59591" xr:uid="{00000000-0005-0000-0000-0000DBE70000}"/>
    <cellStyle name="Total 3 8 2 2 3 4" xfId="59592" xr:uid="{00000000-0005-0000-0000-0000DCE70000}"/>
    <cellStyle name="Total 3 8 2 2 4" xfId="59593" xr:uid="{00000000-0005-0000-0000-0000DDE70000}"/>
    <cellStyle name="Total 3 8 2 3" xfId="23451" xr:uid="{00000000-0005-0000-0000-0000DEE70000}"/>
    <cellStyle name="Total 3 8 2 3 2" xfId="23452" xr:uid="{00000000-0005-0000-0000-0000DFE70000}"/>
    <cellStyle name="Total 3 8 2 3 2 2" xfId="59594" xr:uid="{00000000-0005-0000-0000-0000E0E70000}"/>
    <cellStyle name="Total 3 8 2 3 2 3" xfId="59595" xr:uid="{00000000-0005-0000-0000-0000E1E70000}"/>
    <cellStyle name="Total 3 8 2 3 2 4" xfId="59596" xr:uid="{00000000-0005-0000-0000-0000E2E70000}"/>
    <cellStyle name="Total 3 8 2 3 3" xfId="23453" xr:uid="{00000000-0005-0000-0000-0000E3E70000}"/>
    <cellStyle name="Total 3 8 2 3 3 2" xfId="59597" xr:uid="{00000000-0005-0000-0000-0000E4E70000}"/>
    <cellStyle name="Total 3 8 2 3 3 3" xfId="59598" xr:uid="{00000000-0005-0000-0000-0000E5E70000}"/>
    <cellStyle name="Total 3 8 2 3 3 4" xfId="59599" xr:uid="{00000000-0005-0000-0000-0000E6E70000}"/>
    <cellStyle name="Total 3 8 2 3 4" xfId="23454" xr:uid="{00000000-0005-0000-0000-0000E7E70000}"/>
    <cellStyle name="Total 3 8 2 3 4 2" xfId="59600" xr:uid="{00000000-0005-0000-0000-0000E8E70000}"/>
    <cellStyle name="Total 3 8 2 3 4 3" xfId="59601" xr:uid="{00000000-0005-0000-0000-0000E9E70000}"/>
    <cellStyle name="Total 3 8 2 3 4 4" xfId="59602" xr:uid="{00000000-0005-0000-0000-0000EAE70000}"/>
    <cellStyle name="Total 3 8 2 3 5" xfId="23455" xr:uid="{00000000-0005-0000-0000-0000EBE70000}"/>
    <cellStyle name="Total 3 8 2 3 5 2" xfId="59603" xr:uid="{00000000-0005-0000-0000-0000ECE70000}"/>
    <cellStyle name="Total 3 8 2 3 5 3" xfId="59604" xr:uid="{00000000-0005-0000-0000-0000EDE70000}"/>
    <cellStyle name="Total 3 8 2 3 5 4" xfId="59605" xr:uid="{00000000-0005-0000-0000-0000EEE70000}"/>
    <cellStyle name="Total 3 8 2 3 6" xfId="23456" xr:uid="{00000000-0005-0000-0000-0000EFE70000}"/>
    <cellStyle name="Total 3 8 2 3 6 2" xfId="59606" xr:uid="{00000000-0005-0000-0000-0000F0E70000}"/>
    <cellStyle name="Total 3 8 2 3 6 3" xfId="59607" xr:uid="{00000000-0005-0000-0000-0000F1E70000}"/>
    <cellStyle name="Total 3 8 2 3 6 4" xfId="59608" xr:uid="{00000000-0005-0000-0000-0000F2E70000}"/>
    <cellStyle name="Total 3 8 2 3 7" xfId="59609" xr:uid="{00000000-0005-0000-0000-0000F3E70000}"/>
    <cellStyle name="Total 3 8 2 3 8" xfId="59610" xr:uid="{00000000-0005-0000-0000-0000F4E70000}"/>
    <cellStyle name="Total 3 8 2 3 9" xfId="59611" xr:uid="{00000000-0005-0000-0000-0000F5E70000}"/>
    <cellStyle name="Total 3 8 2 4" xfId="59612" xr:uid="{00000000-0005-0000-0000-0000F6E70000}"/>
    <cellStyle name="Total 3 8 3" xfId="23457" xr:uid="{00000000-0005-0000-0000-0000F7E70000}"/>
    <cellStyle name="Total 3 8 3 2" xfId="23458" xr:uid="{00000000-0005-0000-0000-0000F8E70000}"/>
    <cellStyle name="Total 3 8 3 2 2" xfId="59613" xr:uid="{00000000-0005-0000-0000-0000F9E70000}"/>
    <cellStyle name="Total 3 8 3 2 3" xfId="59614" xr:uid="{00000000-0005-0000-0000-0000FAE70000}"/>
    <cellStyle name="Total 3 8 3 2 4" xfId="59615" xr:uid="{00000000-0005-0000-0000-0000FBE70000}"/>
    <cellStyle name="Total 3 8 3 3" xfId="23459" xr:uid="{00000000-0005-0000-0000-0000FCE70000}"/>
    <cellStyle name="Total 3 8 3 3 2" xfId="59616" xr:uid="{00000000-0005-0000-0000-0000FDE70000}"/>
    <cellStyle name="Total 3 8 3 3 3" xfId="59617" xr:uid="{00000000-0005-0000-0000-0000FEE70000}"/>
    <cellStyle name="Total 3 8 3 3 4" xfId="59618" xr:uid="{00000000-0005-0000-0000-0000FFE70000}"/>
    <cellStyle name="Total 3 8 3 4" xfId="59619" xr:uid="{00000000-0005-0000-0000-000000E80000}"/>
    <cellStyle name="Total 3 8 4" xfId="23460" xr:uid="{00000000-0005-0000-0000-000001E80000}"/>
    <cellStyle name="Total 3 8 4 10" xfId="59620" xr:uid="{00000000-0005-0000-0000-000002E80000}"/>
    <cellStyle name="Total 3 8 4 2" xfId="23461" xr:uid="{00000000-0005-0000-0000-000003E80000}"/>
    <cellStyle name="Total 3 8 4 2 2" xfId="59621" xr:uid="{00000000-0005-0000-0000-000004E80000}"/>
    <cellStyle name="Total 3 8 4 2 3" xfId="59622" xr:uid="{00000000-0005-0000-0000-000005E80000}"/>
    <cellStyle name="Total 3 8 4 2 4" xfId="59623" xr:uid="{00000000-0005-0000-0000-000006E80000}"/>
    <cellStyle name="Total 3 8 4 3" xfId="23462" xr:uid="{00000000-0005-0000-0000-000007E80000}"/>
    <cellStyle name="Total 3 8 4 3 2" xfId="59624" xr:uid="{00000000-0005-0000-0000-000008E80000}"/>
    <cellStyle name="Total 3 8 4 3 3" xfId="59625" xr:uid="{00000000-0005-0000-0000-000009E80000}"/>
    <cellStyle name="Total 3 8 4 3 4" xfId="59626" xr:uid="{00000000-0005-0000-0000-00000AE80000}"/>
    <cellStyle name="Total 3 8 4 4" xfId="23463" xr:uid="{00000000-0005-0000-0000-00000BE80000}"/>
    <cellStyle name="Total 3 8 4 4 2" xfId="59627" xr:uid="{00000000-0005-0000-0000-00000CE80000}"/>
    <cellStyle name="Total 3 8 4 4 3" xfId="59628" xr:uid="{00000000-0005-0000-0000-00000DE80000}"/>
    <cellStyle name="Total 3 8 4 4 4" xfId="59629" xr:uid="{00000000-0005-0000-0000-00000EE80000}"/>
    <cellStyle name="Total 3 8 4 5" xfId="23464" xr:uid="{00000000-0005-0000-0000-00000FE80000}"/>
    <cellStyle name="Total 3 8 4 5 2" xfId="59630" xr:uid="{00000000-0005-0000-0000-000010E80000}"/>
    <cellStyle name="Total 3 8 4 5 3" xfId="59631" xr:uid="{00000000-0005-0000-0000-000011E80000}"/>
    <cellStyle name="Total 3 8 4 5 4" xfId="59632" xr:uid="{00000000-0005-0000-0000-000012E80000}"/>
    <cellStyle name="Total 3 8 4 6" xfId="23465" xr:uid="{00000000-0005-0000-0000-000013E80000}"/>
    <cellStyle name="Total 3 8 4 6 2" xfId="59633" xr:uid="{00000000-0005-0000-0000-000014E80000}"/>
    <cellStyle name="Total 3 8 4 6 3" xfId="59634" xr:uid="{00000000-0005-0000-0000-000015E80000}"/>
    <cellStyle name="Total 3 8 4 6 4" xfId="59635" xr:uid="{00000000-0005-0000-0000-000016E80000}"/>
    <cellStyle name="Total 3 8 4 7" xfId="23466" xr:uid="{00000000-0005-0000-0000-000017E80000}"/>
    <cellStyle name="Total 3 8 4 7 2" xfId="59636" xr:uid="{00000000-0005-0000-0000-000018E80000}"/>
    <cellStyle name="Total 3 8 4 7 3" xfId="59637" xr:uid="{00000000-0005-0000-0000-000019E80000}"/>
    <cellStyle name="Total 3 8 4 7 4" xfId="59638" xr:uid="{00000000-0005-0000-0000-00001AE80000}"/>
    <cellStyle name="Total 3 8 4 8" xfId="59639" xr:uid="{00000000-0005-0000-0000-00001BE80000}"/>
    <cellStyle name="Total 3 8 4 9" xfId="59640" xr:uid="{00000000-0005-0000-0000-00001CE80000}"/>
    <cellStyle name="Total 3 8 5" xfId="23467" xr:uid="{00000000-0005-0000-0000-00001DE80000}"/>
    <cellStyle name="Total 3 8 5 2" xfId="23468" xr:uid="{00000000-0005-0000-0000-00001EE80000}"/>
    <cellStyle name="Total 3 8 5 2 2" xfId="59641" xr:uid="{00000000-0005-0000-0000-00001FE80000}"/>
    <cellStyle name="Total 3 8 5 2 3" xfId="59642" xr:uid="{00000000-0005-0000-0000-000020E80000}"/>
    <cellStyle name="Total 3 8 5 2 4" xfId="59643" xr:uid="{00000000-0005-0000-0000-000021E80000}"/>
    <cellStyle name="Total 3 8 5 3" xfId="23469" xr:uid="{00000000-0005-0000-0000-000022E80000}"/>
    <cellStyle name="Total 3 8 5 3 2" xfId="59644" xr:uid="{00000000-0005-0000-0000-000023E80000}"/>
    <cellStyle name="Total 3 8 5 3 3" xfId="59645" xr:uid="{00000000-0005-0000-0000-000024E80000}"/>
    <cellStyle name="Total 3 8 5 3 4" xfId="59646" xr:uid="{00000000-0005-0000-0000-000025E80000}"/>
    <cellStyle name="Total 3 8 5 4" xfId="23470" xr:uid="{00000000-0005-0000-0000-000026E80000}"/>
    <cellStyle name="Total 3 8 5 4 2" xfId="59647" xr:uid="{00000000-0005-0000-0000-000027E80000}"/>
    <cellStyle name="Total 3 8 5 4 3" xfId="59648" xr:uid="{00000000-0005-0000-0000-000028E80000}"/>
    <cellStyle name="Total 3 8 5 4 4" xfId="59649" xr:uid="{00000000-0005-0000-0000-000029E80000}"/>
    <cellStyle name="Total 3 8 5 5" xfId="23471" xr:uid="{00000000-0005-0000-0000-00002AE80000}"/>
    <cellStyle name="Total 3 8 5 5 2" xfId="59650" xr:uid="{00000000-0005-0000-0000-00002BE80000}"/>
    <cellStyle name="Total 3 8 5 5 3" xfId="59651" xr:uid="{00000000-0005-0000-0000-00002CE80000}"/>
    <cellStyle name="Total 3 8 5 5 4" xfId="59652" xr:uid="{00000000-0005-0000-0000-00002DE80000}"/>
    <cellStyle name="Total 3 8 5 6" xfId="23472" xr:uid="{00000000-0005-0000-0000-00002EE80000}"/>
    <cellStyle name="Total 3 8 5 6 2" xfId="59653" xr:uid="{00000000-0005-0000-0000-00002FE80000}"/>
    <cellStyle name="Total 3 8 5 6 3" xfId="59654" xr:uid="{00000000-0005-0000-0000-000030E80000}"/>
    <cellStyle name="Total 3 8 5 6 4" xfId="59655" xr:uid="{00000000-0005-0000-0000-000031E80000}"/>
    <cellStyle name="Total 3 8 5 7" xfId="59656" xr:uid="{00000000-0005-0000-0000-000032E80000}"/>
    <cellStyle name="Total 3 8 5 8" xfId="59657" xr:uid="{00000000-0005-0000-0000-000033E80000}"/>
    <cellStyle name="Total 3 8 5 9" xfId="59658" xr:uid="{00000000-0005-0000-0000-000034E80000}"/>
    <cellStyle name="Total 3 8 6" xfId="59659" xr:uid="{00000000-0005-0000-0000-000035E80000}"/>
    <cellStyle name="Total 3 9" xfId="23473" xr:uid="{00000000-0005-0000-0000-000036E80000}"/>
    <cellStyle name="Total 3 9 2" xfId="23474" xr:uid="{00000000-0005-0000-0000-000037E80000}"/>
    <cellStyle name="Total 3 9 2 2" xfId="23475" xr:uid="{00000000-0005-0000-0000-000038E80000}"/>
    <cellStyle name="Total 3 9 2 2 2" xfId="23476" xr:uid="{00000000-0005-0000-0000-000039E80000}"/>
    <cellStyle name="Total 3 9 2 2 2 2" xfId="59660" xr:uid="{00000000-0005-0000-0000-00003AE80000}"/>
    <cellStyle name="Total 3 9 2 2 2 3" xfId="59661" xr:uid="{00000000-0005-0000-0000-00003BE80000}"/>
    <cellStyle name="Total 3 9 2 2 2 4" xfId="59662" xr:uid="{00000000-0005-0000-0000-00003CE80000}"/>
    <cellStyle name="Total 3 9 2 2 3" xfId="23477" xr:uid="{00000000-0005-0000-0000-00003DE80000}"/>
    <cellStyle name="Total 3 9 2 2 3 2" xfId="59663" xr:uid="{00000000-0005-0000-0000-00003EE80000}"/>
    <cellStyle name="Total 3 9 2 2 3 3" xfId="59664" xr:uid="{00000000-0005-0000-0000-00003FE80000}"/>
    <cellStyle name="Total 3 9 2 2 3 4" xfId="59665" xr:uid="{00000000-0005-0000-0000-000040E80000}"/>
    <cellStyle name="Total 3 9 2 2 4" xfId="59666" xr:uid="{00000000-0005-0000-0000-000041E80000}"/>
    <cellStyle name="Total 3 9 2 3" xfId="23478" xr:uid="{00000000-0005-0000-0000-000042E80000}"/>
    <cellStyle name="Total 3 9 2 3 2" xfId="23479" xr:uid="{00000000-0005-0000-0000-000043E80000}"/>
    <cellStyle name="Total 3 9 2 3 2 2" xfId="59667" xr:uid="{00000000-0005-0000-0000-000044E80000}"/>
    <cellStyle name="Total 3 9 2 3 2 3" xfId="59668" xr:uid="{00000000-0005-0000-0000-000045E80000}"/>
    <cellStyle name="Total 3 9 2 3 2 4" xfId="59669" xr:uid="{00000000-0005-0000-0000-000046E80000}"/>
    <cellStyle name="Total 3 9 2 3 3" xfId="23480" xr:uid="{00000000-0005-0000-0000-000047E80000}"/>
    <cellStyle name="Total 3 9 2 3 3 2" xfId="59670" xr:uid="{00000000-0005-0000-0000-000048E80000}"/>
    <cellStyle name="Total 3 9 2 3 3 3" xfId="59671" xr:uid="{00000000-0005-0000-0000-000049E80000}"/>
    <cellStyle name="Total 3 9 2 3 3 4" xfId="59672" xr:uid="{00000000-0005-0000-0000-00004AE80000}"/>
    <cellStyle name="Total 3 9 2 3 4" xfId="23481" xr:uid="{00000000-0005-0000-0000-00004BE80000}"/>
    <cellStyle name="Total 3 9 2 3 4 2" xfId="59673" xr:uid="{00000000-0005-0000-0000-00004CE80000}"/>
    <cellStyle name="Total 3 9 2 3 4 3" xfId="59674" xr:uid="{00000000-0005-0000-0000-00004DE80000}"/>
    <cellStyle name="Total 3 9 2 3 4 4" xfId="59675" xr:uid="{00000000-0005-0000-0000-00004EE80000}"/>
    <cellStyle name="Total 3 9 2 3 5" xfId="23482" xr:uid="{00000000-0005-0000-0000-00004FE80000}"/>
    <cellStyle name="Total 3 9 2 3 5 2" xfId="59676" xr:uid="{00000000-0005-0000-0000-000050E80000}"/>
    <cellStyle name="Total 3 9 2 3 5 3" xfId="59677" xr:uid="{00000000-0005-0000-0000-000051E80000}"/>
    <cellStyle name="Total 3 9 2 3 5 4" xfId="59678" xr:uid="{00000000-0005-0000-0000-000052E80000}"/>
    <cellStyle name="Total 3 9 2 3 6" xfId="23483" xr:uid="{00000000-0005-0000-0000-000053E80000}"/>
    <cellStyle name="Total 3 9 2 3 6 2" xfId="59679" xr:uid="{00000000-0005-0000-0000-000054E80000}"/>
    <cellStyle name="Total 3 9 2 3 6 3" xfId="59680" xr:uid="{00000000-0005-0000-0000-000055E80000}"/>
    <cellStyle name="Total 3 9 2 3 6 4" xfId="59681" xr:uid="{00000000-0005-0000-0000-000056E80000}"/>
    <cellStyle name="Total 3 9 2 3 7" xfId="59682" xr:uid="{00000000-0005-0000-0000-000057E80000}"/>
    <cellStyle name="Total 3 9 2 3 8" xfId="59683" xr:uid="{00000000-0005-0000-0000-000058E80000}"/>
    <cellStyle name="Total 3 9 2 3 9" xfId="59684" xr:uid="{00000000-0005-0000-0000-000059E80000}"/>
    <cellStyle name="Total 3 9 2 4" xfId="59685" xr:uid="{00000000-0005-0000-0000-00005AE80000}"/>
    <cellStyle name="Total 3 9 3" xfId="23484" xr:uid="{00000000-0005-0000-0000-00005BE80000}"/>
    <cellStyle name="Total 3 9 3 2" xfId="23485" xr:uid="{00000000-0005-0000-0000-00005CE80000}"/>
    <cellStyle name="Total 3 9 3 2 2" xfId="59686" xr:uid="{00000000-0005-0000-0000-00005DE80000}"/>
    <cellStyle name="Total 3 9 3 2 3" xfId="59687" xr:uid="{00000000-0005-0000-0000-00005EE80000}"/>
    <cellStyle name="Total 3 9 3 2 4" xfId="59688" xr:uid="{00000000-0005-0000-0000-00005FE80000}"/>
    <cellStyle name="Total 3 9 3 3" xfId="23486" xr:uid="{00000000-0005-0000-0000-000060E80000}"/>
    <cellStyle name="Total 3 9 3 3 2" xfId="59689" xr:uid="{00000000-0005-0000-0000-000061E80000}"/>
    <cellStyle name="Total 3 9 3 3 3" xfId="59690" xr:uid="{00000000-0005-0000-0000-000062E80000}"/>
    <cellStyle name="Total 3 9 3 3 4" xfId="59691" xr:uid="{00000000-0005-0000-0000-000063E80000}"/>
    <cellStyle name="Total 3 9 3 4" xfId="59692" xr:uid="{00000000-0005-0000-0000-000064E80000}"/>
    <cellStyle name="Total 3 9 4" xfId="23487" xr:uid="{00000000-0005-0000-0000-000065E80000}"/>
    <cellStyle name="Total 3 9 4 10" xfId="59693" xr:uid="{00000000-0005-0000-0000-000066E80000}"/>
    <cellStyle name="Total 3 9 4 2" xfId="23488" xr:uid="{00000000-0005-0000-0000-000067E80000}"/>
    <cellStyle name="Total 3 9 4 2 2" xfId="59694" xr:uid="{00000000-0005-0000-0000-000068E80000}"/>
    <cellStyle name="Total 3 9 4 2 3" xfId="59695" xr:uid="{00000000-0005-0000-0000-000069E80000}"/>
    <cellStyle name="Total 3 9 4 2 4" xfId="59696" xr:uid="{00000000-0005-0000-0000-00006AE80000}"/>
    <cellStyle name="Total 3 9 4 3" xfId="23489" xr:uid="{00000000-0005-0000-0000-00006BE80000}"/>
    <cellStyle name="Total 3 9 4 3 2" xfId="59697" xr:uid="{00000000-0005-0000-0000-00006CE80000}"/>
    <cellStyle name="Total 3 9 4 3 3" xfId="59698" xr:uid="{00000000-0005-0000-0000-00006DE80000}"/>
    <cellStyle name="Total 3 9 4 3 4" xfId="59699" xr:uid="{00000000-0005-0000-0000-00006EE80000}"/>
    <cellStyle name="Total 3 9 4 4" xfId="23490" xr:uid="{00000000-0005-0000-0000-00006FE80000}"/>
    <cellStyle name="Total 3 9 4 4 2" xfId="59700" xr:uid="{00000000-0005-0000-0000-000070E80000}"/>
    <cellStyle name="Total 3 9 4 4 3" xfId="59701" xr:uid="{00000000-0005-0000-0000-000071E80000}"/>
    <cellStyle name="Total 3 9 4 4 4" xfId="59702" xr:uid="{00000000-0005-0000-0000-000072E80000}"/>
    <cellStyle name="Total 3 9 4 5" xfId="23491" xr:uid="{00000000-0005-0000-0000-000073E80000}"/>
    <cellStyle name="Total 3 9 4 5 2" xfId="59703" xr:uid="{00000000-0005-0000-0000-000074E80000}"/>
    <cellStyle name="Total 3 9 4 5 3" xfId="59704" xr:uid="{00000000-0005-0000-0000-000075E80000}"/>
    <cellStyle name="Total 3 9 4 5 4" xfId="59705" xr:uid="{00000000-0005-0000-0000-000076E80000}"/>
    <cellStyle name="Total 3 9 4 6" xfId="23492" xr:uid="{00000000-0005-0000-0000-000077E80000}"/>
    <cellStyle name="Total 3 9 4 6 2" xfId="59706" xr:uid="{00000000-0005-0000-0000-000078E80000}"/>
    <cellStyle name="Total 3 9 4 6 3" xfId="59707" xr:uid="{00000000-0005-0000-0000-000079E80000}"/>
    <cellStyle name="Total 3 9 4 6 4" xfId="59708" xr:uid="{00000000-0005-0000-0000-00007AE80000}"/>
    <cellStyle name="Total 3 9 4 7" xfId="23493" xr:uid="{00000000-0005-0000-0000-00007BE80000}"/>
    <cellStyle name="Total 3 9 4 7 2" xfId="59709" xr:uid="{00000000-0005-0000-0000-00007CE80000}"/>
    <cellStyle name="Total 3 9 4 7 3" xfId="59710" xr:uid="{00000000-0005-0000-0000-00007DE80000}"/>
    <cellStyle name="Total 3 9 4 7 4" xfId="59711" xr:uid="{00000000-0005-0000-0000-00007EE80000}"/>
    <cellStyle name="Total 3 9 4 8" xfId="59712" xr:uid="{00000000-0005-0000-0000-00007FE80000}"/>
    <cellStyle name="Total 3 9 4 9" xfId="59713" xr:uid="{00000000-0005-0000-0000-000080E80000}"/>
    <cellStyle name="Total 3 9 5" xfId="23494" xr:uid="{00000000-0005-0000-0000-000081E80000}"/>
    <cellStyle name="Total 3 9 5 2" xfId="23495" xr:uid="{00000000-0005-0000-0000-000082E80000}"/>
    <cellStyle name="Total 3 9 5 2 2" xfId="59714" xr:uid="{00000000-0005-0000-0000-000083E80000}"/>
    <cellStyle name="Total 3 9 5 2 3" xfId="59715" xr:uid="{00000000-0005-0000-0000-000084E80000}"/>
    <cellStyle name="Total 3 9 5 2 4" xfId="59716" xr:uid="{00000000-0005-0000-0000-000085E80000}"/>
    <cellStyle name="Total 3 9 5 3" xfId="23496" xr:uid="{00000000-0005-0000-0000-000086E80000}"/>
    <cellStyle name="Total 3 9 5 3 2" xfId="59717" xr:uid="{00000000-0005-0000-0000-000087E80000}"/>
    <cellStyle name="Total 3 9 5 3 3" xfId="59718" xr:uid="{00000000-0005-0000-0000-000088E80000}"/>
    <cellStyle name="Total 3 9 5 3 4" xfId="59719" xr:uid="{00000000-0005-0000-0000-000089E80000}"/>
    <cellStyle name="Total 3 9 5 4" xfId="23497" xr:uid="{00000000-0005-0000-0000-00008AE80000}"/>
    <cellStyle name="Total 3 9 5 4 2" xfId="59720" xr:uid="{00000000-0005-0000-0000-00008BE80000}"/>
    <cellStyle name="Total 3 9 5 4 3" xfId="59721" xr:uid="{00000000-0005-0000-0000-00008CE80000}"/>
    <cellStyle name="Total 3 9 5 4 4" xfId="59722" xr:uid="{00000000-0005-0000-0000-00008DE80000}"/>
    <cellStyle name="Total 3 9 5 5" xfId="23498" xr:uid="{00000000-0005-0000-0000-00008EE80000}"/>
    <cellStyle name="Total 3 9 5 5 2" xfId="59723" xr:uid="{00000000-0005-0000-0000-00008FE80000}"/>
    <cellStyle name="Total 3 9 5 5 3" xfId="59724" xr:uid="{00000000-0005-0000-0000-000090E80000}"/>
    <cellStyle name="Total 3 9 5 5 4" xfId="59725" xr:uid="{00000000-0005-0000-0000-000091E80000}"/>
    <cellStyle name="Total 3 9 5 6" xfId="23499" xr:uid="{00000000-0005-0000-0000-000092E80000}"/>
    <cellStyle name="Total 3 9 5 6 2" xfId="59726" xr:uid="{00000000-0005-0000-0000-000093E80000}"/>
    <cellStyle name="Total 3 9 5 6 3" xfId="59727" xr:uid="{00000000-0005-0000-0000-000094E80000}"/>
    <cellStyle name="Total 3 9 5 6 4" xfId="59728" xr:uid="{00000000-0005-0000-0000-000095E80000}"/>
    <cellStyle name="Total 3 9 5 7" xfId="59729" xr:uid="{00000000-0005-0000-0000-000096E80000}"/>
    <cellStyle name="Total 3 9 5 8" xfId="59730" xr:uid="{00000000-0005-0000-0000-000097E80000}"/>
    <cellStyle name="Total 3 9 5 9" xfId="59731" xr:uid="{00000000-0005-0000-0000-000098E80000}"/>
    <cellStyle name="Total 3 9 6" xfId="59732" xr:uid="{00000000-0005-0000-0000-000099E80000}"/>
    <cellStyle name="Total 4" xfId="23500" xr:uid="{00000000-0005-0000-0000-00009AE80000}"/>
    <cellStyle name="Total 4 10" xfId="23501" xr:uid="{00000000-0005-0000-0000-00009BE80000}"/>
    <cellStyle name="Total 4 10 10" xfId="23502" xr:uid="{00000000-0005-0000-0000-00009CE80000}"/>
    <cellStyle name="Total 4 10 10 2" xfId="59733" xr:uid="{00000000-0005-0000-0000-00009DE80000}"/>
    <cellStyle name="Total 4 10 10 3" xfId="59734" xr:uid="{00000000-0005-0000-0000-00009EE80000}"/>
    <cellStyle name="Total 4 10 10 4" xfId="59735" xr:uid="{00000000-0005-0000-0000-00009FE80000}"/>
    <cellStyle name="Total 4 10 11" xfId="59736" xr:uid="{00000000-0005-0000-0000-0000A0E80000}"/>
    <cellStyle name="Total 4 10 12" xfId="59737" xr:uid="{00000000-0005-0000-0000-0000A1E80000}"/>
    <cellStyle name="Total 4 10 13" xfId="59738" xr:uid="{00000000-0005-0000-0000-0000A2E80000}"/>
    <cellStyle name="Total 4 10 14" xfId="59739" xr:uid="{00000000-0005-0000-0000-0000A3E80000}"/>
    <cellStyle name="Total 4 10 15" xfId="59740" xr:uid="{00000000-0005-0000-0000-0000A4E80000}"/>
    <cellStyle name="Total 4 10 16" xfId="59741" xr:uid="{00000000-0005-0000-0000-0000A5E80000}"/>
    <cellStyle name="Total 4 10 2" xfId="23503" xr:uid="{00000000-0005-0000-0000-0000A6E80000}"/>
    <cellStyle name="Total 4 10 2 2" xfId="59742" xr:uid="{00000000-0005-0000-0000-0000A7E80000}"/>
    <cellStyle name="Total 4 10 2 3" xfId="59743" xr:uid="{00000000-0005-0000-0000-0000A8E80000}"/>
    <cellStyle name="Total 4 10 2 4" xfId="59744" xr:uid="{00000000-0005-0000-0000-0000A9E80000}"/>
    <cellStyle name="Total 4 10 3" xfId="23504" xr:uid="{00000000-0005-0000-0000-0000AAE80000}"/>
    <cellStyle name="Total 4 10 3 2" xfId="59745" xr:uid="{00000000-0005-0000-0000-0000ABE80000}"/>
    <cellStyle name="Total 4 10 3 3" xfId="59746" xr:uid="{00000000-0005-0000-0000-0000ACE80000}"/>
    <cellStyle name="Total 4 10 3 4" xfId="59747" xr:uid="{00000000-0005-0000-0000-0000ADE80000}"/>
    <cellStyle name="Total 4 10 4" xfId="23505" xr:uid="{00000000-0005-0000-0000-0000AEE80000}"/>
    <cellStyle name="Total 4 10 4 2" xfId="59748" xr:uid="{00000000-0005-0000-0000-0000AFE80000}"/>
    <cellStyle name="Total 4 10 4 3" xfId="59749" xr:uid="{00000000-0005-0000-0000-0000B0E80000}"/>
    <cellStyle name="Total 4 10 4 4" xfId="59750" xr:uid="{00000000-0005-0000-0000-0000B1E80000}"/>
    <cellStyle name="Total 4 10 5" xfId="23506" xr:uid="{00000000-0005-0000-0000-0000B2E80000}"/>
    <cellStyle name="Total 4 10 5 2" xfId="59751" xr:uid="{00000000-0005-0000-0000-0000B3E80000}"/>
    <cellStyle name="Total 4 10 5 3" xfId="59752" xr:uid="{00000000-0005-0000-0000-0000B4E80000}"/>
    <cellStyle name="Total 4 10 5 4" xfId="59753" xr:uid="{00000000-0005-0000-0000-0000B5E80000}"/>
    <cellStyle name="Total 4 10 6" xfId="23507" xr:uid="{00000000-0005-0000-0000-0000B6E80000}"/>
    <cellStyle name="Total 4 10 6 2" xfId="59754" xr:uid="{00000000-0005-0000-0000-0000B7E80000}"/>
    <cellStyle name="Total 4 10 6 3" xfId="59755" xr:uid="{00000000-0005-0000-0000-0000B8E80000}"/>
    <cellStyle name="Total 4 10 6 4" xfId="59756" xr:uid="{00000000-0005-0000-0000-0000B9E80000}"/>
    <cellStyle name="Total 4 10 7" xfId="23508" xr:uid="{00000000-0005-0000-0000-0000BAE80000}"/>
    <cellStyle name="Total 4 10 7 2" xfId="59757" xr:uid="{00000000-0005-0000-0000-0000BBE80000}"/>
    <cellStyle name="Total 4 10 7 3" xfId="59758" xr:uid="{00000000-0005-0000-0000-0000BCE80000}"/>
    <cellStyle name="Total 4 10 7 4" xfId="59759" xr:uid="{00000000-0005-0000-0000-0000BDE80000}"/>
    <cellStyle name="Total 4 10 8" xfId="23509" xr:uid="{00000000-0005-0000-0000-0000BEE80000}"/>
    <cellStyle name="Total 4 10 8 2" xfId="59760" xr:uid="{00000000-0005-0000-0000-0000BFE80000}"/>
    <cellStyle name="Total 4 10 8 3" xfId="59761" xr:uid="{00000000-0005-0000-0000-0000C0E80000}"/>
    <cellStyle name="Total 4 10 8 4" xfId="59762" xr:uid="{00000000-0005-0000-0000-0000C1E80000}"/>
    <cellStyle name="Total 4 10 9" xfId="23510" xr:uid="{00000000-0005-0000-0000-0000C2E80000}"/>
    <cellStyle name="Total 4 10 9 2" xfId="59763" xr:uid="{00000000-0005-0000-0000-0000C3E80000}"/>
    <cellStyle name="Total 4 10 9 3" xfId="59764" xr:uid="{00000000-0005-0000-0000-0000C4E80000}"/>
    <cellStyle name="Total 4 10 9 4" xfId="59765" xr:uid="{00000000-0005-0000-0000-0000C5E80000}"/>
    <cellStyle name="Total 4 11" xfId="23511" xr:uid="{00000000-0005-0000-0000-0000C6E80000}"/>
    <cellStyle name="Total 4 11 10" xfId="59766" xr:uid="{00000000-0005-0000-0000-0000C7E80000}"/>
    <cellStyle name="Total 4 11 2" xfId="23512" xr:uid="{00000000-0005-0000-0000-0000C8E80000}"/>
    <cellStyle name="Total 4 11 2 2" xfId="59767" xr:uid="{00000000-0005-0000-0000-0000C9E80000}"/>
    <cellStyle name="Total 4 11 2 3" xfId="59768" xr:uid="{00000000-0005-0000-0000-0000CAE80000}"/>
    <cellStyle name="Total 4 11 2 4" xfId="59769" xr:uid="{00000000-0005-0000-0000-0000CBE80000}"/>
    <cellStyle name="Total 4 11 3" xfId="23513" xr:uid="{00000000-0005-0000-0000-0000CCE80000}"/>
    <cellStyle name="Total 4 11 3 2" xfId="59770" xr:uid="{00000000-0005-0000-0000-0000CDE80000}"/>
    <cellStyle name="Total 4 11 3 3" xfId="59771" xr:uid="{00000000-0005-0000-0000-0000CEE80000}"/>
    <cellStyle name="Total 4 11 3 4" xfId="59772" xr:uid="{00000000-0005-0000-0000-0000CFE80000}"/>
    <cellStyle name="Total 4 11 4" xfId="23514" xr:uid="{00000000-0005-0000-0000-0000D0E80000}"/>
    <cellStyle name="Total 4 11 4 2" xfId="59773" xr:uid="{00000000-0005-0000-0000-0000D1E80000}"/>
    <cellStyle name="Total 4 11 4 3" xfId="59774" xr:uid="{00000000-0005-0000-0000-0000D2E80000}"/>
    <cellStyle name="Total 4 11 4 4" xfId="59775" xr:uid="{00000000-0005-0000-0000-0000D3E80000}"/>
    <cellStyle name="Total 4 11 5" xfId="23515" xr:uid="{00000000-0005-0000-0000-0000D4E80000}"/>
    <cellStyle name="Total 4 11 5 2" xfId="59776" xr:uid="{00000000-0005-0000-0000-0000D5E80000}"/>
    <cellStyle name="Total 4 11 5 3" xfId="59777" xr:uid="{00000000-0005-0000-0000-0000D6E80000}"/>
    <cellStyle name="Total 4 11 5 4" xfId="59778" xr:uid="{00000000-0005-0000-0000-0000D7E80000}"/>
    <cellStyle name="Total 4 11 6" xfId="23516" xr:uid="{00000000-0005-0000-0000-0000D8E80000}"/>
    <cellStyle name="Total 4 11 6 2" xfId="59779" xr:uid="{00000000-0005-0000-0000-0000D9E80000}"/>
    <cellStyle name="Total 4 11 6 3" xfId="59780" xr:uid="{00000000-0005-0000-0000-0000DAE80000}"/>
    <cellStyle name="Total 4 11 6 4" xfId="59781" xr:uid="{00000000-0005-0000-0000-0000DBE80000}"/>
    <cellStyle name="Total 4 11 7" xfId="23517" xr:uid="{00000000-0005-0000-0000-0000DCE80000}"/>
    <cellStyle name="Total 4 11 7 2" xfId="59782" xr:uid="{00000000-0005-0000-0000-0000DDE80000}"/>
    <cellStyle name="Total 4 11 7 3" xfId="59783" xr:uid="{00000000-0005-0000-0000-0000DEE80000}"/>
    <cellStyle name="Total 4 11 7 4" xfId="59784" xr:uid="{00000000-0005-0000-0000-0000DFE80000}"/>
    <cellStyle name="Total 4 11 8" xfId="59785" xr:uid="{00000000-0005-0000-0000-0000E0E80000}"/>
    <cellStyle name="Total 4 11 9" xfId="59786" xr:uid="{00000000-0005-0000-0000-0000E1E80000}"/>
    <cellStyle name="Total 4 12" xfId="23518" xr:uid="{00000000-0005-0000-0000-0000E2E80000}"/>
    <cellStyle name="Total 4 12 2" xfId="23519" xr:uid="{00000000-0005-0000-0000-0000E3E80000}"/>
    <cellStyle name="Total 4 12 2 2" xfId="59787" xr:uid="{00000000-0005-0000-0000-0000E4E80000}"/>
    <cellStyle name="Total 4 12 2 3" xfId="59788" xr:uid="{00000000-0005-0000-0000-0000E5E80000}"/>
    <cellStyle name="Total 4 12 2 4" xfId="59789" xr:uid="{00000000-0005-0000-0000-0000E6E80000}"/>
    <cellStyle name="Total 4 12 3" xfId="23520" xr:uid="{00000000-0005-0000-0000-0000E7E80000}"/>
    <cellStyle name="Total 4 12 3 2" xfId="59790" xr:uid="{00000000-0005-0000-0000-0000E8E80000}"/>
    <cellStyle name="Total 4 12 3 3" xfId="59791" xr:uid="{00000000-0005-0000-0000-0000E9E80000}"/>
    <cellStyle name="Total 4 12 3 4" xfId="59792" xr:uid="{00000000-0005-0000-0000-0000EAE80000}"/>
    <cellStyle name="Total 4 12 4" xfId="23521" xr:uid="{00000000-0005-0000-0000-0000EBE80000}"/>
    <cellStyle name="Total 4 12 4 2" xfId="59793" xr:uid="{00000000-0005-0000-0000-0000ECE80000}"/>
    <cellStyle name="Total 4 12 4 3" xfId="59794" xr:uid="{00000000-0005-0000-0000-0000EDE80000}"/>
    <cellStyle name="Total 4 12 4 4" xfId="59795" xr:uid="{00000000-0005-0000-0000-0000EEE80000}"/>
    <cellStyle name="Total 4 12 5" xfId="23522" xr:uid="{00000000-0005-0000-0000-0000EFE80000}"/>
    <cellStyle name="Total 4 12 5 2" xfId="59796" xr:uid="{00000000-0005-0000-0000-0000F0E80000}"/>
    <cellStyle name="Total 4 12 5 3" xfId="59797" xr:uid="{00000000-0005-0000-0000-0000F1E80000}"/>
    <cellStyle name="Total 4 12 5 4" xfId="59798" xr:uid="{00000000-0005-0000-0000-0000F2E80000}"/>
    <cellStyle name="Total 4 12 6" xfId="23523" xr:uid="{00000000-0005-0000-0000-0000F3E80000}"/>
    <cellStyle name="Total 4 12 6 2" xfId="59799" xr:uid="{00000000-0005-0000-0000-0000F4E80000}"/>
    <cellStyle name="Total 4 12 6 3" xfId="59800" xr:uid="{00000000-0005-0000-0000-0000F5E80000}"/>
    <cellStyle name="Total 4 12 6 4" xfId="59801" xr:uid="{00000000-0005-0000-0000-0000F6E80000}"/>
    <cellStyle name="Total 4 12 7" xfId="59802" xr:uid="{00000000-0005-0000-0000-0000F7E80000}"/>
    <cellStyle name="Total 4 12 8" xfId="59803" xr:uid="{00000000-0005-0000-0000-0000F8E80000}"/>
    <cellStyle name="Total 4 12 9" xfId="59804" xr:uid="{00000000-0005-0000-0000-0000F9E80000}"/>
    <cellStyle name="Total 4 13" xfId="59805" xr:uid="{00000000-0005-0000-0000-0000FAE80000}"/>
    <cellStyle name="Total 4 2" xfId="23524" xr:uid="{00000000-0005-0000-0000-0000FBE80000}"/>
    <cellStyle name="Total 4 2 2" xfId="23525" xr:uid="{00000000-0005-0000-0000-0000FCE80000}"/>
    <cellStyle name="Total 4 2 2 2" xfId="23526" xr:uid="{00000000-0005-0000-0000-0000FDE80000}"/>
    <cellStyle name="Total 4 2 2 2 2" xfId="23527" xr:uid="{00000000-0005-0000-0000-0000FEE80000}"/>
    <cellStyle name="Total 4 2 2 2 2 2" xfId="59806" xr:uid="{00000000-0005-0000-0000-0000FFE80000}"/>
    <cellStyle name="Total 4 2 2 2 2 3" xfId="59807" xr:uid="{00000000-0005-0000-0000-000000E90000}"/>
    <cellStyle name="Total 4 2 2 2 2 4" xfId="59808" xr:uid="{00000000-0005-0000-0000-000001E90000}"/>
    <cellStyle name="Total 4 2 2 2 3" xfId="23528" xr:uid="{00000000-0005-0000-0000-000002E90000}"/>
    <cellStyle name="Total 4 2 2 2 3 2" xfId="59809" xr:uid="{00000000-0005-0000-0000-000003E90000}"/>
    <cellStyle name="Total 4 2 2 2 3 3" xfId="59810" xr:uid="{00000000-0005-0000-0000-000004E90000}"/>
    <cellStyle name="Total 4 2 2 2 3 4" xfId="59811" xr:uid="{00000000-0005-0000-0000-000005E90000}"/>
    <cellStyle name="Total 4 2 2 2 4" xfId="59812" xr:uid="{00000000-0005-0000-0000-000006E90000}"/>
    <cellStyle name="Total 4 2 2 3" xfId="23529" xr:uid="{00000000-0005-0000-0000-000007E90000}"/>
    <cellStyle name="Total 4 2 2 3 2" xfId="23530" xr:uid="{00000000-0005-0000-0000-000008E90000}"/>
    <cellStyle name="Total 4 2 2 3 2 2" xfId="59813" xr:uid="{00000000-0005-0000-0000-000009E90000}"/>
    <cellStyle name="Total 4 2 2 3 2 3" xfId="59814" xr:uid="{00000000-0005-0000-0000-00000AE90000}"/>
    <cellStyle name="Total 4 2 2 3 2 4" xfId="59815" xr:uid="{00000000-0005-0000-0000-00000BE90000}"/>
    <cellStyle name="Total 4 2 2 3 3" xfId="23531" xr:uid="{00000000-0005-0000-0000-00000CE90000}"/>
    <cellStyle name="Total 4 2 2 3 3 2" xfId="59816" xr:uid="{00000000-0005-0000-0000-00000DE90000}"/>
    <cellStyle name="Total 4 2 2 3 3 3" xfId="59817" xr:uid="{00000000-0005-0000-0000-00000EE90000}"/>
    <cellStyle name="Total 4 2 2 3 3 4" xfId="59818" xr:uid="{00000000-0005-0000-0000-00000FE90000}"/>
    <cellStyle name="Total 4 2 2 3 4" xfId="23532" xr:uid="{00000000-0005-0000-0000-000010E90000}"/>
    <cellStyle name="Total 4 2 2 3 4 2" xfId="59819" xr:uid="{00000000-0005-0000-0000-000011E90000}"/>
    <cellStyle name="Total 4 2 2 3 4 3" xfId="59820" xr:uid="{00000000-0005-0000-0000-000012E90000}"/>
    <cellStyle name="Total 4 2 2 3 4 4" xfId="59821" xr:uid="{00000000-0005-0000-0000-000013E90000}"/>
    <cellStyle name="Total 4 2 2 3 5" xfId="23533" xr:uid="{00000000-0005-0000-0000-000014E90000}"/>
    <cellStyle name="Total 4 2 2 3 5 2" xfId="59822" xr:uid="{00000000-0005-0000-0000-000015E90000}"/>
    <cellStyle name="Total 4 2 2 3 5 3" xfId="59823" xr:uid="{00000000-0005-0000-0000-000016E90000}"/>
    <cellStyle name="Total 4 2 2 3 5 4" xfId="59824" xr:uid="{00000000-0005-0000-0000-000017E90000}"/>
    <cellStyle name="Total 4 2 2 3 6" xfId="23534" xr:uid="{00000000-0005-0000-0000-000018E90000}"/>
    <cellStyle name="Total 4 2 2 3 6 2" xfId="59825" xr:uid="{00000000-0005-0000-0000-000019E90000}"/>
    <cellStyle name="Total 4 2 2 3 6 3" xfId="59826" xr:uid="{00000000-0005-0000-0000-00001AE90000}"/>
    <cellStyle name="Total 4 2 2 3 6 4" xfId="59827" xr:uid="{00000000-0005-0000-0000-00001BE90000}"/>
    <cellStyle name="Total 4 2 2 3 7" xfId="59828" xr:uid="{00000000-0005-0000-0000-00001CE90000}"/>
    <cellStyle name="Total 4 2 2 3 8" xfId="59829" xr:uid="{00000000-0005-0000-0000-00001DE90000}"/>
    <cellStyle name="Total 4 2 2 3 9" xfId="59830" xr:uid="{00000000-0005-0000-0000-00001EE90000}"/>
    <cellStyle name="Total 4 2 2 4" xfId="59831" xr:uid="{00000000-0005-0000-0000-00001FE90000}"/>
    <cellStyle name="Total 4 2 3" xfId="23535" xr:uid="{00000000-0005-0000-0000-000020E90000}"/>
    <cellStyle name="Total 4 2 3 2" xfId="23536" xr:uid="{00000000-0005-0000-0000-000021E90000}"/>
    <cellStyle name="Total 4 2 3 2 2" xfId="59832" xr:uid="{00000000-0005-0000-0000-000022E90000}"/>
    <cellStyle name="Total 4 2 3 2 3" xfId="59833" xr:uid="{00000000-0005-0000-0000-000023E90000}"/>
    <cellStyle name="Total 4 2 3 2 4" xfId="59834" xr:uid="{00000000-0005-0000-0000-000024E90000}"/>
    <cellStyle name="Total 4 2 3 3" xfId="23537" xr:uid="{00000000-0005-0000-0000-000025E90000}"/>
    <cellStyle name="Total 4 2 3 3 2" xfId="59835" xr:uid="{00000000-0005-0000-0000-000026E90000}"/>
    <cellStyle name="Total 4 2 3 3 3" xfId="59836" xr:uid="{00000000-0005-0000-0000-000027E90000}"/>
    <cellStyle name="Total 4 2 3 3 4" xfId="59837" xr:uid="{00000000-0005-0000-0000-000028E90000}"/>
    <cellStyle name="Total 4 2 3 4" xfId="59838" xr:uid="{00000000-0005-0000-0000-000029E90000}"/>
    <cellStyle name="Total 4 2 4" xfId="23538" xr:uid="{00000000-0005-0000-0000-00002AE90000}"/>
    <cellStyle name="Total 4 2 4 10" xfId="59839" xr:uid="{00000000-0005-0000-0000-00002BE90000}"/>
    <cellStyle name="Total 4 2 4 2" xfId="23539" xr:uid="{00000000-0005-0000-0000-00002CE90000}"/>
    <cellStyle name="Total 4 2 4 2 2" xfId="59840" xr:uid="{00000000-0005-0000-0000-00002DE90000}"/>
    <cellStyle name="Total 4 2 4 2 3" xfId="59841" xr:uid="{00000000-0005-0000-0000-00002EE90000}"/>
    <cellStyle name="Total 4 2 4 2 4" xfId="59842" xr:uid="{00000000-0005-0000-0000-00002FE90000}"/>
    <cellStyle name="Total 4 2 4 3" xfId="23540" xr:uid="{00000000-0005-0000-0000-000030E90000}"/>
    <cellStyle name="Total 4 2 4 3 2" xfId="59843" xr:uid="{00000000-0005-0000-0000-000031E90000}"/>
    <cellStyle name="Total 4 2 4 3 3" xfId="59844" xr:uid="{00000000-0005-0000-0000-000032E90000}"/>
    <cellStyle name="Total 4 2 4 3 4" xfId="59845" xr:uid="{00000000-0005-0000-0000-000033E90000}"/>
    <cellStyle name="Total 4 2 4 4" xfId="23541" xr:uid="{00000000-0005-0000-0000-000034E90000}"/>
    <cellStyle name="Total 4 2 4 4 2" xfId="59846" xr:uid="{00000000-0005-0000-0000-000035E90000}"/>
    <cellStyle name="Total 4 2 4 4 3" xfId="59847" xr:uid="{00000000-0005-0000-0000-000036E90000}"/>
    <cellStyle name="Total 4 2 4 4 4" xfId="59848" xr:uid="{00000000-0005-0000-0000-000037E90000}"/>
    <cellStyle name="Total 4 2 4 5" xfId="23542" xr:uid="{00000000-0005-0000-0000-000038E90000}"/>
    <cellStyle name="Total 4 2 4 5 2" xfId="59849" xr:uid="{00000000-0005-0000-0000-000039E90000}"/>
    <cellStyle name="Total 4 2 4 5 3" xfId="59850" xr:uid="{00000000-0005-0000-0000-00003AE90000}"/>
    <cellStyle name="Total 4 2 4 5 4" xfId="59851" xr:uid="{00000000-0005-0000-0000-00003BE90000}"/>
    <cellStyle name="Total 4 2 4 6" xfId="23543" xr:uid="{00000000-0005-0000-0000-00003CE90000}"/>
    <cellStyle name="Total 4 2 4 6 2" xfId="59852" xr:uid="{00000000-0005-0000-0000-00003DE90000}"/>
    <cellStyle name="Total 4 2 4 6 3" xfId="59853" xr:uid="{00000000-0005-0000-0000-00003EE90000}"/>
    <cellStyle name="Total 4 2 4 6 4" xfId="59854" xr:uid="{00000000-0005-0000-0000-00003FE90000}"/>
    <cellStyle name="Total 4 2 4 7" xfId="23544" xr:uid="{00000000-0005-0000-0000-000040E90000}"/>
    <cellStyle name="Total 4 2 4 7 2" xfId="59855" xr:uid="{00000000-0005-0000-0000-000041E90000}"/>
    <cellStyle name="Total 4 2 4 7 3" xfId="59856" xr:uid="{00000000-0005-0000-0000-000042E90000}"/>
    <cellStyle name="Total 4 2 4 7 4" xfId="59857" xr:uid="{00000000-0005-0000-0000-000043E90000}"/>
    <cellStyle name="Total 4 2 4 8" xfId="59858" xr:uid="{00000000-0005-0000-0000-000044E90000}"/>
    <cellStyle name="Total 4 2 4 9" xfId="59859" xr:uid="{00000000-0005-0000-0000-000045E90000}"/>
    <cellStyle name="Total 4 2 5" xfId="23545" xr:uid="{00000000-0005-0000-0000-000046E90000}"/>
    <cellStyle name="Total 4 2 5 2" xfId="23546" xr:uid="{00000000-0005-0000-0000-000047E90000}"/>
    <cellStyle name="Total 4 2 5 2 2" xfId="59860" xr:uid="{00000000-0005-0000-0000-000048E90000}"/>
    <cellStyle name="Total 4 2 5 2 3" xfId="59861" xr:uid="{00000000-0005-0000-0000-000049E90000}"/>
    <cellStyle name="Total 4 2 5 2 4" xfId="59862" xr:uid="{00000000-0005-0000-0000-00004AE90000}"/>
    <cellStyle name="Total 4 2 5 3" xfId="23547" xr:uid="{00000000-0005-0000-0000-00004BE90000}"/>
    <cellStyle name="Total 4 2 5 3 2" xfId="59863" xr:uid="{00000000-0005-0000-0000-00004CE90000}"/>
    <cellStyle name="Total 4 2 5 3 3" xfId="59864" xr:uid="{00000000-0005-0000-0000-00004DE90000}"/>
    <cellStyle name="Total 4 2 5 3 4" xfId="59865" xr:uid="{00000000-0005-0000-0000-00004EE90000}"/>
    <cellStyle name="Total 4 2 5 4" xfId="23548" xr:uid="{00000000-0005-0000-0000-00004FE90000}"/>
    <cellStyle name="Total 4 2 5 4 2" xfId="59866" xr:uid="{00000000-0005-0000-0000-000050E90000}"/>
    <cellStyle name="Total 4 2 5 4 3" xfId="59867" xr:uid="{00000000-0005-0000-0000-000051E90000}"/>
    <cellStyle name="Total 4 2 5 4 4" xfId="59868" xr:uid="{00000000-0005-0000-0000-000052E90000}"/>
    <cellStyle name="Total 4 2 5 5" xfId="23549" xr:uid="{00000000-0005-0000-0000-000053E90000}"/>
    <cellStyle name="Total 4 2 5 5 2" xfId="59869" xr:uid="{00000000-0005-0000-0000-000054E90000}"/>
    <cellStyle name="Total 4 2 5 5 3" xfId="59870" xr:uid="{00000000-0005-0000-0000-000055E90000}"/>
    <cellStyle name="Total 4 2 5 5 4" xfId="59871" xr:uid="{00000000-0005-0000-0000-000056E90000}"/>
    <cellStyle name="Total 4 2 5 6" xfId="23550" xr:uid="{00000000-0005-0000-0000-000057E90000}"/>
    <cellStyle name="Total 4 2 5 6 2" xfId="59872" xr:uid="{00000000-0005-0000-0000-000058E90000}"/>
    <cellStyle name="Total 4 2 5 6 3" xfId="59873" xr:uid="{00000000-0005-0000-0000-000059E90000}"/>
    <cellStyle name="Total 4 2 5 6 4" xfId="59874" xr:uid="{00000000-0005-0000-0000-00005AE90000}"/>
    <cellStyle name="Total 4 2 5 7" xfId="59875" xr:uid="{00000000-0005-0000-0000-00005BE90000}"/>
    <cellStyle name="Total 4 2 5 8" xfId="59876" xr:uid="{00000000-0005-0000-0000-00005CE90000}"/>
    <cellStyle name="Total 4 2 5 9" xfId="59877" xr:uid="{00000000-0005-0000-0000-00005DE90000}"/>
    <cellStyle name="Total 4 2 6" xfId="59878" xr:uid="{00000000-0005-0000-0000-00005EE90000}"/>
    <cellStyle name="Total 4 3" xfId="23551" xr:uid="{00000000-0005-0000-0000-00005FE90000}"/>
    <cellStyle name="Total 4 3 2" xfId="23552" xr:uid="{00000000-0005-0000-0000-000060E90000}"/>
    <cellStyle name="Total 4 3 2 2" xfId="23553" xr:uid="{00000000-0005-0000-0000-000061E90000}"/>
    <cellStyle name="Total 4 3 2 2 2" xfId="23554" xr:uid="{00000000-0005-0000-0000-000062E90000}"/>
    <cellStyle name="Total 4 3 2 2 2 2" xfId="59879" xr:uid="{00000000-0005-0000-0000-000063E90000}"/>
    <cellStyle name="Total 4 3 2 2 2 3" xfId="59880" xr:uid="{00000000-0005-0000-0000-000064E90000}"/>
    <cellStyle name="Total 4 3 2 2 2 4" xfId="59881" xr:uid="{00000000-0005-0000-0000-000065E90000}"/>
    <cellStyle name="Total 4 3 2 2 3" xfId="23555" xr:uid="{00000000-0005-0000-0000-000066E90000}"/>
    <cellStyle name="Total 4 3 2 2 3 2" xfId="59882" xr:uid="{00000000-0005-0000-0000-000067E90000}"/>
    <cellStyle name="Total 4 3 2 2 3 3" xfId="59883" xr:uid="{00000000-0005-0000-0000-000068E90000}"/>
    <cellStyle name="Total 4 3 2 2 3 4" xfId="59884" xr:uid="{00000000-0005-0000-0000-000069E90000}"/>
    <cellStyle name="Total 4 3 2 2 4" xfId="59885" xr:uid="{00000000-0005-0000-0000-00006AE90000}"/>
    <cellStyle name="Total 4 3 2 3" xfId="23556" xr:uid="{00000000-0005-0000-0000-00006BE90000}"/>
    <cellStyle name="Total 4 3 2 3 2" xfId="23557" xr:uid="{00000000-0005-0000-0000-00006CE90000}"/>
    <cellStyle name="Total 4 3 2 3 2 2" xfId="59886" xr:uid="{00000000-0005-0000-0000-00006DE90000}"/>
    <cellStyle name="Total 4 3 2 3 2 3" xfId="59887" xr:uid="{00000000-0005-0000-0000-00006EE90000}"/>
    <cellStyle name="Total 4 3 2 3 2 4" xfId="59888" xr:uid="{00000000-0005-0000-0000-00006FE90000}"/>
    <cellStyle name="Total 4 3 2 3 3" xfId="23558" xr:uid="{00000000-0005-0000-0000-000070E90000}"/>
    <cellStyle name="Total 4 3 2 3 3 2" xfId="59889" xr:uid="{00000000-0005-0000-0000-000071E90000}"/>
    <cellStyle name="Total 4 3 2 3 3 3" xfId="59890" xr:uid="{00000000-0005-0000-0000-000072E90000}"/>
    <cellStyle name="Total 4 3 2 3 3 4" xfId="59891" xr:uid="{00000000-0005-0000-0000-000073E90000}"/>
    <cellStyle name="Total 4 3 2 3 4" xfId="23559" xr:uid="{00000000-0005-0000-0000-000074E90000}"/>
    <cellStyle name="Total 4 3 2 3 4 2" xfId="59892" xr:uid="{00000000-0005-0000-0000-000075E90000}"/>
    <cellStyle name="Total 4 3 2 3 4 3" xfId="59893" xr:uid="{00000000-0005-0000-0000-000076E90000}"/>
    <cellStyle name="Total 4 3 2 3 4 4" xfId="59894" xr:uid="{00000000-0005-0000-0000-000077E90000}"/>
    <cellStyle name="Total 4 3 2 3 5" xfId="23560" xr:uid="{00000000-0005-0000-0000-000078E90000}"/>
    <cellStyle name="Total 4 3 2 3 5 2" xfId="59895" xr:uid="{00000000-0005-0000-0000-000079E90000}"/>
    <cellStyle name="Total 4 3 2 3 5 3" xfId="59896" xr:uid="{00000000-0005-0000-0000-00007AE90000}"/>
    <cellStyle name="Total 4 3 2 3 5 4" xfId="59897" xr:uid="{00000000-0005-0000-0000-00007BE90000}"/>
    <cellStyle name="Total 4 3 2 3 6" xfId="23561" xr:uid="{00000000-0005-0000-0000-00007CE90000}"/>
    <cellStyle name="Total 4 3 2 3 6 2" xfId="59898" xr:uid="{00000000-0005-0000-0000-00007DE90000}"/>
    <cellStyle name="Total 4 3 2 3 6 3" xfId="59899" xr:uid="{00000000-0005-0000-0000-00007EE90000}"/>
    <cellStyle name="Total 4 3 2 3 6 4" xfId="59900" xr:uid="{00000000-0005-0000-0000-00007FE90000}"/>
    <cellStyle name="Total 4 3 2 3 7" xfId="59901" xr:uid="{00000000-0005-0000-0000-000080E90000}"/>
    <cellStyle name="Total 4 3 2 3 8" xfId="59902" xr:uid="{00000000-0005-0000-0000-000081E90000}"/>
    <cellStyle name="Total 4 3 2 3 9" xfId="59903" xr:uid="{00000000-0005-0000-0000-000082E90000}"/>
    <cellStyle name="Total 4 3 2 4" xfId="59904" xr:uid="{00000000-0005-0000-0000-000083E90000}"/>
    <cellStyle name="Total 4 3 3" xfId="23562" xr:uid="{00000000-0005-0000-0000-000084E90000}"/>
    <cellStyle name="Total 4 3 3 2" xfId="23563" xr:uid="{00000000-0005-0000-0000-000085E90000}"/>
    <cellStyle name="Total 4 3 3 2 2" xfId="59905" xr:uid="{00000000-0005-0000-0000-000086E90000}"/>
    <cellStyle name="Total 4 3 3 2 3" xfId="59906" xr:uid="{00000000-0005-0000-0000-000087E90000}"/>
    <cellStyle name="Total 4 3 3 2 4" xfId="59907" xr:uid="{00000000-0005-0000-0000-000088E90000}"/>
    <cellStyle name="Total 4 3 3 3" xfId="23564" xr:uid="{00000000-0005-0000-0000-000089E90000}"/>
    <cellStyle name="Total 4 3 3 3 2" xfId="59908" xr:uid="{00000000-0005-0000-0000-00008AE90000}"/>
    <cellStyle name="Total 4 3 3 3 3" xfId="59909" xr:uid="{00000000-0005-0000-0000-00008BE90000}"/>
    <cellStyle name="Total 4 3 3 3 4" xfId="59910" xr:uid="{00000000-0005-0000-0000-00008CE90000}"/>
    <cellStyle name="Total 4 3 3 4" xfId="59911" xr:uid="{00000000-0005-0000-0000-00008DE90000}"/>
    <cellStyle name="Total 4 3 4" xfId="23565" xr:uid="{00000000-0005-0000-0000-00008EE90000}"/>
    <cellStyle name="Total 4 3 4 10" xfId="59912" xr:uid="{00000000-0005-0000-0000-00008FE90000}"/>
    <cellStyle name="Total 4 3 4 2" xfId="23566" xr:uid="{00000000-0005-0000-0000-000090E90000}"/>
    <cellStyle name="Total 4 3 4 2 2" xfId="59913" xr:uid="{00000000-0005-0000-0000-000091E90000}"/>
    <cellStyle name="Total 4 3 4 2 3" xfId="59914" xr:uid="{00000000-0005-0000-0000-000092E90000}"/>
    <cellStyle name="Total 4 3 4 2 4" xfId="59915" xr:uid="{00000000-0005-0000-0000-000093E90000}"/>
    <cellStyle name="Total 4 3 4 3" xfId="23567" xr:uid="{00000000-0005-0000-0000-000094E90000}"/>
    <cellStyle name="Total 4 3 4 3 2" xfId="59916" xr:uid="{00000000-0005-0000-0000-000095E90000}"/>
    <cellStyle name="Total 4 3 4 3 3" xfId="59917" xr:uid="{00000000-0005-0000-0000-000096E90000}"/>
    <cellStyle name="Total 4 3 4 3 4" xfId="59918" xr:uid="{00000000-0005-0000-0000-000097E90000}"/>
    <cellStyle name="Total 4 3 4 4" xfId="23568" xr:uid="{00000000-0005-0000-0000-000098E90000}"/>
    <cellStyle name="Total 4 3 4 4 2" xfId="59919" xr:uid="{00000000-0005-0000-0000-000099E90000}"/>
    <cellStyle name="Total 4 3 4 4 3" xfId="59920" xr:uid="{00000000-0005-0000-0000-00009AE90000}"/>
    <cellStyle name="Total 4 3 4 4 4" xfId="59921" xr:uid="{00000000-0005-0000-0000-00009BE90000}"/>
    <cellStyle name="Total 4 3 4 5" xfId="23569" xr:uid="{00000000-0005-0000-0000-00009CE90000}"/>
    <cellStyle name="Total 4 3 4 5 2" xfId="59922" xr:uid="{00000000-0005-0000-0000-00009DE90000}"/>
    <cellStyle name="Total 4 3 4 5 3" xfId="59923" xr:uid="{00000000-0005-0000-0000-00009EE90000}"/>
    <cellStyle name="Total 4 3 4 5 4" xfId="59924" xr:uid="{00000000-0005-0000-0000-00009FE90000}"/>
    <cellStyle name="Total 4 3 4 6" xfId="23570" xr:uid="{00000000-0005-0000-0000-0000A0E90000}"/>
    <cellStyle name="Total 4 3 4 6 2" xfId="59925" xr:uid="{00000000-0005-0000-0000-0000A1E90000}"/>
    <cellStyle name="Total 4 3 4 6 3" xfId="59926" xr:uid="{00000000-0005-0000-0000-0000A2E90000}"/>
    <cellStyle name="Total 4 3 4 6 4" xfId="59927" xr:uid="{00000000-0005-0000-0000-0000A3E90000}"/>
    <cellStyle name="Total 4 3 4 7" xfId="23571" xr:uid="{00000000-0005-0000-0000-0000A4E90000}"/>
    <cellStyle name="Total 4 3 4 7 2" xfId="59928" xr:uid="{00000000-0005-0000-0000-0000A5E90000}"/>
    <cellStyle name="Total 4 3 4 7 3" xfId="59929" xr:uid="{00000000-0005-0000-0000-0000A6E90000}"/>
    <cellStyle name="Total 4 3 4 7 4" xfId="59930" xr:uid="{00000000-0005-0000-0000-0000A7E90000}"/>
    <cellStyle name="Total 4 3 4 8" xfId="59931" xr:uid="{00000000-0005-0000-0000-0000A8E90000}"/>
    <cellStyle name="Total 4 3 4 9" xfId="59932" xr:uid="{00000000-0005-0000-0000-0000A9E90000}"/>
    <cellStyle name="Total 4 3 5" xfId="23572" xr:uid="{00000000-0005-0000-0000-0000AAE90000}"/>
    <cellStyle name="Total 4 3 5 2" xfId="23573" xr:uid="{00000000-0005-0000-0000-0000ABE90000}"/>
    <cellStyle name="Total 4 3 5 2 2" xfId="59933" xr:uid="{00000000-0005-0000-0000-0000ACE90000}"/>
    <cellStyle name="Total 4 3 5 2 3" xfId="59934" xr:uid="{00000000-0005-0000-0000-0000ADE90000}"/>
    <cellStyle name="Total 4 3 5 2 4" xfId="59935" xr:uid="{00000000-0005-0000-0000-0000AEE90000}"/>
    <cellStyle name="Total 4 3 5 3" xfId="23574" xr:uid="{00000000-0005-0000-0000-0000AFE90000}"/>
    <cellStyle name="Total 4 3 5 3 2" xfId="59936" xr:uid="{00000000-0005-0000-0000-0000B0E90000}"/>
    <cellStyle name="Total 4 3 5 3 3" xfId="59937" xr:uid="{00000000-0005-0000-0000-0000B1E90000}"/>
    <cellStyle name="Total 4 3 5 3 4" xfId="59938" xr:uid="{00000000-0005-0000-0000-0000B2E90000}"/>
    <cellStyle name="Total 4 3 5 4" xfId="23575" xr:uid="{00000000-0005-0000-0000-0000B3E90000}"/>
    <cellStyle name="Total 4 3 5 4 2" xfId="59939" xr:uid="{00000000-0005-0000-0000-0000B4E90000}"/>
    <cellStyle name="Total 4 3 5 4 3" xfId="59940" xr:uid="{00000000-0005-0000-0000-0000B5E90000}"/>
    <cellStyle name="Total 4 3 5 4 4" xfId="59941" xr:uid="{00000000-0005-0000-0000-0000B6E90000}"/>
    <cellStyle name="Total 4 3 5 5" xfId="23576" xr:uid="{00000000-0005-0000-0000-0000B7E90000}"/>
    <cellStyle name="Total 4 3 5 5 2" xfId="59942" xr:uid="{00000000-0005-0000-0000-0000B8E90000}"/>
    <cellStyle name="Total 4 3 5 5 3" xfId="59943" xr:uid="{00000000-0005-0000-0000-0000B9E90000}"/>
    <cellStyle name="Total 4 3 5 5 4" xfId="59944" xr:uid="{00000000-0005-0000-0000-0000BAE90000}"/>
    <cellStyle name="Total 4 3 5 6" xfId="23577" xr:uid="{00000000-0005-0000-0000-0000BBE90000}"/>
    <cellStyle name="Total 4 3 5 6 2" xfId="59945" xr:uid="{00000000-0005-0000-0000-0000BCE90000}"/>
    <cellStyle name="Total 4 3 5 6 3" xfId="59946" xr:uid="{00000000-0005-0000-0000-0000BDE90000}"/>
    <cellStyle name="Total 4 3 5 6 4" xfId="59947" xr:uid="{00000000-0005-0000-0000-0000BEE90000}"/>
    <cellStyle name="Total 4 3 5 7" xfId="59948" xr:uid="{00000000-0005-0000-0000-0000BFE90000}"/>
    <cellStyle name="Total 4 3 5 8" xfId="59949" xr:uid="{00000000-0005-0000-0000-0000C0E90000}"/>
    <cellStyle name="Total 4 3 5 9" xfId="59950" xr:uid="{00000000-0005-0000-0000-0000C1E90000}"/>
    <cellStyle name="Total 4 3 6" xfId="59951" xr:uid="{00000000-0005-0000-0000-0000C2E90000}"/>
    <cellStyle name="Total 4 4" xfId="23578" xr:uid="{00000000-0005-0000-0000-0000C3E90000}"/>
    <cellStyle name="Total 4 4 2" xfId="23579" xr:uid="{00000000-0005-0000-0000-0000C4E90000}"/>
    <cellStyle name="Total 4 4 2 2" xfId="23580" xr:uid="{00000000-0005-0000-0000-0000C5E90000}"/>
    <cellStyle name="Total 4 4 2 2 2" xfId="23581" xr:uid="{00000000-0005-0000-0000-0000C6E90000}"/>
    <cellStyle name="Total 4 4 2 2 2 2" xfId="59952" xr:uid="{00000000-0005-0000-0000-0000C7E90000}"/>
    <cellStyle name="Total 4 4 2 2 2 3" xfId="59953" xr:uid="{00000000-0005-0000-0000-0000C8E90000}"/>
    <cellStyle name="Total 4 4 2 2 2 4" xfId="59954" xr:uid="{00000000-0005-0000-0000-0000C9E90000}"/>
    <cellStyle name="Total 4 4 2 2 3" xfId="23582" xr:uid="{00000000-0005-0000-0000-0000CAE90000}"/>
    <cellStyle name="Total 4 4 2 2 3 2" xfId="59955" xr:uid="{00000000-0005-0000-0000-0000CBE90000}"/>
    <cellStyle name="Total 4 4 2 2 3 3" xfId="59956" xr:uid="{00000000-0005-0000-0000-0000CCE90000}"/>
    <cellStyle name="Total 4 4 2 2 3 4" xfId="59957" xr:uid="{00000000-0005-0000-0000-0000CDE90000}"/>
    <cellStyle name="Total 4 4 2 2 4" xfId="59958" xr:uid="{00000000-0005-0000-0000-0000CEE90000}"/>
    <cellStyle name="Total 4 4 2 3" xfId="23583" xr:uid="{00000000-0005-0000-0000-0000CFE90000}"/>
    <cellStyle name="Total 4 4 2 3 2" xfId="23584" xr:uid="{00000000-0005-0000-0000-0000D0E90000}"/>
    <cellStyle name="Total 4 4 2 3 2 2" xfId="59959" xr:uid="{00000000-0005-0000-0000-0000D1E90000}"/>
    <cellStyle name="Total 4 4 2 3 2 3" xfId="59960" xr:uid="{00000000-0005-0000-0000-0000D2E90000}"/>
    <cellStyle name="Total 4 4 2 3 2 4" xfId="59961" xr:uid="{00000000-0005-0000-0000-0000D3E90000}"/>
    <cellStyle name="Total 4 4 2 3 3" xfId="23585" xr:uid="{00000000-0005-0000-0000-0000D4E90000}"/>
    <cellStyle name="Total 4 4 2 3 3 2" xfId="59962" xr:uid="{00000000-0005-0000-0000-0000D5E90000}"/>
    <cellStyle name="Total 4 4 2 3 3 3" xfId="59963" xr:uid="{00000000-0005-0000-0000-0000D6E90000}"/>
    <cellStyle name="Total 4 4 2 3 3 4" xfId="59964" xr:uid="{00000000-0005-0000-0000-0000D7E90000}"/>
    <cellStyle name="Total 4 4 2 3 4" xfId="23586" xr:uid="{00000000-0005-0000-0000-0000D8E90000}"/>
    <cellStyle name="Total 4 4 2 3 4 2" xfId="59965" xr:uid="{00000000-0005-0000-0000-0000D9E90000}"/>
    <cellStyle name="Total 4 4 2 3 4 3" xfId="59966" xr:uid="{00000000-0005-0000-0000-0000DAE90000}"/>
    <cellStyle name="Total 4 4 2 3 4 4" xfId="59967" xr:uid="{00000000-0005-0000-0000-0000DBE90000}"/>
    <cellStyle name="Total 4 4 2 3 5" xfId="23587" xr:uid="{00000000-0005-0000-0000-0000DCE90000}"/>
    <cellStyle name="Total 4 4 2 3 5 2" xfId="59968" xr:uid="{00000000-0005-0000-0000-0000DDE90000}"/>
    <cellStyle name="Total 4 4 2 3 5 3" xfId="59969" xr:uid="{00000000-0005-0000-0000-0000DEE90000}"/>
    <cellStyle name="Total 4 4 2 3 5 4" xfId="59970" xr:uid="{00000000-0005-0000-0000-0000DFE90000}"/>
    <cellStyle name="Total 4 4 2 3 6" xfId="23588" xr:uid="{00000000-0005-0000-0000-0000E0E90000}"/>
    <cellStyle name="Total 4 4 2 3 6 2" xfId="59971" xr:uid="{00000000-0005-0000-0000-0000E1E90000}"/>
    <cellStyle name="Total 4 4 2 3 6 3" xfId="59972" xr:uid="{00000000-0005-0000-0000-0000E2E90000}"/>
    <cellStyle name="Total 4 4 2 3 6 4" xfId="59973" xr:uid="{00000000-0005-0000-0000-0000E3E90000}"/>
    <cellStyle name="Total 4 4 2 3 7" xfId="59974" xr:uid="{00000000-0005-0000-0000-0000E4E90000}"/>
    <cellStyle name="Total 4 4 2 3 8" xfId="59975" xr:uid="{00000000-0005-0000-0000-0000E5E90000}"/>
    <cellStyle name="Total 4 4 2 3 9" xfId="59976" xr:uid="{00000000-0005-0000-0000-0000E6E90000}"/>
    <cellStyle name="Total 4 4 2 4" xfId="59977" xr:uid="{00000000-0005-0000-0000-0000E7E90000}"/>
    <cellStyle name="Total 4 4 3" xfId="23589" xr:uid="{00000000-0005-0000-0000-0000E8E90000}"/>
    <cellStyle name="Total 4 4 3 2" xfId="23590" xr:uid="{00000000-0005-0000-0000-0000E9E90000}"/>
    <cellStyle name="Total 4 4 3 2 2" xfId="59978" xr:uid="{00000000-0005-0000-0000-0000EAE90000}"/>
    <cellStyle name="Total 4 4 3 2 3" xfId="59979" xr:uid="{00000000-0005-0000-0000-0000EBE90000}"/>
    <cellStyle name="Total 4 4 3 2 4" xfId="59980" xr:uid="{00000000-0005-0000-0000-0000ECE90000}"/>
    <cellStyle name="Total 4 4 3 3" xfId="23591" xr:uid="{00000000-0005-0000-0000-0000EDE90000}"/>
    <cellStyle name="Total 4 4 3 3 2" xfId="59981" xr:uid="{00000000-0005-0000-0000-0000EEE90000}"/>
    <cellStyle name="Total 4 4 3 3 3" xfId="59982" xr:uid="{00000000-0005-0000-0000-0000EFE90000}"/>
    <cellStyle name="Total 4 4 3 3 4" xfId="59983" xr:uid="{00000000-0005-0000-0000-0000F0E90000}"/>
    <cellStyle name="Total 4 4 3 4" xfId="59984" xr:uid="{00000000-0005-0000-0000-0000F1E90000}"/>
    <cellStyle name="Total 4 4 4" xfId="23592" xr:uid="{00000000-0005-0000-0000-0000F2E90000}"/>
    <cellStyle name="Total 4 4 4 10" xfId="59985" xr:uid="{00000000-0005-0000-0000-0000F3E90000}"/>
    <cellStyle name="Total 4 4 4 2" xfId="23593" xr:uid="{00000000-0005-0000-0000-0000F4E90000}"/>
    <cellStyle name="Total 4 4 4 2 2" xfId="59986" xr:uid="{00000000-0005-0000-0000-0000F5E90000}"/>
    <cellStyle name="Total 4 4 4 2 3" xfId="59987" xr:uid="{00000000-0005-0000-0000-0000F6E90000}"/>
    <cellStyle name="Total 4 4 4 2 4" xfId="59988" xr:uid="{00000000-0005-0000-0000-0000F7E90000}"/>
    <cellStyle name="Total 4 4 4 3" xfId="23594" xr:uid="{00000000-0005-0000-0000-0000F8E90000}"/>
    <cellStyle name="Total 4 4 4 3 2" xfId="59989" xr:uid="{00000000-0005-0000-0000-0000F9E90000}"/>
    <cellStyle name="Total 4 4 4 3 3" xfId="59990" xr:uid="{00000000-0005-0000-0000-0000FAE90000}"/>
    <cellStyle name="Total 4 4 4 3 4" xfId="59991" xr:uid="{00000000-0005-0000-0000-0000FBE90000}"/>
    <cellStyle name="Total 4 4 4 4" xfId="23595" xr:uid="{00000000-0005-0000-0000-0000FCE90000}"/>
    <cellStyle name="Total 4 4 4 4 2" xfId="59992" xr:uid="{00000000-0005-0000-0000-0000FDE90000}"/>
    <cellStyle name="Total 4 4 4 4 3" xfId="59993" xr:uid="{00000000-0005-0000-0000-0000FEE90000}"/>
    <cellStyle name="Total 4 4 4 4 4" xfId="59994" xr:uid="{00000000-0005-0000-0000-0000FFE90000}"/>
    <cellStyle name="Total 4 4 4 5" xfId="23596" xr:uid="{00000000-0005-0000-0000-000000EA0000}"/>
    <cellStyle name="Total 4 4 4 5 2" xfId="59995" xr:uid="{00000000-0005-0000-0000-000001EA0000}"/>
    <cellStyle name="Total 4 4 4 5 3" xfId="59996" xr:uid="{00000000-0005-0000-0000-000002EA0000}"/>
    <cellStyle name="Total 4 4 4 5 4" xfId="59997" xr:uid="{00000000-0005-0000-0000-000003EA0000}"/>
    <cellStyle name="Total 4 4 4 6" xfId="23597" xr:uid="{00000000-0005-0000-0000-000004EA0000}"/>
    <cellStyle name="Total 4 4 4 6 2" xfId="59998" xr:uid="{00000000-0005-0000-0000-000005EA0000}"/>
    <cellStyle name="Total 4 4 4 6 3" xfId="59999" xr:uid="{00000000-0005-0000-0000-000006EA0000}"/>
    <cellStyle name="Total 4 4 4 6 4" xfId="60000" xr:uid="{00000000-0005-0000-0000-000007EA0000}"/>
    <cellStyle name="Total 4 4 4 7" xfId="23598" xr:uid="{00000000-0005-0000-0000-000008EA0000}"/>
    <cellStyle name="Total 4 4 4 7 2" xfId="60001" xr:uid="{00000000-0005-0000-0000-000009EA0000}"/>
    <cellStyle name="Total 4 4 4 7 3" xfId="60002" xr:uid="{00000000-0005-0000-0000-00000AEA0000}"/>
    <cellStyle name="Total 4 4 4 7 4" xfId="60003" xr:uid="{00000000-0005-0000-0000-00000BEA0000}"/>
    <cellStyle name="Total 4 4 4 8" xfId="60004" xr:uid="{00000000-0005-0000-0000-00000CEA0000}"/>
    <cellStyle name="Total 4 4 4 9" xfId="60005" xr:uid="{00000000-0005-0000-0000-00000DEA0000}"/>
    <cellStyle name="Total 4 4 5" xfId="23599" xr:uid="{00000000-0005-0000-0000-00000EEA0000}"/>
    <cellStyle name="Total 4 4 5 2" xfId="23600" xr:uid="{00000000-0005-0000-0000-00000FEA0000}"/>
    <cellStyle name="Total 4 4 5 2 2" xfId="60006" xr:uid="{00000000-0005-0000-0000-000010EA0000}"/>
    <cellStyle name="Total 4 4 5 2 3" xfId="60007" xr:uid="{00000000-0005-0000-0000-000011EA0000}"/>
    <cellStyle name="Total 4 4 5 2 4" xfId="60008" xr:uid="{00000000-0005-0000-0000-000012EA0000}"/>
    <cellStyle name="Total 4 4 5 3" xfId="23601" xr:uid="{00000000-0005-0000-0000-000013EA0000}"/>
    <cellStyle name="Total 4 4 5 3 2" xfId="60009" xr:uid="{00000000-0005-0000-0000-000014EA0000}"/>
    <cellStyle name="Total 4 4 5 3 3" xfId="60010" xr:uid="{00000000-0005-0000-0000-000015EA0000}"/>
    <cellStyle name="Total 4 4 5 3 4" xfId="60011" xr:uid="{00000000-0005-0000-0000-000016EA0000}"/>
    <cellStyle name="Total 4 4 5 4" xfId="23602" xr:uid="{00000000-0005-0000-0000-000017EA0000}"/>
    <cellStyle name="Total 4 4 5 4 2" xfId="60012" xr:uid="{00000000-0005-0000-0000-000018EA0000}"/>
    <cellStyle name="Total 4 4 5 4 3" xfId="60013" xr:uid="{00000000-0005-0000-0000-000019EA0000}"/>
    <cellStyle name="Total 4 4 5 4 4" xfId="60014" xr:uid="{00000000-0005-0000-0000-00001AEA0000}"/>
    <cellStyle name="Total 4 4 5 5" xfId="23603" xr:uid="{00000000-0005-0000-0000-00001BEA0000}"/>
    <cellStyle name="Total 4 4 5 5 2" xfId="60015" xr:uid="{00000000-0005-0000-0000-00001CEA0000}"/>
    <cellStyle name="Total 4 4 5 5 3" xfId="60016" xr:uid="{00000000-0005-0000-0000-00001DEA0000}"/>
    <cellStyle name="Total 4 4 5 5 4" xfId="60017" xr:uid="{00000000-0005-0000-0000-00001EEA0000}"/>
    <cellStyle name="Total 4 4 5 6" xfId="23604" xr:uid="{00000000-0005-0000-0000-00001FEA0000}"/>
    <cellStyle name="Total 4 4 5 6 2" xfId="60018" xr:uid="{00000000-0005-0000-0000-000020EA0000}"/>
    <cellStyle name="Total 4 4 5 6 3" xfId="60019" xr:uid="{00000000-0005-0000-0000-000021EA0000}"/>
    <cellStyle name="Total 4 4 5 6 4" xfId="60020" xr:uid="{00000000-0005-0000-0000-000022EA0000}"/>
    <cellStyle name="Total 4 4 5 7" xfId="60021" xr:uid="{00000000-0005-0000-0000-000023EA0000}"/>
    <cellStyle name="Total 4 4 5 8" xfId="60022" xr:uid="{00000000-0005-0000-0000-000024EA0000}"/>
    <cellStyle name="Total 4 4 5 9" xfId="60023" xr:uid="{00000000-0005-0000-0000-000025EA0000}"/>
    <cellStyle name="Total 4 4 6" xfId="60024" xr:uid="{00000000-0005-0000-0000-000026EA0000}"/>
    <cellStyle name="Total 4 5" xfId="23605" xr:uid="{00000000-0005-0000-0000-000027EA0000}"/>
    <cellStyle name="Total 4 5 2" xfId="23606" xr:uid="{00000000-0005-0000-0000-000028EA0000}"/>
    <cellStyle name="Total 4 5 2 2" xfId="23607" xr:uid="{00000000-0005-0000-0000-000029EA0000}"/>
    <cellStyle name="Total 4 5 2 2 2" xfId="23608" xr:uid="{00000000-0005-0000-0000-00002AEA0000}"/>
    <cellStyle name="Total 4 5 2 2 2 2" xfId="60025" xr:uid="{00000000-0005-0000-0000-00002BEA0000}"/>
    <cellStyle name="Total 4 5 2 2 2 3" xfId="60026" xr:uid="{00000000-0005-0000-0000-00002CEA0000}"/>
    <cellStyle name="Total 4 5 2 2 2 4" xfId="60027" xr:uid="{00000000-0005-0000-0000-00002DEA0000}"/>
    <cellStyle name="Total 4 5 2 2 3" xfId="23609" xr:uid="{00000000-0005-0000-0000-00002EEA0000}"/>
    <cellStyle name="Total 4 5 2 2 3 2" xfId="60028" xr:uid="{00000000-0005-0000-0000-00002FEA0000}"/>
    <cellStyle name="Total 4 5 2 2 3 3" xfId="60029" xr:uid="{00000000-0005-0000-0000-000030EA0000}"/>
    <cellStyle name="Total 4 5 2 2 3 4" xfId="60030" xr:uid="{00000000-0005-0000-0000-000031EA0000}"/>
    <cellStyle name="Total 4 5 2 2 4" xfId="60031" xr:uid="{00000000-0005-0000-0000-000032EA0000}"/>
    <cellStyle name="Total 4 5 2 3" xfId="23610" xr:uid="{00000000-0005-0000-0000-000033EA0000}"/>
    <cellStyle name="Total 4 5 2 3 2" xfId="23611" xr:uid="{00000000-0005-0000-0000-000034EA0000}"/>
    <cellStyle name="Total 4 5 2 3 2 2" xfId="60032" xr:uid="{00000000-0005-0000-0000-000035EA0000}"/>
    <cellStyle name="Total 4 5 2 3 2 3" xfId="60033" xr:uid="{00000000-0005-0000-0000-000036EA0000}"/>
    <cellStyle name="Total 4 5 2 3 2 4" xfId="60034" xr:uid="{00000000-0005-0000-0000-000037EA0000}"/>
    <cellStyle name="Total 4 5 2 3 3" xfId="23612" xr:uid="{00000000-0005-0000-0000-000038EA0000}"/>
    <cellStyle name="Total 4 5 2 3 3 2" xfId="60035" xr:uid="{00000000-0005-0000-0000-000039EA0000}"/>
    <cellStyle name="Total 4 5 2 3 3 3" xfId="60036" xr:uid="{00000000-0005-0000-0000-00003AEA0000}"/>
    <cellStyle name="Total 4 5 2 3 3 4" xfId="60037" xr:uid="{00000000-0005-0000-0000-00003BEA0000}"/>
    <cellStyle name="Total 4 5 2 3 4" xfId="23613" xr:uid="{00000000-0005-0000-0000-00003CEA0000}"/>
    <cellStyle name="Total 4 5 2 3 4 2" xfId="60038" xr:uid="{00000000-0005-0000-0000-00003DEA0000}"/>
    <cellStyle name="Total 4 5 2 3 4 3" xfId="60039" xr:uid="{00000000-0005-0000-0000-00003EEA0000}"/>
    <cellStyle name="Total 4 5 2 3 4 4" xfId="60040" xr:uid="{00000000-0005-0000-0000-00003FEA0000}"/>
    <cellStyle name="Total 4 5 2 3 5" xfId="23614" xr:uid="{00000000-0005-0000-0000-000040EA0000}"/>
    <cellStyle name="Total 4 5 2 3 5 2" xfId="60041" xr:uid="{00000000-0005-0000-0000-000041EA0000}"/>
    <cellStyle name="Total 4 5 2 3 5 3" xfId="60042" xr:uid="{00000000-0005-0000-0000-000042EA0000}"/>
    <cellStyle name="Total 4 5 2 3 5 4" xfId="60043" xr:uid="{00000000-0005-0000-0000-000043EA0000}"/>
    <cellStyle name="Total 4 5 2 3 6" xfId="23615" xr:uid="{00000000-0005-0000-0000-000044EA0000}"/>
    <cellStyle name="Total 4 5 2 3 6 2" xfId="60044" xr:uid="{00000000-0005-0000-0000-000045EA0000}"/>
    <cellStyle name="Total 4 5 2 3 6 3" xfId="60045" xr:uid="{00000000-0005-0000-0000-000046EA0000}"/>
    <cellStyle name="Total 4 5 2 3 6 4" xfId="60046" xr:uid="{00000000-0005-0000-0000-000047EA0000}"/>
    <cellStyle name="Total 4 5 2 3 7" xfId="60047" xr:uid="{00000000-0005-0000-0000-000048EA0000}"/>
    <cellStyle name="Total 4 5 2 3 8" xfId="60048" xr:uid="{00000000-0005-0000-0000-000049EA0000}"/>
    <cellStyle name="Total 4 5 2 3 9" xfId="60049" xr:uid="{00000000-0005-0000-0000-00004AEA0000}"/>
    <cellStyle name="Total 4 5 2 4" xfId="60050" xr:uid="{00000000-0005-0000-0000-00004BEA0000}"/>
    <cellStyle name="Total 4 5 3" xfId="23616" xr:uid="{00000000-0005-0000-0000-00004CEA0000}"/>
    <cellStyle name="Total 4 5 3 2" xfId="23617" xr:uid="{00000000-0005-0000-0000-00004DEA0000}"/>
    <cellStyle name="Total 4 5 3 2 2" xfId="60051" xr:uid="{00000000-0005-0000-0000-00004EEA0000}"/>
    <cellStyle name="Total 4 5 3 2 3" xfId="60052" xr:uid="{00000000-0005-0000-0000-00004FEA0000}"/>
    <cellStyle name="Total 4 5 3 2 4" xfId="60053" xr:uid="{00000000-0005-0000-0000-000050EA0000}"/>
    <cellStyle name="Total 4 5 3 3" xfId="23618" xr:uid="{00000000-0005-0000-0000-000051EA0000}"/>
    <cellStyle name="Total 4 5 3 3 2" xfId="60054" xr:uid="{00000000-0005-0000-0000-000052EA0000}"/>
    <cellStyle name="Total 4 5 3 3 3" xfId="60055" xr:uid="{00000000-0005-0000-0000-000053EA0000}"/>
    <cellStyle name="Total 4 5 3 3 4" xfId="60056" xr:uid="{00000000-0005-0000-0000-000054EA0000}"/>
    <cellStyle name="Total 4 5 3 4" xfId="60057" xr:uid="{00000000-0005-0000-0000-000055EA0000}"/>
    <cellStyle name="Total 4 5 4" xfId="23619" xr:uid="{00000000-0005-0000-0000-000056EA0000}"/>
    <cellStyle name="Total 4 5 4 10" xfId="60058" xr:uid="{00000000-0005-0000-0000-000057EA0000}"/>
    <cellStyle name="Total 4 5 4 2" xfId="23620" xr:uid="{00000000-0005-0000-0000-000058EA0000}"/>
    <cellStyle name="Total 4 5 4 2 2" xfId="60059" xr:uid="{00000000-0005-0000-0000-000059EA0000}"/>
    <cellStyle name="Total 4 5 4 2 3" xfId="60060" xr:uid="{00000000-0005-0000-0000-00005AEA0000}"/>
    <cellStyle name="Total 4 5 4 2 4" xfId="60061" xr:uid="{00000000-0005-0000-0000-00005BEA0000}"/>
    <cellStyle name="Total 4 5 4 3" xfId="23621" xr:uid="{00000000-0005-0000-0000-00005CEA0000}"/>
    <cellStyle name="Total 4 5 4 3 2" xfId="60062" xr:uid="{00000000-0005-0000-0000-00005DEA0000}"/>
    <cellStyle name="Total 4 5 4 3 3" xfId="60063" xr:uid="{00000000-0005-0000-0000-00005EEA0000}"/>
    <cellStyle name="Total 4 5 4 3 4" xfId="60064" xr:uid="{00000000-0005-0000-0000-00005FEA0000}"/>
    <cellStyle name="Total 4 5 4 4" xfId="23622" xr:uid="{00000000-0005-0000-0000-000060EA0000}"/>
    <cellStyle name="Total 4 5 4 4 2" xfId="60065" xr:uid="{00000000-0005-0000-0000-000061EA0000}"/>
    <cellStyle name="Total 4 5 4 4 3" xfId="60066" xr:uid="{00000000-0005-0000-0000-000062EA0000}"/>
    <cellStyle name="Total 4 5 4 4 4" xfId="60067" xr:uid="{00000000-0005-0000-0000-000063EA0000}"/>
    <cellStyle name="Total 4 5 4 5" xfId="23623" xr:uid="{00000000-0005-0000-0000-000064EA0000}"/>
    <cellStyle name="Total 4 5 4 5 2" xfId="60068" xr:uid="{00000000-0005-0000-0000-000065EA0000}"/>
    <cellStyle name="Total 4 5 4 5 3" xfId="60069" xr:uid="{00000000-0005-0000-0000-000066EA0000}"/>
    <cellStyle name="Total 4 5 4 5 4" xfId="60070" xr:uid="{00000000-0005-0000-0000-000067EA0000}"/>
    <cellStyle name="Total 4 5 4 6" xfId="23624" xr:uid="{00000000-0005-0000-0000-000068EA0000}"/>
    <cellStyle name="Total 4 5 4 6 2" xfId="60071" xr:uid="{00000000-0005-0000-0000-000069EA0000}"/>
    <cellStyle name="Total 4 5 4 6 3" xfId="60072" xr:uid="{00000000-0005-0000-0000-00006AEA0000}"/>
    <cellStyle name="Total 4 5 4 6 4" xfId="60073" xr:uid="{00000000-0005-0000-0000-00006BEA0000}"/>
    <cellStyle name="Total 4 5 4 7" xfId="23625" xr:uid="{00000000-0005-0000-0000-00006CEA0000}"/>
    <cellStyle name="Total 4 5 4 7 2" xfId="60074" xr:uid="{00000000-0005-0000-0000-00006DEA0000}"/>
    <cellStyle name="Total 4 5 4 7 3" xfId="60075" xr:uid="{00000000-0005-0000-0000-00006EEA0000}"/>
    <cellStyle name="Total 4 5 4 7 4" xfId="60076" xr:uid="{00000000-0005-0000-0000-00006FEA0000}"/>
    <cellStyle name="Total 4 5 4 8" xfId="60077" xr:uid="{00000000-0005-0000-0000-000070EA0000}"/>
    <cellStyle name="Total 4 5 4 9" xfId="60078" xr:uid="{00000000-0005-0000-0000-000071EA0000}"/>
    <cellStyle name="Total 4 5 5" xfId="23626" xr:uid="{00000000-0005-0000-0000-000072EA0000}"/>
    <cellStyle name="Total 4 5 5 2" xfId="23627" xr:uid="{00000000-0005-0000-0000-000073EA0000}"/>
    <cellStyle name="Total 4 5 5 2 2" xfId="60079" xr:uid="{00000000-0005-0000-0000-000074EA0000}"/>
    <cellStyle name="Total 4 5 5 2 3" xfId="60080" xr:uid="{00000000-0005-0000-0000-000075EA0000}"/>
    <cellStyle name="Total 4 5 5 2 4" xfId="60081" xr:uid="{00000000-0005-0000-0000-000076EA0000}"/>
    <cellStyle name="Total 4 5 5 3" xfId="23628" xr:uid="{00000000-0005-0000-0000-000077EA0000}"/>
    <cellStyle name="Total 4 5 5 3 2" xfId="60082" xr:uid="{00000000-0005-0000-0000-000078EA0000}"/>
    <cellStyle name="Total 4 5 5 3 3" xfId="60083" xr:uid="{00000000-0005-0000-0000-000079EA0000}"/>
    <cellStyle name="Total 4 5 5 3 4" xfId="60084" xr:uid="{00000000-0005-0000-0000-00007AEA0000}"/>
    <cellStyle name="Total 4 5 5 4" xfId="23629" xr:uid="{00000000-0005-0000-0000-00007BEA0000}"/>
    <cellStyle name="Total 4 5 5 4 2" xfId="60085" xr:uid="{00000000-0005-0000-0000-00007CEA0000}"/>
    <cellStyle name="Total 4 5 5 4 3" xfId="60086" xr:uid="{00000000-0005-0000-0000-00007DEA0000}"/>
    <cellStyle name="Total 4 5 5 4 4" xfId="60087" xr:uid="{00000000-0005-0000-0000-00007EEA0000}"/>
    <cellStyle name="Total 4 5 5 5" xfId="23630" xr:uid="{00000000-0005-0000-0000-00007FEA0000}"/>
    <cellStyle name="Total 4 5 5 5 2" xfId="60088" xr:uid="{00000000-0005-0000-0000-000080EA0000}"/>
    <cellStyle name="Total 4 5 5 5 3" xfId="60089" xr:uid="{00000000-0005-0000-0000-000081EA0000}"/>
    <cellStyle name="Total 4 5 5 5 4" xfId="60090" xr:uid="{00000000-0005-0000-0000-000082EA0000}"/>
    <cellStyle name="Total 4 5 5 6" xfId="23631" xr:uid="{00000000-0005-0000-0000-000083EA0000}"/>
    <cellStyle name="Total 4 5 5 6 2" xfId="60091" xr:uid="{00000000-0005-0000-0000-000084EA0000}"/>
    <cellStyle name="Total 4 5 5 6 3" xfId="60092" xr:uid="{00000000-0005-0000-0000-000085EA0000}"/>
    <cellStyle name="Total 4 5 5 6 4" xfId="60093" xr:uid="{00000000-0005-0000-0000-000086EA0000}"/>
    <cellStyle name="Total 4 5 5 7" xfId="60094" xr:uid="{00000000-0005-0000-0000-000087EA0000}"/>
    <cellStyle name="Total 4 5 5 8" xfId="60095" xr:uid="{00000000-0005-0000-0000-000088EA0000}"/>
    <cellStyle name="Total 4 5 5 9" xfId="60096" xr:uid="{00000000-0005-0000-0000-000089EA0000}"/>
    <cellStyle name="Total 4 5 6" xfId="60097" xr:uid="{00000000-0005-0000-0000-00008AEA0000}"/>
    <cellStyle name="Total 4 6" xfId="23632" xr:uid="{00000000-0005-0000-0000-00008BEA0000}"/>
    <cellStyle name="Total 4 6 2" xfId="23633" xr:uid="{00000000-0005-0000-0000-00008CEA0000}"/>
    <cellStyle name="Total 4 6 2 2" xfId="23634" xr:uid="{00000000-0005-0000-0000-00008DEA0000}"/>
    <cellStyle name="Total 4 6 2 2 2" xfId="23635" xr:uid="{00000000-0005-0000-0000-00008EEA0000}"/>
    <cellStyle name="Total 4 6 2 2 2 2" xfId="60098" xr:uid="{00000000-0005-0000-0000-00008FEA0000}"/>
    <cellStyle name="Total 4 6 2 2 2 3" xfId="60099" xr:uid="{00000000-0005-0000-0000-000090EA0000}"/>
    <cellStyle name="Total 4 6 2 2 2 4" xfId="60100" xr:uid="{00000000-0005-0000-0000-000091EA0000}"/>
    <cellStyle name="Total 4 6 2 2 3" xfId="23636" xr:uid="{00000000-0005-0000-0000-000092EA0000}"/>
    <cellStyle name="Total 4 6 2 2 3 2" xfId="60101" xr:uid="{00000000-0005-0000-0000-000093EA0000}"/>
    <cellStyle name="Total 4 6 2 2 3 3" xfId="60102" xr:uid="{00000000-0005-0000-0000-000094EA0000}"/>
    <cellStyle name="Total 4 6 2 2 3 4" xfId="60103" xr:uid="{00000000-0005-0000-0000-000095EA0000}"/>
    <cellStyle name="Total 4 6 2 2 4" xfId="60104" xr:uid="{00000000-0005-0000-0000-000096EA0000}"/>
    <cellStyle name="Total 4 6 2 3" xfId="23637" xr:uid="{00000000-0005-0000-0000-000097EA0000}"/>
    <cellStyle name="Total 4 6 2 3 2" xfId="23638" xr:uid="{00000000-0005-0000-0000-000098EA0000}"/>
    <cellStyle name="Total 4 6 2 3 2 2" xfId="60105" xr:uid="{00000000-0005-0000-0000-000099EA0000}"/>
    <cellStyle name="Total 4 6 2 3 2 3" xfId="60106" xr:uid="{00000000-0005-0000-0000-00009AEA0000}"/>
    <cellStyle name="Total 4 6 2 3 2 4" xfId="60107" xr:uid="{00000000-0005-0000-0000-00009BEA0000}"/>
    <cellStyle name="Total 4 6 2 3 3" xfId="23639" xr:uid="{00000000-0005-0000-0000-00009CEA0000}"/>
    <cellStyle name="Total 4 6 2 3 3 2" xfId="60108" xr:uid="{00000000-0005-0000-0000-00009DEA0000}"/>
    <cellStyle name="Total 4 6 2 3 3 3" xfId="60109" xr:uid="{00000000-0005-0000-0000-00009EEA0000}"/>
    <cellStyle name="Total 4 6 2 3 3 4" xfId="60110" xr:uid="{00000000-0005-0000-0000-00009FEA0000}"/>
    <cellStyle name="Total 4 6 2 3 4" xfId="23640" xr:uid="{00000000-0005-0000-0000-0000A0EA0000}"/>
    <cellStyle name="Total 4 6 2 3 4 2" xfId="60111" xr:uid="{00000000-0005-0000-0000-0000A1EA0000}"/>
    <cellStyle name="Total 4 6 2 3 4 3" xfId="60112" xr:uid="{00000000-0005-0000-0000-0000A2EA0000}"/>
    <cellStyle name="Total 4 6 2 3 4 4" xfId="60113" xr:uid="{00000000-0005-0000-0000-0000A3EA0000}"/>
    <cellStyle name="Total 4 6 2 3 5" xfId="23641" xr:uid="{00000000-0005-0000-0000-0000A4EA0000}"/>
    <cellStyle name="Total 4 6 2 3 5 2" xfId="60114" xr:uid="{00000000-0005-0000-0000-0000A5EA0000}"/>
    <cellStyle name="Total 4 6 2 3 5 3" xfId="60115" xr:uid="{00000000-0005-0000-0000-0000A6EA0000}"/>
    <cellStyle name="Total 4 6 2 3 5 4" xfId="60116" xr:uid="{00000000-0005-0000-0000-0000A7EA0000}"/>
    <cellStyle name="Total 4 6 2 3 6" xfId="23642" xr:uid="{00000000-0005-0000-0000-0000A8EA0000}"/>
    <cellStyle name="Total 4 6 2 3 6 2" xfId="60117" xr:uid="{00000000-0005-0000-0000-0000A9EA0000}"/>
    <cellStyle name="Total 4 6 2 3 6 3" xfId="60118" xr:uid="{00000000-0005-0000-0000-0000AAEA0000}"/>
    <cellStyle name="Total 4 6 2 3 6 4" xfId="60119" xr:uid="{00000000-0005-0000-0000-0000ABEA0000}"/>
    <cellStyle name="Total 4 6 2 3 7" xfId="60120" xr:uid="{00000000-0005-0000-0000-0000ACEA0000}"/>
    <cellStyle name="Total 4 6 2 3 8" xfId="60121" xr:uid="{00000000-0005-0000-0000-0000ADEA0000}"/>
    <cellStyle name="Total 4 6 2 3 9" xfId="60122" xr:uid="{00000000-0005-0000-0000-0000AEEA0000}"/>
    <cellStyle name="Total 4 6 2 4" xfId="60123" xr:uid="{00000000-0005-0000-0000-0000AFEA0000}"/>
    <cellStyle name="Total 4 6 3" xfId="23643" xr:uid="{00000000-0005-0000-0000-0000B0EA0000}"/>
    <cellStyle name="Total 4 6 3 2" xfId="23644" xr:uid="{00000000-0005-0000-0000-0000B1EA0000}"/>
    <cellStyle name="Total 4 6 3 2 2" xfId="60124" xr:uid="{00000000-0005-0000-0000-0000B2EA0000}"/>
    <cellStyle name="Total 4 6 3 2 3" xfId="60125" xr:uid="{00000000-0005-0000-0000-0000B3EA0000}"/>
    <cellStyle name="Total 4 6 3 2 4" xfId="60126" xr:uid="{00000000-0005-0000-0000-0000B4EA0000}"/>
    <cellStyle name="Total 4 6 3 3" xfId="23645" xr:uid="{00000000-0005-0000-0000-0000B5EA0000}"/>
    <cellStyle name="Total 4 6 3 3 2" xfId="60127" xr:uid="{00000000-0005-0000-0000-0000B6EA0000}"/>
    <cellStyle name="Total 4 6 3 3 3" xfId="60128" xr:uid="{00000000-0005-0000-0000-0000B7EA0000}"/>
    <cellStyle name="Total 4 6 3 3 4" xfId="60129" xr:uid="{00000000-0005-0000-0000-0000B8EA0000}"/>
    <cellStyle name="Total 4 6 3 4" xfId="60130" xr:uid="{00000000-0005-0000-0000-0000B9EA0000}"/>
    <cellStyle name="Total 4 6 4" xfId="23646" xr:uid="{00000000-0005-0000-0000-0000BAEA0000}"/>
    <cellStyle name="Total 4 6 4 10" xfId="60131" xr:uid="{00000000-0005-0000-0000-0000BBEA0000}"/>
    <cellStyle name="Total 4 6 4 2" xfId="23647" xr:uid="{00000000-0005-0000-0000-0000BCEA0000}"/>
    <cellStyle name="Total 4 6 4 2 2" xfId="60132" xr:uid="{00000000-0005-0000-0000-0000BDEA0000}"/>
    <cellStyle name="Total 4 6 4 2 3" xfId="60133" xr:uid="{00000000-0005-0000-0000-0000BEEA0000}"/>
    <cellStyle name="Total 4 6 4 2 4" xfId="60134" xr:uid="{00000000-0005-0000-0000-0000BFEA0000}"/>
    <cellStyle name="Total 4 6 4 3" xfId="23648" xr:uid="{00000000-0005-0000-0000-0000C0EA0000}"/>
    <cellStyle name="Total 4 6 4 3 2" xfId="60135" xr:uid="{00000000-0005-0000-0000-0000C1EA0000}"/>
    <cellStyle name="Total 4 6 4 3 3" xfId="60136" xr:uid="{00000000-0005-0000-0000-0000C2EA0000}"/>
    <cellStyle name="Total 4 6 4 3 4" xfId="60137" xr:uid="{00000000-0005-0000-0000-0000C3EA0000}"/>
    <cellStyle name="Total 4 6 4 4" xfId="23649" xr:uid="{00000000-0005-0000-0000-0000C4EA0000}"/>
    <cellStyle name="Total 4 6 4 4 2" xfId="60138" xr:uid="{00000000-0005-0000-0000-0000C5EA0000}"/>
    <cellStyle name="Total 4 6 4 4 3" xfId="60139" xr:uid="{00000000-0005-0000-0000-0000C6EA0000}"/>
    <cellStyle name="Total 4 6 4 4 4" xfId="60140" xr:uid="{00000000-0005-0000-0000-0000C7EA0000}"/>
    <cellStyle name="Total 4 6 4 5" xfId="23650" xr:uid="{00000000-0005-0000-0000-0000C8EA0000}"/>
    <cellStyle name="Total 4 6 4 5 2" xfId="60141" xr:uid="{00000000-0005-0000-0000-0000C9EA0000}"/>
    <cellStyle name="Total 4 6 4 5 3" xfId="60142" xr:uid="{00000000-0005-0000-0000-0000CAEA0000}"/>
    <cellStyle name="Total 4 6 4 5 4" xfId="60143" xr:uid="{00000000-0005-0000-0000-0000CBEA0000}"/>
    <cellStyle name="Total 4 6 4 6" xfId="23651" xr:uid="{00000000-0005-0000-0000-0000CCEA0000}"/>
    <cellStyle name="Total 4 6 4 6 2" xfId="60144" xr:uid="{00000000-0005-0000-0000-0000CDEA0000}"/>
    <cellStyle name="Total 4 6 4 6 3" xfId="60145" xr:uid="{00000000-0005-0000-0000-0000CEEA0000}"/>
    <cellStyle name="Total 4 6 4 6 4" xfId="60146" xr:uid="{00000000-0005-0000-0000-0000CFEA0000}"/>
    <cellStyle name="Total 4 6 4 7" xfId="23652" xr:uid="{00000000-0005-0000-0000-0000D0EA0000}"/>
    <cellStyle name="Total 4 6 4 7 2" xfId="60147" xr:uid="{00000000-0005-0000-0000-0000D1EA0000}"/>
    <cellStyle name="Total 4 6 4 7 3" xfId="60148" xr:uid="{00000000-0005-0000-0000-0000D2EA0000}"/>
    <cellStyle name="Total 4 6 4 7 4" xfId="60149" xr:uid="{00000000-0005-0000-0000-0000D3EA0000}"/>
    <cellStyle name="Total 4 6 4 8" xfId="60150" xr:uid="{00000000-0005-0000-0000-0000D4EA0000}"/>
    <cellStyle name="Total 4 6 4 9" xfId="60151" xr:uid="{00000000-0005-0000-0000-0000D5EA0000}"/>
    <cellStyle name="Total 4 6 5" xfId="23653" xr:uid="{00000000-0005-0000-0000-0000D6EA0000}"/>
    <cellStyle name="Total 4 6 5 2" xfId="23654" xr:uid="{00000000-0005-0000-0000-0000D7EA0000}"/>
    <cellStyle name="Total 4 6 5 2 2" xfId="60152" xr:uid="{00000000-0005-0000-0000-0000D8EA0000}"/>
    <cellStyle name="Total 4 6 5 2 3" xfId="60153" xr:uid="{00000000-0005-0000-0000-0000D9EA0000}"/>
    <cellStyle name="Total 4 6 5 2 4" xfId="60154" xr:uid="{00000000-0005-0000-0000-0000DAEA0000}"/>
    <cellStyle name="Total 4 6 5 3" xfId="23655" xr:uid="{00000000-0005-0000-0000-0000DBEA0000}"/>
    <cellStyle name="Total 4 6 5 3 2" xfId="60155" xr:uid="{00000000-0005-0000-0000-0000DCEA0000}"/>
    <cellStyle name="Total 4 6 5 3 3" xfId="60156" xr:uid="{00000000-0005-0000-0000-0000DDEA0000}"/>
    <cellStyle name="Total 4 6 5 3 4" xfId="60157" xr:uid="{00000000-0005-0000-0000-0000DEEA0000}"/>
    <cellStyle name="Total 4 6 5 4" xfId="23656" xr:uid="{00000000-0005-0000-0000-0000DFEA0000}"/>
    <cellStyle name="Total 4 6 5 4 2" xfId="60158" xr:uid="{00000000-0005-0000-0000-0000E0EA0000}"/>
    <cellStyle name="Total 4 6 5 4 3" xfId="60159" xr:uid="{00000000-0005-0000-0000-0000E1EA0000}"/>
    <cellStyle name="Total 4 6 5 4 4" xfId="60160" xr:uid="{00000000-0005-0000-0000-0000E2EA0000}"/>
    <cellStyle name="Total 4 6 5 5" xfId="23657" xr:uid="{00000000-0005-0000-0000-0000E3EA0000}"/>
    <cellStyle name="Total 4 6 5 5 2" xfId="60161" xr:uid="{00000000-0005-0000-0000-0000E4EA0000}"/>
    <cellStyle name="Total 4 6 5 5 3" xfId="60162" xr:uid="{00000000-0005-0000-0000-0000E5EA0000}"/>
    <cellStyle name="Total 4 6 5 5 4" xfId="60163" xr:uid="{00000000-0005-0000-0000-0000E6EA0000}"/>
    <cellStyle name="Total 4 6 5 6" xfId="23658" xr:uid="{00000000-0005-0000-0000-0000E7EA0000}"/>
    <cellStyle name="Total 4 6 5 6 2" xfId="60164" xr:uid="{00000000-0005-0000-0000-0000E8EA0000}"/>
    <cellStyle name="Total 4 6 5 6 3" xfId="60165" xr:uid="{00000000-0005-0000-0000-0000E9EA0000}"/>
    <cellStyle name="Total 4 6 5 6 4" xfId="60166" xr:uid="{00000000-0005-0000-0000-0000EAEA0000}"/>
    <cellStyle name="Total 4 6 5 7" xfId="60167" xr:uid="{00000000-0005-0000-0000-0000EBEA0000}"/>
    <cellStyle name="Total 4 6 5 8" xfId="60168" xr:uid="{00000000-0005-0000-0000-0000ECEA0000}"/>
    <cellStyle name="Total 4 6 5 9" xfId="60169" xr:uid="{00000000-0005-0000-0000-0000EDEA0000}"/>
    <cellStyle name="Total 4 6 6" xfId="60170" xr:uid="{00000000-0005-0000-0000-0000EEEA0000}"/>
    <cellStyle name="Total 4 7" xfId="23659" xr:uid="{00000000-0005-0000-0000-0000EFEA0000}"/>
    <cellStyle name="Total 4 7 2" xfId="23660" xr:uid="{00000000-0005-0000-0000-0000F0EA0000}"/>
    <cellStyle name="Total 4 7 2 2" xfId="23661" xr:uid="{00000000-0005-0000-0000-0000F1EA0000}"/>
    <cellStyle name="Total 4 7 2 2 2" xfId="23662" xr:uid="{00000000-0005-0000-0000-0000F2EA0000}"/>
    <cellStyle name="Total 4 7 2 2 2 2" xfId="60171" xr:uid="{00000000-0005-0000-0000-0000F3EA0000}"/>
    <cellStyle name="Total 4 7 2 2 2 3" xfId="60172" xr:uid="{00000000-0005-0000-0000-0000F4EA0000}"/>
    <cellStyle name="Total 4 7 2 2 2 4" xfId="60173" xr:uid="{00000000-0005-0000-0000-0000F5EA0000}"/>
    <cellStyle name="Total 4 7 2 2 3" xfId="23663" xr:uid="{00000000-0005-0000-0000-0000F6EA0000}"/>
    <cellStyle name="Total 4 7 2 2 3 2" xfId="60174" xr:uid="{00000000-0005-0000-0000-0000F7EA0000}"/>
    <cellStyle name="Total 4 7 2 2 3 3" xfId="60175" xr:uid="{00000000-0005-0000-0000-0000F8EA0000}"/>
    <cellStyle name="Total 4 7 2 2 3 4" xfId="60176" xr:uid="{00000000-0005-0000-0000-0000F9EA0000}"/>
    <cellStyle name="Total 4 7 2 2 4" xfId="60177" xr:uid="{00000000-0005-0000-0000-0000FAEA0000}"/>
    <cellStyle name="Total 4 7 2 3" xfId="23664" xr:uid="{00000000-0005-0000-0000-0000FBEA0000}"/>
    <cellStyle name="Total 4 7 2 3 2" xfId="23665" xr:uid="{00000000-0005-0000-0000-0000FCEA0000}"/>
    <cellStyle name="Total 4 7 2 3 2 2" xfId="60178" xr:uid="{00000000-0005-0000-0000-0000FDEA0000}"/>
    <cellStyle name="Total 4 7 2 3 2 3" xfId="60179" xr:uid="{00000000-0005-0000-0000-0000FEEA0000}"/>
    <cellStyle name="Total 4 7 2 3 2 4" xfId="60180" xr:uid="{00000000-0005-0000-0000-0000FFEA0000}"/>
    <cellStyle name="Total 4 7 2 3 3" xfId="23666" xr:uid="{00000000-0005-0000-0000-000000EB0000}"/>
    <cellStyle name="Total 4 7 2 3 3 2" xfId="60181" xr:uid="{00000000-0005-0000-0000-000001EB0000}"/>
    <cellStyle name="Total 4 7 2 3 3 3" xfId="60182" xr:uid="{00000000-0005-0000-0000-000002EB0000}"/>
    <cellStyle name="Total 4 7 2 3 3 4" xfId="60183" xr:uid="{00000000-0005-0000-0000-000003EB0000}"/>
    <cellStyle name="Total 4 7 2 3 4" xfId="23667" xr:uid="{00000000-0005-0000-0000-000004EB0000}"/>
    <cellStyle name="Total 4 7 2 3 4 2" xfId="60184" xr:uid="{00000000-0005-0000-0000-000005EB0000}"/>
    <cellStyle name="Total 4 7 2 3 4 3" xfId="60185" xr:uid="{00000000-0005-0000-0000-000006EB0000}"/>
    <cellStyle name="Total 4 7 2 3 4 4" xfId="60186" xr:uid="{00000000-0005-0000-0000-000007EB0000}"/>
    <cellStyle name="Total 4 7 2 3 5" xfId="23668" xr:uid="{00000000-0005-0000-0000-000008EB0000}"/>
    <cellStyle name="Total 4 7 2 3 5 2" xfId="60187" xr:uid="{00000000-0005-0000-0000-000009EB0000}"/>
    <cellStyle name="Total 4 7 2 3 5 3" xfId="60188" xr:uid="{00000000-0005-0000-0000-00000AEB0000}"/>
    <cellStyle name="Total 4 7 2 3 5 4" xfId="60189" xr:uid="{00000000-0005-0000-0000-00000BEB0000}"/>
    <cellStyle name="Total 4 7 2 3 6" xfId="23669" xr:uid="{00000000-0005-0000-0000-00000CEB0000}"/>
    <cellStyle name="Total 4 7 2 3 6 2" xfId="60190" xr:uid="{00000000-0005-0000-0000-00000DEB0000}"/>
    <cellStyle name="Total 4 7 2 3 6 3" xfId="60191" xr:uid="{00000000-0005-0000-0000-00000EEB0000}"/>
    <cellStyle name="Total 4 7 2 3 6 4" xfId="60192" xr:uid="{00000000-0005-0000-0000-00000FEB0000}"/>
    <cellStyle name="Total 4 7 2 3 7" xfId="60193" xr:uid="{00000000-0005-0000-0000-000010EB0000}"/>
    <cellStyle name="Total 4 7 2 3 8" xfId="60194" xr:uid="{00000000-0005-0000-0000-000011EB0000}"/>
    <cellStyle name="Total 4 7 2 3 9" xfId="60195" xr:uid="{00000000-0005-0000-0000-000012EB0000}"/>
    <cellStyle name="Total 4 7 2 4" xfId="60196" xr:uid="{00000000-0005-0000-0000-000013EB0000}"/>
    <cellStyle name="Total 4 7 3" xfId="23670" xr:uid="{00000000-0005-0000-0000-000014EB0000}"/>
    <cellStyle name="Total 4 7 3 2" xfId="23671" xr:uid="{00000000-0005-0000-0000-000015EB0000}"/>
    <cellStyle name="Total 4 7 3 2 2" xfId="60197" xr:uid="{00000000-0005-0000-0000-000016EB0000}"/>
    <cellStyle name="Total 4 7 3 2 3" xfId="60198" xr:uid="{00000000-0005-0000-0000-000017EB0000}"/>
    <cellStyle name="Total 4 7 3 2 4" xfId="60199" xr:uid="{00000000-0005-0000-0000-000018EB0000}"/>
    <cellStyle name="Total 4 7 3 3" xfId="23672" xr:uid="{00000000-0005-0000-0000-000019EB0000}"/>
    <cellStyle name="Total 4 7 3 3 2" xfId="60200" xr:uid="{00000000-0005-0000-0000-00001AEB0000}"/>
    <cellStyle name="Total 4 7 3 3 3" xfId="60201" xr:uid="{00000000-0005-0000-0000-00001BEB0000}"/>
    <cellStyle name="Total 4 7 3 3 4" xfId="60202" xr:uid="{00000000-0005-0000-0000-00001CEB0000}"/>
    <cellStyle name="Total 4 7 3 4" xfId="60203" xr:uid="{00000000-0005-0000-0000-00001DEB0000}"/>
    <cellStyle name="Total 4 7 4" xfId="23673" xr:uid="{00000000-0005-0000-0000-00001EEB0000}"/>
    <cellStyle name="Total 4 7 4 10" xfId="60204" xr:uid="{00000000-0005-0000-0000-00001FEB0000}"/>
    <cellStyle name="Total 4 7 4 2" xfId="23674" xr:uid="{00000000-0005-0000-0000-000020EB0000}"/>
    <cellStyle name="Total 4 7 4 2 2" xfId="60205" xr:uid="{00000000-0005-0000-0000-000021EB0000}"/>
    <cellStyle name="Total 4 7 4 2 3" xfId="60206" xr:uid="{00000000-0005-0000-0000-000022EB0000}"/>
    <cellStyle name="Total 4 7 4 2 4" xfId="60207" xr:uid="{00000000-0005-0000-0000-000023EB0000}"/>
    <cellStyle name="Total 4 7 4 3" xfId="23675" xr:uid="{00000000-0005-0000-0000-000024EB0000}"/>
    <cellStyle name="Total 4 7 4 3 2" xfId="60208" xr:uid="{00000000-0005-0000-0000-000025EB0000}"/>
    <cellStyle name="Total 4 7 4 3 3" xfId="60209" xr:uid="{00000000-0005-0000-0000-000026EB0000}"/>
    <cellStyle name="Total 4 7 4 3 4" xfId="60210" xr:uid="{00000000-0005-0000-0000-000027EB0000}"/>
    <cellStyle name="Total 4 7 4 4" xfId="23676" xr:uid="{00000000-0005-0000-0000-000028EB0000}"/>
    <cellStyle name="Total 4 7 4 4 2" xfId="60211" xr:uid="{00000000-0005-0000-0000-000029EB0000}"/>
    <cellStyle name="Total 4 7 4 4 3" xfId="60212" xr:uid="{00000000-0005-0000-0000-00002AEB0000}"/>
    <cellStyle name="Total 4 7 4 4 4" xfId="60213" xr:uid="{00000000-0005-0000-0000-00002BEB0000}"/>
    <cellStyle name="Total 4 7 4 5" xfId="23677" xr:uid="{00000000-0005-0000-0000-00002CEB0000}"/>
    <cellStyle name="Total 4 7 4 5 2" xfId="60214" xr:uid="{00000000-0005-0000-0000-00002DEB0000}"/>
    <cellStyle name="Total 4 7 4 5 3" xfId="60215" xr:uid="{00000000-0005-0000-0000-00002EEB0000}"/>
    <cellStyle name="Total 4 7 4 5 4" xfId="60216" xr:uid="{00000000-0005-0000-0000-00002FEB0000}"/>
    <cellStyle name="Total 4 7 4 6" xfId="23678" xr:uid="{00000000-0005-0000-0000-000030EB0000}"/>
    <cellStyle name="Total 4 7 4 6 2" xfId="60217" xr:uid="{00000000-0005-0000-0000-000031EB0000}"/>
    <cellStyle name="Total 4 7 4 6 3" xfId="60218" xr:uid="{00000000-0005-0000-0000-000032EB0000}"/>
    <cellStyle name="Total 4 7 4 6 4" xfId="60219" xr:uid="{00000000-0005-0000-0000-000033EB0000}"/>
    <cellStyle name="Total 4 7 4 7" xfId="23679" xr:uid="{00000000-0005-0000-0000-000034EB0000}"/>
    <cellStyle name="Total 4 7 4 7 2" xfId="60220" xr:uid="{00000000-0005-0000-0000-000035EB0000}"/>
    <cellStyle name="Total 4 7 4 7 3" xfId="60221" xr:uid="{00000000-0005-0000-0000-000036EB0000}"/>
    <cellStyle name="Total 4 7 4 7 4" xfId="60222" xr:uid="{00000000-0005-0000-0000-000037EB0000}"/>
    <cellStyle name="Total 4 7 4 8" xfId="60223" xr:uid="{00000000-0005-0000-0000-000038EB0000}"/>
    <cellStyle name="Total 4 7 4 9" xfId="60224" xr:uid="{00000000-0005-0000-0000-000039EB0000}"/>
    <cellStyle name="Total 4 7 5" xfId="23680" xr:uid="{00000000-0005-0000-0000-00003AEB0000}"/>
    <cellStyle name="Total 4 7 5 2" xfId="23681" xr:uid="{00000000-0005-0000-0000-00003BEB0000}"/>
    <cellStyle name="Total 4 7 5 2 2" xfId="60225" xr:uid="{00000000-0005-0000-0000-00003CEB0000}"/>
    <cellStyle name="Total 4 7 5 2 3" xfId="60226" xr:uid="{00000000-0005-0000-0000-00003DEB0000}"/>
    <cellStyle name="Total 4 7 5 2 4" xfId="60227" xr:uid="{00000000-0005-0000-0000-00003EEB0000}"/>
    <cellStyle name="Total 4 7 5 3" xfId="23682" xr:uid="{00000000-0005-0000-0000-00003FEB0000}"/>
    <cellStyle name="Total 4 7 5 3 2" xfId="60228" xr:uid="{00000000-0005-0000-0000-000040EB0000}"/>
    <cellStyle name="Total 4 7 5 3 3" xfId="60229" xr:uid="{00000000-0005-0000-0000-000041EB0000}"/>
    <cellStyle name="Total 4 7 5 3 4" xfId="60230" xr:uid="{00000000-0005-0000-0000-000042EB0000}"/>
    <cellStyle name="Total 4 7 5 4" xfId="23683" xr:uid="{00000000-0005-0000-0000-000043EB0000}"/>
    <cellStyle name="Total 4 7 5 4 2" xfId="60231" xr:uid="{00000000-0005-0000-0000-000044EB0000}"/>
    <cellStyle name="Total 4 7 5 4 3" xfId="60232" xr:uid="{00000000-0005-0000-0000-000045EB0000}"/>
    <cellStyle name="Total 4 7 5 4 4" xfId="60233" xr:uid="{00000000-0005-0000-0000-000046EB0000}"/>
    <cellStyle name="Total 4 7 5 5" xfId="23684" xr:uid="{00000000-0005-0000-0000-000047EB0000}"/>
    <cellStyle name="Total 4 7 5 5 2" xfId="60234" xr:uid="{00000000-0005-0000-0000-000048EB0000}"/>
    <cellStyle name="Total 4 7 5 5 3" xfId="60235" xr:uid="{00000000-0005-0000-0000-000049EB0000}"/>
    <cellStyle name="Total 4 7 5 5 4" xfId="60236" xr:uid="{00000000-0005-0000-0000-00004AEB0000}"/>
    <cellStyle name="Total 4 7 5 6" xfId="23685" xr:uid="{00000000-0005-0000-0000-00004BEB0000}"/>
    <cellStyle name="Total 4 7 5 6 2" xfId="60237" xr:uid="{00000000-0005-0000-0000-00004CEB0000}"/>
    <cellStyle name="Total 4 7 5 6 3" xfId="60238" xr:uid="{00000000-0005-0000-0000-00004DEB0000}"/>
    <cellStyle name="Total 4 7 5 6 4" xfId="60239" xr:uid="{00000000-0005-0000-0000-00004EEB0000}"/>
    <cellStyle name="Total 4 7 5 7" xfId="60240" xr:uid="{00000000-0005-0000-0000-00004FEB0000}"/>
    <cellStyle name="Total 4 7 5 8" xfId="60241" xr:uid="{00000000-0005-0000-0000-000050EB0000}"/>
    <cellStyle name="Total 4 7 5 9" xfId="60242" xr:uid="{00000000-0005-0000-0000-000051EB0000}"/>
    <cellStyle name="Total 4 7 6" xfId="60243" xr:uid="{00000000-0005-0000-0000-000052EB0000}"/>
    <cellStyle name="Total 4 8" xfId="23686" xr:uid="{00000000-0005-0000-0000-000053EB0000}"/>
    <cellStyle name="Total 4 8 2" xfId="23687" xr:uid="{00000000-0005-0000-0000-000054EB0000}"/>
    <cellStyle name="Total 4 8 2 2" xfId="23688" xr:uid="{00000000-0005-0000-0000-000055EB0000}"/>
    <cellStyle name="Total 4 8 2 2 2" xfId="60244" xr:uid="{00000000-0005-0000-0000-000056EB0000}"/>
    <cellStyle name="Total 4 8 2 2 3" xfId="60245" xr:uid="{00000000-0005-0000-0000-000057EB0000}"/>
    <cellStyle name="Total 4 8 2 2 4" xfId="60246" xr:uid="{00000000-0005-0000-0000-000058EB0000}"/>
    <cellStyle name="Total 4 8 2 3" xfId="23689" xr:uid="{00000000-0005-0000-0000-000059EB0000}"/>
    <cellStyle name="Total 4 8 2 3 2" xfId="60247" xr:uid="{00000000-0005-0000-0000-00005AEB0000}"/>
    <cellStyle name="Total 4 8 2 3 3" xfId="60248" xr:uid="{00000000-0005-0000-0000-00005BEB0000}"/>
    <cellStyle name="Total 4 8 2 3 4" xfId="60249" xr:uid="{00000000-0005-0000-0000-00005CEB0000}"/>
    <cellStyle name="Total 4 8 2 4" xfId="60250" xr:uid="{00000000-0005-0000-0000-00005DEB0000}"/>
    <cellStyle name="Total 4 8 3" xfId="23690" xr:uid="{00000000-0005-0000-0000-00005EEB0000}"/>
    <cellStyle name="Total 4 8 3 2" xfId="23691" xr:uid="{00000000-0005-0000-0000-00005FEB0000}"/>
    <cellStyle name="Total 4 8 3 2 2" xfId="60251" xr:uid="{00000000-0005-0000-0000-000060EB0000}"/>
    <cellStyle name="Total 4 8 3 2 3" xfId="60252" xr:uid="{00000000-0005-0000-0000-000061EB0000}"/>
    <cellStyle name="Total 4 8 3 2 4" xfId="60253" xr:uid="{00000000-0005-0000-0000-000062EB0000}"/>
    <cellStyle name="Total 4 8 3 3" xfId="23692" xr:uid="{00000000-0005-0000-0000-000063EB0000}"/>
    <cellStyle name="Total 4 8 3 3 2" xfId="60254" xr:uid="{00000000-0005-0000-0000-000064EB0000}"/>
    <cellStyle name="Total 4 8 3 3 3" xfId="60255" xr:uid="{00000000-0005-0000-0000-000065EB0000}"/>
    <cellStyle name="Total 4 8 3 3 4" xfId="60256" xr:uid="{00000000-0005-0000-0000-000066EB0000}"/>
    <cellStyle name="Total 4 8 3 4" xfId="23693" xr:uid="{00000000-0005-0000-0000-000067EB0000}"/>
    <cellStyle name="Total 4 8 3 4 2" xfId="60257" xr:uid="{00000000-0005-0000-0000-000068EB0000}"/>
    <cellStyle name="Total 4 8 3 4 3" xfId="60258" xr:uid="{00000000-0005-0000-0000-000069EB0000}"/>
    <cellStyle name="Total 4 8 3 4 4" xfId="60259" xr:uid="{00000000-0005-0000-0000-00006AEB0000}"/>
    <cellStyle name="Total 4 8 3 5" xfId="23694" xr:uid="{00000000-0005-0000-0000-00006BEB0000}"/>
    <cellStyle name="Total 4 8 3 5 2" xfId="60260" xr:uid="{00000000-0005-0000-0000-00006CEB0000}"/>
    <cellStyle name="Total 4 8 3 5 3" xfId="60261" xr:uid="{00000000-0005-0000-0000-00006DEB0000}"/>
    <cellStyle name="Total 4 8 3 5 4" xfId="60262" xr:uid="{00000000-0005-0000-0000-00006EEB0000}"/>
    <cellStyle name="Total 4 8 3 6" xfId="23695" xr:uid="{00000000-0005-0000-0000-00006FEB0000}"/>
    <cellStyle name="Total 4 8 3 6 2" xfId="60263" xr:uid="{00000000-0005-0000-0000-000070EB0000}"/>
    <cellStyle name="Total 4 8 3 6 3" xfId="60264" xr:uid="{00000000-0005-0000-0000-000071EB0000}"/>
    <cellStyle name="Total 4 8 3 6 4" xfId="60265" xr:uid="{00000000-0005-0000-0000-000072EB0000}"/>
    <cellStyle name="Total 4 8 3 7" xfId="60266" xr:uid="{00000000-0005-0000-0000-000073EB0000}"/>
    <cellStyle name="Total 4 8 3 8" xfId="60267" xr:uid="{00000000-0005-0000-0000-000074EB0000}"/>
    <cellStyle name="Total 4 8 3 9" xfId="60268" xr:uid="{00000000-0005-0000-0000-000075EB0000}"/>
    <cellStyle name="Total 4 8 4" xfId="60269" xr:uid="{00000000-0005-0000-0000-000076EB0000}"/>
    <cellStyle name="Total 4 9" xfId="23696" xr:uid="{00000000-0005-0000-0000-000077EB0000}"/>
    <cellStyle name="Total 4 9 2" xfId="23697" xr:uid="{00000000-0005-0000-0000-000078EB0000}"/>
    <cellStyle name="Total 4 9 2 2" xfId="60270" xr:uid="{00000000-0005-0000-0000-000079EB0000}"/>
    <cellStyle name="Total 4 9 2 3" xfId="60271" xr:uid="{00000000-0005-0000-0000-00007AEB0000}"/>
    <cellStyle name="Total 4 9 2 4" xfId="60272" xr:uid="{00000000-0005-0000-0000-00007BEB0000}"/>
    <cellStyle name="Total 4 9 3" xfId="23698" xr:uid="{00000000-0005-0000-0000-00007CEB0000}"/>
    <cellStyle name="Total 4 9 3 2" xfId="60273" xr:uid="{00000000-0005-0000-0000-00007DEB0000}"/>
    <cellStyle name="Total 4 9 3 3" xfId="60274" xr:uid="{00000000-0005-0000-0000-00007EEB0000}"/>
    <cellStyle name="Total 4 9 3 4" xfId="60275" xr:uid="{00000000-0005-0000-0000-00007FEB0000}"/>
    <cellStyle name="Total 4 9 4" xfId="60276" xr:uid="{00000000-0005-0000-0000-000080EB0000}"/>
    <cellStyle name="Total 5" xfId="23699" xr:uid="{00000000-0005-0000-0000-000081EB0000}"/>
    <cellStyle name="Total 5 2" xfId="23700" xr:uid="{00000000-0005-0000-0000-000082EB0000}"/>
    <cellStyle name="Total 5 2 2" xfId="23701" xr:uid="{00000000-0005-0000-0000-000083EB0000}"/>
    <cellStyle name="Total 5 2 2 2" xfId="60277" xr:uid="{00000000-0005-0000-0000-000084EB0000}"/>
    <cellStyle name="Total 5 2 2 3" xfId="60278" xr:uid="{00000000-0005-0000-0000-000085EB0000}"/>
    <cellStyle name="Total 5 2 2 4" xfId="60279" xr:uid="{00000000-0005-0000-0000-000086EB0000}"/>
    <cellStyle name="Total 5 2 3" xfId="23702" xr:uid="{00000000-0005-0000-0000-000087EB0000}"/>
    <cellStyle name="Total 5 2 3 2" xfId="60280" xr:uid="{00000000-0005-0000-0000-000088EB0000}"/>
    <cellStyle name="Total 5 2 3 3" xfId="60281" xr:uid="{00000000-0005-0000-0000-000089EB0000}"/>
    <cellStyle name="Total 5 2 3 4" xfId="60282" xr:uid="{00000000-0005-0000-0000-00008AEB0000}"/>
    <cellStyle name="Total 5 2 4" xfId="60283" xr:uid="{00000000-0005-0000-0000-00008BEB0000}"/>
    <cellStyle name="Total 5 3" xfId="23703" xr:uid="{00000000-0005-0000-0000-00008CEB0000}"/>
    <cellStyle name="Total 5 3 2" xfId="23704" xr:uid="{00000000-0005-0000-0000-00008DEB0000}"/>
    <cellStyle name="Total 5 3 2 2" xfId="60284" xr:uid="{00000000-0005-0000-0000-00008EEB0000}"/>
    <cellStyle name="Total 5 3 2 3" xfId="60285" xr:uid="{00000000-0005-0000-0000-00008FEB0000}"/>
    <cellStyle name="Total 5 3 2 4" xfId="60286" xr:uid="{00000000-0005-0000-0000-000090EB0000}"/>
    <cellStyle name="Total 5 3 3" xfId="23705" xr:uid="{00000000-0005-0000-0000-000091EB0000}"/>
    <cellStyle name="Total 5 3 3 2" xfId="60287" xr:uid="{00000000-0005-0000-0000-000092EB0000}"/>
    <cellStyle name="Total 5 3 3 3" xfId="60288" xr:uid="{00000000-0005-0000-0000-000093EB0000}"/>
    <cellStyle name="Total 5 3 3 4" xfId="60289" xr:uid="{00000000-0005-0000-0000-000094EB0000}"/>
    <cellStyle name="Total 5 3 4" xfId="23706" xr:uid="{00000000-0005-0000-0000-000095EB0000}"/>
    <cellStyle name="Total 5 3 4 2" xfId="60290" xr:uid="{00000000-0005-0000-0000-000096EB0000}"/>
    <cellStyle name="Total 5 3 4 3" xfId="60291" xr:uid="{00000000-0005-0000-0000-000097EB0000}"/>
    <cellStyle name="Total 5 3 4 4" xfId="60292" xr:uid="{00000000-0005-0000-0000-000098EB0000}"/>
    <cellStyle name="Total 5 3 5" xfId="23707" xr:uid="{00000000-0005-0000-0000-000099EB0000}"/>
    <cellStyle name="Total 5 3 5 2" xfId="60293" xr:uid="{00000000-0005-0000-0000-00009AEB0000}"/>
    <cellStyle name="Total 5 3 5 3" xfId="60294" xr:uid="{00000000-0005-0000-0000-00009BEB0000}"/>
    <cellStyle name="Total 5 3 5 4" xfId="60295" xr:uid="{00000000-0005-0000-0000-00009CEB0000}"/>
    <cellStyle name="Total 5 3 6" xfId="23708" xr:uid="{00000000-0005-0000-0000-00009DEB0000}"/>
    <cellStyle name="Total 5 3 6 2" xfId="60296" xr:uid="{00000000-0005-0000-0000-00009EEB0000}"/>
    <cellStyle name="Total 5 3 6 3" xfId="60297" xr:uid="{00000000-0005-0000-0000-00009FEB0000}"/>
    <cellStyle name="Total 5 3 6 4" xfId="60298" xr:uid="{00000000-0005-0000-0000-0000A0EB0000}"/>
    <cellStyle name="Total 5 3 7" xfId="60299" xr:uid="{00000000-0005-0000-0000-0000A1EB0000}"/>
    <cellStyle name="Total 5 3 8" xfId="60300" xr:uid="{00000000-0005-0000-0000-0000A2EB0000}"/>
    <cellStyle name="Total 5 3 9" xfId="60301" xr:uid="{00000000-0005-0000-0000-0000A3EB0000}"/>
    <cellStyle name="Total 5 4" xfId="60302" xr:uid="{00000000-0005-0000-0000-0000A4EB0000}"/>
    <cellStyle name="Total 6" xfId="23709" xr:uid="{00000000-0005-0000-0000-0000A5EB0000}"/>
    <cellStyle name="Total 6 2" xfId="23710" xr:uid="{00000000-0005-0000-0000-0000A6EB0000}"/>
    <cellStyle name="Total 6 2 2" xfId="23711" xr:uid="{00000000-0005-0000-0000-0000A7EB0000}"/>
    <cellStyle name="Total 6 2 2 2" xfId="60303" xr:uid="{00000000-0005-0000-0000-0000A8EB0000}"/>
    <cellStyle name="Total 6 2 2 3" xfId="60304" xr:uid="{00000000-0005-0000-0000-0000A9EB0000}"/>
    <cellStyle name="Total 6 2 2 4" xfId="60305" xr:uid="{00000000-0005-0000-0000-0000AAEB0000}"/>
    <cellStyle name="Total 6 2 3" xfId="23712" xr:uid="{00000000-0005-0000-0000-0000ABEB0000}"/>
    <cellStyle name="Total 6 2 3 2" xfId="60306" xr:uid="{00000000-0005-0000-0000-0000ACEB0000}"/>
    <cellStyle name="Total 6 2 3 3" xfId="60307" xr:uid="{00000000-0005-0000-0000-0000ADEB0000}"/>
    <cellStyle name="Total 6 2 3 4" xfId="60308" xr:uid="{00000000-0005-0000-0000-0000AEEB0000}"/>
    <cellStyle name="Total 6 2 4" xfId="60309" xr:uid="{00000000-0005-0000-0000-0000AFEB0000}"/>
    <cellStyle name="Total 6 3" xfId="23713" xr:uid="{00000000-0005-0000-0000-0000B0EB0000}"/>
    <cellStyle name="Total 6 3 2" xfId="23714" xr:uid="{00000000-0005-0000-0000-0000B1EB0000}"/>
    <cellStyle name="Total 6 3 2 2" xfId="60310" xr:uid="{00000000-0005-0000-0000-0000B2EB0000}"/>
    <cellStyle name="Total 6 3 2 3" xfId="60311" xr:uid="{00000000-0005-0000-0000-0000B3EB0000}"/>
    <cellStyle name="Total 6 3 2 4" xfId="60312" xr:uid="{00000000-0005-0000-0000-0000B4EB0000}"/>
    <cellStyle name="Total 6 3 3" xfId="23715" xr:uid="{00000000-0005-0000-0000-0000B5EB0000}"/>
    <cellStyle name="Total 6 3 3 2" xfId="60313" xr:uid="{00000000-0005-0000-0000-0000B6EB0000}"/>
    <cellStyle name="Total 6 3 3 3" xfId="60314" xr:uid="{00000000-0005-0000-0000-0000B7EB0000}"/>
    <cellStyle name="Total 6 3 3 4" xfId="60315" xr:uid="{00000000-0005-0000-0000-0000B8EB0000}"/>
    <cellStyle name="Total 6 3 4" xfId="23716" xr:uid="{00000000-0005-0000-0000-0000B9EB0000}"/>
    <cellStyle name="Total 6 3 4 2" xfId="60316" xr:uid="{00000000-0005-0000-0000-0000BAEB0000}"/>
    <cellStyle name="Total 6 3 4 3" xfId="60317" xr:uid="{00000000-0005-0000-0000-0000BBEB0000}"/>
    <cellStyle name="Total 6 3 4 4" xfId="60318" xr:uid="{00000000-0005-0000-0000-0000BCEB0000}"/>
    <cellStyle name="Total 6 3 5" xfId="23717" xr:uid="{00000000-0005-0000-0000-0000BDEB0000}"/>
    <cellStyle name="Total 6 3 5 2" xfId="60319" xr:uid="{00000000-0005-0000-0000-0000BEEB0000}"/>
    <cellStyle name="Total 6 3 5 3" xfId="60320" xr:uid="{00000000-0005-0000-0000-0000BFEB0000}"/>
    <cellStyle name="Total 6 3 5 4" xfId="60321" xr:uid="{00000000-0005-0000-0000-0000C0EB0000}"/>
    <cellStyle name="Total 6 3 6" xfId="23718" xr:uid="{00000000-0005-0000-0000-0000C1EB0000}"/>
    <cellStyle name="Total 6 3 6 2" xfId="60322" xr:uid="{00000000-0005-0000-0000-0000C2EB0000}"/>
    <cellStyle name="Total 6 3 6 3" xfId="60323" xr:uid="{00000000-0005-0000-0000-0000C3EB0000}"/>
    <cellStyle name="Total 6 3 6 4" xfId="60324" xr:uid="{00000000-0005-0000-0000-0000C4EB0000}"/>
    <cellStyle name="Total 6 3 7" xfId="60325" xr:uid="{00000000-0005-0000-0000-0000C5EB0000}"/>
    <cellStyle name="Total 6 3 8" xfId="60326" xr:uid="{00000000-0005-0000-0000-0000C6EB0000}"/>
    <cellStyle name="Total 6 3 9" xfId="60327" xr:uid="{00000000-0005-0000-0000-0000C7EB0000}"/>
    <cellStyle name="Total 6 4" xfId="60328" xr:uid="{00000000-0005-0000-0000-0000C8EB0000}"/>
    <cellStyle name="Total 7" xfId="23719" xr:uid="{00000000-0005-0000-0000-0000C9EB0000}"/>
    <cellStyle name="Total 7 10" xfId="60329" xr:uid="{00000000-0005-0000-0000-0000CAEB0000}"/>
    <cellStyle name="Total 7 2" xfId="23720" xr:uid="{00000000-0005-0000-0000-0000CBEB0000}"/>
    <cellStyle name="Total 7 2 2" xfId="60330" xr:uid="{00000000-0005-0000-0000-0000CCEB0000}"/>
    <cellStyle name="Total 7 2 3" xfId="60331" xr:uid="{00000000-0005-0000-0000-0000CDEB0000}"/>
    <cellStyle name="Total 7 2 4" xfId="60332" xr:uid="{00000000-0005-0000-0000-0000CEEB0000}"/>
    <cellStyle name="Total 7 3" xfId="23721" xr:uid="{00000000-0005-0000-0000-0000CFEB0000}"/>
    <cellStyle name="Total 7 3 2" xfId="60333" xr:uid="{00000000-0005-0000-0000-0000D0EB0000}"/>
    <cellStyle name="Total 7 3 3" xfId="60334" xr:uid="{00000000-0005-0000-0000-0000D1EB0000}"/>
    <cellStyle name="Total 7 3 4" xfId="60335" xr:uid="{00000000-0005-0000-0000-0000D2EB0000}"/>
    <cellStyle name="Total 7 4" xfId="23722" xr:uid="{00000000-0005-0000-0000-0000D3EB0000}"/>
    <cellStyle name="Total 7 4 2" xfId="60336" xr:uid="{00000000-0005-0000-0000-0000D4EB0000}"/>
    <cellStyle name="Total 7 4 3" xfId="60337" xr:uid="{00000000-0005-0000-0000-0000D5EB0000}"/>
    <cellStyle name="Total 7 4 4" xfId="60338" xr:uid="{00000000-0005-0000-0000-0000D6EB0000}"/>
    <cellStyle name="Total 7 5" xfId="23723" xr:uid="{00000000-0005-0000-0000-0000D7EB0000}"/>
    <cellStyle name="Total 7 5 2" xfId="60339" xr:uid="{00000000-0005-0000-0000-0000D8EB0000}"/>
    <cellStyle name="Total 7 5 3" xfId="60340" xr:uid="{00000000-0005-0000-0000-0000D9EB0000}"/>
    <cellStyle name="Total 7 5 4" xfId="60341" xr:uid="{00000000-0005-0000-0000-0000DAEB0000}"/>
    <cellStyle name="Total 7 6" xfId="23724" xr:uid="{00000000-0005-0000-0000-0000DBEB0000}"/>
    <cellStyle name="Total 7 6 2" xfId="60342" xr:uid="{00000000-0005-0000-0000-0000DCEB0000}"/>
    <cellStyle name="Total 7 6 3" xfId="60343" xr:uid="{00000000-0005-0000-0000-0000DDEB0000}"/>
    <cellStyle name="Total 7 6 4" xfId="60344" xr:uid="{00000000-0005-0000-0000-0000DEEB0000}"/>
    <cellStyle name="Total 7 7" xfId="23725" xr:uid="{00000000-0005-0000-0000-0000DFEB0000}"/>
    <cellStyle name="Total 7 7 2" xfId="60345" xr:uid="{00000000-0005-0000-0000-0000E0EB0000}"/>
    <cellStyle name="Total 7 7 3" xfId="60346" xr:uid="{00000000-0005-0000-0000-0000E1EB0000}"/>
    <cellStyle name="Total 7 7 4" xfId="60347" xr:uid="{00000000-0005-0000-0000-0000E2EB0000}"/>
    <cellStyle name="Total 7 8" xfId="60348" xr:uid="{00000000-0005-0000-0000-0000E3EB0000}"/>
    <cellStyle name="Total 7 9" xfId="60349" xr:uid="{00000000-0005-0000-0000-0000E4EB0000}"/>
    <cellStyle name="Total 8" xfId="23726" xr:uid="{00000000-0005-0000-0000-0000E5EB0000}"/>
    <cellStyle name="Total 8 2" xfId="23727" xr:uid="{00000000-0005-0000-0000-0000E6EB0000}"/>
    <cellStyle name="Total 8 2 2" xfId="60350" xr:uid="{00000000-0005-0000-0000-0000E7EB0000}"/>
    <cellStyle name="Total 8 2 3" xfId="60351" xr:uid="{00000000-0005-0000-0000-0000E8EB0000}"/>
    <cellStyle name="Total 8 2 4" xfId="60352" xr:uid="{00000000-0005-0000-0000-0000E9EB0000}"/>
    <cellStyle name="Total 8 3" xfId="23728" xr:uid="{00000000-0005-0000-0000-0000EAEB0000}"/>
    <cellStyle name="Total 8 3 2" xfId="60353" xr:uid="{00000000-0005-0000-0000-0000EBEB0000}"/>
    <cellStyle name="Total 8 3 3" xfId="60354" xr:uid="{00000000-0005-0000-0000-0000ECEB0000}"/>
    <cellStyle name="Total 8 3 4" xfId="60355" xr:uid="{00000000-0005-0000-0000-0000EDEB0000}"/>
    <cellStyle name="Total 8 4" xfId="23729" xr:uid="{00000000-0005-0000-0000-0000EEEB0000}"/>
    <cellStyle name="Total 8 4 2" xfId="60356" xr:uid="{00000000-0005-0000-0000-0000EFEB0000}"/>
    <cellStyle name="Total 8 4 3" xfId="60357" xr:uid="{00000000-0005-0000-0000-0000F0EB0000}"/>
    <cellStyle name="Total 8 4 4" xfId="60358" xr:uid="{00000000-0005-0000-0000-0000F1EB0000}"/>
    <cellStyle name="Total 8 5" xfId="23730" xr:uid="{00000000-0005-0000-0000-0000F2EB0000}"/>
    <cellStyle name="Total 8 5 2" xfId="60359" xr:uid="{00000000-0005-0000-0000-0000F3EB0000}"/>
    <cellStyle name="Total 8 5 3" xfId="60360" xr:uid="{00000000-0005-0000-0000-0000F4EB0000}"/>
    <cellStyle name="Total 8 5 4" xfId="60361" xr:uid="{00000000-0005-0000-0000-0000F5EB0000}"/>
    <cellStyle name="Total 8 6" xfId="23731" xr:uid="{00000000-0005-0000-0000-0000F6EB0000}"/>
    <cellStyle name="Total 8 6 2" xfId="60362" xr:uid="{00000000-0005-0000-0000-0000F7EB0000}"/>
    <cellStyle name="Total 8 6 3" xfId="60363" xr:uid="{00000000-0005-0000-0000-0000F8EB0000}"/>
    <cellStyle name="Total 8 6 4" xfId="60364" xr:uid="{00000000-0005-0000-0000-0000F9EB0000}"/>
    <cellStyle name="Total 8 7" xfId="60365" xr:uid="{00000000-0005-0000-0000-0000FAEB0000}"/>
    <cellStyle name="Total 8 8" xfId="60366" xr:uid="{00000000-0005-0000-0000-0000FBEB0000}"/>
    <cellStyle name="Total 8 9" xfId="60367" xr:uid="{00000000-0005-0000-0000-0000FCEB0000}"/>
    <cellStyle name="Warning Text" xfId="112" builtinId="11" customBuiltin="1"/>
    <cellStyle name="Warning Text 2" xfId="88" xr:uid="{00000000-0005-0000-0000-0000FEEB0000}"/>
    <cellStyle name="Warning Text 2 2" xfId="186" xr:uid="{00000000-0005-0000-0000-0000FFEB0000}"/>
    <cellStyle name="Warning Text 3" xfId="89" xr:uid="{00000000-0005-0000-0000-000000EC0000}"/>
    <cellStyle name="Warning Text 3 2" xfId="23732" xr:uid="{00000000-0005-0000-0000-000001EC0000}"/>
    <cellStyle name="Warning Text 4" xfId="23733" xr:uid="{00000000-0005-0000-0000-000002EC0000}"/>
    <cellStyle name="Warning Text 5" xfId="23734" xr:uid="{00000000-0005-0000-0000-000003EC0000}"/>
    <cellStyle name="whole number" xfId="187" xr:uid="{00000000-0005-0000-0000-000004EC0000}"/>
    <cellStyle name="whole number 2" xfId="188" xr:uid="{00000000-0005-0000-0000-000005EC0000}"/>
  </cellStyles>
  <dxfs count="489">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font>
        <b/>
        <family val="2"/>
      </font>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family val="2"/>
      </font>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165" formatCode="0.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165" formatCode="0.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3" formatCode="#,##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font>
        <strike val="0"/>
        <outline val="0"/>
        <shadow val="0"/>
        <u val="none"/>
        <vertAlign val="baseline"/>
        <sz val="12"/>
        <name val="Arial"/>
        <family val="2"/>
        <scheme val="none"/>
      </font>
      <alignment horizontal="center" vertical="bottom" textRotation="0" wrapText="0"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166" formatCode="0.0"/>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178" formatCode="#,###"/>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border>
        <right style="thin">
          <color indexed="64"/>
        </right>
      </border>
    </dxf>
    <dxf>
      <font>
        <b/>
        <i val="0"/>
      </font>
      <border>
        <bottom style="thin">
          <color indexed="64"/>
        </bottom>
      </border>
    </dxf>
  </dxfs>
  <tableStyles count="1" defaultTableStyle="TableStyleMedium9" defaultPivotStyle="PivotStyleLight16">
    <tableStyle name="Table Style 1" pivot="0" count="2" xr9:uid="{D8244BAC-73BF-4C94-BA53-71132C9937DA}">
      <tableStyleElement type="headerRow" dxfId="488"/>
      <tableStyleElement type="firstColumn" dxfId="48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FFFFFF"/>
      <rgbColor rgb="00FFFFFF"/>
      <rgbColor rgb="00092869"/>
      <rgbColor rgb="006B077B"/>
      <rgbColor rgb="00FFFFFF"/>
      <rgbColor rgb="00FFEC00"/>
      <rgbColor rgb="00FFFFFF"/>
      <rgbColor rgb="00FFFFFF"/>
      <rgbColor rgb="00FFFFFF"/>
      <rgbColor rgb="00FFFFFF"/>
      <rgbColor rgb="00FFFFFF"/>
      <rgbColor rgb="00C0C0C0"/>
      <rgbColor rgb="00808080"/>
      <rgbColor rgb="00092869"/>
      <rgbColor rgb="000391BF"/>
      <rgbColor rgb="0000A15F"/>
      <rgbColor rgb="0067BF29"/>
      <rgbColor rgb="006B077B"/>
      <rgbColor rgb="00FF0000"/>
      <rgbColor rgb="00EE9C00"/>
      <rgbColor rgb="00FFEC00"/>
      <rgbColor rgb="00092869"/>
      <rgbColor rgb="000391BF"/>
      <rgbColor rgb="0000A15F"/>
      <rgbColor rgb="0067BF29"/>
      <rgbColor rgb="006B077B"/>
      <rgbColor rgb="00FF0000"/>
      <rgbColor rgb="00EE9C00"/>
      <rgbColor rgb="00FFEC00"/>
      <rgbColor rgb="00FFFFFF"/>
      <rgbColor rgb="00FFFFFF"/>
      <rgbColor rgb="00FFFFFF"/>
      <rgbColor rgb="0000684D"/>
      <rgbColor rgb="00FFFFFF"/>
      <rgbColor rgb="0067BF29"/>
      <rgbColor rgb="00FFFFFF"/>
      <rgbColor rgb="0000A15F"/>
      <rgbColor rgb="00FFFFFF"/>
      <rgbColor rgb="00FFFFFF"/>
      <rgbColor rgb="00B80068"/>
      <rgbColor rgb="000391BF"/>
      <rgbColor rgb="00A1002F"/>
      <rgbColor rgb="00EE9C00"/>
      <rgbColor rgb="00FFFFFF"/>
      <rgbColor rgb="00969696"/>
      <rgbColor rgb="00FFFFFF"/>
      <rgbColor rgb="00FFFFFF"/>
      <rgbColor rgb="00FFFFFF"/>
      <rgbColor rgb="00FFFFFF"/>
      <rgbColor rgb="00FFFFFF"/>
      <rgbColor rgb="00FFFFFF"/>
      <rgbColor rgb="00FFFFFF"/>
      <rgbColor rgb="00333333"/>
    </indexedColors>
    <mruColors>
      <color rgb="FF0391BF"/>
      <color rgb="FF58792D"/>
      <color rgb="FF1F497D"/>
      <color rgb="FF0068CE"/>
      <color rgb="FF002060"/>
      <color rgb="FF005C24"/>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Drop" dropStyle="combo" dx="16" fmlaLink="$P$26" fmlaRange="HBs" noThreeD="1" sel="14" val="7"/>
</file>

<file path=xl/ctrlProps/ctrlProp2.xml><?xml version="1.0" encoding="utf-8"?>
<formControlPr xmlns="http://schemas.microsoft.com/office/spreadsheetml/2009/9/main" objectType="Drop" dropStyle="combo" dx="16" fmlaLink="$P$27" fmlaRange="HBs" noThreeD="1" sel="14" val="7"/>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154781</xdr:colOff>
      <xdr:row>0</xdr:row>
      <xdr:rowOff>71437</xdr:rowOff>
    </xdr:from>
    <xdr:to>
      <xdr:col>1</xdr:col>
      <xdr:colOff>878760</xdr:colOff>
      <xdr:row>4</xdr:row>
      <xdr:rowOff>149491</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4781" y="71437"/>
          <a:ext cx="914479" cy="8749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229440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65354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38940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xdr:colOff>
      <xdr:row>1</xdr:row>
      <xdr:rowOff>-1</xdr:rowOff>
    </xdr:from>
    <xdr:to>
      <xdr:col>1</xdr:col>
      <xdr:colOff>1042988</xdr:colOff>
      <xdr:row>3</xdr:row>
      <xdr:rowOff>588169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100-000004000000}"/>
            </a:ext>
          </a:extLst>
        </xdr:cNvPr>
        <xdr:cNvPicPr>
          <a:picLocks/>
        </xdr:cNvPicPr>
      </xdr:nvPicPr>
      <xdr:blipFill>
        <a:blip xmlns:r="http://schemas.openxmlformats.org/officeDocument/2006/relationships" r:embed="rId1"/>
        <a:stretch>
          <a:fillRect/>
        </a:stretch>
      </xdr:blipFill>
      <xdr:spPr>
        <a:xfrm>
          <a:off x="119065" y="71437"/>
          <a:ext cx="1042986" cy="95726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13</xdr:row>
      <xdr:rowOff>179294</xdr:rowOff>
    </xdr:from>
    <xdr:to>
      <xdr:col>2</xdr:col>
      <xdr:colOff>57644</xdr:colOff>
      <xdr:row>21</xdr:row>
      <xdr:rowOff>103001</xdr:rowOff>
    </xdr:to>
    <xdr:pic>
      <xdr:nvPicPr>
        <xdr:cNvPr id="3" name="Picture 2" descr="Drop down example&#10;&#10;This picture gives guidance on how to use the dropdown selections in this tab">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24618" y="2218765"/>
          <a:ext cx="4899352" cy="1476375"/>
        </a:xfrm>
        <a:prstGeom prst="rect">
          <a:avLst/>
        </a:prstGeom>
        <a:noFill/>
        <a:ln w="1">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28575</xdr:colOff>
          <xdr:row>25</xdr:row>
          <xdr:rowOff>28575</xdr:rowOff>
        </xdr:from>
        <xdr:to>
          <xdr:col>1</xdr:col>
          <xdr:colOff>2181225</xdr:colOff>
          <xdr:row>26</xdr:row>
          <xdr:rowOff>85725</xdr:rowOff>
        </xdr:to>
        <xdr:sp macro="" textlink="">
          <xdr:nvSpPr>
            <xdr:cNvPr id="1025" name="MapRef" descr="Health board drop down box one" hidden="1">
              <a:extLst>
                <a:ext uri="{63B3BB69-23CF-44E3-9099-C40C66FF867C}">
                  <a14:compatExt spid="_x0000_s1025"/>
                </a:ext>
                <a:ext uri="{FF2B5EF4-FFF2-40B4-BE49-F238E27FC236}">
                  <a16:creationId xmlns:a16="http://schemas.microsoft.com/office/drawing/2014/main" id="{00000000-0008-0000-13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28575</xdr:rowOff>
        </xdr:from>
        <xdr:to>
          <xdr:col>8</xdr:col>
          <xdr:colOff>2181225</xdr:colOff>
          <xdr:row>26</xdr:row>
          <xdr:rowOff>85725</xdr:rowOff>
        </xdr:to>
        <xdr:sp macro="" textlink="">
          <xdr:nvSpPr>
            <xdr:cNvPr id="1026" name="Drop Down 2" descr="Healthboard drop down box two" hidden="1">
              <a:extLst>
                <a:ext uri="{63B3BB69-23CF-44E3-9099-C40C66FF867C}">
                  <a14:compatExt spid="_x0000_s1026"/>
                </a:ext>
                <a:ext uri="{FF2B5EF4-FFF2-40B4-BE49-F238E27FC236}">
                  <a16:creationId xmlns:a16="http://schemas.microsoft.com/office/drawing/2014/main" id="{00000000-0008-0000-13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0</xdr:colOff>
      <xdr:row>1</xdr:row>
      <xdr:rowOff>0</xdr:rowOff>
    </xdr:from>
    <xdr:to>
      <xdr:col>1</xdr:col>
      <xdr:colOff>890093</xdr:colOff>
      <xdr:row>5</xdr:row>
      <xdr:rowOff>62179</xdr:rowOff>
    </xdr:to>
    <xdr:pic>
      <xdr:nvPicPr>
        <xdr:cNvPr id="6" name="NHS NSS logo" descr="NHS National Services Scotland Logo&#10;&#10;This is the logo for NHS National Services Scotland">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19063" y="71438"/>
          <a:ext cx="890093" cy="87180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877140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65354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880568</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19063" y="71438"/>
          <a:ext cx="890093" cy="8718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17460</xdr:colOff>
      <xdr:row>8</xdr:row>
      <xdr:rowOff>188913</xdr:rowOff>
    </xdr:from>
    <xdr:to>
      <xdr:col>7</xdr:col>
      <xdr:colOff>217487</xdr:colOff>
      <xdr:row>100</xdr:row>
      <xdr:rowOff>134471</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40725" y="2239589"/>
          <a:ext cx="13187644" cy="14423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ysClr val="windowText" lastClr="000000"/>
              </a:solidFill>
              <a:latin typeface="Arial" panose="020B0604020202020204" pitchFamily="34" charset="0"/>
              <a:cs typeface="Arial" panose="020B0604020202020204" pitchFamily="34" charset="0"/>
            </a:rPr>
            <a:t>Data Sources</a:t>
          </a:r>
        </a:p>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ysClr val="windowText" lastClr="000000"/>
              </a:solidFill>
              <a:effectLst/>
              <a:latin typeface="Arial" panose="020B0604020202020204" pitchFamily="34" charset="0"/>
              <a:ea typeface="+mn-ea"/>
              <a:cs typeface="Arial" panose="020B0604020202020204" pitchFamily="34" charset="0"/>
            </a:rPr>
            <a:t>Laborator</a:t>
          </a:r>
          <a:r>
            <a:rPr lang="en-GB" sz="1200" b="1" baseline="0">
              <a:solidFill>
                <a:sysClr val="windowText" lastClr="000000"/>
              </a:solidFill>
              <a:effectLst/>
              <a:latin typeface="Arial" panose="020B0604020202020204" pitchFamily="34" charset="0"/>
              <a:ea typeface="+mn-ea"/>
              <a:cs typeface="Arial" panose="020B0604020202020204" pitchFamily="34" charset="0"/>
            </a:rPr>
            <a:t>y results and antimicrobial susceptibility testing data</a:t>
          </a:r>
          <a:r>
            <a:rPr lang="en-GB" sz="1200" b="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Electronic Communication of Surveillance in Scotland (ECOSS) and Scottish Microbiology Reference Laboratory (SMiRL)</a:t>
          </a:r>
        </a:p>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ysClr val="windowText" lastClr="000000"/>
              </a:solidFill>
              <a:effectLst/>
              <a:latin typeface="Arial" panose="020B0604020202020204" pitchFamily="34" charset="0"/>
              <a:ea typeface="+mn-ea"/>
              <a:cs typeface="Arial" panose="020B0604020202020204" pitchFamily="34" charset="0"/>
            </a:rPr>
            <a:t>Population denominator data</a:t>
          </a:r>
          <a:r>
            <a:rPr lang="en-GB" sz="1200">
              <a:solidFill>
                <a:sysClr val="windowText" lastClr="000000"/>
              </a:solidFill>
              <a:effectLst/>
              <a:latin typeface="Arial" panose="020B0604020202020204" pitchFamily="34" charset="0"/>
              <a:ea typeface="+mn-ea"/>
              <a:cs typeface="Arial" panose="020B0604020202020204" pitchFamily="34" charset="0"/>
            </a:rPr>
            <a:t>: Mid-year population projections for Scotland: National Records of Scotland (NRS) population estimates.</a:t>
          </a:r>
        </a:p>
        <a:p>
          <a:endParaRPr lang="en-GB" sz="1200" b="1" u="sng">
            <a:solidFill>
              <a:sysClr val="windowText" lastClr="000000"/>
            </a:solidFill>
            <a:latin typeface="Arial" panose="020B0604020202020204" pitchFamily="34" charset="0"/>
            <a:cs typeface="Arial" panose="020B0604020202020204" pitchFamily="34" charset="0"/>
          </a:endParaRPr>
        </a:p>
        <a:p>
          <a:endParaRPr lang="en-GB" sz="1200" b="1" u="sng">
            <a:solidFill>
              <a:sysClr val="windowText" lastClr="000000"/>
            </a:solidFill>
            <a:latin typeface="Arial" panose="020B0604020202020204" pitchFamily="34" charset="0"/>
            <a:cs typeface="Arial" panose="020B0604020202020204" pitchFamily="34" charset="0"/>
          </a:endParaRPr>
        </a:p>
        <a:p>
          <a:r>
            <a:rPr lang="en-GB" sz="1200" b="1" u="sng">
              <a:solidFill>
                <a:sysClr val="windowText" lastClr="000000"/>
              </a:solidFill>
              <a:latin typeface="Arial" panose="020B0604020202020204" pitchFamily="34" charset="0"/>
              <a:cs typeface="Arial" panose="020B0604020202020204" pitchFamily="34" charset="0"/>
            </a:rPr>
            <a:t>Susceptibility data (SIR-data)</a:t>
          </a:r>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Antimicrobial susceptibility data were extracted from ECOSS (Electronic Communication of Surveillance in Scotland, which is an electronic data link for microbiology laboratories to ARHAI Scotland and Public Health Scotland). Data were obtained from all diagnostic laboratories in Scotland and participating reference laboratories (see 'Data' section below). The susceptibility data (originating from VITEK 2 systems and other susceptibility testing methods) were interpreted locally before they were submitted to ECOSS.</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The data from ECOSS were extracted via R script on 07/07/2022</a:t>
          </a:r>
          <a:r>
            <a:rPr lang="en-GB" sz="1200" baseline="0">
              <a:solidFill>
                <a:sysClr val="windowText" lastClr="000000"/>
              </a:solidFill>
              <a:effectLst/>
              <a:latin typeface="Arial" panose="020B0604020202020204" pitchFamily="34" charset="0"/>
              <a:ea typeface="+mn-ea"/>
              <a:cs typeface="Arial" panose="020B0604020202020204" pitchFamily="34" charset="0"/>
            </a:rPr>
            <a:t>. N</a:t>
          </a:r>
          <a:r>
            <a:rPr lang="en-GB" sz="1200">
              <a:solidFill>
                <a:sysClr val="windowText" lastClr="000000"/>
              </a:solidFill>
              <a:latin typeface="Arial" panose="020B0604020202020204" pitchFamily="34" charset="0"/>
              <a:cs typeface="Arial" panose="020B0604020202020204" pitchFamily="34" charset="0"/>
            </a:rPr>
            <a:t>umerical analyses were undertaken on the interpreted susceptibility SIR-data on key organisms</a:t>
          </a:r>
          <a:r>
            <a:rPr lang="en-GB" sz="1200" baseline="0">
              <a:solidFill>
                <a:sysClr val="windowText" lastClr="000000"/>
              </a:solidFill>
              <a:latin typeface="Arial" panose="020B0604020202020204" pitchFamily="34" charset="0"/>
              <a:cs typeface="Arial" panose="020B0604020202020204" pitchFamily="34" charset="0"/>
            </a:rPr>
            <a:t>.</a:t>
          </a:r>
          <a:endParaRPr lang="en-GB" sz="1200">
            <a:solidFill>
              <a:sysClr val="windowText" lastClr="000000"/>
            </a:solidFill>
            <a:latin typeface="Arial" panose="020B0604020202020204" pitchFamily="34" charset="0"/>
            <a:cs typeface="Arial" panose="020B0604020202020204" pitchFamily="34" charset="0"/>
          </a:endParaRPr>
        </a:p>
        <a:p>
          <a:endParaRPr lang="en-GB" sz="1200">
            <a:solidFill>
              <a:sysClr val="windowText" lastClr="000000"/>
            </a:solidFill>
            <a:latin typeface="Arial" panose="020B0604020202020204" pitchFamily="34" charset="0"/>
            <a:cs typeface="Arial" panose="020B0604020202020204" pitchFamily="34" charset="0"/>
          </a:endParaRPr>
        </a:p>
        <a:p>
          <a:r>
            <a:rPr lang="en-GB" sz="1200" b="1" u="sng">
              <a:solidFill>
                <a:sysClr val="windowText" lastClr="000000"/>
              </a:solidFill>
              <a:latin typeface="Arial" panose="020B0604020202020204" pitchFamily="34" charset="0"/>
              <a:cs typeface="Arial" panose="020B0604020202020204" pitchFamily="34" charset="0"/>
            </a:rPr>
            <a:t>Case definitions</a:t>
          </a:r>
        </a:p>
        <a:p>
          <a:r>
            <a:rPr lang="en-GB" sz="1200">
              <a:solidFill>
                <a:sysClr val="windowText" lastClr="000000"/>
              </a:solidFill>
              <a:latin typeface="Arial" panose="020B0604020202020204" pitchFamily="34" charset="0"/>
              <a:cs typeface="Arial" panose="020B0604020202020204" pitchFamily="34" charset="0"/>
            </a:rPr>
            <a:t>To align with data published in ARHAI annual and quarterly epidemiological reports, total numbers and incidence rates were calculated using the following case definition: </a:t>
          </a:r>
        </a:p>
        <a:p>
          <a:pPr marL="171450" indent="-171450">
            <a:buFont typeface="Arial" panose="020B0604020202020204" pitchFamily="34" charset="0"/>
            <a:buChar char="•"/>
          </a:pPr>
          <a:r>
            <a:rPr lang="en-GB" sz="1200">
              <a:solidFill>
                <a:sysClr val="windowText" lastClr="000000"/>
              </a:solidFill>
              <a:latin typeface="Arial" panose="020B0604020202020204" pitchFamily="34" charset="0"/>
              <a:cs typeface="Arial" panose="020B0604020202020204" pitchFamily="34" charset="0"/>
            </a:rPr>
            <a:t>A new case of bacteraemia is a patient from whom an organism has been isolated from the patient’s blood, and who has not previously had the same organism isolated from blood within a 14 day period (i.e. 14 days from date last positive sample obtained).</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200">
              <a:solidFill>
                <a:sysClr val="windowText" lastClr="000000"/>
              </a:solidFill>
              <a:effectLst/>
              <a:latin typeface="Arial" panose="020B0604020202020204" pitchFamily="34" charset="0"/>
              <a:ea typeface="+mn-ea"/>
              <a:cs typeface="Arial" panose="020B0604020202020204" pitchFamily="34" charset="0"/>
            </a:rPr>
            <a:t>A new case of bacteriuria is a patient from whom an organism has been isolated from the patient’s urine, and who has not previously had the same organism isolated from urine within a 30 day period (i.e. 30 days from date last positive sample obtained).</a:t>
          </a:r>
          <a:endParaRPr lang="en-GB" sz="1200">
            <a:solidFill>
              <a:sysClr val="windowText" lastClr="000000"/>
            </a:solidFill>
            <a:effectLst/>
            <a:latin typeface="Arial" panose="020B0604020202020204" pitchFamily="34" charset="0"/>
            <a:cs typeface="Arial" panose="020B0604020202020204" pitchFamily="34" charset="0"/>
          </a:endParaRPr>
        </a:p>
        <a:p>
          <a:endParaRPr lang="en-GB" sz="1200">
            <a:solidFill>
              <a:sysClr val="windowText" lastClr="00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Due to inconsistencies identified in the mapping and reporting of urine</a:t>
          </a:r>
          <a:r>
            <a:rPr lang="en-GB" sz="1200" baseline="0">
              <a:solidFill>
                <a:sysClr val="windowText" lastClr="000000"/>
              </a:solidFill>
              <a:effectLst/>
              <a:latin typeface="Arial" panose="020B0604020202020204" pitchFamily="34" charset="0"/>
              <a:ea typeface="+mn-ea"/>
              <a:cs typeface="Arial" panose="020B0604020202020204" pitchFamily="34" charset="0"/>
            </a:rPr>
            <a:t> sample results to ECOSS, national UTI incidence rates are no longer included in this report.</a:t>
          </a:r>
          <a:endParaRPr lang="en-GB" sz="1200">
            <a:solidFill>
              <a:sysClr val="windowText" lastClr="000000"/>
            </a:solidFill>
            <a:effectLst/>
            <a:latin typeface="Arial" panose="020B0604020202020204" pitchFamily="34" charset="0"/>
            <a:cs typeface="Arial" panose="020B0604020202020204" pitchFamily="34" charset="0"/>
          </a:endParaRPr>
        </a:p>
        <a:p>
          <a:endParaRPr lang="en-GB" sz="1200">
            <a:solidFill>
              <a:sysClr val="windowText" lastClr="000000"/>
            </a:solidFill>
            <a:latin typeface="Arial" panose="020B0604020202020204" pitchFamily="34" charset="0"/>
            <a:cs typeface="Arial" panose="020B0604020202020204" pitchFamily="34" charset="0"/>
          </a:endParaRPr>
        </a:p>
        <a:p>
          <a:r>
            <a:rPr lang="en-GB" sz="1200" b="1" u="sng">
              <a:solidFill>
                <a:sysClr val="windowText" lastClr="000000"/>
              </a:solidFill>
              <a:latin typeface="Arial" panose="020B0604020202020204" pitchFamily="34" charset="0"/>
              <a:cs typeface="Arial" panose="020B0604020202020204" pitchFamily="34" charset="0"/>
            </a:rPr>
            <a:t>Incidence rates were calculated as follows</a:t>
          </a:r>
        </a:p>
        <a:p>
          <a:r>
            <a:rPr lang="en-GB" sz="1200">
              <a:solidFill>
                <a:sysClr val="windowText" lastClr="000000"/>
              </a:solidFill>
              <a:latin typeface="Arial" panose="020B0604020202020204" pitchFamily="34" charset="0"/>
              <a:cs typeface="Arial" panose="020B0604020202020204" pitchFamily="34" charset="0"/>
            </a:rPr>
            <a:t>Bacteraemia Rate per 100 000 population = (Number of cases/ mid-year Scottish population) x 100 000</a:t>
          </a:r>
        </a:p>
        <a:p>
          <a:endParaRPr lang="en-GB" sz="1200">
            <a:solidFill>
              <a:sysClr val="windowText" lastClr="000000"/>
            </a:solidFill>
            <a:latin typeface="Arial" panose="020B0604020202020204" pitchFamily="34" charset="0"/>
            <a:cs typeface="Arial" panose="020B0604020202020204" pitchFamily="34" charset="0"/>
          </a:endParaRPr>
        </a:p>
        <a:p>
          <a:r>
            <a:rPr lang="en-GB" sz="1200" b="1" u="sng">
              <a:solidFill>
                <a:sysClr val="windowText" lastClr="000000"/>
              </a:solidFill>
              <a:latin typeface="Arial" panose="020B0604020202020204" pitchFamily="34" charset="0"/>
              <a:cs typeface="Arial" panose="020B0604020202020204" pitchFamily="34" charset="0"/>
            </a:rPr>
            <a:t>Data processing antimicrobial susceptibility data</a:t>
          </a:r>
        </a:p>
        <a:p>
          <a:r>
            <a:rPr lang="en-GB" sz="1200">
              <a:solidFill>
                <a:sysClr val="windowText" lastClr="000000"/>
              </a:solidFill>
              <a:latin typeface="Arial" panose="020B0604020202020204" pitchFamily="34" charset="0"/>
              <a:cs typeface="Arial" panose="020B0604020202020204" pitchFamily="34" charset="0"/>
            </a:rPr>
            <a:t>For blood and </a:t>
          </a:r>
          <a:r>
            <a:rPr lang="en-GB" sz="1200">
              <a:solidFill>
                <a:sysClr val="windowText" lastClr="000000"/>
              </a:solidFill>
              <a:effectLst/>
              <a:latin typeface="Arial" panose="020B0604020202020204" pitchFamily="34" charset="0"/>
              <a:ea typeface="+mn-ea"/>
              <a:cs typeface="Arial" panose="020B0604020202020204" pitchFamily="34" charset="0"/>
            </a:rPr>
            <a:t>urine</a:t>
          </a:r>
          <a:r>
            <a:rPr lang="en-GB" sz="1200">
              <a:solidFill>
                <a:sysClr val="windowText" lastClr="000000"/>
              </a:solidFill>
              <a:latin typeface="Arial" panose="020B0604020202020204" pitchFamily="34" charset="0"/>
              <a:cs typeface="Arial" panose="020B0604020202020204" pitchFamily="34" charset="0"/>
            </a:rPr>
            <a:t>, the most resistant</a:t>
          </a:r>
          <a:r>
            <a:rPr lang="en-GB" sz="1200" baseline="0">
              <a:solidFill>
                <a:sysClr val="windowText" lastClr="000000"/>
              </a:solidFill>
              <a:latin typeface="Arial" panose="020B0604020202020204" pitchFamily="34" charset="0"/>
              <a:cs typeface="Arial" panose="020B0604020202020204" pitchFamily="34" charset="0"/>
            </a:rPr>
            <a:t> </a:t>
          </a:r>
          <a:r>
            <a:rPr lang="en-GB" sz="1200">
              <a:solidFill>
                <a:sysClr val="windowText" lastClr="000000"/>
              </a:solidFill>
              <a:latin typeface="Arial" panose="020B0604020202020204" pitchFamily="34" charset="0"/>
              <a:cs typeface="Arial" panose="020B0604020202020204" pitchFamily="34" charset="0"/>
            </a:rPr>
            <a:t>isolate (of one specific organism per rolling 14 day period for blood and per rolling 30 day period for urine isolates) is reported as a case. This is equivalent to one episode. Where more than one organism was present in a sample,</a:t>
          </a:r>
          <a:r>
            <a:rPr lang="en-GB" sz="1200" baseline="0">
              <a:solidFill>
                <a:sysClr val="windowText" lastClr="000000"/>
              </a:solidFill>
              <a:latin typeface="Arial" panose="020B0604020202020204" pitchFamily="34" charset="0"/>
              <a:cs typeface="Arial" panose="020B0604020202020204" pitchFamily="34" charset="0"/>
            </a:rPr>
            <a:t> </a:t>
          </a:r>
          <a:r>
            <a:rPr lang="en-GB" sz="1200">
              <a:solidFill>
                <a:sysClr val="windowText" lastClr="000000"/>
              </a:solidFill>
              <a:latin typeface="Arial" panose="020B0604020202020204" pitchFamily="34" charset="0"/>
              <a:cs typeface="Arial" panose="020B0604020202020204" pitchFamily="34" charset="0"/>
            </a:rPr>
            <a:t>deduplication was carried out separately for each organism.</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Deduplication was carried out using R.</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Non-susceptibility proportions in this report refer to the percentages of isolates reported as resistant (R) or intermediately susceptible (I) to the antimicrobial.</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Proportions of combined third generation cephalosporin and fluoroquinolone resistance, and combined third generation cephalosporins and aminoglycosides resistance for </a:t>
          </a:r>
          <a:r>
            <a:rPr lang="en-GB" sz="1200" i="1">
              <a:solidFill>
                <a:sysClr val="windowText" lastClr="000000"/>
              </a:solidFill>
              <a:latin typeface="Arial" panose="020B0604020202020204" pitchFamily="34" charset="0"/>
              <a:cs typeface="Arial" panose="020B0604020202020204" pitchFamily="34" charset="0"/>
            </a:rPr>
            <a:t>E. coli</a:t>
          </a:r>
          <a:r>
            <a:rPr lang="en-GB" sz="1200">
              <a:solidFill>
                <a:sysClr val="windowText" lastClr="000000"/>
              </a:solidFill>
              <a:latin typeface="Arial" panose="020B0604020202020204" pitchFamily="34" charset="0"/>
              <a:cs typeface="Arial" panose="020B0604020202020204" pitchFamily="34" charset="0"/>
            </a:rPr>
            <a:t>, </a:t>
          </a:r>
          <a:r>
            <a:rPr lang="en-GB" sz="1200" i="1">
              <a:solidFill>
                <a:sysClr val="windowText" lastClr="000000"/>
              </a:solidFill>
              <a:latin typeface="Arial" panose="020B0604020202020204" pitchFamily="34" charset="0"/>
              <a:cs typeface="Arial" panose="020B0604020202020204" pitchFamily="34" charset="0"/>
            </a:rPr>
            <a:t>K. pneumoniae </a:t>
          </a:r>
          <a:r>
            <a:rPr lang="en-GB" sz="1200">
              <a:solidFill>
                <a:sysClr val="windowText" lastClr="000000"/>
              </a:solidFill>
              <a:latin typeface="Arial" panose="020B0604020202020204" pitchFamily="34" charset="0"/>
              <a:cs typeface="Arial" panose="020B0604020202020204" pitchFamily="34" charset="0"/>
            </a:rPr>
            <a:t>and </a:t>
          </a:r>
          <a:r>
            <a:rPr lang="en-GB" sz="1200" i="1">
              <a:solidFill>
                <a:sysClr val="windowText" lastClr="000000"/>
              </a:solidFill>
              <a:latin typeface="Arial" panose="020B0604020202020204" pitchFamily="34" charset="0"/>
              <a:cs typeface="Arial" panose="020B0604020202020204" pitchFamily="34" charset="0"/>
            </a:rPr>
            <a:t>K. oxytoca </a:t>
          </a:r>
          <a:r>
            <a:rPr lang="en-GB" sz="1200">
              <a:solidFill>
                <a:sysClr val="windowText" lastClr="000000"/>
              </a:solidFill>
              <a:latin typeface="Arial" panose="020B0604020202020204" pitchFamily="34" charset="0"/>
              <a:cs typeface="Arial" panose="020B0604020202020204" pitchFamily="34" charset="0"/>
            </a:rPr>
            <a:t>were also calculated. These were calculated as the number of isolates resistant to ceftriaxone/ceftazidime and ciprofloxacin, or to ceftriaxone/ceftazidime and gentamicin, divided by the number of reports containing susceptibility data on both of the relevant antibacterials.</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Extended spectrum beta-lactamase (ESBL)-producing organisms were reported for </a:t>
          </a:r>
          <a:r>
            <a:rPr lang="en-GB" sz="1200" i="1">
              <a:solidFill>
                <a:sysClr val="windowText" lastClr="000000"/>
              </a:solidFill>
              <a:latin typeface="Arial" panose="020B0604020202020204" pitchFamily="34" charset="0"/>
              <a:cs typeface="Arial" panose="020B0604020202020204" pitchFamily="34" charset="0"/>
            </a:rPr>
            <a:t>E. coli </a:t>
          </a:r>
          <a:r>
            <a:rPr lang="en-GB" sz="1200">
              <a:solidFill>
                <a:sysClr val="windowText" lastClr="000000"/>
              </a:solidFill>
              <a:latin typeface="Arial" panose="020B0604020202020204" pitchFamily="34" charset="0"/>
              <a:cs typeface="Arial" panose="020B0604020202020204" pitchFamily="34" charset="0"/>
            </a:rPr>
            <a:t>and </a:t>
          </a:r>
          <a:r>
            <a:rPr lang="en-GB" sz="1200" i="1">
              <a:solidFill>
                <a:sysClr val="windowText" lastClr="000000"/>
              </a:solidFill>
              <a:latin typeface="Arial" panose="020B0604020202020204" pitchFamily="34" charset="0"/>
              <a:cs typeface="Arial" panose="020B0604020202020204" pitchFamily="34" charset="0"/>
            </a:rPr>
            <a:t>K. pneumoniae </a:t>
          </a:r>
          <a:r>
            <a:rPr lang="en-GB" sz="1200">
              <a:solidFill>
                <a:sysClr val="windowText" lastClr="000000"/>
              </a:solidFill>
              <a:latin typeface="Arial" panose="020B0604020202020204" pitchFamily="34" charset="0"/>
              <a:cs typeface="Arial" panose="020B0604020202020204" pitchFamily="34" charset="0"/>
            </a:rPr>
            <a:t>to HPS based on local laboratory tests. The frequency of cases infected with ESBL producing organisms was calculated using the total number of cases as denominator.</a:t>
          </a:r>
        </a:p>
        <a:p>
          <a:endParaRPr lang="en-GB" sz="1200">
            <a:solidFill>
              <a:sysClr val="windowText" lastClr="000000"/>
            </a:solidFill>
            <a:latin typeface="Arial" panose="020B0604020202020204" pitchFamily="34" charset="0"/>
            <a:cs typeface="Arial" panose="020B0604020202020204" pitchFamily="34" charset="0"/>
          </a:endParaRPr>
        </a:p>
        <a:p>
          <a:r>
            <a:rPr lang="en-GB" sz="1200" b="0">
              <a:solidFill>
                <a:sysClr val="windowText" lastClr="000000"/>
              </a:solidFill>
              <a:latin typeface="Arial" panose="020B0604020202020204" pitchFamily="34" charset="0"/>
              <a:cs typeface="Arial" panose="020B0604020202020204" pitchFamily="34" charset="0"/>
            </a:rPr>
            <a:t>Confidence intervals (95%) for proportions were calculated to indicate robustness of the proportions presented. Due to the number of tests being done at the same time a Bonferroni correction has been applied and the p-values adjusted to reflect the number of tests undertaken for each organism. (The p-values can be interpreted as significant for a values less than 0.05.) In order to keep the number of multiple testing to a minimum, only organism and drug combinations with enough numbers each year have been tested. </a:t>
          </a:r>
        </a:p>
        <a:p>
          <a:endParaRPr lang="en-GB" sz="1200">
            <a:solidFill>
              <a:sysClr val="windowText" lastClr="000000"/>
            </a:solidFill>
            <a:latin typeface="Arial" panose="020B0604020202020204" pitchFamily="34" charset="0"/>
            <a:cs typeface="Arial" panose="020B0604020202020204" pitchFamily="34" charset="0"/>
          </a:endParaRPr>
        </a:p>
        <a:p>
          <a:r>
            <a:rPr lang="en-GB" sz="1200" b="1" u="sng">
              <a:solidFill>
                <a:sysClr val="windowText" lastClr="000000"/>
              </a:solidFill>
              <a:latin typeface="Arial" panose="020B0604020202020204" pitchFamily="34" charset="0"/>
              <a:cs typeface="Arial" panose="020B0604020202020204" pitchFamily="34" charset="0"/>
            </a:rPr>
            <a:t>Unusual Phenotypes</a:t>
          </a: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latin typeface="Arial" panose="020B0604020202020204" pitchFamily="34" charset="0"/>
              <a:ea typeface="+mn-ea"/>
              <a:cs typeface="Arial" panose="020B0604020202020204" pitchFamily="34" charset="0"/>
            </a:rPr>
            <a:t>Data for unusual phenotypes data was extracted from the Exceptional Phenotype Early Warning System Database. Alerts are imported into the database via ECOSS and are confirmed with the respective diagnostic/reference laboratory to validate the alert. The data was extracted on  18/07/2022.</a:t>
          </a: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latin typeface="Arial" panose="020B0604020202020204" pitchFamily="34" charset="0"/>
              <a:ea typeface="+mn-ea"/>
              <a:cs typeface="Arial" panose="020B0604020202020204" pitchFamily="34" charset="0"/>
            </a:rPr>
            <a:t>For unusual phenotypes, one episode was considered as the first isolate (of one specific organism per patient calendar year). Where more than one organism was present in a sample,</a:t>
          </a:r>
          <a:r>
            <a:rPr lang="en-GB" sz="1200" baseline="0">
              <a:solidFill>
                <a:sysClr val="windowText" lastClr="000000"/>
              </a:solidFill>
              <a:latin typeface="Arial" panose="020B0604020202020204" pitchFamily="34" charset="0"/>
              <a:ea typeface="+mn-ea"/>
              <a:cs typeface="Arial" panose="020B0604020202020204" pitchFamily="34" charset="0"/>
            </a:rPr>
            <a:t> </a:t>
          </a:r>
          <a:r>
            <a:rPr lang="en-GB" sz="1200">
              <a:solidFill>
                <a:sysClr val="windowText" lastClr="000000"/>
              </a:solidFill>
              <a:latin typeface="Arial" panose="020B0604020202020204" pitchFamily="34" charset="0"/>
              <a:ea typeface="+mn-ea"/>
              <a:cs typeface="Arial" panose="020B0604020202020204" pitchFamily="34" charset="0"/>
            </a:rPr>
            <a:t>deduplication was carried out separately for each organism.</a:t>
          </a:r>
        </a:p>
        <a:p>
          <a:endParaRPr lang="en-GB" sz="1200">
            <a:solidFill>
              <a:sysClr val="windowText" lastClr="00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u="sng">
              <a:solidFill>
                <a:sysClr val="windowText" lastClr="000000"/>
              </a:solidFill>
              <a:effectLst/>
              <a:latin typeface="Arial" panose="020B0604020202020204" pitchFamily="34" charset="0"/>
              <a:ea typeface="+mn-ea"/>
              <a:cs typeface="Arial" panose="020B0604020202020204" pitchFamily="34" charset="0"/>
            </a:rPr>
            <a:t>Carbapenamase Enzymes</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Data for carbapenamase enzyme</a:t>
          </a:r>
          <a:r>
            <a:rPr lang="en-GB" sz="1200" baseline="0">
              <a:solidFill>
                <a:sysClr val="windowText" lastClr="000000"/>
              </a:solidFill>
              <a:latin typeface="Arial" panose="020B0604020202020204" pitchFamily="34" charset="0"/>
              <a:cs typeface="Arial" panose="020B0604020202020204" pitchFamily="34" charset="0"/>
            </a:rPr>
            <a:t> data was extracted from the Scottish Carbapenamase Database. Alerts are imported into the database via ECOSS and are cross checked with validated emails submitted on a regular basis by Reference Laboratories. The data was extracted on 23/09/2022.</a:t>
          </a:r>
          <a:endParaRPr lang="en-GB" sz="1200">
            <a:solidFill>
              <a:sysClr val="windowText" lastClr="00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For Carbapenamase Enzymes, one episode was considered as the first isolate (of one specific organism per patient calendar year). Where more than one organism was present in a sample,</a:t>
          </a:r>
          <a:r>
            <a:rPr lang="en-GB" sz="1200" baseline="0">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deduplication was carried out separately for each organism.</a:t>
          </a:r>
          <a:endParaRPr lang="en-GB" sz="1200">
            <a:solidFill>
              <a:sysClr val="windowText" lastClr="000000"/>
            </a:solidFill>
            <a:latin typeface="Arial" panose="020B0604020202020204" pitchFamily="34" charset="0"/>
            <a:cs typeface="Arial" panose="020B0604020202020204" pitchFamily="34" charset="0"/>
          </a:endParaRPr>
        </a:p>
        <a:p>
          <a:endParaRPr lang="en-GB" sz="1200">
            <a:solidFill>
              <a:sysClr val="windowText" lastClr="000000"/>
            </a:solidFill>
            <a:latin typeface="Arial" panose="020B0604020202020204" pitchFamily="34" charset="0"/>
            <a:cs typeface="Arial" panose="020B0604020202020204" pitchFamily="34" charset="0"/>
          </a:endParaRPr>
        </a:p>
        <a:p>
          <a:r>
            <a:rPr lang="en-GB" sz="1200" b="1" u="sng">
              <a:solidFill>
                <a:sysClr val="windowText" lastClr="000000"/>
              </a:solidFill>
              <a:latin typeface="Arial" panose="020B0604020202020204" pitchFamily="34" charset="0"/>
              <a:cs typeface="Arial" panose="020B0604020202020204" pitchFamily="34" charset="0"/>
            </a:rPr>
            <a:t>Data Quality</a:t>
          </a:r>
        </a:p>
        <a:p>
          <a:r>
            <a:rPr lang="en-GB" sz="1200">
              <a:solidFill>
                <a:sysClr val="windowText" lastClr="000000"/>
              </a:solidFill>
              <a:latin typeface="Arial" panose="020B0604020202020204" pitchFamily="34" charset="0"/>
              <a:cs typeface="Arial" panose="020B0604020202020204" pitchFamily="34" charset="0"/>
            </a:rPr>
            <a:t>Human susceptibility data in this report were derived from cases of bacteraemia and urinary tract infection. VITEK 2 systems were used to determine the susceptibilities for the majority of isolates. Other methods (such as agar dilution and Etest®) may have been used for testing of some isolates/agents. Selective reporting may also have occurred, where laboratories have chosen only to test and/or report susceptibility results against certain agents for clinical reasons.</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Selective reporting potentially weakens comparisons of data between different laboratories and could also underestimate the occurrence of multidrug resistance.</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EUCAST susceptibility testing methodology was gradually introduced in the diagnostic and reference laboratories during 2013, which for some antimicrobials may have resulted in small proportions of isolates changing from being reported as 'susceptible' under CLSI methodology to now being reported as 'resistant' under the new EUCAST methodology.   </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In 2016, a joint EUCAST and CLSI subcommittee issued a warning on methodological issues with regard to the antimicrobial susceptibility testing of colistin, and, as such, results have not been included within this report.</a:t>
          </a:r>
        </a:p>
        <a:p>
          <a:endParaRPr lang="en-GB" sz="1200">
            <a:solidFill>
              <a:sysClr val="windowText" lastClr="000000"/>
            </a:solidFill>
            <a:latin typeface="Arial" panose="020B0604020202020204" pitchFamily="34" charset="0"/>
            <a:cs typeface="Arial" panose="020B0604020202020204" pitchFamily="34" charset="0"/>
          </a:endParaRPr>
        </a:p>
        <a:p>
          <a:r>
            <a:rPr lang="en-GB" sz="1200">
              <a:solidFill>
                <a:sysClr val="windowText" lastClr="000000"/>
              </a:solidFill>
              <a:latin typeface="Arial" panose="020B0604020202020204" pitchFamily="34" charset="0"/>
              <a:cs typeface="Arial" panose="020B0604020202020204" pitchFamily="34" charset="0"/>
            </a:rPr>
            <a:t>Due </a:t>
          </a:r>
          <a:r>
            <a:rPr lang="en-GB" sz="1200" baseline="0">
              <a:solidFill>
                <a:sysClr val="windowText" lastClr="000000"/>
              </a:solidFill>
              <a:latin typeface="Arial" panose="020B0604020202020204" pitchFamily="34" charset="0"/>
              <a:cs typeface="Arial" panose="020B0604020202020204" pitchFamily="34" charset="0"/>
            </a:rPr>
            <a:t>to ECOSS being a live database which changes frequently, there may be changes in reported % resistance or non-susceptibility.</a:t>
          </a:r>
          <a:endParaRPr lang="en-GB" sz="1200" baseline="0">
            <a:solidFill>
              <a:srgbClr val="FF0000"/>
            </a:solidFill>
            <a:latin typeface="Arial" panose="020B0604020202020204" pitchFamily="34" charset="0"/>
            <a:cs typeface="Arial" panose="020B0604020202020204" pitchFamily="34" charset="0"/>
          </a:endParaRPr>
        </a:p>
        <a:p>
          <a:r>
            <a:rPr lang="en-GB" sz="1200" baseline="0">
              <a:solidFill>
                <a:sysClr val="windowText" lastClr="000000"/>
              </a:solidFill>
              <a:latin typeface="Arial" panose="020B0604020202020204" pitchFamily="34" charset="0"/>
              <a:cs typeface="Arial" panose="020B0604020202020204" pitchFamily="34" charset="0"/>
            </a:rPr>
            <a:t>A mapping issue between the laboratory information systems and ECOSS database for Ceftazidime was identified in 2021. These numbers have been retrospectively ammended, and as such </a:t>
          </a:r>
          <a:r>
            <a:rPr lang="en-GB" sz="1200" baseline="0">
              <a:solidFill>
                <a:sysClr val="windowText" lastClr="000000"/>
              </a:solidFill>
              <a:latin typeface="Arial" panose="020B0604020202020204" pitchFamily="34" charset="0"/>
              <a:ea typeface="+mn-ea"/>
              <a:cs typeface="Arial" panose="020B0604020202020204" pitchFamily="34" charset="0"/>
            </a:rPr>
            <a:t>numbers tested may have increased from previous reports.</a:t>
          </a:r>
        </a:p>
        <a:p>
          <a:r>
            <a:rPr lang="en-GB" sz="1200" baseline="0">
              <a:solidFill>
                <a:sysClr val="windowText" lastClr="000000"/>
              </a:solidFill>
              <a:latin typeface="Arial" panose="020B0604020202020204" pitchFamily="34" charset="0"/>
              <a:ea typeface="+mn-ea"/>
              <a:cs typeface="Arial" panose="020B0604020202020204" pitchFamily="34" charset="0"/>
            </a:rPr>
            <a:t>Public Health Scotland are currently undertaking an ECOSS quality improvement project (ECOSS Roll-out Implementation Programme (EDRIP)) which has highlighted inconsistent mapping and reporting of urine sample results in ECOSS. Since this project is not yet complete, and missing results may not be retrospectively included, it is not currently possible to report and compare incidence over time. As ECOSS data quality issues are identified and rectified, figures may be subject to change. </a:t>
          </a:r>
        </a:p>
        <a:p>
          <a:endParaRPr lang="en-GB" sz="1200">
            <a:solidFill>
              <a:sysClr val="windowText" lastClr="000000"/>
            </a:solidFill>
            <a:latin typeface="Arial" panose="020B0604020202020204" pitchFamily="34" charset="0"/>
            <a:cs typeface="Arial" panose="020B0604020202020204" pitchFamily="34" charset="0"/>
          </a:endParaRPr>
        </a:p>
        <a:p>
          <a:r>
            <a:rPr lang="en-GB" sz="1200" u="sng">
              <a:solidFill>
                <a:sysClr val="windowText" lastClr="000000"/>
              </a:solidFill>
              <a:latin typeface="Arial" panose="020B0604020202020204" pitchFamily="34" charset="0"/>
              <a:cs typeface="Arial" panose="020B0604020202020204" pitchFamily="34" charset="0"/>
            </a:rPr>
            <a:t>New Tables</a:t>
          </a:r>
        </a:p>
        <a:p>
          <a:r>
            <a:rPr lang="en-GB" sz="1200" u="none">
              <a:solidFill>
                <a:sysClr val="windowText" lastClr="000000"/>
              </a:solidFill>
              <a:latin typeface="Arial" panose="020B0604020202020204" pitchFamily="34" charset="0"/>
              <a:cs typeface="Arial" panose="020B0604020202020204" pitchFamily="34" charset="0"/>
            </a:rPr>
            <a:t>35.3.1 - Antibiotic minimum inhibitory concentration (MIC) values per carbapenamase enzyme for </a:t>
          </a:r>
          <a:r>
            <a:rPr lang="en-GB" sz="1200" i="1" u="none">
              <a:solidFill>
                <a:sysClr val="windowText" lastClr="000000"/>
              </a:solidFill>
              <a:latin typeface="Arial" panose="020B0604020202020204" pitchFamily="34" charset="0"/>
              <a:cs typeface="Arial" panose="020B0604020202020204" pitchFamily="34" charset="0"/>
            </a:rPr>
            <a:t>E. coli </a:t>
          </a:r>
          <a:r>
            <a:rPr lang="en-GB" sz="1200" u="none">
              <a:solidFill>
                <a:sysClr val="windowText" lastClr="000000"/>
              </a:solidFill>
              <a:latin typeface="Arial" panose="020B0604020202020204" pitchFamily="34" charset="0"/>
              <a:cs typeface="Arial" panose="020B0604020202020204" pitchFamily="34" charset="0"/>
            </a:rPr>
            <a:t>2021</a:t>
          </a:r>
        </a:p>
        <a:p>
          <a:r>
            <a:rPr lang="en-GB" sz="1200" u="none" baseline="0">
              <a:solidFill>
                <a:sysClr val="windowText" lastClr="000000"/>
              </a:solidFill>
              <a:latin typeface="Arial" panose="020B0604020202020204" pitchFamily="34" charset="0"/>
              <a:cs typeface="Arial" panose="020B0604020202020204" pitchFamily="34" charset="0"/>
            </a:rPr>
            <a:t>35.3.2 - Antibiotic minimum inhibitory concentration (MIC) values per carbapenamase enzyme for </a:t>
          </a:r>
          <a:r>
            <a:rPr lang="en-GB" sz="1200" i="1" u="none" baseline="0">
              <a:solidFill>
                <a:sysClr val="windowText" lastClr="000000"/>
              </a:solidFill>
              <a:latin typeface="Arial" panose="020B0604020202020204" pitchFamily="34" charset="0"/>
              <a:cs typeface="Arial" panose="020B0604020202020204" pitchFamily="34" charset="0"/>
            </a:rPr>
            <a:t>K. pneumoniae </a:t>
          </a:r>
          <a:r>
            <a:rPr lang="en-GB" sz="1200" u="none" baseline="0">
              <a:solidFill>
                <a:sysClr val="windowText" lastClr="000000"/>
              </a:solidFill>
              <a:latin typeface="Arial" panose="020B0604020202020204" pitchFamily="34" charset="0"/>
              <a:cs typeface="Arial" panose="020B0604020202020204" pitchFamily="34" charset="0"/>
            </a:rPr>
            <a:t>2021</a:t>
          </a:r>
        </a:p>
        <a:p>
          <a:r>
            <a:rPr lang="en-GB" sz="1200" u="none" baseline="0">
              <a:solidFill>
                <a:sysClr val="windowText" lastClr="000000"/>
              </a:solidFill>
              <a:latin typeface="Arial" panose="020B0604020202020204" pitchFamily="34" charset="0"/>
              <a:cs typeface="Arial" panose="020B0604020202020204" pitchFamily="34" charset="0"/>
            </a:rPr>
            <a:t>35.3.3 - Antibiotic minimum inhibitory concentration (MIC) values per </a:t>
          </a:r>
          <a:r>
            <a:rPr lang="en-GB" sz="1200" u="none" baseline="0">
              <a:solidFill>
                <a:sysClr val="windowText" lastClr="000000"/>
              </a:solidFill>
              <a:latin typeface="Arial" panose="020B0604020202020204" pitchFamily="34" charset="0"/>
              <a:ea typeface="+mn-ea"/>
              <a:cs typeface="Arial" panose="020B0604020202020204" pitchFamily="34" charset="0"/>
            </a:rPr>
            <a:t>carbapenamase</a:t>
          </a:r>
          <a:r>
            <a:rPr lang="en-GB" sz="1200">
              <a:solidFill>
                <a:schemeClr val="dk1"/>
              </a:solidFill>
              <a:effectLst/>
              <a:latin typeface="Arial" panose="020B0604020202020204" pitchFamily="34" charset="0"/>
              <a:ea typeface="+mn-ea"/>
              <a:cs typeface="Arial" panose="020B0604020202020204" pitchFamily="34" charset="0"/>
            </a:rPr>
            <a:t> </a:t>
          </a:r>
          <a:r>
            <a:rPr lang="en-GB" sz="1200" u="none" baseline="0">
              <a:solidFill>
                <a:sysClr val="windowText" lastClr="000000"/>
              </a:solidFill>
              <a:latin typeface="Arial" panose="020B0604020202020204" pitchFamily="34" charset="0"/>
              <a:cs typeface="Arial" panose="020B0604020202020204" pitchFamily="34" charset="0"/>
            </a:rPr>
            <a:t>enzyme for </a:t>
          </a:r>
          <a:r>
            <a:rPr lang="en-GB" sz="1200" i="1" u="none" baseline="0">
              <a:solidFill>
                <a:sysClr val="windowText" lastClr="000000"/>
              </a:solidFill>
              <a:latin typeface="Arial" panose="020B0604020202020204" pitchFamily="34" charset="0"/>
              <a:cs typeface="Arial" panose="020B0604020202020204" pitchFamily="34" charset="0"/>
            </a:rPr>
            <a:t>P. aeruginosa </a:t>
          </a:r>
          <a:r>
            <a:rPr lang="en-GB" sz="1200" u="none" baseline="0">
              <a:solidFill>
                <a:sysClr val="windowText" lastClr="000000"/>
              </a:solidFill>
              <a:latin typeface="Arial" panose="020B0604020202020204" pitchFamily="34" charset="0"/>
              <a:cs typeface="Arial" panose="020B0604020202020204" pitchFamily="34" charset="0"/>
            </a:rPr>
            <a:t>2021</a:t>
          </a:r>
        </a:p>
      </xdr:txBody>
    </xdr:sp>
    <xdr:clientData/>
  </xdr:twoCellAnchor>
  <xdr:twoCellAnchor editAs="oneCell">
    <xdr:from>
      <xdr:col>1</xdr:col>
      <xdr:colOff>3173</xdr:colOff>
      <xdr:row>1</xdr:row>
      <xdr:rowOff>-1</xdr:rowOff>
    </xdr:from>
    <xdr:to>
      <xdr:col>1</xdr:col>
      <xdr:colOff>1140773</xdr:colOff>
      <xdr:row>4</xdr:row>
      <xdr:rowOff>48988</xdr:rowOff>
    </xdr:to>
    <xdr:pic>
      <xdr:nvPicPr>
        <xdr:cNvPr id="5" name="NHS NSS logo" descr="NHS National Services Scotland Logo&#10;&#10;This is the logo for NHS National Services Scotland">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22236" y="71437"/>
          <a:ext cx="1137600" cy="109038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880568</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19063" y="71438"/>
          <a:ext cx="890093" cy="87180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902033</xdr:colOff>
      <xdr:row>5</xdr:row>
      <xdr:rowOff>68529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905208</xdr:colOff>
      <xdr:row>5</xdr:row>
      <xdr:rowOff>65354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905208</xdr:colOff>
      <xdr:row>5</xdr:row>
      <xdr:rowOff>65354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905208</xdr:colOff>
      <xdr:row>5</xdr:row>
      <xdr:rowOff>65354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905208</xdr:colOff>
      <xdr:row>5</xdr:row>
      <xdr:rowOff>65354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65354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68529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26987</xdr:colOff>
      <xdr:row>9</xdr:row>
      <xdr:rowOff>7146</xdr:rowOff>
    </xdr:from>
    <xdr:to>
      <xdr:col>1</xdr:col>
      <xdr:colOff>8676481</xdr:colOff>
      <xdr:row>79</xdr:row>
      <xdr:rowOff>166687</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46050" y="2233615"/>
          <a:ext cx="8649494" cy="12934947"/>
        </a:xfrm>
        <a:prstGeom prst="rect">
          <a:avLst/>
        </a:prstGeom>
        <a:ln>
          <a:solidFill>
            <a:schemeClr val="bg1">
              <a:lumMod val="8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200" b="1" u="sng">
              <a:solidFill>
                <a:sysClr val="windowText" lastClr="000000"/>
              </a:solidFill>
              <a:effectLst/>
              <a:latin typeface="Arial" panose="020B0604020202020204" pitchFamily="34" charset="0"/>
              <a:ea typeface="+mn-ea"/>
              <a:cs typeface="Arial" panose="020B0604020202020204" pitchFamily="34" charset="0"/>
            </a:rPr>
            <a:t>Data source(s)</a:t>
          </a:r>
        </a:p>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companion animals</a:t>
          </a:r>
          <a:r>
            <a:rPr lang="en-GB" sz="1200">
              <a:solidFill>
                <a:sysClr val="windowText" lastClr="000000"/>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Small Animal Veterinary Surveillance Network (SAVSNET).</a:t>
          </a:r>
        </a:p>
        <a:p>
          <a:endParaRPr lang="en-GB" sz="1200" b="1">
            <a:solidFill>
              <a:sysClr val="windowText" lastClr="000000"/>
            </a:solidFill>
            <a:effectLst/>
            <a:latin typeface="Arial" panose="020B0604020202020204" pitchFamily="34" charset="0"/>
            <a:ea typeface="+mn-ea"/>
            <a:cs typeface="Arial" panose="020B0604020202020204" pitchFamily="34" charset="0"/>
          </a:endParaRPr>
        </a:p>
        <a:p>
          <a:r>
            <a:rPr lang="en-GB" sz="1200" b="1" u="sng">
              <a:solidFill>
                <a:sysClr val="windowText" lastClr="000000"/>
              </a:solidFill>
              <a:effectLst/>
              <a:latin typeface="Arial" panose="020B0604020202020204" pitchFamily="34" charset="0"/>
              <a:ea typeface="+mn-ea"/>
              <a:cs typeface="Arial" panose="020B0604020202020204" pitchFamily="34" charset="0"/>
            </a:rPr>
            <a:t>Animal Antimicrobial Resistance</a:t>
          </a:r>
          <a:endParaRPr lang="en-GB" sz="1200" u="sng">
            <a:solidFill>
              <a:sysClr val="windowText" lastClr="000000"/>
            </a:solidFill>
            <a:effectLst/>
            <a:latin typeface="Arial" panose="020B0604020202020204" pitchFamily="34" charset="0"/>
            <a:ea typeface="+mn-ea"/>
            <a:cs typeface="Arial" panose="020B0604020202020204" pitchFamily="34" charset="0"/>
          </a:endParaRPr>
        </a:p>
        <a:p>
          <a:r>
            <a:rPr lang="en-GB" sz="1200" b="1">
              <a:solidFill>
                <a:sysClr val="windowText" lastClr="000000"/>
              </a:solidFill>
              <a:effectLst/>
              <a:latin typeface="Arial" panose="020B0604020202020204" pitchFamily="34" charset="0"/>
              <a:ea typeface="+mn-ea"/>
              <a:cs typeface="Arial" panose="020B0604020202020204" pitchFamily="34" charset="0"/>
            </a:rPr>
            <a:t>Animal </a:t>
          </a:r>
          <a:r>
            <a:rPr lang="en-GB" sz="1200" b="1" i="1">
              <a:solidFill>
                <a:sysClr val="windowText" lastClr="000000"/>
              </a:solidFill>
              <a:effectLst/>
              <a:latin typeface="Arial" panose="020B0604020202020204" pitchFamily="34" charset="0"/>
              <a:ea typeface="+mn-ea"/>
              <a:cs typeface="Arial" panose="020B0604020202020204" pitchFamily="34" charset="0"/>
            </a:rPr>
            <a:t>Salmonella</a:t>
          </a:r>
          <a:r>
            <a:rPr lang="en-GB" sz="1200">
              <a:solidFill>
                <a:sysClr val="windowText" lastClr="000000"/>
              </a:solidFill>
              <a:effectLst/>
              <a:latin typeface="Arial" panose="020B0604020202020204" pitchFamily="34" charset="0"/>
              <a:ea typeface="+mn-ea"/>
              <a:cs typeface="Arial" panose="020B0604020202020204" pitchFamily="34" charset="0"/>
            </a:rPr>
            <a:t>:  Electronic Communication of Surveillance in Scotland (ECOSS) and Scottish </a:t>
          </a:r>
          <a:r>
            <a:rPr lang="en-GB" sz="1200" i="1">
              <a:solidFill>
                <a:sysClr val="windowText" lastClr="000000"/>
              </a:solidFill>
              <a:effectLst/>
              <a:latin typeface="Arial" panose="020B0604020202020204" pitchFamily="34" charset="0"/>
              <a:ea typeface="+mn-ea"/>
              <a:cs typeface="Arial" panose="020B0604020202020204" pitchFamily="34" charset="0"/>
            </a:rPr>
            <a:t>Salmonella, Shigella </a:t>
          </a:r>
          <a:r>
            <a:rPr lang="en-GB" sz="1200">
              <a:solidFill>
                <a:sysClr val="windowText" lastClr="000000"/>
              </a:solidFill>
              <a:effectLst/>
              <a:latin typeface="Arial" panose="020B0604020202020204" pitchFamily="34" charset="0"/>
              <a:ea typeface="+mn-ea"/>
              <a:cs typeface="Arial" panose="020B0604020202020204" pitchFamily="34" charset="0"/>
            </a:rPr>
            <a:t>and </a:t>
          </a:r>
          <a:r>
            <a:rPr lang="en-GB" sz="1200" i="1">
              <a:solidFill>
                <a:sysClr val="windowText" lastClr="000000"/>
              </a:solidFill>
              <a:effectLst/>
              <a:latin typeface="Arial" panose="020B0604020202020204" pitchFamily="34" charset="0"/>
              <a:ea typeface="+mn-ea"/>
              <a:cs typeface="Arial" panose="020B0604020202020204" pitchFamily="34" charset="0"/>
            </a:rPr>
            <a:t>Clostridioides difficile</a:t>
          </a:r>
          <a:r>
            <a:rPr lang="en-GB" sz="1200">
              <a:solidFill>
                <a:sysClr val="windowText" lastClr="000000"/>
              </a:solidFill>
              <a:effectLst/>
              <a:latin typeface="Arial" panose="020B0604020202020204" pitchFamily="34" charset="0"/>
              <a:ea typeface="+mn-ea"/>
              <a:cs typeface="Arial" panose="020B0604020202020204" pitchFamily="34" charset="0"/>
            </a:rPr>
            <a:t> reference laboratory (SSSCDRL) via Public Health Scotland (PHS).</a:t>
          </a:r>
        </a:p>
        <a:p>
          <a:r>
            <a:rPr lang="en-GB" sz="1200" b="1">
              <a:solidFill>
                <a:sysClr val="windowText" lastClr="000000"/>
              </a:solidFill>
              <a:effectLst/>
              <a:latin typeface="Arial" panose="020B0604020202020204" pitchFamily="34" charset="0"/>
              <a:ea typeface="+mn-ea"/>
              <a:cs typeface="Arial" panose="020B0604020202020204" pitchFamily="34" charset="0"/>
            </a:rPr>
            <a:t>AMR in companion animal isolates: </a:t>
          </a:r>
          <a:r>
            <a:rPr lang="en-GB" sz="1200">
              <a:solidFill>
                <a:sysClr val="windowText" lastClr="000000"/>
              </a:solidFill>
              <a:effectLst/>
              <a:latin typeface="Arial" panose="020B0604020202020204" pitchFamily="34" charset="0"/>
              <a:ea typeface="+mn-ea"/>
              <a:cs typeface="Arial" panose="020B0604020202020204" pitchFamily="34" charset="0"/>
            </a:rPr>
            <a:t>SAVSNET.</a:t>
          </a:r>
        </a:p>
        <a:p>
          <a:r>
            <a:rPr lang="en-GB" sz="1200" b="1">
              <a:solidFill>
                <a:sysClr val="windowText" lastClr="000000"/>
              </a:solidFill>
              <a:effectLst/>
              <a:latin typeface="Arial" panose="020B0604020202020204" pitchFamily="34" charset="0"/>
              <a:ea typeface="+mn-ea"/>
              <a:cs typeface="Arial" panose="020B0604020202020204" pitchFamily="34" charset="0"/>
            </a:rPr>
            <a:t>AMR in livestock animal clinical isolates:</a:t>
          </a:r>
          <a:r>
            <a:rPr lang="en-GB" sz="1200" b="1" i="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Scotland’s Rural College (SRUC) Veterinary Services.</a:t>
          </a:r>
        </a:p>
        <a:p>
          <a:r>
            <a:rPr lang="en-GB" sz="1200" b="1" i="1">
              <a:solidFill>
                <a:sysClr val="windowText" lastClr="000000"/>
              </a:solidFill>
              <a:effectLst/>
              <a:latin typeface="Arial" panose="020B0604020202020204" pitchFamily="34" charset="0"/>
              <a:ea typeface="+mn-ea"/>
              <a:cs typeface="Arial" panose="020B0604020202020204" pitchFamily="34" charset="0"/>
            </a:rPr>
            <a:t>Staphylococcus aureus</a:t>
          </a:r>
          <a:r>
            <a:rPr lang="en-GB" sz="1200" b="1">
              <a:solidFill>
                <a:sysClr val="windowText" lastClr="000000"/>
              </a:solidFill>
              <a:effectLst/>
              <a:latin typeface="Arial" panose="020B0604020202020204" pitchFamily="34" charset="0"/>
              <a:ea typeface="+mn-ea"/>
              <a:cs typeface="Arial" panose="020B0604020202020204" pitchFamily="34" charset="0"/>
            </a:rPr>
            <a:t> animal isolates antimicrobial susceptibility data: </a:t>
          </a:r>
          <a:r>
            <a:rPr lang="en-GB" sz="1200">
              <a:solidFill>
                <a:sysClr val="windowText" lastClr="000000"/>
              </a:solidFill>
              <a:effectLst/>
              <a:latin typeface="Arial" panose="020B0604020202020204" pitchFamily="34" charset="0"/>
              <a:ea typeface="+mn-ea"/>
              <a:cs typeface="Arial" panose="020B0604020202020204" pitchFamily="34" charset="0"/>
            </a:rPr>
            <a:t>Meticillin resistant </a:t>
          </a:r>
          <a:r>
            <a:rPr lang="en-GB" sz="1200" i="1">
              <a:solidFill>
                <a:sysClr val="windowText" lastClr="000000"/>
              </a:solidFill>
              <a:effectLst/>
              <a:latin typeface="Arial" panose="020B0604020202020204" pitchFamily="34" charset="0"/>
              <a:ea typeface="+mn-ea"/>
              <a:cs typeface="Arial" panose="020B0604020202020204" pitchFamily="34" charset="0"/>
            </a:rPr>
            <a:t>Staphylococcus aureus</a:t>
          </a:r>
          <a:r>
            <a:rPr lang="en-GB" sz="1200">
              <a:solidFill>
                <a:sysClr val="windowText" lastClr="000000"/>
              </a:solidFill>
              <a:effectLst/>
              <a:latin typeface="Arial" panose="020B0604020202020204" pitchFamily="34" charset="0"/>
              <a:ea typeface="+mn-ea"/>
              <a:cs typeface="Arial" panose="020B0604020202020204" pitchFamily="34" charset="0"/>
            </a:rPr>
            <a:t> (MRSA) reference laboratory via SRUC.</a:t>
          </a:r>
        </a:p>
        <a:p>
          <a:r>
            <a:rPr lang="en-GB" sz="1200" b="1">
              <a:solidFill>
                <a:sysClr val="windowText" lastClr="000000"/>
              </a:solidFill>
              <a:effectLst/>
              <a:latin typeface="Arial" panose="020B0604020202020204" pitchFamily="34" charset="0"/>
              <a:ea typeface="+mn-ea"/>
              <a:cs typeface="Arial" panose="020B0604020202020204" pitchFamily="34" charset="0"/>
            </a:rPr>
            <a:t>AMR in healthy animals (abattoir):</a:t>
          </a:r>
          <a:r>
            <a:rPr lang="en-GB" sz="1200" b="1" i="1">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SRUC Veterinary Services.</a:t>
          </a:r>
        </a:p>
        <a:p>
          <a:endParaRPr lang="en-GB" sz="1200" b="1" u="sng">
            <a:solidFill>
              <a:sysClr val="windowText" lastClr="000000"/>
            </a:solidFill>
            <a:effectLst/>
            <a:latin typeface="Arial" panose="020B0604020202020204" pitchFamily="34" charset="0"/>
            <a:ea typeface="+mn-ea"/>
            <a:cs typeface="Arial" panose="020B0604020202020204" pitchFamily="34" charset="0"/>
          </a:endParaRPr>
        </a:p>
        <a:p>
          <a:endParaRPr lang="en-GB" sz="1200" b="1">
            <a:solidFill>
              <a:sysClr val="windowText" lastClr="000000"/>
            </a:solidFill>
            <a:effectLst/>
            <a:latin typeface="Arial" panose="020B0604020202020204" pitchFamily="34" charset="0"/>
            <a:ea typeface="+mn-ea"/>
            <a:cs typeface="Arial" panose="020B0604020202020204" pitchFamily="34" charset="0"/>
          </a:endParaRPr>
        </a:p>
        <a:p>
          <a:r>
            <a:rPr lang="en-GB" sz="1200" b="1" u="sng">
              <a:solidFill>
                <a:sysClr val="windowText" lastClr="000000"/>
              </a:solidFill>
              <a:effectLst/>
              <a:latin typeface="Arial" panose="020B0604020202020204" pitchFamily="34" charset="0"/>
              <a:ea typeface="+mn-ea"/>
              <a:cs typeface="Arial" panose="020B0604020202020204" pitchFamily="34" charset="0"/>
            </a:rPr>
            <a:t>Concepts and definitions</a:t>
          </a:r>
        </a:p>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ysClr val="windowText" lastClr="000000"/>
              </a:solidFill>
              <a:effectLst/>
              <a:latin typeface="Arial" panose="020B0604020202020204" pitchFamily="34" charset="0"/>
              <a:ea typeface="+mn-ea"/>
              <a:cs typeface="Arial" panose="020B0604020202020204" pitchFamily="34" charset="0"/>
            </a:rPr>
            <a:t>Antibiotic use in companion animals</a:t>
          </a:r>
          <a:r>
            <a:rPr lang="en-GB" sz="1200">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The data are provided by Small Animal Veterinary Surveillance Network (SAVSNET) from a small number of veterinary practices in Scotland.</a:t>
          </a: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The high priority critically important antimicrobials (HP-CIAs) were identified</a:t>
          </a:r>
          <a:r>
            <a:rPr lang="en-GB" sz="1200" baseline="0">
              <a:solidFill>
                <a:sysClr val="windowText" lastClr="000000"/>
              </a:solidFill>
              <a:effectLst/>
              <a:latin typeface="Arial" panose="020B0604020202020204" pitchFamily="34" charset="0"/>
              <a:ea typeface="+mn-ea"/>
              <a:cs typeface="Arial" panose="020B0604020202020204" pitchFamily="34" charset="0"/>
            </a:rPr>
            <a:t> as</a:t>
          </a:r>
          <a:r>
            <a:rPr lang="en-GB" sz="1200">
              <a:solidFill>
                <a:sysClr val="windowText" lastClr="000000"/>
              </a:solidFill>
              <a:effectLst/>
              <a:latin typeface="Arial" panose="020B0604020202020204" pitchFamily="34" charset="0"/>
              <a:ea typeface="+mn-ea"/>
              <a:cs typeface="Arial" panose="020B0604020202020204" pitchFamily="34" charset="0"/>
            </a:rPr>
            <a:t> cefovecin, ciprofloxacin, enrofloxacin, marbofloxacin, ofloxacin, orbifloxacin and pradofloxacin. This is based on the categorisation by the Antimicrobial Advice Ad hoc Expert Group (AMEG) of the European Medicines Agency (EMA) to include fluoroquinolones, 3rd and 4th generation cephalosporins, and colistin.</a:t>
          </a:r>
        </a:p>
        <a:p>
          <a:endParaRPr lang="en-GB" sz="1200" b="1">
            <a:solidFill>
              <a:sysClr val="windowText" lastClr="000000"/>
            </a:solidFill>
            <a:effectLst/>
            <a:latin typeface="Arial" panose="020B0604020202020204" pitchFamily="34" charset="0"/>
            <a:ea typeface="+mn-ea"/>
            <a:cs typeface="Arial" panose="020B0604020202020204" pitchFamily="34" charset="0"/>
          </a:endParaRPr>
        </a:p>
        <a:p>
          <a:endParaRPr lang="en-GB" sz="1200" b="1">
            <a:solidFill>
              <a:sysClr val="windowText" lastClr="000000"/>
            </a:solidFill>
            <a:effectLst/>
            <a:latin typeface="Arial" panose="020B0604020202020204" pitchFamily="34" charset="0"/>
            <a:ea typeface="+mn-ea"/>
            <a:cs typeface="Arial" panose="020B0604020202020204" pitchFamily="34" charset="0"/>
          </a:endParaRPr>
        </a:p>
        <a:p>
          <a:r>
            <a:rPr lang="en-GB" sz="1200" b="1" u="sng">
              <a:solidFill>
                <a:sysClr val="windowText" lastClr="000000"/>
              </a:solidFill>
              <a:effectLst/>
              <a:latin typeface="Arial" panose="020B0604020202020204" pitchFamily="34" charset="0"/>
              <a:ea typeface="+mn-ea"/>
              <a:cs typeface="Arial" panose="020B0604020202020204" pitchFamily="34" charset="0"/>
            </a:rPr>
            <a:t>AMR in animal clinical isolates</a:t>
          </a:r>
          <a:endParaRPr lang="en-GB" sz="1200" u="sng">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The data from veterinary clinical isolates are subject to a number of important biases. Unlike the clinical samples in humans in Scotland, the samples are tested on a ‘charged for’ basis to inform private veterinary treatment of diseased animals. There is a cost to the animal keeper that affects the submission of samples to these services. In addition, the primary purpose of screening for AMR is to inform veterinary treatment and they are tested against a panel of antimicrobials relevant for that purpose at, where they exist, species-relevant clinical breakpoints, based on British Society for Antimicrobial Chemotherapy (BSAC) breakpoints. These data</a:t>
          </a:r>
          <a:r>
            <a:rPr lang="en-GB" sz="1200" baseline="0">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represents a non-random sample of veterinary practices and veterinary isolates, based on voluntary submission of data.</a:t>
          </a:r>
          <a:endParaRPr lang="en-GB" sz="1200">
            <a:solidFill>
              <a:sysClr val="windowText" lastClr="000000"/>
            </a:solidFill>
            <a:effectLst/>
            <a:latin typeface="Arial" panose="020B0604020202020204" pitchFamily="34" charset="0"/>
            <a:cs typeface="Arial" panose="020B0604020202020204" pitchFamily="34" charset="0"/>
          </a:endParaRPr>
        </a:p>
        <a:p>
          <a:endParaRPr lang="en-GB" sz="1200">
            <a:solidFill>
              <a:sysClr val="windowText" lastClr="000000"/>
            </a:solidFill>
            <a:effectLst/>
            <a:latin typeface="Arial" panose="020B0604020202020204" pitchFamily="34" charset="0"/>
            <a:ea typeface="+mn-ea"/>
            <a:cs typeface="Arial" panose="020B0604020202020204" pitchFamily="34" charset="0"/>
          </a:endParaRPr>
        </a:p>
        <a:p>
          <a:r>
            <a:rPr lang="en-GB" sz="1200" b="1" u="none" strike="noStrike">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ea typeface="+mn-ea"/>
            <a:cs typeface="Arial" panose="020B0604020202020204" pitchFamily="34" charset="0"/>
          </a:endParaRPr>
        </a:p>
        <a:p>
          <a:r>
            <a:rPr lang="en-GB" sz="1200" b="1" i="0" u="sng">
              <a:solidFill>
                <a:sysClr val="windowText" lastClr="000000"/>
              </a:solidFill>
              <a:effectLst/>
              <a:latin typeface="Arial" panose="020B0604020202020204" pitchFamily="34" charset="0"/>
              <a:ea typeface="+mn-ea"/>
              <a:cs typeface="Arial" panose="020B0604020202020204" pitchFamily="34" charset="0"/>
            </a:rPr>
            <a:t>AMR in healthy animals (abattoir)</a:t>
          </a:r>
          <a:endParaRPr lang="en-GB" sz="1200" i="0" u="sng">
            <a:solidFill>
              <a:sysClr val="windowText" lastClr="000000"/>
            </a:solidFill>
            <a:effectLst/>
            <a:latin typeface="Arial" panose="020B0604020202020204" pitchFamily="34" charset="0"/>
            <a:ea typeface="+mn-ea"/>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Data presented here represent the percentage of non-susceptible isolates over all tested isolates. These isolates are from healthy livestock animals and are tested against a panel of antimicrobials, and at breakpoints, relevant to human clinical isolates. Database represents a non-random sample of veterinary practices and isolates, based on voluntary submission of data and/or samples to SRUC.</a:t>
          </a: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Changes in European Committee on Antimicrobial Susceptibility Testing (</a:t>
          </a:r>
          <a:r>
            <a:rPr lang="en-GB" sz="1200" b="0" i="0" baseline="0">
              <a:solidFill>
                <a:sysClr val="windowText" lastClr="000000"/>
              </a:solidFill>
              <a:effectLst/>
              <a:latin typeface="Arial" panose="020B0604020202020204" pitchFamily="34" charset="0"/>
              <a:ea typeface="+mn-ea"/>
              <a:cs typeface="Arial" panose="020B0604020202020204" pitchFamily="34" charset="0"/>
            </a:rPr>
            <a:t>EUCAST) breakpoints for 2020 have been applied to </a:t>
          </a:r>
          <a:r>
            <a:rPr lang="en-GB" sz="1200">
              <a:solidFill>
                <a:sysClr val="windowText" lastClr="000000"/>
              </a:solidFill>
              <a:effectLst/>
              <a:latin typeface="Arial" panose="020B0604020202020204" pitchFamily="34" charset="0"/>
              <a:ea typeface="+mn-ea"/>
              <a:cs typeface="Arial" panose="020B0604020202020204" pitchFamily="34" charset="0"/>
            </a:rPr>
            <a:t>healthy animal data</a:t>
          </a:r>
          <a:r>
            <a:rPr lang="en-GB" sz="1200" b="0" i="0" baseline="0">
              <a:solidFill>
                <a:sysClr val="windowText" lastClr="000000"/>
              </a:solidFill>
              <a:effectLst/>
              <a:latin typeface="Arial" panose="020B0604020202020204" pitchFamily="34" charset="0"/>
              <a:ea typeface="+mn-ea"/>
              <a:cs typeface="Arial" panose="020B0604020202020204" pitchFamily="34" charset="0"/>
            </a:rPr>
            <a:t> for all antibiotics except tetracycline which uses the Clinical and Laboratory Standards Institute (CLSI) breakpoint value. These breakpoints are the agreed </a:t>
          </a:r>
          <a:r>
            <a:rPr lang="en-GB" sz="1200" b="0" i="0">
              <a:solidFill>
                <a:sysClr val="windowText" lastClr="000000"/>
              </a:solidFill>
              <a:effectLst/>
              <a:latin typeface="Arial" panose="020B0604020202020204" pitchFamily="34" charset="0"/>
              <a:ea typeface="+mn-ea"/>
              <a:cs typeface="Arial" panose="020B0604020202020204" pitchFamily="34" charset="0"/>
            </a:rPr>
            <a:t>microbiological thresholds at which resistance is considered to be present. Changes</a:t>
          </a:r>
          <a:r>
            <a:rPr lang="en-GB" sz="1200" b="0" i="0" baseline="0">
              <a:solidFill>
                <a:sysClr val="windowText" lastClr="000000"/>
              </a:solidFill>
              <a:effectLst/>
              <a:latin typeface="Arial" panose="020B0604020202020204" pitchFamily="34" charset="0"/>
              <a:ea typeface="+mn-ea"/>
              <a:cs typeface="Arial" panose="020B0604020202020204" pitchFamily="34" charset="0"/>
            </a:rPr>
            <a:t> to breakpoints have been applied retrospectively to allow year on year comparisons.</a:t>
          </a:r>
          <a:endParaRPr lang="en-GB" sz="1200">
            <a:solidFill>
              <a:sysClr val="windowText" lastClr="000000"/>
            </a:solidFill>
            <a:effectLst/>
            <a:latin typeface="Arial" panose="020B0604020202020204" pitchFamily="34" charset="0"/>
            <a:cs typeface="Arial" panose="020B0604020202020204" pitchFamily="34" charset="0"/>
          </a:endParaRPr>
        </a:p>
        <a:p>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b="1" u="sng">
            <a:solidFill>
              <a:sysClr val="windowText" lastClr="000000"/>
            </a:solidFill>
            <a:effectLst/>
            <a:latin typeface="Arial" panose="020B0604020202020204" pitchFamily="34" charset="0"/>
            <a:ea typeface="+mn-ea"/>
            <a:cs typeface="Arial" panose="020B0604020202020204" pitchFamily="34" charset="0"/>
          </a:endParaRPr>
        </a:p>
        <a:p>
          <a:r>
            <a:rPr lang="en-GB" sz="1200" b="1" u="sng">
              <a:solidFill>
                <a:sysClr val="windowText" lastClr="000000"/>
              </a:solidFill>
              <a:effectLst/>
              <a:latin typeface="Arial" panose="020B0604020202020204" pitchFamily="34" charset="0"/>
              <a:ea typeface="+mn-ea"/>
              <a:cs typeface="Arial" panose="020B0604020202020204" pitchFamily="34" charset="0"/>
            </a:rPr>
            <a:t>Value type and unit of measurement</a:t>
          </a: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Non-susceptibility proportions (NS%) in this report refer to the percentages of isolates reported as resistant (R) or intermediately susceptible (I) to the antimicrobial. Data are presented as</a:t>
          </a:r>
          <a:r>
            <a:rPr lang="en-GB" sz="1200" baseline="0">
              <a:solidFill>
                <a:sysClr val="windowText" lastClr="000000"/>
              </a:solidFill>
              <a:effectLst/>
              <a:latin typeface="Arial" panose="020B0604020202020204" pitchFamily="34" charset="0"/>
              <a:ea typeface="+mn-ea"/>
              <a:cs typeface="Arial" panose="020B0604020202020204" pitchFamily="34" charset="0"/>
            </a:rPr>
            <a:t> c</a:t>
          </a:r>
          <a:r>
            <a:rPr lang="en-GB" sz="1200">
              <a:solidFill>
                <a:sysClr val="windowText" lastClr="000000"/>
              </a:solidFill>
              <a:effectLst/>
              <a:latin typeface="Arial" panose="020B0604020202020204" pitchFamily="34" charset="0"/>
              <a:ea typeface="+mn-ea"/>
              <a:cs typeface="Arial" panose="020B0604020202020204" pitchFamily="34" charset="0"/>
            </a:rPr>
            <a:t>ounts</a:t>
          </a:r>
          <a:r>
            <a:rPr lang="en-GB" sz="1200" baseline="0">
              <a:solidFill>
                <a:sysClr val="windowText" lastClr="000000"/>
              </a:solidFill>
              <a:effectLst/>
              <a:latin typeface="Arial" panose="020B0604020202020204" pitchFamily="34" charset="0"/>
              <a:ea typeface="+mn-ea"/>
              <a:cs typeface="Arial" panose="020B0604020202020204" pitchFamily="34" charset="0"/>
            </a:rPr>
            <a:t> of isolates and</a:t>
          </a:r>
          <a:r>
            <a:rPr lang="en-GB" sz="1200">
              <a:solidFill>
                <a:sysClr val="windowText" lastClr="000000"/>
              </a:solidFill>
              <a:effectLst/>
              <a:latin typeface="Arial" panose="020B0604020202020204" pitchFamily="34" charset="0"/>
              <a:ea typeface="+mn-ea"/>
              <a:cs typeface="Arial" panose="020B0604020202020204" pitchFamily="34" charset="0"/>
            </a:rPr>
            <a:t> percentage of non-susceptible isolates over all tested isolates.</a:t>
          </a:r>
        </a:p>
        <a:p>
          <a:pPr marL="0" marR="0" lvl="0" indent="0" defTabSz="914400" eaLnBrk="1" fontAlgn="auto" latinLnBrk="0" hangingPunct="1">
            <a:lnSpc>
              <a:spcPct val="100000"/>
            </a:lnSpc>
            <a:spcBef>
              <a:spcPts val="0"/>
            </a:spcBef>
            <a:spcAft>
              <a:spcPts val="0"/>
            </a:spcAft>
            <a:buClrTx/>
            <a:buSzTx/>
            <a:buFontTx/>
            <a:buNone/>
            <a:tabLst/>
            <a:defRPr/>
          </a:pPr>
          <a:r>
            <a:rPr lang="en-GB" sz="1200">
              <a:solidFill>
                <a:sysClr val="windowText" lastClr="000000"/>
              </a:solidFill>
              <a:effectLst/>
              <a:latin typeface="Arial" panose="020B0604020202020204" pitchFamily="34" charset="0"/>
              <a:ea typeface="+mn-ea"/>
              <a:cs typeface="Arial" panose="020B0604020202020204" pitchFamily="34" charset="0"/>
            </a:rPr>
            <a:t>Multi drug resistant (MDR) is defined as acquired resistance to three or more antimicrobial classes.</a:t>
          </a:r>
          <a:endParaRPr lang="en-GB" sz="1200">
            <a:solidFill>
              <a:sysClr val="windowText" lastClr="000000"/>
            </a:solidFill>
            <a:effectLst/>
            <a:latin typeface="Arial" panose="020B0604020202020204" pitchFamily="34" charset="0"/>
            <a:cs typeface="Arial" panose="020B0604020202020204" pitchFamily="34" charset="0"/>
          </a:endParaRPr>
        </a:p>
        <a:p>
          <a:endParaRPr lang="en-GB" sz="1200">
            <a:solidFill>
              <a:sysClr val="windowText" lastClr="000000"/>
            </a:solidFill>
            <a:effectLst/>
            <a:latin typeface="Arial" panose="020B0604020202020204" pitchFamily="34" charset="0"/>
            <a:ea typeface="+mn-ea"/>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The data used in these tables are extracted from live databases, and as such</a:t>
          </a:r>
          <a:r>
            <a:rPr lang="en-GB" sz="1200" baseline="0">
              <a:solidFill>
                <a:sysClr val="windowText" lastClr="000000"/>
              </a:solidFill>
              <a:effectLst/>
              <a:latin typeface="Arial" panose="020B0604020202020204" pitchFamily="34" charset="0"/>
              <a:ea typeface="+mn-ea"/>
              <a:cs typeface="Arial" panose="020B0604020202020204" pitchFamily="34" charset="0"/>
            </a:rPr>
            <a:t> are subject to change. </a:t>
          </a:r>
          <a:endParaRPr lang="en-GB" sz="1200">
            <a:solidFill>
              <a:sysClr val="windowText" lastClr="000000"/>
            </a:solidFill>
            <a:effectLst/>
            <a:latin typeface="Arial" panose="020B0604020202020204" pitchFamily="34" charset="0"/>
            <a:cs typeface="Arial" panose="020B0604020202020204" pitchFamily="34" charset="0"/>
          </a:endParaRPr>
        </a:p>
        <a:p>
          <a:endParaRPr lang="en-GB" sz="1200" u="sng">
            <a:solidFill>
              <a:sysClr val="windowText" lastClr="000000"/>
            </a:solidFill>
            <a:effectLst/>
            <a:latin typeface="Arial" panose="020B0604020202020204" pitchFamily="34" charset="0"/>
            <a:ea typeface="+mn-ea"/>
            <a:cs typeface="Arial" panose="020B0604020202020204" pitchFamily="34" charset="0"/>
          </a:endParaRPr>
        </a:p>
        <a:p>
          <a:r>
            <a:rPr lang="en-GB" sz="1200" u="sng">
              <a:solidFill>
                <a:sysClr val="windowText" lastClr="000000"/>
              </a:solidFill>
              <a:effectLst/>
              <a:latin typeface="Arial" panose="020B0604020202020204" pitchFamily="34" charset="0"/>
              <a:ea typeface="+mn-ea"/>
              <a:cs typeface="Arial" panose="020B0604020202020204" pitchFamily="34" charset="0"/>
            </a:rPr>
            <a:t>New Tables</a:t>
          </a:r>
          <a:endParaRPr lang="en-GB" sz="1200" u="none">
            <a:solidFill>
              <a:sysClr val="windowText" lastClr="000000"/>
            </a:solidFill>
            <a:effectLst/>
            <a:latin typeface="Arial" panose="020B0604020202020204" pitchFamily="34" charset="0"/>
            <a:ea typeface="+mn-ea"/>
            <a:cs typeface="Arial" panose="020B0604020202020204" pitchFamily="34" charset="0"/>
          </a:endParaRPr>
        </a:p>
        <a:p>
          <a:r>
            <a:rPr lang="en-GB" sz="1200" baseline="0">
              <a:solidFill>
                <a:sysClr val="windowText" lastClr="000000"/>
              </a:solidFill>
              <a:effectLst/>
              <a:latin typeface="Arial" panose="020B0604020202020204" pitchFamily="34" charset="0"/>
              <a:ea typeface="+mn-ea"/>
              <a:cs typeface="Arial" panose="020B0604020202020204" pitchFamily="34" charset="0"/>
            </a:rPr>
            <a:t>42.5 - Summary characteristics for all companion animals in Scottish veterinary practices, 2017 to 2021 inclusive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aseline="0">
              <a:solidFill>
                <a:sysClr val="windowText" lastClr="000000"/>
              </a:solidFill>
              <a:effectLst/>
              <a:latin typeface="Arial" panose="020B0604020202020204" pitchFamily="34" charset="0"/>
              <a:ea typeface="+mn-ea"/>
              <a:cs typeface="Arial" panose="020B0604020202020204" pitchFamily="34" charset="0"/>
            </a:rPr>
            <a:t>44.4 - Total number of </a:t>
          </a:r>
          <a:r>
            <a:rPr lang="en-GB" sz="1200" i="1" baseline="0">
              <a:solidFill>
                <a:sysClr val="windowText" lastClr="000000"/>
              </a:solidFill>
              <a:effectLst/>
              <a:latin typeface="Arial" panose="020B0604020202020204" pitchFamily="34" charset="0"/>
              <a:ea typeface="+mn-ea"/>
              <a:cs typeface="Arial" panose="020B0604020202020204" pitchFamily="34" charset="0"/>
            </a:rPr>
            <a:t>Staphylococcus</a:t>
          </a:r>
          <a:r>
            <a:rPr lang="en-GB" sz="1200" baseline="0">
              <a:solidFill>
                <a:sysClr val="windowText" lastClr="000000"/>
              </a:solidFill>
              <a:effectLst/>
              <a:latin typeface="Arial" panose="020B0604020202020204" pitchFamily="34" charset="0"/>
              <a:ea typeface="+mn-ea"/>
              <a:cs typeface="Arial" panose="020B0604020202020204" pitchFamily="34" charset="0"/>
            </a:rPr>
            <a:t> </a:t>
          </a:r>
          <a:r>
            <a:rPr lang="en-GB" sz="1200" i="1" baseline="0">
              <a:solidFill>
                <a:sysClr val="windowText" lastClr="000000"/>
              </a:solidFill>
              <a:effectLst/>
              <a:latin typeface="Arial" panose="020B0604020202020204" pitchFamily="34" charset="0"/>
              <a:ea typeface="+mn-ea"/>
              <a:cs typeface="Arial" panose="020B0604020202020204" pitchFamily="34" charset="0"/>
            </a:rPr>
            <a:t>hyicus</a:t>
          </a:r>
          <a:r>
            <a:rPr lang="en-GB" sz="1200" baseline="0">
              <a:solidFill>
                <a:sysClr val="windowText" lastClr="000000"/>
              </a:solidFill>
              <a:effectLst/>
              <a:latin typeface="Arial" panose="020B0604020202020204" pitchFamily="34" charset="0"/>
              <a:ea typeface="+mn-ea"/>
              <a:cs typeface="Arial" panose="020B0604020202020204" pitchFamily="34" charset="0"/>
            </a:rPr>
            <a:t> in livestock animals tested in 2021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aseline="0">
              <a:solidFill>
                <a:sysClr val="windowText" lastClr="000000"/>
              </a:solidFill>
              <a:effectLst/>
              <a:latin typeface="Arial" panose="020B0604020202020204" pitchFamily="34" charset="0"/>
              <a:ea typeface="+mn-ea"/>
              <a:cs typeface="Arial" panose="020B0604020202020204" pitchFamily="34" charset="0"/>
            </a:rPr>
            <a:t>44.5 - Total number and the percentage non-susceptible of </a:t>
          </a:r>
          <a:r>
            <a:rPr lang="en-GB" sz="1200" i="1" baseline="0">
              <a:solidFill>
                <a:sysClr val="windowText" lastClr="000000"/>
              </a:solidFill>
              <a:effectLst/>
              <a:latin typeface="Arial" panose="020B0604020202020204" pitchFamily="34" charset="0"/>
              <a:ea typeface="+mn-ea"/>
              <a:cs typeface="Arial" panose="020B0604020202020204" pitchFamily="34" charset="0"/>
            </a:rPr>
            <a:t>S</a:t>
          </a:r>
          <a:r>
            <a:rPr lang="en-GB" sz="1200" baseline="0">
              <a:solidFill>
                <a:sysClr val="windowText" lastClr="000000"/>
              </a:solidFill>
              <a:effectLst/>
              <a:latin typeface="Arial" panose="020B0604020202020204" pitchFamily="34" charset="0"/>
              <a:ea typeface="+mn-ea"/>
              <a:cs typeface="Arial" panose="020B0604020202020204" pitchFamily="34" charset="0"/>
            </a:rPr>
            <a:t>. </a:t>
          </a:r>
          <a:r>
            <a:rPr lang="en-GB" sz="1200" i="1" baseline="0">
              <a:solidFill>
                <a:sysClr val="windowText" lastClr="000000"/>
              </a:solidFill>
              <a:effectLst/>
              <a:latin typeface="Arial" panose="020B0604020202020204" pitchFamily="34" charset="0"/>
              <a:ea typeface="+mn-ea"/>
              <a:cs typeface="Arial" panose="020B0604020202020204" pitchFamily="34" charset="0"/>
            </a:rPr>
            <a:t>hyicus</a:t>
          </a:r>
          <a:r>
            <a:rPr lang="en-GB" sz="1200" baseline="0">
              <a:solidFill>
                <a:sysClr val="windowText" lastClr="000000"/>
              </a:solidFill>
              <a:effectLst/>
              <a:latin typeface="Arial" panose="020B0604020202020204" pitchFamily="34" charset="0"/>
              <a:ea typeface="+mn-ea"/>
              <a:cs typeface="Arial" panose="020B0604020202020204" pitchFamily="34" charset="0"/>
            </a:rPr>
            <a:t> in livestock animals in 2021 per species, SRUC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a:solidFill>
                <a:sysClr val="windowText" lastClr="000000"/>
              </a:solidFill>
              <a:effectLst/>
              <a:latin typeface="Arial" panose="020B0604020202020204" pitchFamily="34" charset="0"/>
              <a:ea typeface="+mn-ea"/>
              <a:cs typeface="Arial" panose="020B0604020202020204" pitchFamily="34" charset="0"/>
            </a:rPr>
            <a:t>46.10 - Total number of Actinobacillus suis in livestock animals tested in 2021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a:solidFill>
                <a:sysClr val="windowText" lastClr="000000"/>
              </a:solidFill>
              <a:effectLst/>
              <a:latin typeface="Arial" panose="020B0604020202020204" pitchFamily="34" charset="0"/>
              <a:ea typeface="+mn-ea"/>
              <a:cs typeface="Arial" panose="020B0604020202020204" pitchFamily="34" charset="0"/>
            </a:rPr>
            <a:t>46.11 - Total number and the percentage non-susceptible of Actinobacillus suis isolates in livestock animals in 2021 per species, SRUC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a:solidFill>
                <a:sysClr val="windowText" lastClr="000000"/>
              </a:solidFill>
              <a:effectLst/>
              <a:latin typeface="Arial" panose="020B0604020202020204" pitchFamily="34" charset="0"/>
              <a:ea typeface="+mn-ea"/>
              <a:cs typeface="Arial" panose="020B0604020202020204" pitchFamily="34" charset="0"/>
            </a:rPr>
            <a:t>46.12 - Total number of Haemophilus parasuis in livestock animals tested in 2020 and 2021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i="0">
              <a:solidFill>
                <a:sysClr val="windowText" lastClr="000000"/>
              </a:solidFill>
              <a:effectLst/>
              <a:latin typeface="Arial" panose="020B0604020202020204" pitchFamily="34" charset="0"/>
              <a:ea typeface="+mn-ea"/>
              <a:cs typeface="Arial" panose="020B0604020202020204" pitchFamily="34" charset="0"/>
            </a:rPr>
            <a:t>46.13 -</a:t>
          </a:r>
          <a:r>
            <a:rPr lang="en-GB" sz="1200" b="0">
              <a:solidFill>
                <a:sysClr val="windowText" lastClr="000000"/>
              </a:solidFill>
              <a:effectLst/>
              <a:latin typeface="Arial" panose="020B0604020202020204" pitchFamily="34" charset="0"/>
              <a:ea typeface="+mn-ea"/>
              <a:cs typeface="Arial" panose="020B0604020202020204" pitchFamily="34" charset="0"/>
            </a:rPr>
            <a:t> </a:t>
          </a:r>
          <a:r>
            <a:rPr lang="en-GB" sz="1200" b="0" i="0">
              <a:solidFill>
                <a:sysClr val="windowText" lastClr="000000"/>
              </a:solidFill>
              <a:effectLst/>
              <a:latin typeface="Arial" panose="020B0604020202020204" pitchFamily="34" charset="0"/>
              <a:ea typeface="+mn-ea"/>
              <a:cs typeface="Arial" panose="020B0604020202020204" pitchFamily="34" charset="0"/>
            </a:rPr>
            <a:t>Total number and the percentage non-susceptible of </a:t>
          </a:r>
          <a:r>
            <a:rPr lang="en-GB" sz="1200" b="0" i="1">
              <a:solidFill>
                <a:sysClr val="windowText" lastClr="000000"/>
              </a:solidFill>
              <a:effectLst/>
              <a:latin typeface="Arial" panose="020B0604020202020204" pitchFamily="34" charset="0"/>
              <a:ea typeface="+mn-ea"/>
              <a:cs typeface="Arial" panose="020B0604020202020204" pitchFamily="34" charset="0"/>
            </a:rPr>
            <a:t>Haemophilus parasuis </a:t>
          </a:r>
          <a:r>
            <a:rPr lang="en-GB" sz="1200" b="0" i="0">
              <a:solidFill>
                <a:sysClr val="windowText" lastClr="000000"/>
              </a:solidFill>
              <a:effectLst/>
              <a:latin typeface="Arial" panose="020B0604020202020204" pitchFamily="34" charset="0"/>
              <a:ea typeface="+mn-ea"/>
              <a:cs typeface="Arial" panose="020B0604020202020204" pitchFamily="34" charset="0"/>
            </a:rPr>
            <a:t>isolates in livestock animals in 2021 per species, SRUC</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i="0">
              <a:solidFill>
                <a:sysClr val="windowText" lastClr="000000"/>
              </a:solidFill>
              <a:effectLst/>
              <a:latin typeface="Arial" panose="020B0604020202020204" pitchFamily="34" charset="0"/>
              <a:ea typeface="+mn-ea"/>
              <a:cs typeface="Arial" panose="020B0604020202020204" pitchFamily="34" charset="0"/>
            </a:rPr>
            <a:t>46.14 -</a:t>
          </a:r>
          <a:r>
            <a:rPr lang="en-GB" sz="1200" b="0">
              <a:solidFill>
                <a:sysClr val="windowText" lastClr="000000"/>
              </a:solidFill>
              <a:effectLst/>
              <a:latin typeface="Arial" panose="020B0604020202020204" pitchFamily="34" charset="0"/>
              <a:ea typeface="+mn-ea"/>
              <a:cs typeface="Arial" panose="020B0604020202020204" pitchFamily="34" charset="0"/>
            </a:rPr>
            <a:t> </a:t>
          </a:r>
          <a:r>
            <a:rPr lang="en-GB" sz="1200" b="0" i="0">
              <a:solidFill>
                <a:sysClr val="windowText" lastClr="000000"/>
              </a:solidFill>
              <a:effectLst/>
              <a:latin typeface="Arial" panose="020B0604020202020204" pitchFamily="34" charset="0"/>
              <a:ea typeface="+mn-ea"/>
              <a:cs typeface="Arial" panose="020B0604020202020204" pitchFamily="34" charset="0"/>
            </a:rPr>
            <a:t>Total number and the percentage non-susceptible of </a:t>
          </a:r>
          <a:r>
            <a:rPr lang="en-GB" sz="1200" b="0" i="1">
              <a:solidFill>
                <a:sysClr val="windowText" lastClr="000000"/>
              </a:solidFill>
              <a:effectLst/>
              <a:latin typeface="Arial" panose="020B0604020202020204" pitchFamily="34" charset="0"/>
              <a:ea typeface="+mn-ea"/>
              <a:cs typeface="Arial" panose="020B0604020202020204" pitchFamily="34" charset="0"/>
            </a:rPr>
            <a:t>Haemophilus parasuis </a:t>
          </a:r>
          <a:r>
            <a:rPr lang="en-GB" sz="1200" b="0" i="0">
              <a:solidFill>
                <a:sysClr val="windowText" lastClr="000000"/>
              </a:solidFill>
              <a:effectLst/>
              <a:latin typeface="Arial" panose="020B0604020202020204" pitchFamily="34" charset="0"/>
              <a:ea typeface="+mn-ea"/>
              <a:cs typeface="Arial" panose="020B0604020202020204" pitchFamily="34" charset="0"/>
            </a:rPr>
            <a:t>isolates in livestock animals in 2020 per species, SRUC</a:t>
          </a:r>
          <a:r>
            <a:rPr lang="en-GB" sz="1200" b="0">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i="0">
              <a:solidFill>
                <a:sysClr val="windowText" lastClr="000000"/>
              </a:solidFill>
              <a:effectLst/>
              <a:latin typeface="Arial" panose="020B0604020202020204" pitchFamily="34" charset="0"/>
              <a:ea typeface="+mn-ea"/>
              <a:cs typeface="Arial" panose="020B0604020202020204" pitchFamily="34" charset="0"/>
            </a:rPr>
            <a:t>46.15 -</a:t>
          </a:r>
          <a:r>
            <a:rPr lang="en-GB" sz="1200" b="0">
              <a:solidFill>
                <a:sysClr val="windowText" lastClr="000000"/>
              </a:solidFill>
              <a:effectLst/>
              <a:latin typeface="Arial" panose="020B0604020202020204" pitchFamily="34" charset="0"/>
              <a:ea typeface="+mn-ea"/>
              <a:cs typeface="Arial" panose="020B0604020202020204" pitchFamily="34" charset="0"/>
            </a:rPr>
            <a:t> </a:t>
          </a:r>
          <a:r>
            <a:rPr lang="en-GB" sz="1200" b="0" i="0">
              <a:solidFill>
                <a:sysClr val="windowText" lastClr="000000"/>
              </a:solidFill>
              <a:effectLst/>
              <a:latin typeface="Arial" panose="020B0604020202020204" pitchFamily="34" charset="0"/>
              <a:ea typeface="+mn-ea"/>
              <a:cs typeface="Arial" panose="020B0604020202020204" pitchFamily="34" charset="0"/>
            </a:rPr>
            <a:t>Total number of </a:t>
          </a:r>
          <a:r>
            <a:rPr lang="en-GB" sz="1200" b="0" i="1">
              <a:solidFill>
                <a:sysClr val="windowText" lastClr="000000"/>
              </a:solidFill>
              <a:effectLst/>
              <a:latin typeface="Arial" panose="020B0604020202020204" pitchFamily="34" charset="0"/>
              <a:ea typeface="+mn-ea"/>
              <a:cs typeface="Arial" panose="020B0604020202020204" pitchFamily="34" charset="0"/>
            </a:rPr>
            <a:t>Histophilus somni </a:t>
          </a:r>
          <a:r>
            <a:rPr lang="en-GB" sz="1200" b="0" i="0">
              <a:solidFill>
                <a:sysClr val="windowText" lastClr="000000"/>
              </a:solidFill>
              <a:effectLst/>
              <a:latin typeface="Arial" panose="020B0604020202020204" pitchFamily="34" charset="0"/>
              <a:ea typeface="+mn-ea"/>
              <a:cs typeface="Arial" panose="020B0604020202020204" pitchFamily="34" charset="0"/>
            </a:rPr>
            <a:t>in livestock animals tested in 2021</a:t>
          </a:r>
          <a:r>
            <a:rPr lang="en-GB" sz="1200" b="0">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i="0">
              <a:solidFill>
                <a:sysClr val="windowText" lastClr="000000"/>
              </a:solidFill>
              <a:effectLst/>
              <a:latin typeface="Arial" panose="020B0604020202020204" pitchFamily="34" charset="0"/>
              <a:ea typeface="+mn-ea"/>
              <a:cs typeface="Arial" panose="020B0604020202020204" pitchFamily="34" charset="0"/>
            </a:rPr>
            <a:t>46.16 -</a:t>
          </a:r>
          <a:r>
            <a:rPr lang="en-GB" sz="1200" b="0">
              <a:solidFill>
                <a:sysClr val="windowText" lastClr="000000"/>
              </a:solidFill>
              <a:effectLst/>
              <a:latin typeface="Arial" panose="020B0604020202020204" pitchFamily="34" charset="0"/>
              <a:ea typeface="+mn-ea"/>
              <a:cs typeface="Arial" panose="020B0604020202020204" pitchFamily="34" charset="0"/>
            </a:rPr>
            <a:t> </a:t>
          </a:r>
          <a:r>
            <a:rPr lang="en-GB" sz="1200" b="0" i="0">
              <a:solidFill>
                <a:sysClr val="windowText" lastClr="000000"/>
              </a:solidFill>
              <a:effectLst/>
              <a:latin typeface="Arial" panose="020B0604020202020204" pitchFamily="34" charset="0"/>
              <a:ea typeface="+mn-ea"/>
              <a:cs typeface="Arial" panose="020B0604020202020204" pitchFamily="34" charset="0"/>
            </a:rPr>
            <a:t>Total number and the percentage non-susceptible of </a:t>
          </a:r>
          <a:r>
            <a:rPr lang="en-GB" sz="1200" b="0" i="1">
              <a:solidFill>
                <a:sysClr val="windowText" lastClr="000000"/>
              </a:solidFill>
              <a:effectLst/>
              <a:latin typeface="Arial" panose="020B0604020202020204" pitchFamily="34" charset="0"/>
              <a:ea typeface="+mn-ea"/>
              <a:cs typeface="Arial" panose="020B0604020202020204" pitchFamily="34" charset="0"/>
            </a:rPr>
            <a:t>Histophilus somni </a:t>
          </a:r>
          <a:r>
            <a:rPr lang="en-GB" sz="1200" b="0" i="0">
              <a:solidFill>
                <a:sysClr val="windowText" lastClr="000000"/>
              </a:solidFill>
              <a:effectLst/>
              <a:latin typeface="Arial" panose="020B0604020202020204" pitchFamily="34" charset="0"/>
              <a:ea typeface="+mn-ea"/>
              <a:cs typeface="Arial" panose="020B0604020202020204" pitchFamily="34" charset="0"/>
            </a:rPr>
            <a:t>isolates in livestock animals in 2021 per species, SRUC</a:t>
          </a:r>
          <a:r>
            <a:rPr lang="en-GB" sz="1200" b="0">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i="0">
              <a:solidFill>
                <a:sysClr val="windowText" lastClr="000000"/>
              </a:solidFill>
              <a:effectLst/>
              <a:latin typeface="Arial" panose="020B0604020202020204" pitchFamily="34" charset="0"/>
              <a:ea typeface="+mn-ea"/>
              <a:cs typeface="Arial" panose="020B0604020202020204" pitchFamily="34" charset="0"/>
            </a:rPr>
            <a:t>47.4 -</a:t>
          </a:r>
          <a:r>
            <a:rPr lang="en-GB" sz="1200" b="0">
              <a:solidFill>
                <a:sysClr val="windowText" lastClr="000000"/>
              </a:solidFill>
              <a:effectLst/>
              <a:latin typeface="Arial" panose="020B0604020202020204" pitchFamily="34" charset="0"/>
              <a:ea typeface="+mn-ea"/>
              <a:cs typeface="Arial" panose="020B0604020202020204" pitchFamily="34" charset="0"/>
            </a:rPr>
            <a:t> </a:t>
          </a:r>
          <a:r>
            <a:rPr lang="en-GB" sz="1200" b="0" i="0">
              <a:solidFill>
                <a:sysClr val="windowText" lastClr="000000"/>
              </a:solidFill>
              <a:effectLst/>
              <a:latin typeface="Arial" panose="020B0604020202020204" pitchFamily="34" charset="0"/>
              <a:ea typeface="+mn-ea"/>
              <a:cs typeface="Arial" panose="020B0604020202020204" pitchFamily="34" charset="0"/>
            </a:rPr>
            <a:t>Total number of </a:t>
          </a:r>
          <a:r>
            <a:rPr lang="en-GB" sz="1200" b="0" i="1">
              <a:solidFill>
                <a:sysClr val="windowText" lastClr="000000"/>
              </a:solidFill>
              <a:effectLst/>
              <a:latin typeface="Arial" panose="020B0604020202020204" pitchFamily="34" charset="0"/>
              <a:ea typeface="+mn-ea"/>
              <a:cs typeface="Arial" panose="020B0604020202020204" pitchFamily="34" charset="0"/>
            </a:rPr>
            <a:t>Klebsiella oxytoca </a:t>
          </a:r>
          <a:r>
            <a:rPr lang="en-GB" sz="1200" b="0" i="0">
              <a:solidFill>
                <a:sysClr val="windowText" lastClr="000000"/>
              </a:solidFill>
              <a:effectLst/>
              <a:latin typeface="Arial" panose="020B0604020202020204" pitchFamily="34" charset="0"/>
              <a:ea typeface="+mn-ea"/>
              <a:cs typeface="Arial" panose="020B0604020202020204" pitchFamily="34" charset="0"/>
            </a:rPr>
            <a:t>complex</a:t>
          </a:r>
          <a:r>
            <a:rPr lang="en-GB" sz="1200" b="0" i="1">
              <a:solidFill>
                <a:sysClr val="windowText" lastClr="000000"/>
              </a:solidFill>
              <a:effectLst/>
              <a:latin typeface="Arial" panose="020B0604020202020204" pitchFamily="34" charset="0"/>
              <a:ea typeface="+mn-ea"/>
              <a:cs typeface="Arial" panose="020B0604020202020204" pitchFamily="34" charset="0"/>
            </a:rPr>
            <a:t> </a:t>
          </a:r>
          <a:r>
            <a:rPr lang="en-GB" sz="1200" b="0" i="0">
              <a:solidFill>
                <a:sysClr val="windowText" lastClr="000000"/>
              </a:solidFill>
              <a:effectLst/>
              <a:latin typeface="Arial" panose="020B0604020202020204" pitchFamily="34" charset="0"/>
              <a:ea typeface="+mn-ea"/>
              <a:cs typeface="Arial" panose="020B0604020202020204" pitchFamily="34" charset="0"/>
            </a:rPr>
            <a:t>in livestock animals tested in 2021</a:t>
          </a:r>
          <a:r>
            <a:rPr lang="en-GB" sz="1200" b="0">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0" i="0">
              <a:solidFill>
                <a:sysClr val="windowText" lastClr="000000"/>
              </a:solidFill>
              <a:effectLst/>
              <a:latin typeface="Arial" panose="020B0604020202020204" pitchFamily="34" charset="0"/>
              <a:ea typeface="+mn-ea"/>
              <a:cs typeface="Arial" panose="020B0604020202020204" pitchFamily="34" charset="0"/>
            </a:rPr>
            <a:t>47.5 -</a:t>
          </a:r>
          <a:r>
            <a:rPr lang="en-GB" sz="1200" b="0">
              <a:solidFill>
                <a:sysClr val="windowText" lastClr="000000"/>
              </a:solidFill>
              <a:effectLst/>
              <a:latin typeface="Arial" panose="020B0604020202020204" pitchFamily="34" charset="0"/>
              <a:ea typeface="+mn-ea"/>
              <a:cs typeface="Arial" panose="020B0604020202020204" pitchFamily="34" charset="0"/>
            </a:rPr>
            <a:t> </a:t>
          </a:r>
          <a:r>
            <a:rPr lang="en-GB" sz="1200" b="0" i="0">
              <a:solidFill>
                <a:sysClr val="windowText" lastClr="000000"/>
              </a:solidFill>
              <a:effectLst/>
              <a:latin typeface="Arial" panose="020B0604020202020204" pitchFamily="34" charset="0"/>
              <a:ea typeface="+mn-ea"/>
              <a:cs typeface="Arial" panose="020B0604020202020204" pitchFamily="34" charset="0"/>
            </a:rPr>
            <a:t>Total number and the percentage non-susceptible of </a:t>
          </a:r>
          <a:r>
            <a:rPr lang="en-GB" sz="1200" b="0" i="1">
              <a:solidFill>
                <a:sysClr val="windowText" lastClr="000000"/>
              </a:solidFill>
              <a:effectLst/>
              <a:latin typeface="Arial" panose="020B0604020202020204" pitchFamily="34" charset="0"/>
              <a:ea typeface="+mn-ea"/>
              <a:cs typeface="Arial" panose="020B0604020202020204" pitchFamily="34" charset="0"/>
            </a:rPr>
            <a:t>K. oxytoca</a:t>
          </a:r>
          <a:r>
            <a:rPr lang="en-GB" sz="1200" b="0" i="0">
              <a:solidFill>
                <a:sysClr val="windowText" lastClr="000000"/>
              </a:solidFill>
              <a:effectLst/>
              <a:latin typeface="Arial" panose="020B0604020202020204" pitchFamily="34" charset="0"/>
              <a:ea typeface="+mn-ea"/>
              <a:cs typeface="Arial" panose="020B0604020202020204" pitchFamily="34" charset="0"/>
            </a:rPr>
            <a:t> complex isolates in livestock animals in 2021 per species, SRUC</a:t>
          </a:r>
          <a:r>
            <a:rPr lang="en-GB" sz="1200" b="0">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cs typeface="Arial" panose="020B0604020202020204" pitchFamily="34" charset="0"/>
          </a:endParaRPr>
        </a:p>
        <a:p>
          <a:endParaRPr lang="en-GB" sz="1200" b="1" i="1">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119061</xdr:colOff>
      <xdr:row>1</xdr:row>
      <xdr:rowOff>-1</xdr:rowOff>
    </xdr:from>
    <xdr:to>
      <xdr:col>1</xdr:col>
      <xdr:colOff>1131248</xdr:colOff>
      <xdr:row>4</xdr:row>
      <xdr:rowOff>40464</xdr:rowOff>
    </xdr:to>
    <xdr:pic>
      <xdr:nvPicPr>
        <xdr:cNvPr id="5" name="NHS NSS logo" descr="NHS National Services Scotland Logo&#10;&#10;This is the logo for NHS National Services Scotland">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119061" y="71437"/>
          <a:ext cx="1137600" cy="108821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902033</xdr:colOff>
      <xdr:row>5</xdr:row>
      <xdr:rowOff>68529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902033</xdr:colOff>
      <xdr:row>5</xdr:row>
      <xdr:rowOff>68529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68529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908383</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19063" y="71438"/>
          <a:ext cx="908383" cy="87180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68529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68529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911811</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19063" y="71438"/>
          <a:ext cx="902286" cy="8718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20937</xdr:colOff>
      <xdr:row>5</xdr:row>
      <xdr:rowOff>62179</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19063" y="71438"/>
          <a:ext cx="890093" cy="8718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896190</xdr:colOff>
      <xdr:row>5</xdr:row>
      <xdr:rowOff>71704</xdr:rowOff>
    </xdr:to>
    <xdr:pic>
      <xdr:nvPicPr>
        <xdr:cNvPr id="4" name="NHS NSS logo" descr="NHS National Services Scotland Logo&#10;&#10;This is the logo for NHS National Services Scotland">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19063" y="71438"/>
          <a:ext cx="896190" cy="8718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reddy\Dept\22%20SONAAR\Reports\SONAAR%20Annual%20Report\2020\Working%20Documents\Appendix\SONAAR%202020%20Report%20Appendix%20FINAL%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M Use - Methods"/>
      <sheetName val="AMR - Human Methods "/>
      <sheetName val="AMR - Animal Methods"/>
      <sheetName val="Tab 1 - Total Use"/>
      <sheetName val="Tab 2 - Total Use Proportion"/>
      <sheetName val="Tab 3 - Total Use AWaRe"/>
      <sheetName val="Tab 4 - Total Use by ATC Code"/>
      <sheetName val="Tab 5 - PC Total Use"/>
      <sheetName val="Tab 6 - PC Frequency of Use"/>
      <sheetName val="Tab 7 - PC Freq. of Use by Age"/>
      <sheetName val="Tab 8 - PC Age and Gender"/>
      <sheetName val="Tab 9 - PC ATC Code"/>
      <sheetName val="Tab 10 - PC AWaRe"/>
      <sheetName val="Tab 11 - PC Dental"/>
      <sheetName val="Tab 12 - PC Nurse"/>
      <sheetName val="Tab 13 - PC Pharmacist"/>
      <sheetName val="Tab 14 - PC UTI"/>
      <sheetName val="Tab 15 - PC Course Duration"/>
      <sheetName val="Tab 16 - PC NHS Board Summary"/>
      <sheetName val="Tab 17 - Acute Total Use"/>
      <sheetName val="Tab 18 - Acute ATC Code"/>
      <sheetName val="Tab 19 - Acute AWaRe"/>
      <sheetName val="Tab 20 - Acute V. Broad Spect."/>
      <sheetName val="Tab 21 - Acute V Broad Sparing"/>
      <sheetName val="Tab 22 - Acute Alert"/>
      <sheetName val="Tab 23 - Secondary Parenteral"/>
      <sheetName val="Tab 24 - AF Total Use"/>
      <sheetName val="Tab 25 - AF PC ATC Code"/>
      <sheetName val="Tab 26 - AF Acute ATC Code"/>
      <sheetName val="Tab 27 - All Bacteria Pop Rate"/>
      <sheetName val="Tab 28 - Exceptional Phenotypes"/>
      <sheetName val="Tab 29 - G-ve E. coli"/>
      <sheetName val="Tab 30 - G-ve K. pneumoniae"/>
      <sheetName val="Tab 31 - G-ve K. oxytoca"/>
      <sheetName val="Tab 32 - G-ve P. aeruginosa"/>
      <sheetName val="Tab 33 - G-ve Acinetobacter"/>
      <sheetName val="Tab 34 - UTI E. coli"/>
      <sheetName val="Tab 35 - Carbapenamase Enzymes"/>
      <sheetName val="Tab 36 - G+ve MSSA"/>
      <sheetName val="Tab 37 - G+ve MRSA"/>
      <sheetName val="Tab 38 - G+ve Enterococcus"/>
      <sheetName val="Tab 39 - G+ve S. pneumoniae"/>
      <sheetName val="Tab 40 - G+ve S. pyogenes"/>
      <sheetName val="Tab 41 - Salmonella"/>
      <sheetName val="Tab 42 - Companion Animal AMU"/>
      <sheetName val="Tab 43 - AMU symptomic"/>
      <sheetName val="Tab 44 - Livestock Animal Staph"/>
      <sheetName val="Tab 45 - Animal Streptococcus"/>
      <sheetName val="Tab 46 - Animal Pasteurellaceae"/>
      <sheetName val="Tab 47 - Animal Klebsiella"/>
      <sheetName val="Tab 48 - Animal E.coli Clinical"/>
      <sheetName val="Tab 49 - Healthy Animal E.coli"/>
      <sheetName val="Tab 50 - Comp. animal isolates"/>
      <sheetName val="Tab 51 - Comp. animal AMR Ecoli"/>
      <sheetName val="Tab 52 - Comp. animal AMR St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6">
          <cell r="R26" t="str">
            <v>2016</v>
          </cell>
          <cell r="S26" t="str">
            <v>2016</v>
          </cell>
          <cell r="T26" t="str">
            <v>2016</v>
          </cell>
          <cell r="U26" t="str">
            <v>2016</v>
          </cell>
          <cell r="V26" t="str">
            <v>2016</v>
          </cell>
          <cell r="W26" t="str">
            <v>2016</v>
          </cell>
          <cell r="X26" t="str">
            <v>2016</v>
          </cell>
          <cell r="Y26" t="str">
            <v>2016</v>
          </cell>
          <cell r="Z26" t="str">
            <v>2017</v>
          </cell>
          <cell r="AA26" t="str">
            <v>2017</v>
          </cell>
          <cell r="AB26" t="str">
            <v>2017</v>
          </cell>
          <cell r="AC26" t="str">
            <v>2017</v>
          </cell>
          <cell r="AD26" t="str">
            <v>2017</v>
          </cell>
          <cell r="AE26" t="str">
            <v>2017</v>
          </cell>
          <cell r="AF26" t="str">
            <v>2017</v>
          </cell>
          <cell r="AG26" t="str">
            <v>2017</v>
          </cell>
          <cell r="AH26" t="str">
            <v>2018</v>
          </cell>
          <cell r="AI26" t="str">
            <v>2018</v>
          </cell>
          <cell r="AJ26" t="str">
            <v>2018</v>
          </cell>
          <cell r="AK26" t="str">
            <v>2018</v>
          </cell>
          <cell r="AL26" t="str">
            <v>2018</v>
          </cell>
          <cell r="AM26" t="str">
            <v>2018</v>
          </cell>
          <cell r="AN26" t="str">
            <v>2018</v>
          </cell>
          <cell r="AO26" t="str">
            <v>2018</v>
          </cell>
          <cell r="AP26" t="str">
            <v>2019</v>
          </cell>
          <cell r="AQ26" t="str">
            <v>2019</v>
          </cell>
          <cell r="AR26" t="str">
            <v>2019</v>
          </cell>
          <cell r="AS26" t="str">
            <v>2019</v>
          </cell>
          <cell r="AT26" t="str">
            <v>2019</v>
          </cell>
          <cell r="AU26" t="str">
            <v>2019</v>
          </cell>
          <cell r="AV26" t="str">
            <v>2019</v>
          </cell>
          <cell r="AW26" t="str">
            <v>2019</v>
          </cell>
          <cell r="AX26" t="str">
            <v>2020</v>
          </cell>
          <cell r="AY26" t="str">
            <v>2020</v>
          </cell>
          <cell r="AZ26" t="str">
            <v>2020</v>
          </cell>
          <cell r="BA26" t="str">
            <v>2020</v>
          </cell>
          <cell r="BB26" t="str">
            <v>2020</v>
          </cell>
          <cell r="BC26" t="str">
            <v>2020</v>
          </cell>
          <cell r="BD26" t="str">
            <v>2020</v>
          </cell>
          <cell r="BE26" t="str">
            <v>2020</v>
          </cell>
        </row>
        <row r="27">
          <cell r="R27" t="str">
            <v>2016_1. total abx</v>
          </cell>
          <cell r="S27" t="str">
            <v>2016_2. broadSpec</v>
          </cell>
          <cell r="T27" t="str">
            <v>2016_3. nurse</v>
          </cell>
          <cell r="U27" t="str">
            <v>2016_4. dental</v>
          </cell>
          <cell r="V27" t="str">
            <v>2016_5. broadProp</v>
          </cell>
          <cell r="W27" t="str">
            <v>2016_6. nurseProp</v>
          </cell>
          <cell r="X27" t="str">
            <v>2016_7. dentalProp</v>
          </cell>
          <cell r="Y27" t="str">
            <v>2016_8. Access</v>
          </cell>
          <cell r="Z27" t="str">
            <v>2017_1. total abx</v>
          </cell>
          <cell r="AA27" t="str">
            <v>2017_2. broadSpec</v>
          </cell>
          <cell r="AB27" t="str">
            <v>2017_3. nurse</v>
          </cell>
          <cell r="AC27" t="str">
            <v>2017_4. dental</v>
          </cell>
          <cell r="AD27" t="str">
            <v>2017_5. broadProp</v>
          </cell>
          <cell r="AE27" t="str">
            <v>2017_6. nurseProp</v>
          </cell>
          <cell r="AF27" t="str">
            <v>2017_7. dentalProp</v>
          </cell>
          <cell r="AG27" t="str">
            <v>2017_8. Access</v>
          </cell>
          <cell r="AH27" t="str">
            <v>2018_1. total abx</v>
          </cell>
          <cell r="AI27" t="str">
            <v>2018_2. broadSpec</v>
          </cell>
          <cell r="AJ27" t="str">
            <v>2018_3. nurse</v>
          </cell>
          <cell r="AK27" t="str">
            <v>2018_4. dental</v>
          </cell>
          <cell r="AL27" t="str">
            <v>2018_5. broadProp</v>
          </cell>
          <cell r="AM27" t="str">
            <v>2018_6. nurseProp</v>
          </cell>
          <cell r="AN27" t="str">
            <v>2018_7. dentalProp</v>
          </cell>
          <cell r="AO27" t="str">
            <v>2018_8. Access</v>
          </cell>
          <cell r="AP27" t="str">
            <v>2019_1. total abx</v>
          </cell>
          <cell r="AQ27" t="str">
            <v>2019_2. broadSpec</v>
          </cell>
          <cell r="AR27" t="str">
            <v>2019_3. nurse</v>
          </cell>
          <cell r="AS27" t="str">
            <v>2019_4. dental</v>
          </cell>
          <cell r="AT27" t="str">
            <v>2019_5. broadProp</v>
          </cell>
          <cell r="AU27" t="str">
            <v>2019_6. nurseProp</v>
          </cell>
          <cell r="AV27" t="str">
            <v>2019_7. dentalProp</v>
          </cell>
          <cell r="AW27" t="str">
            <v>2019_8. Access</v>
          </cell>
          <cell r="AX27" t="str">
            <v>2020_1. total abx</v>
          </cell>
          <cell r="AY27" t="str">
            <v>2020_2. broadSpec</v>
          </cell>
          <cell r="AZ27" t="str">
            <v>2020_3. nurse</v>
          </cell>
          <cell r="BA27" t="str">
            <v>2020_4. dental</v>
          </cell>
          <cell r="BB27" t="str">
            <v>2020_5. broadProp</v>
          </cell>
          <cell r="BC27" t="str">
            <v>2020_6. nurseProp</v>
          </cell>
          <cell r="BD27" t="str">
            <v>2020_7. dentalProp</v>
          </cell>
          <cell r="BE27" t="str">
            <v>2020_8. Access</v>
          </cell>
        </row>
        <row r="28">
          <cell r="Q28" t="str">
            <v>Scotland</v>
          </cell>
          <cell r="R28">
            <v>2.1200122217042199</v>
          </cell>
          <cell r="S28">
            <v>0.15863444496446699</v>
          </cell>
          <cell r="T28">
            <v>0.14345690418610599</v>
          </cell>
          <cell r="U28">
            <v>0.16077486090076801</v>
          </cell>
          <cell r="V28">
            <v>7.4827137004401204E-2</v>
          </cell>
          <cell r="W28">
            <v>6.7667960928444307E-2</v>
          </cell>
          <cell r="X28">
            <v>7.5836761342595302E-2</v>
          </cell>
          <cell r="Y28">
            <v>0.76519318901793898</v>
          </cell>
          <cell r="Z28">
            <v>2.0754732703989598</v>
          </cell>
          <cell r="AA28">
            <v>0.16013013799637599</v>
          </cell>
          <cell r="AB28">
            <v>0.17353988683125501</v>
          </cell>
          <cell r="AC28">
            <v>0.153288398486504</v>
          </cell>
          <cell r="AD28">
            <v>7.7153553495581603E-2</v>
          </cell>
          <cell r="AE28">
            <v>8.3614609403230802E-2</v>
          </cell>
          <cell r="AF28">
            <v>7.3857081501723404E-2</v>
          </cell>
          <cell r="AG28">
            <v>0.767919076199433</v>
          </cell>
          <cell r="AH28">
            <v>1.98446878983972</v>
          </cell>
          <cell r="AI28">
            <v>0.15337649405652101</v>
          </cell>
          <cell r="AJ28">
            <v>0.19963862277643801</v>
          </cell>
          <cell r="AK28">
            <v>0.146617485508763</v>
          </cell>
          <cell r="AL28">
            <v>7.7288438519060101E-2</v>
          </cell>
          <cell r="AM28">
            <v>0.100600535417119</v>
          </cell>
          <cell r="AN28">
            <v>7.3882484954880506E-2</v>
          </cell>
          <cell r="AO28">
            <v>0.77536395797394497</v>
          </cell>
          <cell r="AP28">
            <v>1.95439506806188</v>
          </cell>
          <cell r="AQ28">
            <v>0.14115358548160301</v>
          </cell>
          <cell r="AR28">
            <v>0.239209630187385</v>
          </cell>
          <cell r="AS28">
            <v>0.140608980121152</v>
          </cell>
          <cell r="AT28">
            <v>7.2223670530227796E-2</v>
          </cell>
          <cell r="AU28">
            <v>0.122395739784895</v>
          </cell>
          <cell r="AV28">
            <v>7.1945013789146695E-2</v>
          </cell>
          <cell r="AW28">
            <v>0.78624769967064101</v>
          </cell>
          <cell r="AX28">
            <v>1.7303854528441101</v>
          </cell>
          <cell r="AY28">
            <v>0.13498347459406301</v>
          </cell>
          <cell r="AZ28">
            <v>0.20777923737201101</v>
          </cell>
          <cell r="BA28">
            <v>0.179886491555348</v>
          </cell>
          <cell r="BB28">
            <v>7.8007749297822795E-2</v>
          </cell>
          <cell r="BC28">
            <v>0.120076851680936</v>
          </cell>
          <cell r="BD28">
            <v>0.10395746870137</v>
          </cell>
          <cell r="BE28">
            <v>0.78948376434577705</v>
          </cell>
        </row>
        <row r="29">
          <cell r="Q29" t="str">
            <v>Ayrshire &amp; Arran</v>
          </cell>
          <cell r="R29">
            <v>2.3327343285483702</v>
          </cell>
          <cell r="S29">
            <v>0.19110789046500001</v>
          </cell>
          <cell r="T29">
            <v>0.224361356493672</v>
          </cell>
          <cell r="U29">
            <v>0.15021571250601701</v>
          </cell>
          <cell r="V29">
            <v>8.19244129630156E-2</v>
          </cell>
          <cell r="W29">
            <v>9.6179557932466603E-2</v>
          </cell>
          <cell r="X29">
            <v>6.4394693672422496E-2</v>
          </cell>
          <cell r="Y29">
            <v>0.77622267105383802</v>
          </cell>
          <cell r="Z29">
            <v>2.2909896586270699</v>
          </cell>
          <cell r="AA29">
            <v>0.204349641437681</v>
          </cell>
          <cell r="AB29">
            <v>0.265215183619188</v>
          </cell>
          <cell r="AC29">
            <v>0.137729646489469</v>
          </cell>
          <cell r="AD29">
            <v>8.9197103386377694E-2</v>
          </cell>
          <cell r="AE29">
            <v>0.11576446127571099</v>
          </cell>
          <cell r="AF29">
            <v>6.0117969529380998E-2</v>
          </cell>
          <cell r="AG29">
            <v>0.77350431489534799</v>
          </cell>
          <cell r="AH29">
            <v>2.2030311373601998</v>
          </cell>
          <cell r="AI29">
            <v>0.20467718153658701</v>
          </cell>
          <cell r="AJ29">
            <v>0.29151509065286302</v>
          </cell>
          <cell r="AK29">
            <v>0.125947207264828</v>
          </cell>
          <cell r="AL29">
            <v>9.2907076103265193E-2</v>
          </cell>
          <cell r="AM29">
            <v>0.13232454399268001</v>
          </cell>
          <cell r="AN29">
            <v>5.7169962389067901E-2</v>
          </cell>
          <cell r="AO29">
            <v>0.77516198268147796</v>
          </cell>
          <cell r="AP29">
            <v>2.1758332072359199</v>
          </cell>
          <cell r="AQ29">
            <v>0.19404167445503701</v>
          </cell>
          <cell r="AR29">
            <v>0.332593067312285</v>
          </cell>
          <cell r="AS29">
            <v>0.12050462703350601</v>
          </cell>
          <cell r="AT29">
            <v>8.9180399402736796E-2</v>
          </cell>
          <cell r="AU29">
            <v>0.152857795444163</v>
          </cell>
          <cell r="AV29">
            <v>5.5383209812571201E-2</v>
          </cell>
          <cell r="AW29">
            <v>0.77998759110650495</v>
          </cell>
          <cell r="AX29">
            <v>1.9580524357917199</v>
          </cell>
          <cell r="AY29">
            <v>0.198530875972663</v>
          </cell>
          <cell r="AZ29">
            <v>0.28839284507760898</v>
          </cell>
          <cell r="BA29">
            <v>0.15020305998455399</v>
          </cell>
          <cell r="BB29">
            <v>0.101392011952116</v>
          </cell>
          <cell r="BC29">
            <v>0.1472855577338</v>
          </cell>
          <cell r="BD29">
            <v>7.6710438004087694E-2</v>
          </cell>
          <cell r="BE29">
            <v>0.76931506641538905</v>
          </cell>
        </row>
        <row r="30">
          <cell r="Q30" t="str">
            <v>Borders</v>
          </cell>
          <cell r="R30">
            <v>2.0383615813548301</v>
          </cell>
          <cell r="S30">
            <v>0.20948051408965801</v>
          </cell>
          <cell r="T30">
            <v>3.3708685389897103E-2</v>
          </cell>
          <cell r="U30">
            <v>0.101817883399916</v>
          </cell>
          <cell r="V30">
            <v>0.10276906511867399</v>
          </cell>
          <cell r="W30">
            <v>1.65371471373063E-2</v>
          </cell>
          <cell r="X30">
            <v>4.9950844997893401E-2</v>
          </cell>
          <cell r="Y30">
            <v>0.69933523711436696</v>
          </cell>
          <cell r="Z30">
            <v>1.9880997467980599</v>
          </cell>
          <cell r="AA30">
            <v>0.21049346986706299</v>
          </cell>
          <cell r="AB30">
            <v>9.7660204419481506E-2</v>
          </cell>
          <cell r="AC30">
            <v>9.5921376389573695E-2</v>
          </cell>
          <cell r="AD30">
            <v>0.105876714790631</v>
          </cell>
          <cell r="AE30">
            <v>4.9122386629125998E-2</v>
          </cell>
          <cell r="AF30">
            <v>4.8247768525729297E-2</v>
          </cell>
          <cell r="AG30">
            <v>0.70309710657161695</v>
          </cell>
          <cell r="AH30">
            <v>1.9141479623183699</v>
          </cell>
          <cell r="AI30">
            <v>0.197582566719471</v>
          </cell>
          <cell r="AJ30">
            <v>0.12979651110971099</v>
          </cell>
          <cell r="AK30">
            <v>8.2165636130062697E-2</v>
          </cell>
          <cell r="AL30">
            <v>0.10322220152728601</v>
          </cell>
          <cell r="AM30">
            <v>6.7809027131061003E-2</v>
          </cell>
          <cell r="AN30">
            <v>4.2925436145775098E-2</v>
          </cell>
          <cell r="AO30">
            <v>0.71395045632333798</v>
          </cell>
          <cell r="AP30">
            <v>1.8626152275258101</v>
          </cell>
          <cell r="AQ30">
            <v>0.177295922905329</v>
          </cell>
          <cell r="AR30">
            <v>0.17098679708689199</v>
          </cell>
          <cell r="AS30">
            <v>7.9599346792011097E-2</v>
          </cell>
          <cell r="AT30">
            <v>9.5186552909716005E-2</v>
          </cell>
          <cell r="AU30">
            <v>9.1799312364701402E-2</v>
          </cell>
          <cell r="AV30">
            <v>4.2735260410034399E-2</v>
          </cell>
          <cell r="AW30">
            <v>0.72689418056793598</v>
          </cell>
          <cell r="AX30">
            <v>1.58026110393515</v>
          </cell>
          <cell r="AY30">
            <v>0.169875934851097</v>
          </cell>
          <cell r="AZ30">
            <v>0.192257355995471</v>
          </cell>
          <cell r="BA30">
            <v>0.10697560614768301</v>
          </cell>
          <cell r="BB30">
            <v>0.107498649702935</v>
          </cell>
          <cell r="BC30">
            <v>0.12166176558842901</v>
          </cell>
          <cell r="BD30">
            <v>6.7694892876432794E-2</v>
          </cell>
          <cell r="BE30">
            <v>0.720938606493429</v>
          </cell>
        </row>
        <row r="31">
          <cell r="Q31" t="str">
            <v>Dumfries &amp; Galloway</v>
          </cell>
          <cell r="R31">
            <v>2.1726537671002601</v>
          </cell>
          <cell r="S31">
            <v>0.18657152797878501</v>
          </cell>
          <cell r="T31">
            <v>0.120805521201543</v>
          </cell>
          <cell r="U31">
            <v>0.146022828607098</v>
          </cell>
          <cell r="V31">
            <v>8.5872646071810096E-2</v>
          </cell>
          <cell r="W31">
            <v>5.5602748597525599E-2</v>
          </cell>
          <cell r="X31">
            <v>6.7209433375106195E-2</v>
          </cell>
          <cell r="Y31">
            <v>0.74641075889215003</v>
          </cell>
          <cell r="Z31">
            <v>2.2078482500275398</v>
          </cell>
          <cell r="AA31">
            <v>0.19565536743912701</v>
          </cell>
          <cell r="AB31">
            <v>0.18368283815050099</v>
          </cell>
          <cell r="AC31">
            <v>0.146002423886298</v>
          </cell>
          <cell r="AD31">
            <v>8.8618122842766295E-2</v>
          </cell>
          <cell r="AE31">
            <v>8.3195408990726499E-2</v>
          </cell>
          <cell r="AF31">
            <v>6.6128831039214894E-2</v>
          </cell>
          <cell r="AG31">
            <v>0.74915789911423503</v>
          </cell>
          <cell r="AH31">
            <v>2.1612514466007502</v>
          </cell>
          <cell r="AI31">
            <v>0.19698628295648801</v>
          </cell>
          <cell r="AJ31">
            <v>0.234696874421705</v>
          </cell>
          <cell r="AK31">
            <v>0.13868953853320901</v>
          </cell>
          <cell r="AL31">
            <v>9.1144546492408898E-2</v>
          </cell>
          <cell r="AM31">
            <v>0.10859304445618299</v>
          </cell>
          <cell r="AN31">
            <v>6.4170940753488906E-2</v>
          </cell>
          <cell r="AO31">
            <v>0.75380407926798099</v>
          </cell>
          <cell r="AP31">
            <v>2.1286526459539998</v>
          </cell>
          <cell r="AQ31">
            <v>0.184065564960365</v>
          </cell>
          <cell r="AR31">
            <v>0.28219951080264799</v>
          </cell>
          <cell r="AS31">
            <v>0.128612155578746</v>
          </cell>
          <cell r="AT31">
            <v>8.6470455999585E-2</v>
          </cell>
          <cell r="AU31">
            <v>0.13257189299486399</v>
          </cell>
          <cell r="AV31">
            <v>6.0419512701239901E-2</v>
          </cell>
          <cell r="AW31">
            <v>0.75918656729322698</v>
          </cell>
          <cell r="AX31">
            <v>1.85576408949087</v>
          </cell>
          <cell r="AY31">
            <v>0.17529526953352001</v>
          </cell>
          <cell r="AZ31">
            <v>0.26998124705430598</v>
          </cell>
          <cell r="BA31">
            <v>0.15851011181384</v>
          </cell>
          <cell r="BB31">
            <v>9.4459888800635397E-2</v>
          </cell>
          <cell r="BC31">
            <v>0.14548252581413801</v>
          </cell>
          <cell r="BD31">
            <v>8.5415011914217603E-2</v>
          </cell>
          <cell r="BE31">
            <v>0.75962073073868197</v>
          </cell>
        </row>
        <row r="32">
          <cell r="Q32" t="str">
            <v>Fife</v>
          </cell>
          <cell r="R32">
            <v>2.1043334707089598</v>
          </cell>
          <cell r="S32">
            <v>0.17360826756346001</v>
          </cell>
          <cell r="T32">
            <v>0.28168644152704397</v>
          </cell>
          <cell r="U32">
            <v>0.16048306642473201</v>
          </cell>
          <cell r="V32">
            <v>8.2500359367933193E-2</v>
          </cell>
          <cell r="W32">
            <v>0.133860172566728</v>
          </cell>
          <cell r="X32">
            <v>7.6263134459703494E-2</v>
          </cell>
          <cell r="Y32">
            <v>0.75783860347868204</v>
          </cell>
          <cell r="Z32">
            <v>2.0830209055236701</v>
          </cell>
          <cell r="AA32">
            <v>0.183218855357942</v>
          </cell>
          <cell r="AB32">
            <v>0.31661646306762098</v>
          </cell>
          <cell r="AC32">
            <v>0.15517319596222201</v>
          </cell>
          <cell r="AD32">
            <v>8.7958241260128106E-2</v>
          </cell>
          <cell r="AE32">
            <v>0.15199869681001801</v>
          </cell>
          <cell r="AF32">
            <v>7.4494305626381097E-2</v>
          </cell>
          <cell r="AG32">
            <v>0.75668947249135898</v>
          </cell>
          <cell r="AH32">
            <v>1.9934488495706899</v>
          </cell>
          <cell r="AI32">
            <v>0.17998167917337499</v>
          </cell>
          <cell r="AJ32">
            <v>0.33620595349515597</v>
          </cell>
          <cell r="AK32">
            <v>0.15269565512056801</v>
          </cell>
          <cell r="AL32">
            <v>9.02865800705826E-2</v>
          </cell>
          <cell r="AM32">
            <v>0.168655420262006</v>
          </cell>
          <cell r="AN32">
            <v>7.6598732469836103E-2</v>
          </cell>
          <cell r="AO32">
            <v>0.76182997357772397</v>
          </cell>
          <cell r="AP32">
            <v>1.96241540348709</v>
          </cell>
          <cell r="AQ32">
            <v>0.169862280269095</v>
          </cell>
          <cell r="AR32">
            <v>0.38348096658678399</v>
          </cell>
          <cell r="AS32">
            <v>0.145468413940295</v>
          </cell>
          <cell r="AT32">
            <v>8.6557759364944101E-2</v>
          </cell>
          <cell r="AU32">
            <v>0.19541273774419099</v>
          </cell>
          <cell r="AV32">
            <v>7.41272279466451E-2</v>
          </cell>
          <cell r="AW32">
            <v>0.770098704249777</v>
          </cell>
          <cell r="AX32">
            <v>1.7394526521931599</v>
          </cell>
          <cell r="AY32">
            <v>0.15533305027225999</v>
          </cell>
          <cell r="AZ32">
            <v>0.341331050149279</v>
          </cell>
          <cell r="BA32">
            <v>0.183558825509791</v>
          </cell>
          <cell r="BB32">
            <v>8.9299958855684203E-2</v>
          </cell>
          <cell r="BC32">
            <v>0.196228997506151</v>
          </cell>
          <cell r="BD32">
            <v>0.105526773194058</v>
          </cell>
          <cell r="BE32">
            <v>0.77152729379560503</v>
          </cell>
        </row>
        <row r="33">
          <cell r="Q33" t="str">
            <v>Forth Valley</v>
          </cell>
          <cell r="R33">
            <v>2.05003280698581</v>
          </cell>
          <cell r="S33">
            <v>0.159880215018564</v>
          </cell>
          <cell r="T33">
            <v>0.11313743901633599</v>
          </cell>
          <cell r="U33">
            <v>0.16070577374235101</v>
          </cell>
          <cell r="V33">
            <v>7.7989100698168098E-2</v>
          </cell>
          <cell r="W33">
            <v>5.5188111444266899E-2</v>
          </cell>
          <cell r="X33">
            <v>7.8391805826092703E-2</v>
          </cell>
          <cell r="Y33">
            <v>0.74575299293077402</v>
          </cell>
          <cell r="Z33">
            <v>2.0336983253045902</v>
          </cell>
          <cell r="AA33">
            <v>0.15662109422279799</v>
          </cell>
          <cell r="AB33">
            <v>0.16106806100592899</v>
          </cell>
          <cell r="AC33">
            <v>0.14880303971697201</v>
          </cell>
          <cell r="AD33">
            <v>7.7012943500035305E-2</v>
          </cell>
          <cell r="AE33">
            <v>7.9199583832968906E-2</v>
          </cell>
          <cell r="AF33">
            <v>7.3168688721168093E-2</v>
          </cell>
          <cell r="AG33">
            <v>0.75702722719898397</v>
          </cell>
          <cell r="AH33">
            <v>1.9592706655429799</v>
          </cell>
          <cell r="AI33">
            <v>0.14410706477298801</v>
          </cell>
          <cell r="AJ33">
            <v>0.238892437086869</v>
          </cell>
          <cell r="AK33">
            <v>0.14405335694090901</v>
          </cell>
          <cell r="AL33">
            <v>7.3551381801070001E-2</v>
          </cell>
          <cell r="AM33">
            <v>0.121929267501519</v>
          </cell>
          <cell r="AN33">
            <v>7.3523969645606493E-2</v>
          </cell>
          <cell r="AO33">
            <v>0.77177553099629503</v>
          </cell>
          <cell r="AP33">
            <v>1.8981072803233601</v>
          </cell>
          <cell r="AQ33">
            <v>0.12773892190744399</v>
          </cell>
          <cell r="AR33">
            <v>0.28950105250367197</v>
          </cell>
          <cell r="AS33">
            <v>0.14119452912522501</v>
          </cell>
          <cell r="AT33">
            <v>6.7298051712694706E-2</v>
          </cell>
          <cell r="AU33">
            <v>0.152520911491553</v>
          </cell>
          <cell r="AV33">
            <v>7.4387012045583997E-2</v>
          </cell>
          <cell r="AW33">
            <v>0.78140489448934503</v>
          </cell>
          <cell r="AX33">
            <v>1.6742999353936301</v>
          </cell>
          <cell r="AY33">
            <v>0.122666369445205</v>
          </cell>
          <cell r="AZ33">
            <v>0.26764221037742297</v>
          </cell>
          <cell r="BA33">
            <v>0.184745287101821</v>
          </cell>
          <cell r="BB33">
            <v>7.3264274131603593E-2</v>
          </cell>
          <cell r="BC33">
            <v>0.15985320474524201</v>
          </cell>
          <cell r="BD33">
            <v>0.110341811043783</v>
          </cell>
          <cell r="BE33">
            <v>0.78326896816591296</v>
          </cell>
        </row>
        <row r="34">
          <cell r="Q34" t="str">
            <v>Grampian</v>
          </cell>
          <cell r="R34">
            <v>1.8686415361872</v>
          </cell>
          <cell r="S34">
            <v>0.124309738780903</v>
          </cell>
          <cell r="T34">
            <v>0.28403964605848397</v>
          </cell>
          <cell r="U34">
            <v>0.13616137176031401</v>
          </cell>
          <cell r="V34">
            <v>6.6524122670710895E-2</v>
          </cell>
          <cell r="W34">
            <v>0.152003281826884</v>
          </cell>
          <cell r="X34">
            <v>7.2866501746578299E-2</v>
          </cell>
          <cell r="Y34">
            <v>0.79819996767897805</v>
          </cell>
          <cell r="Z34">
            <v>1.83780492989959</v>
          </cell>
          <cell r="AA34">
            <v>0.13016011404078101</v>
          </cell>
          <cell r="AB34">
            <v>0.30767369049104198</v>
          </cell>
          <cell r="AC34">
            <v>0.13292142595829401</v>
          </cell>
          <cell r="AD34">
            <v>7.0823683146770094E-2</v>
          </cell>
          <cell r="AE34">
            <v>0.16741368220611499</v>
          </cell>
          <cell r="AF34">
            <v>7.2326188593670196E-2</v>
          </cell>
          <cell r="AG34">
            <v>0.79864901625299001</v>
          </cell>
          <cell r="AH34">
            <v>1.7868094295693999</v>
          </cell>
          <cell r="AI34">
            <v>0.122201482700075</v>
          </cell>
          <cell r="AJ34">
            <v>0.32247730662738999</v>
          </cell>
          <cell r="AK34">
            <v>0.12819133791008899</v>
          </cell>
          <cell r="AL34">
            <v>6.8390887510328305E-2</v>
          </cell>
          <cell r="AM34">
            <v>0.18047660891576101</v>
          </cell>
          <cell r="AN34">
            <v>7.1743150550185597E-2</v>
          </cell>
          <cell r="AO34">
            <v>0.80464542867260302</v>
          </cell>
          <cell r="AP34">
            <v>1.77413281379733</v>
          </cell>
          <cell r="AQ34">
            <v>0.11022520763119199</v>
          </cell>
          <cell r="AR34">
            <v>0.360879500235054</v>
          </cell>
          <cell r="AS34">
            <v>0.126690694427228</v>
          </cell>
          <cell r="AT34">
            <v>6.2129062026234298E-2</v>
          </cell>
          <cell r="AU34">
            <v>0.20341177246061601</v>
          </cell>
          <cell r="AV34">
            <v>7.1409926834091406E-2</v>
          </cell>
          <cell r="AW34">
            <v>0.81712214092676805</v>
          </cell>
          <cell r="AX34">
            <v>1.58339760899215</v>
          </cell>
          <cell r="AY34">
            <v>0.10642462623296101</v>
          </cell>
          <cell r="AZ34">
            <v>0.29449683707765301</v>
          </cell>
          <cell r="BA34">
            <v>0.15395361793801801</v>
          </cell>
          <cell r="BB34">
            <v>6.7212824895385201E-2</v>
          </cell>
          <cell r="BC34">
            <v>0.18599045205398701</v>
          </cell>
          <cell r="BD34">
            <v>9.7229916897506902E-2</v>
          </cell>
          <cell r="BE34">
            <v>0.82058996876289303</v>
          </cell>
        </row>
        <row r="35">
          <cell r="Q35" t="str">
            <v>Greater Glasgow &amp; Clyde</v>
          </cell>
          <cell r="R35">
            <v>2.3973406008007001</v>
          </cell>
          <cell r="S35">
            <v>0.160924978794829</v>
          </cell>
          <cell r="T35">
            <v>6.4313058569276896E-2</v>
          </cell>
          <cell r="U35">
            <v>0.20649486373051701</v>
          </cell>
          <cell r="V35">
            <v>6.7126456182772201E-2</v>
          </cell>
          <cell r="W35">
            <v>2.6826834095996399E-2</v>
          </cell>
          <cell r="X35">
            <v>8.6134971251706299E-2</v>
          </cell>
          <cell r="Y35">
            <v>0.76814812706755597</v>
          </cell>
          <cell r="Z35">
            <v>2.3347370081186898</v>
          </cell>
          <cell r="AA35">
            <v>0.163688500666061</v>
          </cell>
          <cell r="AB35">
            <v>7.8750924336191602E-2</v>
          </cell>
          <cell r="AC35">
            <v>0.198952417030025</v>
          </cell>
          <cell r="AD35">
            <v>7.0110038131429506E-2</v>
          </cell>
          <cell r="AE35">
            <v>3.3730104959294002E-2</v>
          </cell>
          <cell r="AF35">
            <v>8.5214058944625595E-2</v>
          </cell>
          <cell r="AG35">
            <v>0.76953319863373204</v>
          </cell>
          <cell r="AH35">
            <v>2.2085668843795001</v>
          </cell>
          <cell r="AI35">
            <v>0.15473303305425001</v>
          </cell>
          <cell r="AJ35">
            <v>9.9161116586770195E-2</v>
          </cell>
          <cell r="AK35">
            <v>0.18706701390662001</v>
          </cell>
          <cell r="AL35">
            <v>7.0060379039742104E-2</v>
          </cell>
          <cell r="AM35">
            <v>4.4898398725483901E-2</v>
          </cell>
          <cell r="AN35">
            <v>8.4700633351738802E-2</v>
          </cell>
          <cell r="AO35">
            <v>0.77474680183238098</v>
          </cell>
          <cell r="AP35">
            <v>2.1872212501516799</v>
          </cell>
          <cell r="AQ35">
            <v>0.14099242587743399</v>
          </cell>
          <cell r="AR35">
            <v>0.137769000840128</v>
          </cell>
          <cell r="AS35">
            <v>0.17847632033064201</v>
          </cell>
          <cell r="AT35">
            <v>6.4461894683794096E-2</v>
          </cell>
          <cell r="AU35">
            <v>6.2988141154249694E-2</v>
          </cell>
          <cell r="AV35">
            <v>8.1599573119667299E-2</v>
          </cell>
          <cell r="AW35">
            <v>0.78629620963720503</v>
          </cell>
          <cell r="AX35">
            <v>1.9322802529399401</v>
          </cell>
          <cell r="AY35">
            <v>0.13303201325299399</v>
          </cell>
          <cell r="AZ35">
            <v>0.131934727936866</v>
          </cell>
          <cell r="BA35">
            <v>0.22018090269882401</v>
          </cell>
          <cell r="BB35">
            <v>6.8847162853621802E-2</v>
          </cell>
          <cell r="BC35">
            <v>6.8279292165889793E-2</v>
          </cell>
          <cell r="BD35">
            <v>0.113948741319393</v>
          </cell>
          <cell r="BE35">
            <v>0.79470520233972297</v>
          </cell>
        </row>
        <row r="36">
          <cell r="Q36" t="str">
            <v>Highland</v>
          </cell>
          <cell r="R36">
            <v>1.8782349336334601</v>
          </cell>
          <cell r="S36">
            <v>0.18558694364234199</v>
          </cell>
          <cell r="T36">
            <v>0.15943586322331399</v>
          </cell>
          <cell r="U36">
            <v>0.109739473786958</v>
          </cell>
          <cell r="V36">
            <v>9.88092279187473E-2</v>
          </cell>
          <cell r="W36">
            <v>8.4886006733398106E-2</v>
          </cell>
          <cell r="X36">
            <v>5.8426915516189497E-2</v>
          </cell>
          <cell r="Y36">
            <v>0.76885464446302298</v>
          </cell>
          <cell r="Z36">
            <v>1.85125293178934</v>
          </cell>
          <cell r="AA36">
            <v>0.188970388342699</v>
          </cell>
          <cell r="AB36">
            <v>0.20517101058613699</v>
          </cell>
          <cell r="AC36">
            <v>0.10419790966025901</v>
          </cell>
          <cell r="AD36">
            <v>0.102077023132679</v>
          </cell>
          <cell r="AE36">
            <v>0.110828189418627</v>
          </cell>
          <cell r="AF36">
            <v>5.6285074757205698E-2</v>
          </cell>
          <cell r="AG36">
            <v>0.76911444999563405</v>
          </cell>
          <cell r="AH36">
            <v>1.7712013758226399</v>
          </cell>
          <cell r="AI36">
            <v>0.19081876771924999</v>
          </cell>
          <cell r="AJ36">
            <v>0.18558280902798499</v>
          </cell>
          <cell r="AK36">
            <v>0.105664200515933</v>
          </cell>
          <cell r="AL36">
            <v>0.107734089598154</v>
          </cell>
          <cell r="AM36">
            <v>0.104777927321669</v>
          </cell>
          <cell r="AN36">
            <v>5.9656796769852E-2</v>
          </cell>
          <cell r="AO36">
            <v>0.77009709671217097</v>
          </cell>
          <cell r="AP36">
            <v>1.7679451203154499</v>
          </cell>
          <cell r="AQ36">
            <v>0.18157817416890601</v>
          </cell>
          <cell r="AR36">
            <v>0.23169719086530899</v>
          </cell>
          <cell r="AS36">
            <v>0.106190997313076</v>
          </cell>
          <cell r="AT36">
            <v>0.102705775242903</v>
          </cell>
          <cell r="AU36">
            <v>0.13105451532566101</v>
          </cell>
          <cell r="AV36">
            <v>6.00646457250485E-2</v>
          </cell>
          <cell r="AW36">
            <v>0.77929891663013695</v>
          </cell>
          <cell r="AX36">
            <v>1.57861266970699</v>
          </cell>
          <cell r="AY36">
            <v>0.173313250693406</v>
          </cell>
          <cell r="AZ36">
            <v>0.17057130273864399</v>
          </cell>
          <cell r="BA36">
            <v>0.13820439535960199</v>
          </cell>
          <cell r="BB36">
            <v>0.10978833124757301</v>
          </cell>
          <cell r="BC36">
            <v>0.108051396021232</v>
          </cell>
          <cell r="BD36">
            <v>8.75480084581194E-2</v>
          </cell>
          <cell r="BE36">
            <v>0.778848228541837</v>
          </cell>
        </row>
        <row r="37">
          <cell r="Q37" t="str">
            <v>Lanarkshire</v>
          </cell>
          <cell r="R37">
            <v>2.4476918854843799</v>
          </cell>
          <cell r="S37">
            <v>0.17465795699217401</v>
          </cell>
          <cell r="T37">
            <v>0.16300465957097399</v>
          </cell>
          <cell r="U37">
            <v>0.183514463032286</v>
          </cell>
          <cell r="V37">
            <v>7.1356185812419204E-2</v>
          </cell>
          <cell r="W37">
            <v>6.6595252669523194E-2</v>
          </cell>
          <cell r="X37">
            <v>7.49744950010202E-2</v>
          </cell>
          <cell r="Y37">
            <v>0.73558627490988204</v>
          </cell>
          <cell r="Z37">
            <v>2.3871371542741802</v>
          </cell>
          <cell r="AA37">
            <v>0.17570746837917101</v>
          </cell>
          <cell r="AB37">
            <v>0.21127524249383201</v>
          </cell>
          <cell r="AC37">
            <v>0.17485407492253399</v>
          </cell>
          <cell r="AD37">
            <v>7.3605937582834596E-2</v>
          </cell>
          <cell r="AE37">
            <v>8.8505699019238507E-2</v>
          </cell>
          <cell r="AF37">
            <v>7.3248440965973299E-2</v>
          </cell>
          <cell r="AG37">
            <v>0.73936055190502104</v>
          </cell>
          <cell r="AH37">
            <v>2.3085932304827801</v>
          </cell>
          <cell r="AI37">
            <v>0.16585067828168601</v>
          </cell>
          <cell r="AJ37">
            <v>0.29033947333422</v>
          </cell>
          <cell r="AK37">
            <v>0.16881816065966199</v>
          </cell>
          <cell r="AL37">
            <v>7.1840580701609105E-2</v>
          </cell>
          <cell r="AM37">
            <v>0.12576467326533</v>
          </cell>
          <cell r="AN37">
            <v>7.3125987909250997E-2</v>
          </cell>
          <cell r="AO37">
            <v>0.75069581216492098</v>
          </cell>
          <cell r="AP37">
            <v>2.2634301005614801</v>
          </cell>
          <cell r="AQ37">
            <v>0.1521771074139</v>
          </cell>
          <cell r="AR37">
            <v>0.35786558827120801</v>
          </cell>
          <cell r="AS37">
            <v>0.15599343525384601</v>
          </cell>
          <cell r="AT37">
            <v>6.7232960883638407E-2</v>
          </cell>
          <cell r="AU37">
            <v>0.158107638571402</v>
          </cell>
          <cell r="AV37">
            <v>6.8919042481209905E-2</v>
          </cell>
          <cell r="AW37">
            <v>0.76058738547629101</v>
          </cell>
          <cell r="AX37">
            <v>1.99097431142555</v>
          </cell>
          <cell r="AY37">
            <v>0.14407041582424401</v>
          </cell>
          <cell r="AZ37">
            <v>0.29725022593939399</v>
          </cell>
          <cell r="BA37">
            <v>0.20731611075834699</v>
          </cell>
          <cell r="BB37">
            <v>7.2361765291229896E-2</v>
          </cell>
          <cell r="BC37">
            <v>0.14929887554730001</v>
          </cell>
          <cell r="BD37">
            <v>0.10412796868780699</v>
          </cell>
          <cell r="BE37">
            <v>0.77132189531643902</v>
          </cell>
        </row>
        <row r="38">
          <cell r="Q38" t="str">
            <v>Lothian</v>
          </cell>
          <cell r="R38">
            <v>1.79857488822653</v>
          </cell>
          <cell r="S38">
            <v>0.15221063089915501</v>
          </cell>
          <cell r="T38">
            <v>8.7959513164431194E-2</v>
          </cell>
          <cell r="U38">
            <v>0.14612208147044201</v>
          </cell>
          <cell r="V38">
            <v>8.4628464400079401E-2</v>
          </cell>
          <cell r="W38">
            <v>4.8905115789291999E-2</v>
          </cell>
          <cell r="X38">
            <v>8.1243256773436204E-2</v>
          </cell>
          <cell r="Y38">
            <v>0.75253286378898099</v>
          </cell>
          <cell r="Z38">
            <v>1.7487981259775001</v>
          </cell>
          <cell r="AA38">
            <v>0.147377515888301</v>
          </cell>
          <cell r="AB38">
            <v>0.102578398071149</v>
          </cell>
          <cell r="AC38">
            <v>0.13657816859272001</v>
          </cell>
          <cell r="AD38">
            <v>8.4273601223082195E-2</v>
          </cell>
          <cell r="AE38">
            <v>5.8656511890880801E-2</v>
          </cell>
          <cell r="AF38">
            <v>7.8098304523501694E-2</v>
          </cell>
          <cell r="AG38">
            <v>0.75979751508597204</v>
          </cell>
          <cell r="AH38">
            <v>1.64672252602758</v>
          </cell>
          <cell r="AI38">
            <v>0.136966465310318</v>
          </cell>
          <cell r="AJ38">
            <v>0.10990092498597399</v>
          </cell>
          <cell r="AK38">
            <v>0.132956529580676</v>
          </cell>
          <cell r="AL38">
            <v>8.3175193844420403E-2</v>
          </cell>
          <cell r="AM38">
            <v>6.6739188447910297E-2</v>
          </cell>
          <cell r="AN38">
            <v>8.0740092808112604E-2</v>
          </cell>
          <cell r="AO38">
            <v>0.77726052986612504</v>
          </cell>
          <cell r="AP38">
            <v>1.60151020310825</v>
          </cell>
          <cell r="AQ38">
            <v>0.123097190269955</v>
          </cell>
          <cell r="AR38">
            <v>0.13356005900985499</v>
          </cell>
          <cell r="AS38">
            <v>0.12979572048745</v>
          </cell>
          <cell r="AT38">
            <v>7.68631945216737E-2</v>
          </cell>
          <cell r="AU38">
            <v>8.3396321016649497E-2</v>
          </cell>
          <cell r="AV38">
            <v>8.1045828016293203E-2</v>
          </cell>
          <cell r="AW38">
            <v>0.79658339726347605</v>
          </cell>
          <cell r="AX38">
            <v>1.43353917734378</v>
          </cell>
          <cell r="AY38">
            <v>0.118671859687122</v>
          </cell>
          <cell r="AZ38">
            <v>0.11224316433859299</v>
          </cell>
          <cell r="BA38">
            <v>0.183222308836441</v>
          </cell>
          <cell r="BB38">
            <v>8.2782432152994898E-2</v>
          </cell>
          <cell r="BC38">
            <v>7.8297939890676099E-2</v>
          </cell>
          <cell r="BD38">
            <v>0.127811162563367</v>
          </cell>
          <cell r="BE38">
            <v>0.79986465062943701</v>
          </cell>
        </row>
        <row r="39">
          <cell r="Q39" t="str">
            <v>Orkney</v>
          </cell>
          <cell r="R39">
            <v>1.6049567968388501</v>
          </cell>
          <cell r="S39">
            <v>0.100411399132185</v>
          </cell>
          <cell r="T39">
            <v>5.6020307361418498E-2</v>
          </cell>
          <cell r="U39">
            <v>0.119043153143014</v>
          </cell>
          <cell r="V39">
            <v>6.2563303467082207E-2</v>
          </cell>
          <cell r="W39">
            <v>3.4904557849629897E-2</v>
          </cell>
          <cell r="X39">
            <v>7.4172185430463597E-2</v>
          </cell>
          <cell r="Y39">
            <v>0.78885858979353296</v>
          </cell>
          <cell r="Z39">
            <v>1.6611457036114601</v>
          </cell>
          <cell r="AA39">
            <v>0.114445828144458</v>
          </cell>
          <cell r="AB39">
            <v>6.7621419676214198E-2</v>
          </cell>
          <cell r="AC39">
            <v>0.124408468244085</v>
          </cell>
          <cell r="AD39">
            <v>6.8895719319289297E-2</v>
          </cell>
          <cell r="AE39">
            <v>4.0707699227828201E-2</v>
          </cell>
          <cell r="AF39">
            <v>7.4893170402578896E-2</v>
          </cell>
          <cell r="AG39">
            <v>0.77337131719019403</v>
          </cell>
          <cell r="AH39">
            <v>1.6465518837931401</v>
          </cell>
          <cell r="AI39">
            <v>0.119639230308605</v>
          </cell>
          <cell r="AJ39">
            <v>8.7661355540876701E-2</v>
          </cell>
          <cell r="AK39">
            <v>0.117416829745597</v>
          </cell>
          <cell r="AL39">
            <v>7.2660467906418696E-2</v>
          </cell>
          <cell r="AM39">
            <v>5.3239352129574098E-2</v>
          </cell>
          <cell r="AN39">
            <v>7.1310737852429501E-2</v>
          </cell>
          <cell r="AO39">
            <v>0.78681763647270497</v>
          </cell>
          <cell r="AP39">
            <v>1.6659797872929401</v>
          </cell>
          <cell r="AQ39">
            <v>0.105307834730672</v>
          </cell>
          <cell r="AR39">
            <v>9.4973888331867304E-2</v>
          </cell>
          <cell r="AS39">
            <v>0.114042479901089</v>
          </cell>
          <cell r="AT39">
            <v>6.3210751735341894E-2</v>
          </cell>
          <cell r="AU39">
            <v>5.7007827499630799E-2</v>
          </cell>
          <cell r="AV39">
            <v>6.8453699601240606E-2</v>
          </cell>
          <cell r="AW39">
            <v>0.80608477329788797</v>
          </cell>
          <cell r="AX39">
            <v>1.37843969555035</v>
          </cell>
          <cell r="AY39">
            <v>9.5384465261514395E-2</v>
          </cell>
          <cell r="AZ39">
            <v>8.2943013270882104E-2</v>
          </cell>
          <cell r="BA39">
            <v>0.120999219359875</v>
          </cell>
          <cell r="BB39">
            <v>6.9197416157862096E-2</v>
          </cell>
          <cell r="BC39">
            <v>6.0171666224227899E-2</v>
          </cell>
          <cell r="BD39">
            <v>8.7779842491814905E-2</v>
          </cell>
          <cell r="BE39">
            <v>0.79621272453765202</v>
          </cell>
        </row>
        <row r="40">
          <cell r="Q40" t="str">
            <v>Shetland</v>
          </cell>
          <cell r="R40">
            <v>2.0557753909930301</v>
          </cell>
          <cell r="S40">
            <v>0.130134727718108</v>
          </cell>
          <cell r="T40">
            <v>0.38251366120218599</v>
          </cell>
          <cell r="U40">
            <v>0.14108724326361399</v>
          </cell>
          <cell r="V40">
            <v>6.3302016498625102E-2</v>
          </cell>
          <cell r="W40">
            <v>0.186067827681027</v>
          </cell>
          <cell r="X40">
            <v>6.8629697525206201E-2</v>
          </cell>
          <cell r="Y40">
            <v>0.77056599450045804</v>
          </cell>
          <cell r="Z40">
            <v>1.9229125614301701</v>
          </cell>
          <cell r="AA40">
            <v>0.12808337883716001</v>
          </cell>
          <cell r="AB40">
            <v>0.29165974217136298</v>
          </cell>
          <cell r="AC40">
            <v>0.142921583058332</v>
          </cell>
          <cell r="AD40">
            <v>6.6609049941354401E-2</v>
          </cell>
          <cell r="AE40">
            <v>0.15167602938453001</v>
          </cell>
          <cell r="AF40">
            <v>7.4325575652818096E-2</v>
          </cell>
          <cell r="AG40">
            <v>0.76980060497561598</v>
          </cell>
          <cell r="AH40">
            <v>1.91935743354764</v>
          </cell>
          <cell r="AI40">
            <v>0.14360025502451901</v>
          </cell>
          <cell r="AJ40">
            <v>0.29077562013263702</v>
          </cell>
          <cell r="AK40">
            <v>0.13966763393256201</v>
          </cell>
          <cell r="AL40">
            <v>7.4816838445299905E-2</v>
          </cell>
          <cell r="AM40">
            <v>0.151496336768906</v>
          </cell>
          <cell r="AN40">
            <v>7.2767912579162999E-2</v>
          </cell>
          <cell r="AO40">
            <v>0.767167515211722</v>
          </cell>
          <cell r="AP40">
            <v>1.8138133830595999</v>
          </cell>
          <cell r="AQ40">
            <v>0.13913791866886599</v>
          </cell>
          <cell r="AR40">
            <v>0.23835138301178599</v>
          </cell>
          <cell r="AS40">
            <v>0.14308255038370499</v>
          </cell>
          <cell r="AT40">
            <v>7.6710162119414796E-2</v>
          </cell>
          <cell r="AU40">
            <v>0.13140898906023499</v>
          </cell>
          <cell r="AV40">
            <v>7.8884934756820901E-2</v>
          </cell>
          <cell r="AW40">
            <v>0.77402135231316704</v>
          </cell>
          <cell r="AX40">
            <v>1.5847472408791901</v>
          </cell>
          <cell r="AY40">
            <v>0.129742593561613</v>
          </cell>
          <cell r="AZ40">
            <v>0.158773394883411</v>
          </cell>
          <cell r="BA40">
            <v>0.15459200374652601</v>
          </cell>
          <cell r="BB40">
            <v>8.1869581605729394E-2</v>
          </cell>
          <cell r="BC40">
            <v>0.10018846588767399</v>
          </cell>
          <cell r="BD40">
            <v>9.7549943460233698E-2</v>
          </cell>
          <cell r="BE40">
            <v>0.78175650207312497</v>
          </cell>
        </row>
        <row r="41">
          <cell r="Q41" t="str">
            <v>Tayside</v>
          </cell>
          <cell r="R41">
            <v>1.96852573706439</v>
          </cell>
          <cell r="S41">
            <v>0.103115820768394</v>
          </cell>
          <cell r="T41">
            <v>9.9978942802417106E-2</v>
          </cell>
          <cell r="U41">
            <v>0.142474761284902</v>
          </cell>
          <cell r="V41">
            <v>5.2382256846775201E-2</v>
          </cell>
          <cell r="W41">
            <v>5.0788740487342103E-2</v>
          </cell>
          <cell r="X41">
            <v>7.2376377205700601E-2</v>
          </cell>
          <cell r="Y41">
            <v>0.82563523508542203</v>
          </cell>
          <cell r="Z41">
            <v>1.91454232932351</v>
          </cell>
          <cell r="AA41">
            <v>9.2537935516453396E-2</v>
          </cell>
          <cell r="AB41">
            <v>0.13646283716938201</v>
          </cell>
          <cell r="AC41">
            <v>0.13397391304634099</v>
          </cell>
          <cell r="AD41">
            <v>4.8334233252054E-2</v>
          </cell>
          <cell r="AE41">
            <v>7.1277001860596295E-2</v>
          </cell>
          <cell r="AF41">
            <v>6.9976991886974801E-2</v>
          </cell>
          <cell r="AG41">
            <v>0.83090928475377202</v>
          </cell>
          <cell r="AH41">
            <v>1.8120329862803</v>
          </cell>
          <cell r="AI41">
            <v>9.0861083089922107E-2</v>
          </cell>
          <cell r="AJ41">
            <v>0.14796285224390501</v>
          </cell>
          <cell r="AK41">
            <v>0.12578587363336299</v>
          </cell>
          <cell r="AL41">
            <v>5.0143172766650201E-2</v>
          </cell>
          <cell r="AM41">
            <v>8.1655716735951595E-2</v>
          </cell>
          <cell r="AN41">
            <v>6.9416988865955404E-2</v>
          </cell>
          <cell r="AO41">
            <v>0.82973705630977601</v>
          </cell>
          <cell r="AP41">
            <v>1.8019767477344799</v>
          </cell>
          <cell r="AQ41">
            <v>8.7625031541926898E-2</v>
          </cell>
          <cell r="AR41">
            <v>0.167945789558826</v>
          </cell>
          <cell r="AS41">
            <v>0.117025880950842</v>
          </cell>
          <cell r="AT41">
            <v>4.8627171050954397E-2</v>
          </cell>
          <cell r="AU41">
            <v>9.3200863867957895E-2</v>
          </cell>
          <cell r="AV41">
            <v>6.4943058281951599E-2</v>
          </cell>
          <cell r="AW41">
            <v>0.83459040931753703</v>
          </cell>
          <cell r="AX41">
            <v>1.5746572974859201</v>
          </cell>
          <cell r="AY41">
            <v>8.1248979222379003E-2</v>
          </cell>
          <cell r="AZ41">
            <v>0.1571915546189</v>
          </cell>
          <cell r="BA41">
            <v>0.139527592316012</v>
          </cell>
          <cell r="BB41">
            <v>5.1597880600496498E-2</v>
          </cell>
          <cell r="BC41">
            <v>9.9825882666577798E-2</v>
          </cell>
          <cell r="BD41">
            <v>8.86082276688272E-2</v>
          </cell>
          <cell r="BE41">
            <v>0.83015645567089302</v>
          </cell>
        </row>
        <row r="42">
          <cell r="Q42" t="str">
            <v>Western Isles</v>
          </cell>
          <cell r="R42">
            <v>1.9914884108314499</v>
          </cell>
          <cell r="S42">
            <v>0.19582749304243599</v>
          </cell>
          <cell r="T42">
            <v>8.93818432973775E-2</v>
          </cell>
          <cell r="U42">
            <v>7.4755723485079306E-2</v>
          </cell>
          <cell r="V42">
            <v>9.8332228285816295E-2</v>
          </cell>
          <cell r="W42">
            <v>4.4881929922986702E-2</v>
          </cell>
          <cell r="X42">
            <v>3.7537614117406998E-2</v>
          </cell>
          <cell r="Y42">
            <v>0.76865405212424098</v>
          </cell>
          <cell r="Z42">
            <v>1.8404452690166999</v>
          </cell>
          <cell r="AA42">
            <v>0.16367194449386199</v>
          </cell>
          <cell r="AB42">
            <v>0.14466160063028899</v>
          </cell>
          <cell r="AC42">
            <v>8.0616057132691196E-2</v>
          </cell>
          <cell r="AD42">
            <v>8.8930623066725598E-2</v>
          </cell>
          <cell r="AE42">
            <v>7.8601414052143201E-2</v>
          </cell>
          <cell r="AF42">
            <v>4.3802474591250501E-2</v>
          </cell>
          <cell r="AG42">
            <v>0.77806009721608504</v>
          </cell>
          <cell r="AH42">
            <v>1.8466345687458801</v>
          </cell>
          <cell r="AI42">
            <v>0.16950969830337101</v>
          </cell>
          <cell r="AJ42">
            <v>0.181252840053304</v>
          </cell>
          <cell r="AK42">
            <v>8.3223135010390095E-2</v>
          </cell>
          <cell r="AL42">
            <v>9.1793850917938499E-2</v>
          </cell>
          <cell r="AM42">
            <v>9.8153063481530606E-2</v>
          </cell>
          <cell r="AN42">
            <v>4.5067462950674597E-2</v>
          </cell>
          <cell r="AO42">
            <v>0.78627516036275202</v>
          </cell>
          <cell r="AP42">
            <v>1.80471249282257</v>
          </cell>
          <cell r="AQ42">
            <v>0.17307850053318</v>
          </cell>
          <cell r="AR42">
            <v>0.20835042244278601</v>
          </cell>
          <cell r="AS42">
            <v>9.1563448445574597E-2</v>
          </cell>
          <cell r="AT42">
            <v>9.5903641838531895E-2</v>
          </cell>
          <cell r="AU42">
            <v>0.115447985909891</v>
          </cell>
          <cell r="AV42">
            <v>5.0735753650360801E-2</v>
          </cell>
          <cell r="AW42">
            <v>0.77813760581785096</v>
          </cell>
          <cell r="AX42">
            <v>1.67223425095371</v>
          </cell>
          <cell r="AY42">
            <v>0.20043303433343601</v>
          </cell>
          <cell r="AZ42">
            <v>0.15537684297350199</v>
          </cell>
          <cell r="BA42">
            <v>0.102175482008454</v>
          </cell>
          <cell r="BB42">
            <v>0.119859424132191</v>
          </cell>
          <cell r="BC42">
            <v>9.29157161353968E-2</v>
          </cell>
          <cell r="BD42">
            <v>6.1101177631173301E-2</v>
          </cell>
          <cell r="BE42">
            <v>0.754608792157346</v>
          </cell>
        </row>
        <row r="48">
          <cell r="AA48" t="str">
            <v>Ayrshire &amp; Arran</v>
          </cell>
          <cell r="AB48">
            <v>0.30233700345423098</v>
          </cell>
          <cell r="AC48">
            <v>0.29611241597149102</v>
          </cell>
          <cell r="AD48">
            <v>0.29030486650255599</v>
          </cell>
          <cell r="AE48">
            <v>0.28243177387914198</v>
          </cell>
          <cell r="AF48">
            <v>0.241528302399522</v>
          </cell>
        </row>
        <row r="49">
          <cell r="AA49" t="str">
            <v>Borders</v>
          </cell>
          <cell r="AB49">
            <v>0.29504933205273698</v>
          </cell>
          <cell r="AC49">
            <v>0.28526343244653102</v>
          </cell>
          <cell r="AD49">
            <v>0.27725340504901502</v>
          </cell>
          <cell r="AE49">
            <v>0.26143191065708599</v>
          </cell>
          <cell r="AF49">
            <v>0.20968413745227399</v>
          </cell>
        </row>
        <row r="50">
          <cell r="AA50" t="str">
            <v>Dumfries &amp; Galloway</v>
          </cell>
          <cell r="AB50">
            <v>0.29417469234885002</v>
          </cell>
          <cell r="AC50">
            <v>0.29432975871313699</v>
          </cell>
          <cell r="AD50">
            <v>0.28645070233214598</v>
          </cell>
          <cell r="AE50">
            <v>0.27912803976890999</v>
          </cell>
          <cell r="AF50">
            <v>0.23083147885899299</v>
          </cell>
        </row>
        <row r="51">
          <cell r="AA51" t="str">
            <v>Fife</v>
          </cell>
          <cell r="AB51">
            <v>0.27653714254853801</v>
          </cell>
          <cell r="AC51">
            <v>0.269354621577233</v>
          </cell>
          <cell r="AD51">
            <v>0.26023500309214598</v>
          </cell>
          <cell r="AE51">
            <v>0.25269441841788198</v>
          </cell>
          <cell r="AF51">
            <v>0.206527142971694</v>
          </cell>
        </row>
        <row r="52">
          <cell r="AA52" t="str">
            <v>Forth Valley</v>
          </cell>
          <cell r="AB52">
            <v>0.28061284813452397</v>
          </cell>
          <cell r="AC52">
            <v>0.27548923358858601</v>
          </cell>
          <cell r="AD52">
            <v>0.26610906001895002</v>
          </cell>
          <cell r="AE52">
            <v>0.256486433602922</v>
          </cell>
          <cell r="AF52">
            <v>0.21209753865263301</v>
          </cell>
        </row>
        <row r="53">
          <cell r="AA53" t="str">
            <v>Grampian</v>
          </cell>
          <cell r="AB53">
            <v>0.24402142492773299</v>
          </cell>
          <cell r="AC53">
            <v>0.237624066305126</v>
          </cell>
          <cell r="AD53">
            <v>0.237112308613463</v>
          </cell>
          <cell r="AE53">
            <v>0.235714529622674</v>
          </cell>
          <cell r="AF53">
            <v>0.20179660148578299</v>
          </cell>
        </row>
        <row r="54">
          <cell r="AA54" t="str">
            <v>Greater Glasgow &amp; Clyde</v>
          </cell>
          <cell r="AB54">
            <v>0.32790066903742998</v>
          </cell>
          <cell r="AC54">
            <v>0.31921718230106699</v>
          </cell>
          <cell r="AD54">
            <v>0.305920951845989</v>
          </cell>
          <cell r="AE54">
            <v>0.29913956318885698</v>
          </cell>
          <cell r="AF54">
            <v>0.24422226722014101</v>
          </cell>
        </row>
        <row r="55">
          <cell r="AA55" t="str">
            <v>Highland</v>
          </cell>
          <cell r="AB55">
            <v>0.26243553898726302</v>
          </cell>
          <cell r="AC55">
            <v>0.25526569148110201</v>
          </cell>
          <cell r="AD55">
            <v>0.24915475450590399</v>
          </cell>
          <cell r="AE55">
            <v>0.24656201429903599</v>
          </cell>
          <cell r="AF55">
            <v>0.21193043695069499</v>
          </cell>
        </row>
        <row r="56">
          <cell r="AA56" t="str">
            <v>Lanarkshire</v>
          </cell>
          <cell r="AB56">
            <v>0.342981614342945</v>
          </cell>
          <cell r="AC56">
            <v>0.33515870724628899</v>
          </cell>
          <cell r="AD56">
            <v>0.322242111650485</v>
          </cell>
          <cell r="AE56">
            <v>0.31639824746940598</v>
          </cell>
          <cell r="AF56">
            <v>0.26591939089975197</v>
          </cell>
        </row>
        <row r="57">
          <cell r="AA57" t="str">
            <v>Lothian</v>
          </cell>
          <cell r="AB57">
            <v>0.26413522727272698</v>
          </cell>
          <cell r="AC57">
            <v>0.25513294732699998</v>
          </cell>
          <cell r="AD57">
            <v>0.244252982389699</v>
          </cell>
          <cell r="AE57">
            <v>0.24175940412966401</v>
          </cell>
          <cell r="AF57">
            <v>0.199970410634637</v>
          </cell>
        </row>
        <row r="58">
          <cell r="AA58" t="str">
            <v>Orkney</v>
          </cell>
          <cell r="AB58">
            <v>0.231670480549199</v>
          </cell>
          <cell r="AC58">
            <v>0.23422727272727301</v>
          </cell>
          <cell r="AD58">
            <v>0.23077963046417299</v>
          </cell>
          <cell r="AE58">
            <v>0.23520431073192599</v>
          </cell>
          <cell r="AF58">
            <v>0.187142857142857</v>
          </cell>
        </row>
        <row r="59">
          <cell r="AA59" t="str">
            <v>Shetland</v>
          </cell>
          <cell r="AB59">
            <v>0.207370689655172</v>
          </cell>
          <cell r="AC59">
            <v>0.22248700173310201</v>
          </cell>
          <cell r="AD59">
            <v>0.23375380600261</v>
          </cell>
          <cell r="AE59">
            <v>0.22739965095986001</v>
          </cell>
          <cell r="AF59">
            <v>0.19357236554438101</v>
          </cell>
        </row>
        <row r="60">
          <cell r="AA60" t="str">
            <v>Tayside</v>
          </cell>
          <cell r="AB60">
            <v>0.28802320263797598</v>
          </cell>
          <cell r="AC60">
            <v>0.28402749405176803</v>
          </cell>
          <cell r="AD60">
            <v>0.26952989809652</v>
          </cell>
          <cell r="AE60">
            <v>0.26896303926030601</v>
          </cell>
          <cell r="AF60">
            <v>0.22460688992917999</v>
          </cell>
        </row>
        <row r="61">
          <cell r="AA61" t="str">
            <v>Western Isles</v>
          </cell>
          <cell r="AB61">
            <v>0.27334572490706299</v>
          </cell>
          <cell r="AC61">
            <v>0.24189239332096499</v>
          </cell>
          <cell r="AD61">
            <v>0.24487513976891501</v>
          </cell>
          <cell r="AE61">
            <v>0.23061377245508999</v>
          </cell>
          <cell r="AF61">
            <v>0.20222641509434</v>
          </cell>
        </row>
        <row r="62">
          <cell r="AA62" t="str">
            <v>Scotland</v>
          </cell>
          <cell r="AB62">
            <v>0.28974355653412798</v>
          </cell>
          <cell r="AC62">
            <v>0.28266350833210402</v>
          </cell>
          <cell r="AD62">
            <v>0.27299203766021202</v>
          </cell>
          <cell r="AE62">
            <v>0.26778027931836101</v>
          </cell>
          <cell r="AF62">
            <v>0.223426454445664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persons/person.xml><?xml version="1.0" encoding="utf-8"?>
<personList xmlns="http://schemas.microsoft.com/office/spreadsheetml/2018/threadedcomments" xmlns:x="http://schemas.openxmlformats.org/spreadsheetml/2006/main">
  <person displayName="Shona Simmons" id="{63844813-527C-48FF-BB3B-DAB4F4BF5657}" userId="S::shona.simmons@nss.nhs.scot::68ec05b5-cb75-4dbe-9677-3c907041f25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D8E9DF0-6368-446B-8135-F01528CA42BA}" name="table1" displayName="table1" ref="B16:L21" totalsRowShown="0">
  <tableColumns count="11">
    <tableColumn id="1" xr3:uid="{42EF4F4B-A707-4C63-8A3D-CB0DA7940B95}" name="Year" dataDxfId="486"/>
    <tableColumn id="2" xr3:uid="{09A1D6C2-17F9-438D-B12C-82E037192A40}" name="E. coli" dataDxfId="485"/>
    <tableColumn id="3" xr3:uid="{F9FF58A7-ABF4-496E-83D3-ADA0FD5F1B1C}" name="K. pneumoniae" dataDxfId="484"/>
    <tableColumn id="4" xr3:uid="{B3CCD303-0643-4A78-85A8-FC876BD55ABC}" name="K. oxytoca" dataDxfId="483"/>
    <tableColumn id="5" xr3:uid="{3CD7724A-323C-44BA-B70F-D6D40C307130}" name="P. aeruginosa" dataDxfId="482"/>
    <tableColumn id="6" xr3:uid="{1C3B42A4-2198-4402-88B3-1E9F5F7FFBD2}" name="Acinetobacter spp." dataDxfId="481"/>
    <tableColumn id="7" xr3:uid="{77FBF34B-24CB-43A0-B5A8-AE9C91A95437}" name="MRSA" dataDxfId="480"/>
    <tableColumn id="8" xr3:uid="{2B5AE9E5-7704-4227-A308-74570B823D4C}" name="MSSA" dataDxfId="479"/>
    <tableColumn id="9" xr3:uid="{47AB49B5-FDEC-40DC-87C6-63A4906D2646}" name="E. faecalis" dataDxfId="478"/>
    <tableColumn id="10" xr3:uid="{67EADC7E-8082-468C-B34A-D2C806B27543}" name="E. faecium" dataDxfId="477"/>
    <tableColumn id="11" xr3:uid="{4D4777E4-1A12-44C1-B685-57DE1C0A77C1}" name="S. pneumoniae" dataDxfId="476"/>
  </tableColumns>
  <tableStyleInfo name="Table Style 1"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C02B5D2-95D2-4544-9B61-5BB3F6D6BFE5}" name="table20" displayName="table20" ref="B15:C20" totalsRowShown="0">
  <tableColumns count="2">
    <tableColumn id="1" xr3:uid="{00000000-0010-0000-0A00-000001000000}" name="Year" dataDxfId="449"/>
    <tableColumn id="2" xr3:uid="{00000000-0010-0000-0A00-000002000000}" name="Total Isolates" dataDxfId="448"/>
  </tableColumns>
  <tableStyleInfo name="Table Style 1" showFirstColumn="1"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4BEEAB3-C755-4421-B98D-F6E74B39B0C8}" name="table23" displayName="table23" ref="B15:C20" totalsRowShown="0">
  <tableColumns count="2">
    <tableColumn id="1" xr3:uid="{00000000-0010-0000-0B00-000001000000}" name="Year" dataDxfId="447"/>
    <tableColumn id="2" xr3:uid="{00000000-0010-0000-0B00-000002000000}" name="Total Isolates" dataDxfId="446"/>
  </tableColumns>
  <tableStyleInfo name="Table Style 1"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9B2532B-16A2-4091-B796-C257B258F496}" name="table26" displayName="table26" ref="B15:H38" totalsRowShown="0">
  <tableColumns count="7">
    <tableColumn id="1" xr3:uid="{00000000-0010-0000-0C00-000001000000}" name="Enzyme" dataDxfId="445"/>
    <tableColumn id="2" xr3:uid="{00000000-0010-0000-0C00-000002000000}" name="2017" dataDxfId="444"/>
    <tableColumn id="3" xr3:uid="{00000000-0010-0000-0C00-000003000000}" name="2018" dataDxfId="443"/>
    <tableColumn id="4" xr3:uid="{00000000-0010-0000-0C00-000004000000}" name="2019" dataDxfId="442"/>
    <tableColumn id="5" xr3:uid="{00000000-0010-0000-0C00-000005000000}" name="2020" dataDxfId="441"/>
    <tableColumn id="6" xr3:uid="{00000000-0010-0000-0C00-000006000000}" name="2021" dataDxfId="440"/>
    <tableColumn id="7" xr3:uid="{00000000-0010-0000-0C00-000007000000}" name="Total" dataDxfId="439"/>
  </tableColumns>
  <tableStyleInfo name="Table Style 1" showFirstColumn="1"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29CAC84-3029-4CBA-B1BE-D3605C95F8A3}" name="table28" displayName="table28" ref="B15:C20" totalsRowShown="0">
  <tableColumns count="2">
    <tableColumn id="1" xr3:uid="{00000000-0010-0000-0E00-000001000000}" name="Year" dataDxfId="438"/>
    <tableColumn id="2" xr3:uid="{00000000-0010-0000-0E00-000002000000}" name="Total Isolates" dataDxfId="437"/>
  </tableColumns>
  <tableStyleInfo name="Table Style 1"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5F24EE6-1315-47C5-A63A-ECB08D630256}" name="table31" displayName="table31" ref="B15:C20" totalsRowShown="0">
  <tableColumns count="2">
    <tableColumn id="1" xr3:uid="{00000000-0010-0000-0F00-000001000000}" name="Year" dataDxfId="436"/>
    <tableColumn id="2" xr3:uid="{00000000-0010-0000-0F00-000002000000}" name="Total Isolates" dataDxfId="435"/>
  </tableColumns>
  <tableStyleInfo name="Table Style 1" showFirstColumn="1"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09619BB-07F0-4414-A92E-9F81C01829B8}" name="table34" displayName="table34" ref="B15:C20" totalsRowShown="0">
  <tableColumns count="2">
    <tableColumn id="1" xr3:uid="{00000000-0010-0000-1000-000001000000}" name="Year" dataDxfId="434"/>
    <tableColumn id="2" xr3:uid="{00000000-0010-0000-1000-000002000000}" name="Total Isolates" dataDxfId="433"/>
  </tableColumns>
  <tableStyleInfo name="Table Style 1"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F20D909-21D0-4B12-BF5E-1535734B0ACD}" name="table35" displayName="table35" ref="H15:I20" totalsRowShown="0">
  <tableColumns count="2">
    <tableColumn id="1" xr3:uid="{00000000-0010-0000-1100-000001000000}" name="Year" dataDxfId="432"/>
    <tableColumn id="2" xr3:uid="{00000000-0010-0000-1100-000002000000}" name="Total Isolates" dataDxfId="431"/>
  </tableColumns>
  <tableStyleInfo name="Table Style 1" showFirstColumn="1"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BDC04AF-56B7-42B7-B907-5D5C3D464A37}" name="table40" displayName="table40" ref="B15:C20" totalsRowShown="0">
  <tableColumns count="2">
    <tableColumn id="1" xr3:uid="{00000000-0010-0000-1200-000001000000}" name="Year" dataDxfId="430"/>
    <tableColumn id="2" xr3:uid="{00000000-0010-0000-1200-000002000000}" name="Total Isolates" dataDxfId="429"/>
  </tableColumns>
  <tableStyleInfo name="Table Style 1"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2F4487E-22A3-48BE-BC84-8461660BDD27}" name="table43" displayName="table43" ref="B15:C20" totalsRowShown="0">
  <tableColumns count="2">
    <tableColumn id="1" xr3:uid="{00000000-0010-0000-1300-000001000000}" name="Year" dataDxfId="428"/>
    <tableColumn id="2" xr3:uid="{00000000-0010-0000-1300-000002000000}" name="Total Isolates" dataDxfId="427"/>
  </tableColumns>
  <tableStyleInfo name="Table Style 1"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EAD484-D35C-44D2-99F4-546833FAA581}" name="table2" displayName="table2" ref="B27:L32" totalsRowShown="0">
  <tableColumns count="11">
    <tableColumn id="1" xr3:uid="{7A3D62DB-555F-4AF5-B510-E2636C831121}" name="Year" dataDxfId="475"/>
    <tableColumn id="2" xr3:uid="{0AC62493-EB1A-4F3E-89EE-A3BC7E77C642}" name="E. coli" dataDxfId="474"/>
    <tableColumn id="3" xr3:uid="{619A8382-50E4-4076-A183-597367991604}" name="K. pneumoniae" dataDxfId="473"/>
    <tableColumn id="4" xr3:uid="{EAC95FFA-8B5E-4827-9B66-72AE21E47E2C}" name="K. oxytoca" dataDxfId="472"/>
    <tableColumn id="5" xr3:uid="{582FA601-FB25-449B-8170-1D0D333D62E9}" name="P. aeruginosa" dataDxfId="471"/>
    <tableColumn id="6" xr3:uid="{E93FDD8C-26E0-4EAD-AEA2-7D42DF3B30DF}" name="Acinetobacter spp." dataDxfId="470"/>
    <tableColumn id="7" xr3:uid="{D21B4AAC-78C3-4C09-99AD-99460CFC5CD4}" name="MRSA" dataDxfId="469"/>
    <tableColumn id="8" xr3:uid="{6FD623C8-AE72-4EE4-A059-4E3D4C7A24B8}" name="MSSA" dataDxfId="468"/>
    <tableColumn id="9" xr3:uid="{C9E5077E-C52E-4A0D-990A-AF4EF6EE164D}" name="E. faecalis" dataDxfId="467"/>
    <tableColumn id="10" xr3:uid="{048A28AF-CF16-4420-A874-09B2FFB51672}" name="E. faecium" dataDxfId="466"/>
    <tableColumn id="11" xr3:uid="{03CF39AD-3BF8-472A-A9C8-86DA3B614156}" name="S. pneumoniae" dataDxfId="465"/>
  </tableColumns>
  <tableStyleInfo name="Table Style 1"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ED80A04-A9DB-4C32-A46E-2B6D25E81C6C}" name="table4" displayName="table4" ref="B15:C77" totalsRowShown="0" dataDxfId="464">
  <tableColumns count="2">
    <tableColumn id="1" xr3:uid="{00000000-0010-0000-0200-000001000000}" name="Micro-organism/Antibiotic" dataDxfId="463"/>
    <tableColumn id="2" xr3:uid="{00000000-0010-0000-0200-000002000000}" name="Number of Isolates" dataDxfId="462"/>
  </tableColumns>
  <tableStyleInfo name="Table Style 1"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38B91C3-9B42-40AE-9D97-ABC5C1B6A42B}" name="table5" displayName="table5" ref="B15:C20" totalsRowShown="0">
  <tableColumns count="2">
    <tableColumn id="1" xr3:uid="{00000000-0010-0000-0300-000001000000}" name="Year" dataDxfId="461"/>
    <tableColumn id="2" xr3:uid="{00000000-0010-0000-0300-000002000000}" name="Total Isolates" dataDxfId="460"/>
  </tableColumns>
  <tableStyleInfo name="Table Style 1"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98B5CEB-9695-446D-802A-2350389689EB}" name="table6" displayName="table6" ref="H15:I20" totalsRowShown="0">
  <tableColumns count="2">
    <tableColumn id="1" xr3:uid="{00000000-0010-0000-0400-000001000000}" name="Year" dataDxfId="459"/>
    <tableColumn id="2" xr3:uid="{00000000-0010-0000-0400-000002000000}" name="E. coli (%ESBL)" dataDxfId="458"/>
  </tableColumns>
  <tableStyleInfo name="Table Style 1"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39734E9-1C33-4FB8-B5FA-756CD5F5FD70}" name="table10" displayName="table10" ref="B15:C20" totalsRowShown="0">
  <tableColumns count="2">
    <tableColumn id="1" xr3:uid="{00000000-0010-0000-0600-000001000000}" name="Year" dataDxfId="457"/>
    <tableColumn id="2" xr3:uid="{00000000-0010-0000-0600-000002000000}" name="Total Isolates" dataDxfId="456"/>
  </tableColumns>
  <tableStyleInfo name="Table Style 1"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34A8FA1-0FBB-4197-993B-2822F46F2F30}" name="table11" displayName="table11" ref="H15:I20" totalsRowShown="0">
  <tableColumns count="2">
    <tableColumn id="1" xr3:uid="{00000000-0010-0000-0700-000001000000}" name="Year" dataDxfId="455"/>
    <tableColumn id="2" xr3:uid="{00000000-0010-0000-0700-000002000000}" name="K. pneumoniae (%ESBL)" dataDxfId="454"/>
  </tableColumns>
  <tableStyleInfo name="Table Style 1"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DC9769A-AA0D-42B0-9731-CCF19BFB17E8}" name="table14" displayName="table14" ref="B15:C20" totalsRowShown="0">
  <tableColumns count="2">
    <tableColumn id="1" xr3:uid="{00000000-0010-0000-0800-000001000000}" name="Year" dataDxfId="453"/>
    <tableColumn id="2" xr3:uid="{00000000-0010-0000-0800-000002000000}" name="Total Isolates" dataDxfId="452"/>
  </tableColumns>
  <tableStyleInfo name="Table Style 1"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AF50E56-FB43-4B06-9C9C-C61EA0630A33}" name="table17" displayName="table17" ref="B15:C20" totalsRowShown="0">
  <tableColumns count="2">
    <tableColumn id="1" xr3:uid="{00000000-0010-0000-0900-000001000000}" name="Year" dataDxfId="451"/>
    <tableColumn id="2" xr3:uid="{00000000-0010-0000-0900-000002000000}" name="Total Isolates" dataDxfId="450"/>
  </tableColumns>
  <tableStyleInfo name="Table Style 1" showFirstColumn="1" showLastColumn="0" showRowStripes="1" showColumnStripes="0"/>
</table>
</file>

<file path=xl/theme/theme1.xml><?xml version="1.0" encoding="utf-8"?>
<a:theme xmlns:a="http://schemas.openxmlformats.org/drawingml/2006/main" name="NHS Colours Office 2007 Theme">
  <a:themeElements>
    <a:clrScheme name="NHS Colours">
      <a:dk1>
        <a:srgbClr val="092869"/>
      </a:dk1>
      <a:lt1>
        <a:sysClr val="window" lastClr="FFFFFF"/>
      </a:lt1>
      <a:dk2>
        <a:srgbClr val="0391BF"/>
      </a:dk2>
      <a:lt2>
        <a:srgbClr val="FFFFFF"/>
      </a:lt2>
      <a:accent1>
        <a:srgbClr val="00A15F"/>
      </a:accent1>
      <a:accent2>
        <a:srgbClr val="67BF29"/>
      </a:accent2>
      <a:accent3>
        <a:srgbClr val="6B077B"/>
      </a:accent3>
      <a:accent4>
        <a:srgbClr val="FF0000"/>
      </a:accent4>
      <a:accent5>
        <a:srgbClr val="EE9C00"/>
      </a:accent5>
      <a:accent6>
        <a:srgbClr val="FFEC0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2-10-26T10:01:23.98" personId="{63844813-527C-48FF-BB3B-DAB4F4BF5657}" id="{59884F3E-B30C-4783-B46A-4D76F674402F}">
    <text>Does General Practice Use mean the same as Primary Care Use (excluding Dental)?</text>
  </threadedComment>
</ThreadedComments>
</file>

<file path=xl/threadedComments/threadedComment2.xml><?xml version="1.0" encoding="utf-8"?>
<ThreadedComments xmlns="http://schemas.microsoft.com/office/spreadsheetml/2018/threadedcomments" xmlns:x="http://schemas.openxmlformats.org/spreadsheetml/2006/main">
  <threadedComment ref="C77" dT="2022-10-27T06:29:31.00" personId="{63844813-527C-48FF-BB3B-DAB4F4BF5657}" id="{0E5B2DBA-D15F-4C5D-A888-F56989A7AA92}">
    <text>Report says 371?</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ss.arhaisonaar@nhs.scot" TargetMode="External"/><Relationship Id="rId1" Type="http://schemas.openxmlformats.org/officeDocument/2006/relationships/hyperlink" Target="https://www.hps.scot.nhs.uk/web-resources-container/scottish-one-health-antimicrobial-use-and-antimicrobial-resistance-in-2021/"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2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hps.scot.nhs.uk/web-resources-container/scottish-one-health-antimicrobial-use-and-antimicrobial-resistance-in-2020/" TargetMode="External"/><Relationship Id="rId3" Type="http://schemas.openxmlformats.org/officeDocument/2006/relationships/hyperlink" Target="http://www.isdscotland.org/Health-Topics/Prescribing-and-Medicines/Prescribing-Datamarts/" TargetMode="External"/><Relationship Id="rId7" Type="http://schemas.openxmlformats.org/officeDocument/2006/relationships/hyperlink" Target="http://www.isdscotland.org/Health-Topics/Prescribing-and-Medicines/SAPG/AMR-Annual-Report/" TargetMode="External"/><Relationship Id="rId2" Type="http://schemas.openxmlformats.org/officeDocument/2006/relationships/hyperlink" Target="http://www.isdscotland.org/Health-Topics/Prescribing-and-Medicines/Prescribing-Datamarts/" TargetMode="External"/><Relationship Id="rId1" Type="http://schemas.openxmlformats.org/officeDocument/2006/relationships/printerSettings" Target="../printerSettings/printerSettings2.bin"/><Relationship Id="rId6" Type="http://schemas.openxmlformats.org/officeDocument/2006/relationships/hyperlink" Target="http://www.whocc.no/ddd/definition_and_general_considera/" TargetMode="External"/><Relationship Id="rId5" Type="http://schemas.openxmlformats.org/officeDocument/2006/relationships/hyperlink" Target="http://www.whocc.no/atc_ddd_index/" TargetMode="External"/><Relationship Id="rId10" Type="http://schemas.openxmlformats.org/officeDocument/2006/relationships/drawing" Target="../drawings/drawing2.xml"/><Relationship Id="rId4" Type="http://schemas.openxmlformats.org/officeDocument/2006/relationships/hyperlink" Target="http://www.nrscotland.gov.uk/" TargetMode="External"/><Relationship Id="rId9"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30.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6.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2.xml"/><Relationship Id="rId1" Type="http://schemas.openxmlformats.org/officeDocument/2006/relationships/printerSettings" Target="../printerSettings/printerSettings47.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3.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3.xml"/><Relationship Id="rId1" Type="http://schemas.openxmlformats.org/officeDocument/2006/relationships/printerSettings" Target="../printerSettings/printerSettings48.bin"/><Relationship Id="rId4" Type="http://schemas.openxmlformats.org/officeDocument/2006/relationships/table" Target="../tables/table5.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hps.scot.nhs.uk/web-resources-container/scottish-one-health-antimicrobial-use-and-antimicrobial-resistance-in-2021/"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4.xml"/><Relationship Id="rId1" Type="http://schemas.openxmlformats.org/officeDocument/2006/relationships/printerSettings" Target="../printerSettings/printerSettings5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39322-2763-484F-9C2D-B626CB283A08}">
  <sheetPr codeName="Sheet7">
    <tabColor theme="1" tint="0.499984740745262"/>
  </sheetPr>
  <dimension ref="B1:M40"/>
  <sheetViews>
    <sheetView showGridLines="0" tabSelected="1" zoomScale="70" zoomScaleNormal="70" workbookViewId="0">
      <pane ySplit="11" topLeftCell="A12" activePane="bottomLeft" state="frozen"/>
      <selection activeCell="O44" sqref="O44"/>
      <selection pane="bottomLeft"/>
    </sheetView>
  </sheetViews>
  <sheetFormatPr defaultColWidth="8.7109375" defaultRowHeight="15" x14ac:dyDescent="0.25"/>
  <cols>
    <col min="1" max="1" width="2.7109375" style="1005" customWidth="1"/>
    <col min="2" max="2" width="18.42578125" style="1005" customWidth="1"/>
    <col min="3" max="3" width="38.5703125" style="1008" customWidth="1"/>
    <col min="4" max="4" width="52.5703125" style="1008" customWidth="1"/>
    <col min="5" max="5" width="50.5703125" style="1008" customWidth="1"/>
    <col min="6" max="6" width="10.5703125" style="1005" customWidth="1"/>
    <col min="7" max="7" width="46.5703125" style="1008" customWidth="1"/>
    <col min="8" max="8" width="52.5703125" style="1008" customWidth="1"/>
    <col min="9" max="9" width="50.5703125" style="1008" customWidth="1"/>
    <col min="10" max="10" width="10.5703125" style="1044" customWidth="1"/>
    <col min="11" max="11" width="46" style="1008" customWidth="1"/>
    <col min="12" max="12" width="52.5703125" style="1008" customWidth="1"/>
    <col min="13" max="13" width="58" style="1008" customWidth="1"/>
    <col min="14" max="16384" width="8.7109375" style="1005"/>
  </cols>
  <sheetData>
    <row r="1" spans="2:13" ht="15.75" x14ac:dyDescent="0.25">
      <c r="B1" s="1001"/>
      <c r="C1" s="1002"/>
      <c r="D1" s="1002"/>
      <c r="E1" s="1002"/>
      <c r="F1" s="1002"/>
      <c r="G1" s="1002"/>
      <c r="H1" s="1003"/>
      <c r="I1" s="1003"/>
      <c r="J1" s="1004"/>
      <c r="K1" s="1003"/>
      <c r="L1" s="1003"/>
      <c r="M1" s="1003"/>
    </row>
    <row r="2" spans="2:13" ht="15.75" x14ac:dyDescent="0.25">
      <c r="B2" s="1001"/>
      <c r="C2" s="1002"/>
      <c r="D2" s="1002"/>
      <c r="E2" s="1002"/>
      <c r="F2" s="1002"/>
      <c r="G2" s="1002"/>
      <c r="H2" s="1003"/>
      <c r="I2" s="1003"/>
      <c r="J2" s="1004"/>
      <c r="K2" s="1003"/>
      <c r="L2" s="1003"/>
      <c r="M2" s="1003"/>
    </row>
    <row r="3" spans="2:13" ht="15.75" x14ac:dyDescent="0.25">
      <c r="B3" s="1001"/>
      <c r="C3" s="1002"/>
      <c r="D3" s="1002"/>
      <c r="E3" s="1002"/>
      <c r="F3" s="1002"/>
      <c r="G3" s="1002"/>
      <c r="H3" s="1003"/>
      <c r="I3" s="1003"/>
      <c r="J3" s="1004"/>
      <c r="K3" s="1003"/>
      <c r="L3" s="1003"/>
      <c r="M3" s="1003"/>
    </row>
    <row r="4" spans="2:13" ht="15.75" x14ac:dyDescent="0.25">
      <c r="B4" s="1001"/>
      <c r="C4" s="1002"/>
      <c r="D4" s="1002"/>
      <c r="E4" s="1002"/>
      <c r="F4" s="1002"/>
      <c r="G4" s="1002"/>
      <c r="H4" s="1003"/>
      <c r="I4" s="1003"/>
      <c r="J4" s="1004"/>
      <c r="K4" s="1003"/>
      <c r="L4" s="1003"/>
      <c r="M4" s="1003"/>
    </row>
    <row r="5" spans="2:13" ht="15.75" x14ac:dyDescent="0.25">
      <c r="B5" s="1001"/>
      <c r="C5" s="1003"/>
      <c r="D5" s="1003"/>
      <c r="E5" s="1003"/>
      <c r="F5" s="1001"/>
      <c r="G5" s="1003"/>
      <c r="H5" s="1003"/>
      <c r="I5" s="1003"/>
      <c r="J5" s="1004"/>
      <c r="K5" s="1003"/>
      <c r="L5" s="1003"/>
      <c r="M5" s="1003"/>
    </row>
    <row r="6" spans="2:13" ht="15.75" x14ac:dyDescent="0.25">
      <c r="B6" s="1006" t="s">
        <v>14</v>
      </c>
      <c r="C6" s="1015" t="s">
        <v>265</v>
      </c>
      <c r="D6" s="1007"/>
      <c r="F6" s="1001"/>
      <c r="G6" s="1003"/>
      <c r="H6" s="1003"/>
      <c r="I6" s="1003"/>
      <c r="J6" s="1004"/>
      <c r="K6" s="1003"/>
      <c r="L6" s="1003"/>
      <c r="M6" s="1003"/>
    </row>
    <row r="7" spans="2:13" ht="31.5" x14ac:dyDescent="0.25">
      <c r="B7" s="1009" t="s">
        <v>114</v>
      </c>
      <c r="C7" s="1067" t="s">
        <v>1156</v>
      </c>
      <c r="D7" s="1011"/>
      <c r="E7" s="1011"/>
      <c r="F7" s="1001"/>
      <c r="G7" s="1003"/>
      <c r="H7" s="1003"/>
      <c r="I7" s="1003"/>
      <c r="J7" s="1004"/>
      <c r="K7" s="1003"/>
      <c r="L7" s="1003"/>
      <c r="M7" s="1003"/>
    </row>
    <row r="8" spans="2:13" ht="31.5" x14ac:dyDescent="0.25">
      <c r="B8" s="1009" t="s">
        <v>115</v>
      </c>
      <c r="C8" s="1010" t="s">
        <v>1085</v>
      </c>
      <c r="D8" s="1011"/>
      <c r="E8" s="1011"/>
      <c r="F8" s="1001"/>
      <c r="G8" s="1003"/>
      <c r="H8" s="1003"/>
      <c r="I8" s="1003"/>
      <c r="J8" s="1004"/>
      <c r="K8" s="1003"/>
      <c r="L8" s="1003"/>
      <c r="M8" s="1003"/>
    </row>
    <row r="9" spans="2:13" ht="15.75" x14ac:dyDescent="0.25">
      <c r="B9" s="1009" t="s">
        <v>15</v>
      </c>
      <c r="C9" s="1012" t="s">
        <v>1088</v>
      </c>
      <c r="D9" s="1013"/>
      <c r="E9" s="1013"/>
      <c r="F9" s="1001"/>
      <c r="G9" s="1003"/>
      <c r="H9" s="1003"/>
      <c r="I9" s="1003"/>
      <c r="J9" s="1004"/>
      <c r="K9" s="1003"/>
      <c r="L9" s="1003"/>
      <c r="M9" s="1003"/>
    </row>
    <row r="10" spans="2:13" ht="31.5" x14ac:dyDescent="0.25">
      <c r="B10" s="1009" t="s">
        <v>112</v>
      </c>
      <c r="C10" s="1014" t="s">
        <v>264</v>
      </c>
      <c r="D10" s="1013"/>
      <c r="E10" s="1013"/>
      <c r="F10" s="1001"/>
      <c r="G10" s="1003"/>
      <c r="H10" s="1003"/>
      <c r="I10" s="1003"/>
      <c r="J10" s="1004"/>
      <c r="K10" s="1003"/>
      <c r="L10" s="1003"/>
      <c r="M10" s="1003"/>
    </row>
    <row r="11" spans="2:13" ht="15.75" x14ac:dyDescent="0.25">
      <c r="B11" s="1009" t="s">
        <v>1054</v>
      </c>
      <c r="C11" s="1229" t="s">
        <v>1302</v>
      </c>
      <c r="D11" s="1003"/>
      <c r="E11" s="1003"/>
      <c r="F11" s="1001"/>
      <c r="G11" s="1003"/>
      <c r="H11" s="1003"/>
      <c r="I11" s="1003"/>
      <c r="J11" s="1004"/>
      <c r="K11" s="1003"/>
      <c r="L11" s="1003"/>
      <c r="M11" s="1003"/>
    </row>
    <row r="12" spans="2:13" s="1025" customFormat="1" ht="22.5" customHeight="1" x14ac:dyDescent="0.25">
      <c r="B12" s="1016"/>
      <c r="C12" s="1017"/>
      <c r="D12" s="1018" t="s">
        <v>1055</v>
      </c>
      <c r="E12" s="1019"/>
      <c r="F12" s="1016"/>
      <c r="G12" s="1020"/>
      <c r="H12" s="1021" t="s">
        <v>1056</v>
      </c>
      <c r="I12" s="1020"/>
      <c r="J12" s="1022"/>
      <c r="K12" s="1023"/>
      <c r="L12" s="1024" t="s">
        <v>1057</v>
      </c>
      <c r="M12" s="1023"/>
    </row>
    <row r="13" spans="2:13" s="1029" customFormat="1" ht="15.75" x14ac:dyDescent="0.2">
      <c r="B13" s="1026"/>
      <c r="C13" s="1027" t="s">
        <v>51</v>
      </c>
      <c r="D13" s="1027" t="s">
        <v>18</v>
      </c>
      <c r="E13" s="1027" t="s">
        <v>19</v>
      </c>
      <c r="F13" s="1028"/>
      <c r="G13" s="1027" t="s">
        <v>51</v>
      </c>
      <c r="H13" s="1027" t="s">
        <v>18</v>
      </c>
      <c r="I13" s="1027" t="s">
        <v>19</v>
      </c>
      <c r="J13" s="1028"/>
      <c r="K13" s="1027" t="s">
        <v>51</v>
      </c>
      <c r="L13" s="1027" t="s">
        <v>18</v>
      </c>
      <c r="M13" s="1027" t="s">
        <v>19</v>
      </c>
    </row>
    <row r="14" spans="2:13" s="78" customFormat="1" ht="44.1" customHeight="1" x14ac:dyDescent="0.2">
      <c r="B14" s="1030" t="s">
        <v>173</v>
      </c>
      <c r="C14" s="1031" t="s">
        <v>175</v>
      </c>
      <c r="D14" s="1032" t="s">
        <v>174</v>
      </c>
      <c r="E14" s="1033" t="s">
        <v>1086</v>
      </c>
      <c r="F14" s="1034" t="s">
        <v>173</v>
      </c>
      <c r="G14" s="1031" t="s">
        <v>1058</v>
      </c>
      <c r="H14" s="1032" t="s">
        <v>1059</v>
      </c>
      <c r="I14" s="1035" t="s">
        <v>1087</v>
      </c>
      <c r="J14" s="1036" t="s">
        <v>173</v>
      </c>
      <c r="K14" s="1031" t="s">
        <v>1060</v>
      </c>
      <c r="L14" s="1032" t="s">
        <v>1061</v>
      </c>
      <c r="M14" s="1037" t="s">
        <v>1287</v>
      </c>
    </row>
    <row r="15" spans="2:13" s="78" customFormat="1" ht="44.1" customHeight="1" x14ac:dyDescent="0.2">
      <c r="B15" s="1030" t="s">
        <v>173</v>
      </c>
      <c r="C15" s="1031" t="s">
        <v>175</v>
      </c>
      <c r="D15" s="1032" t="s">
        <v>247</v>
      </c>
      <c r="E15" s="1033" t="s">
        <v>1089</v>
      </c>
      <c r="F15" s="1034" t="s">
        <v>173</v>
      </c>
      <c r="G15" s="1031" t="s">
        <v>1058</v>
      </c>
      <c r="H15" s="1183" t="s">
        <v>1220</v>
      </c>
      <c r="I15" s="1038" t="s">
        <v>1303</v>
      </c>
      <c r="J15" s="1036" t="s">
        <v>173</v>
      </c>
      <c r="K15" s="1031" t="s">
        <v>1060</v>
      </c>
      <c r="L15" s="1032" t="s">
        <v>1062</v>
      </c>
      <c r="M15" s="1035" t="s">
        <v>1090</v>
      </c>
    </row>
    <row r="16" spans="2:13" s="78" customFormat="1" ht="44.1" customHeight="1" x14ac:dyDescent="0.2">
      <c r="B16" s="1030" t="s">
        <v>173</v>
      </c>
      <c r="C16" s="1031" t="s">
        <v>175</v>
      </c>
      <c r="D16" s="1032" t="s">
        <v>397</v>
      </c>
      <c r="E16" s="1033" t="s">
        <v>1091</v>
      </c>
      <c r="F16" s="1034" t="s">
        <v>173</v>
      </c>
      <c r="G16" s="1031" t="s">
        <v>1058</v>
      </c>
      <c r="H16" s="1032" t="s">
        <v>1063</v>
      </c>
      <c r="I16" s="1038" t="s">
        <v>1115</v>
      </c>
      <c r="J16" s="1036" t="s">
        <v>173</v>
      </c>
      <c r="K16" s="1031" t="s">
        <v>1064</v>
      </c>
      <c r="L16" s="1032" t="s">
        <v>1065</v>
      </c>
      <c r="M16" s="1035" t="s">
        <v>1128</v>
      </c>
    </row>
    <row r="17" spans="2:13" s="78" customFormat="1" ht="44.1" customHeight="1" x14ac:dyDescent="0.2">
      <c r="B17" s="1030" t="s">
        <v>173</v>
      </c>
      <c r="C17" s="1031" t="s">
        <v>175</v>
      </c>
      <c r="D17" s="1032" t="s">
        <v>266</v>
      </c>
      <c r="E17" s="1033" t="s">
        <v>1092</v>
      </c>
      <c r="F17" s="1034" t="s">
        <v>173</v>
      </c>
      <c r="G17" s="1031" t="s">
        <v>1058</v>
      </c>
      <c r="H17" s="1032" t="s">
        <v>1066</v>
      </c>
      <c r="I17" s="1038" t="s">
        <v>1116</v>
      </c>
      <c r="J17" s="1036" t="s">
        <v>173</v>
      </c>
      <c r="K17" s="1031" t="s">
        <v>1064</v>
      </c>
      <c r="L17" s="1032" t="s">
        <v>1067</v>
      </c>
      <c r="M17" s="1035" t="s">
        <v>1129</v>
      </c>
    </row>
    <row r="18" spans="2:13" s="78" customFormat="1" ht="44.1" customHeight="1" x14ac:dyDescent="0.2">
      <c r="B18" s="1030" t="s">
        <v>173</v>
      </c>
      <c r="C18" s="1031" t="s">
        <v>176</v>
      </c>
      <c r="D18" s="1032" t="s">
        <v>398</v>
      </c>
      <c r="E18" s="1033" t="s">
        <v>1093</v>
      </c>
      <c r="F18" s="1034" t="s">
        <v>173</v>
      </c>
      <c r="G18" s="1031" t="s">
        <v>1058</v>
      </c>
      <c r="H18" s="1032" t="s">
        <v>1068</v>
      </c>
      <c r="I18" s="1038" t="s">
        <v>1117</v>
      </c>
      <c r="J18" s="1036" t="s">
        <v>173</v>
      </c>
      <c r="K18" s="1031" t="s">
        <v>1064</v>
      </c>
      <c r="L18" s="1032" t="s">
        <v>1069</v>
      </c>
      <c r="M18" s="1035" t="s">
        <v>1130</v>
      </c>
    </row>
    <row r="19" spans="2:13" s="78" customFormat="1" ht="44.1" customHeight="1" x14ac:dyDescent="0.2">
      <c r="B19" s="1030" t="s">
        <v>173</v>
      </c>
      <c r="C19" s="1031" t="s">
        <v>176</v>
      </c>
      <c r="D19" s="1032" t="s">
        <v>399</v>
      </c>
      <c r="E19" s="1033" t="s">
        <v>1094</v>
      </c>
      <c r="F19" s="1034" t="s">
        <v>173</v>
      </c>
      <c r="G19" s="1031" t="s">
        <v>1058</v>
      </c>
      <c r="H19" s="1032" t="s">
        <v>1070</v>
      </c>
      <c r="I19" s="1038" t="s">
        <v>1118</v>
      </c>
      <c r="J19" s="1036" t="s">
        <v>173</v>
      </c>
      <c r="K19" s="1031" t="s">
        <v>1064</v>
      </c>
      <c r="L19" s="1032" t="s">
        <v>1071</v>
      </c>
      <c r="M19" s="1035" t="s">
        <v>1127</v>
      </c>
    </row>
    <row r="20" spans="2:13" s="78" customFormat="1" ht="44.1" customHeight="1" x14ac:dyDescent="0.2">
      <c r="B20" s="1030" t="s">
        <v>173</v>
      </c>
      <c r="C20" s="1031" t="s">
        <v>176</v>
      </c>
      <c r="D20" s="1032" t="s">
        <v>400</v>
      </c>
      <c r="E20" s="1033" t="s">
        <v>434</v>
      </c>
      <c r="F20" s="1034" t="s">
        <v>173</v>
      </c>
      <c r="G20" s="1031" t="s">
        <v>1058</v>
      </c>
      <c r="H20" s="1032" t="s">
        <v>1072</v>
      </c>
      <c r="I20" s="1038" t="s">
        <v>1119</v>
      </c>
      <c r="J20" s="1036" t="s">
        <v>173</v>
      </c>
      <c r="K20" s="1031" t="s">
        <v>1064</v>
      </c>
      <c r="L20" s="1032" t="s">
        <v>1073</v>
      </c>
      <c r="M20" s="1035" t="s">
        <v>1131</v>
      </c>
    </row>
    <row r="21" spans="2:13" s="78" customFormat="1" ht="44.1" customHeight="1" x14ac:dyDescent="0.2">
      <c r="B21" s="1030" t="s">
        <v>173</v>
      </c>
      <c r="C21" s="1031" t="s">
        <v>176</v>
      </c>
      <c r="D21" s="1032" t="s">
        <v>401</v>
      </c>
      <c r="E21" s="1033" t="s">
        <v>435</v>
      </c>
      <c r="F21" s="1034" t="s">
        <v>173</v>
      </c>
      <c r="G21" s="1031" t="s">
        <v>1058</v>
      </c>
      <c r="H21" s="1183" t="s">
        <v>1221</v>
      </c>
      <c r="I21" s="1038" t="s">
        <v>1233</v>
      </c>
      <c r="J21" s="1036" t="s">
        <v>173</v>
      </c>
      <c r="K21" s="1031" t="s">
        <v>1064</v>
      </c>
      <c r="L21" s="1032" t="s">
        <v>1074</v>
      </c>
      <c r="M21" s="1033" t="s">
        <v>1132</v>
      </c>
    </row>
    <row r="22" spans="2:13" s="78" customFormat="1" ht="44.1" customHeight="1" x14ac:dyDescent="0.2">
      <c r="B22" s="1030" t="s">
        <v>173</v>
      </c>
      <c r="C22" s="1031" t="s">
        <v>176</v>
      </c>
      <c r="D22" s="1032" t="s">
        <v>402</v>
      </c>
      <c r="E22" s="1033" t="s">
        <v>1095</v>
      </c>
      <c r="F22" s="1034" t="s">
        <v>173</v>
      </c>
      <c r="G22" s="1031" t="s">
        <v>1058</v>
      </c>
      <c r="H22" s="1032" t="s">
        <v>1075</v>
      </c>
      <c r="I22" s="1035" t="s">
        <v>1120</v>
      </c>
      <c r="J22" s="1036" t="s">
        <v>173</v>
      </c>
      <c r="K22" s="1031" t="s">
        <v>1064</v>
      </c>
      <c r="L22" s="1032" t="s">
        <v>1076</v>
      </c>
      <c r="M22" s="1033" t="s">
        <v>1096</v>
      </c>
    </row>
    <row r="23" spans="2:13" s="78" customFormat="1" ht="44.1" customHeight="1" x14ac:dyDescent="0.2">
      <c r="B23" s="1030" t="s">
        <v>173</v>
      </c>
      <c r="C23" s="1031" t="s">
        <v>176</v>
      </c>
      <c r="D23" s="1032" t="s">
        <v>403</v>
      </c>
      <c r="E23" s="1033" t="s">
        <v>1097</v>
      </c>
      <c r="F23" s="1034" t="s">
        <v>173</v>
      </c>
      <c r="G23" s="1031" t="s">
        <v>1058</v>
      </c>
      <c r="H23" s="1032" t="s">
        <v>1077</v>
      </c>
      <c r="I23" s="1038" t="s">
        <v>1098</v>
      </c>
      <c r="J23" s="1036" t="s">
        <v>173</v>
      </c>
      <c r="K23" s="1031" t="s">
        <v>1064</v>
      </c>
      <c r="L23" s="1032" t="s">
        <v>1078</v>
      </c>
      <c r="M23" s="1033" t="s">
        <v>1125</v>
      </c>
    </row>
    <row r="24" spans="2:13" s="78" customFormat="1" ht="44.1" customHeight="1" x14ac:dyDescent="0.2">
      <c r="B24" s="1030" t="s">
        <v>173</v>
      </c>
      <c r="C24" s="1031" t="s">
        <v>176</v>
      </c>
      <c r="D24" s="1032" t="s">
        <v>404</v>
      </c>
      <c r="E24" s="1033" t="s">
        <v>1099</v>
      </c>
      <c r="F24" s="1034" t="s">
        <v>173</v>
      </c>
      <c r="G24" s="1031" t="s">
        <v>1058</v>
      </c>
      <c r="H24" s="1032" t="s">
        <v>1079</v>
      </c>
      <c r="I24" s="1038" t="s">
        <v>1100</v>
      </c>
      <c r="J24" s="1036" t="s">
        <v>173</v>
      </c>
      <c r="K24" s="1031" t="s">
        <v>1064</v>
      </c>
      <c r="L24" s="1032" t="s">
        <v>1080</v>
      </c>
      <c r="M24" s="1033" t="s">
        <v>1126</v>
      </c>
    </row>
    <row r="25" spans="2:13" s="78" customFormat="1" ht="44.1" customHeight="1" x14ac:dyDescent="0.2">
      <c r="B25" s="1030" t="s">
        <v>173</v>
      </c>
      <c r="C25" s="1031" t="s">
        <v>176</v>
      </c>
      <c r="D25" s="1032" t="s">
        <v>405</v>
      </c>
      <c r="E25" s="1033" t="s">
        <v>1101</v>
      </c>
      <c r="F25" s="1034" t="s">
        <v>173</v>
      </c>
      <c r="G25" s="1031" t="s">
        <v>1058</v>
      </c>
      <c r="H25" s="1032" t="s">
        <v>1081</v>
      </c>
      <c r="I25" s="1038" t="s">
        <v>1121</v>
      </c>
      <c r="J25" s="1039"/>
      <c r="K25" s="1014"/>
      <c r="L25" s="1014"/>
      <c r="M25" s="1014"/>
    </row>
    <row r="26" spans="2:13" s="78" customFormat="1" ht="44.1" customHeight="1" x14ac:dyDescent="0.2">
      <c r="B26" s="1030" t="s">
        <v>173</v>
      </c>
      <c r="C26" s="1031" t="s">
        <v>176</v>
      </c>
      <c r="D26" s="1032" t="s">
        <v>406</v>
      </c>
      <c r="E26" s="1033" t="s">
        <v>1102</v>
      </c>
      <c r="F26" s="1034" t="s">
        <v>173</v>
      </c>
      <c r="G26" s="1031" t="s">
        <v>1058</v>
      </c>
      <c r="H26" s="1032" t="s">
        <v>1082</v>
      </c>
      <c r="I26" s="1038" t="s">
        <v>1122</v>
      </c>
      <c r="J26" s="1039"/>
      <c r="K26" s="1014"/>
      <c r="L26" s="1014"/>
      <c r="M26" s="1014"/>
    </row>
    <row r="27" spans="2:13" s="78" customFormat="1" ht="44.1" customHeight="1" x14ac:dyDescent="0.2">
      <c r="B27" s="1030" t="s">
        <v>173</v>
      </c>
      <c r="C27" s="1031" t="s">
        <v>176</v>
      </c>
      <c r="D27" s="1032" t="s">
        <v>407</v>
      </c>
      <c r="E27" s="1033" t="s">
        <v>1103</v>
      </c>
      <c r="F27" s="1034" t="s">
        <v>173</v>
      </c>
      <c r="G27" s="1031" t="s">
        <v>1058</v>
      </c>
      <c r="H27" s="1032" t="s">
        <v>1083</v>
      </c>
      <c r="I27" s="1038" t="s">
        <v>1123</v>
      </c>
      <c r="J27" s="1039"/>
      <c r="K27" s="1014"/>
      <c r="L27" s="1031"/>
      <c r="M27" s="1032"/>
    </row>
    <row r="28" spans="2:13" s="78" customFormat="1" ht="44.1" customHeight="1" x14ac:dyDescent="0.2">
      <c r="B28" s="1030" t="s">
        <v>173</v>
      </c>
      <c r="C28" s="1031" t="s">
        <v>176</v>
      </c>
      <c r="D28" s="1032" t="s">
        <v>408</v>
      </c>
      <c r="E28" s="1033" t="s">
        <v>1104</v>
      </c>
      <c r="F28" s="1034" t="s">
        <v>173</v>
      </c>
      <c r="G28" s="1031" t="s">
        <v>1064</v>
      </c>
      <c r="H28" s="1032" t="s">
        <v>1084</v>
      </c>
      <c r="I28" s="1033" t="s">
        <v>1124</v>
      </c>
      <c r="J28" s="1039"/>
      <c r="K28" s="1014"/>
      <c r="L28" s="1031"/>
      <c r="M28" s="1032"/>
    </row>
    <row r="29" spans="2:13" s="78" customFormat="1" ht="44.1" customHeight="1" x14ac:dyDescent="0.2">
      <c r="B29" s="1030" t="s">
        <v>173</v>
      </c>
      <c r="C29" s="1031" t="s">
        <v>176</v>
      </c>
      <c r="D29" s="1032" t="s">
        <v>409</v>
      </c>
      <c r="E29" s="1033" t="s">
        <v>1105</v>
      </c>
      <c r="F29" s="1040"/>
      <c r="G29" s="1031"/>
      <c r="H29" s="1032"/>
      <c r="I29" s="1038"/>
      <c r="J29" s="1039"/>
      <c r="K29" s="1014"/>
      <c r="L29" s="1031"/>
      <c r="M29" s="1032"/>
    </row>
    <row r="30" spans="2:13" s="78" customFormat="1" ht="44.1" customHeight="1" x14ac:dyDescent="0.2">
      <c r="B30" s="1030" t="s">
        <v>173</v>
      </c>
      <c r="C30" s="1031" t="s">
        <v>177</v>
      </c>
      <c r="D30" s="1032" t="s">
        <v>410</v>
      </c>
      <c r="E30" s="1033" t="s">
        <v>1106</v>
      </c>
      <c r="F30" s="1028"/>
      <c r="G30" s="1041"/>
      <c r="H30" s="1041"/>
      <c r="I30" s="1014"/>
      <c r="J30" s="1039"/>
      <c r="K30" s="1014"/>
      <c r="L30" s="1031"/>
      <c r="M30" s="1032"/>
    </row>
    <row r="31" spans="2:13" s="78" customFormat="1" ht="44.1" customHeight="1" x14ac:dyDescent="0.2">
      <c r="B31" s="1030" t="s">
        <v>173</v>
      </c>
      <c r="C31" s="1031" t="s">
        <v>177</v>
      </c>
      <c r="D31" s="1032" t="s">
        <v>411</v>
      </c>
      <c r="E31" s="1033" t="s">
        <v>1107</v>
      </c>
      <c r="F31" s="1028"/>
      <c r="G31" s="1014"/>
      <c r="H31" s="1014"/>
      <c r="I31" s="1014"/>
      <c r="J31" s="1039"/>
      <c r="K31" s="1014"/>
      <c r="L31" s="1031"/>
      <c r="M31" s="1032"/>
    </row>
    <row r="32" spans="2:13" s="78" customFormat="1" ht="44.1" customHeight="1" x14ac:dyDescent="0.2">
      <c r="B32" s="1030" t="s">
        <v>173</v>
      </c>
      <c r="C32" s="1031" t="s">
        <v>177</v>
      </c>
      <c r="D32" s="1032" t="s">
        <v>412</v>
      </c>
      <c r="E32" s="1033" t="s">
        <v>1108</v>
      </c>
      <c r="F32" s="1028"/>
      <c r="G32" s="1014"/>
      <c r="H32" s="1014"/>
      <c r="I32" s="1014"/>
      <c r="J32" s="1039"/>
      <c r="K32" s="1014"/>
      <c r="L32" s="1031"/>
      <c r="M32" s="1032"/>
    </row>
    <row r="33" spans="2:13" s="78" customFormat="1" ht="44.1" customHeight="1" x14ac:dyDescent="0.2">
      <c r="B33" s="1030" t="s">
        <v>173</v>
      </c>
      <c r="C33" s="1031" t="s">
        <v>177</v>
      </c>
      <c r="D33" s="1032" t="s">
        <v>413</v>
      </c>
      <c r="E33" s="1033" t="s">
        <v>1109</v>
      </c>
      <c r="F33" s="1042"/>
      <c r="G33" s="1035"/>
      <c r="H33" s="1035"/>
      <c r="I33" s="1014"/>
      <c r="J33" s="1039"/>
      <c r="K33" s="1014"/>
      <c r="L33" s="1031"/>
      <c r="M33" s="1032"/>
    </row>
    <row r="34" spans="2:13" s="78" customFormat="1" ht="44.1" customHeight="1" x14ac:dyDescent="0.2">
      <c r="B34" s="1030" t="s">
        <v>173</v>
      </c>
      <c r="C34" s="1031" t="s">
        <v>177</v>
      </c>
      <c r="D34" s="1032" t="s">
        <v>414</v>
      </c>
      <c r="E34" s="1033" t="s">
        <v>1110</v>
      </c>
      <c r="F34" s="1042"/>
      <c r="G34" s="1035"/>
      <c r="H34" s="1035"/>
      <c r="I34" s="1014"/>
      <c r="J34" s="1039"/>
      <c r="K34" s="1014"/>
      <c r="L34" s="1031"/>
      <c r="M34" s="1032"/>
    </row>
    <row r="35" spans="2:13" s="78" customFormat="1" ht="44.1" customHeight="1" x14ac:dyDescent="0.2">
      <c r="B35" s="1030" t="s">
        <v>173</v>
      </c>
      <c r="C35" s="1031" t="s">
        <v>177</v>
      </c>
      <c r="D35" s="1032" t="s">
        <v>415</v>
      </c>
      <c r="E35" s="1033" t="s">
        <v>1111</v>
      </c>
      <c r="F35" s="1028"/>
      <c r="G35" s="1014"/>
      <c r="H35" s="1014"/>
      <c r="I35" s="1014"/>
      <c r="J35" s="1039"/>
      <c r="K35" s="1014"/>
      <c r="L35" s="1031"/>
      <c r="M35" s="1032"/>
    </row>
    <row r="36" spans="2:13" s="78" customFormat="1" ht="44.1" customHeight="1" x14ac:dyDescent="0.2">
      <c r="B36" s="1030" t="s">
        <v>173</v>
      </c>
      <c r="C36" s="1031" t="s">
        <v>290</v>
      </c>
      <c r="D36" s="1032" t="s">
        <v>416</v>
      </c>
      <c r="E36" s="1033" t="s">
        <v>1253</v>
      </c>
      <c r="F36" s="1028"/>
      <c r="G36" s="1014"/>
      <c r="H36" s="1014"/>
      <c r="I36" s="1014"/>
      <c r="J36" s="1039"/>
      <c r="K36" s="1014"/>
      <c r="L36" s="1031"/>
      <c r="M36" s="1032"/>
    </row>
    <row r="37" spans="2:13" s="78" customFormat="1" ht="44.1" customHeight="1" x14ac:dyDescent="0.2">
      <c r="B37" s="1030" t="s">
        <v>173</v>
      </c>
      <c r="C37" s="1031" t="s">
        <v>146</v>
      </c>
      <c r="D37" s="1032" t="s">
        <v>417</v>
      </c>
      <c r="E37" s="1033" t="s">
        <v>1112</v>
      </c>
      <c r="F37" s="1028"/>
      <c r="G37" s="1014"/>
      <c r="H37" s="1014"/>
      <c r="I37" s="1014"/>
      <c r="J37" s="1043"/>
      <c r="K37" s="1033"/>
      <c r="L37" s="1031"/>
      <c r="M37" s="1032"/>
    </row>
    <row r="38" spans="2:13" s="78" customFormat="1" ht="44.1" customHeight="1" x14ac:dyDescent="0.2">
      <c r="B38" s="1030" t="s">
        <v>173</v>
      </c>
      <c r="C38" s="1031" t="s">
        <v>146</v>
      </c>
      <c r="D38" s="1032" t="s">
        <v>418</v>
      </c>
      <c r="E38" s="1033" t="s">
        <v>1113</v>
      </c>
      <c r="F38" s="1028"/>
      <c r="G38" s="1014"/>
      <c r="H38" s="1014"/>
      <c r="I38" s="1014"/>
      <c r="J38" s="1004"/>
      <c r="K38" s="1003"/>
      <c r="L38" s="1031"/>
      <c r="M38" s="1032"/>
    </row>
    <row r="39" spans="2:13" s="78" customFormat="1" ht="44.1" customHeight="1" x14ac:dyDescent="0.2">
      <c r="B39" s="1030" t="s">
        <v>173</v>
      </c>
      <c r="C39" s="1031" t="s">
        <v>146</v>
      </c>
      <c r="D39" s="1032" t="s">
        <v>419</v>
      </c>
      <c r="E39" s="1033" t="s">
        <v>1114</v>
      </c>
      <c r="F39" s="1001"/>
      <c r="G39" s="1003"/>
      <c r="H39" s="1003"/>
      <c r="I39" s="1003"/>
      <c r="J39" s="1004"/>
      <c r="K39" s="1003"/>
      <c r="L39" s="1031"/>
      <c r="M39" s="1032"/>
    </row>
    <row r="40" spans="2:13" ht="15.75" x14ac:dyDescent="0.25">
      <c r="B40" s="1001"/>
      <c r="C40" s="1003"/>
      <c r="D40" s="1003"/>
      <c r="E40" s="1003"/>
      <c r="F40" s="1001"/>
      <c r="G40" s="1003"/>
      <c r="H40" s="1003"/>
      <c r="I40" s="1003"/>
      <c r="J40" s="1004"/>
      <c r="K40" s="1003"/>
      <c r="L40" s="1031"/>
      <c r="M40" s="1032"/>
    </row>
  </sheetData>
  <hyperlinks>
    <hyperlink ref="H14" location="'Tab 27 - All Bacteria Pop Rate'!A1" display="Tab 27 - All Bacteria Population Rate" xr:uid="{6957235D-114D-4B3A-9E9D-3B60B3D4BEF2}"/>
    <hyperlink ref="H25" location="'Tab 38 - G+ve Enterococcus'!A1" display="Tab 38 - G+ve Enterococci" xr:uid="{A2D87CFC-E920-486B-85C9-F5426A2F2F16}"/>
    <hyperlink ref="H20" location="'Tab 33 - G-ve Acinetobacter'!A1" display="Tab 33 - G-ve Acinetobacter" xr:uid="{D34F2CFB-C285-4D2F-8CA0-0EFC0206F177}"/>
    <hyperlink ref="H23" location="'Tab 36 - G+ve MSSA'!A1" display="Tab 36 - G+ve MSSA" xr:uid="{B7353C54-3BF3-4DDD-BF94-99F75F587E7D}"/>
    <hyperlink ref="H16" location="'Tab 29 - G-ve E. coli'!A1" display="Tab 29 - G-ve E. coli" xr:uid="{0CAF1689-EAD2-41E8-8228-610B5E3535E7}"/>
    <hyperlink ref="H17" location="'Tab 30 - G-ve K. pneumoniae'!A1" display="Tab 30 - G-ve K. pneumoniae" xr:uid="{65277213-D02E-4621-BE85-7D561D5DEE18}"/>
    <hyperlink ref="H22" location="'Tab 35 - Carbapenamase Enzymes'!A1" display="Tab 35 - Carbapenamase Enzymes" xr:uid="{60BAEC1C-634D-456D-9CD1-60E5E8A248FD}"/>
    <hyperlink ref="H19" location="'Tab 32 - G-ve P. aeruginosa'!A1" display="Tab 32 - G-ve P. aeruginosa" xr:uid="{6B5A5832-5ED5-49B0-8935-D23A9AFF7646}"/>
    <hyperlink ref="H18" location="'Tab 31 - G-ve K. oxytoca'!A1" display="Tab 31 - G-ve K. oxytoca" xr:uid="{AF25BC87-23E7-42AB-BA0A-99921F4CB332}"/>
    <hyperlink ref="H24" location="'Tab 37 - G+ve MRSA'!A1" display="Tab 37 - G+ve MRSA" xr:uid="{00994B2C-48CD-45E7-AB36-61EA8D1667E5}"/>
    <hyperlink ref="H26" location="'Tab 39 - G+ve S. pneumoniae'!A1" display="Tab 39 - G+ve S. pneumoniae" xr:uid="{19191351-EF28-490B-8C68-D94196FD0344}"/>
    <hyperlink ref="H21" location="'Tab 34 - E. coli Urine'!A1" display="Tab 34 - E. coli urinary isolates" xr:uid="{343D3D80-76FE-4AD7-AA84-BE7FCBB50753}"/>
    <hyperlink ref="L20" location="'Tab 48 - Animal E.coli Clinical'!A1" display="Tab 48 - Clinical E. coli" xr:uid="{7B621004-42AD-4F4F-ABBA-EAF094F3384D}"/>
    <hyperlink ref="L21" location="'Tab 49 - Healthy Animal E.coli'!A1" display="Tab 49 - Healthy Animal E. coli" xr:uid="{B61114E9-A62C-4D03-BBCA-B59E9EB48475}"/>
    <hyperlink ref="H28" location="'Tab 41 - Salmonella'!A1" display="Tab 41 - Human and Animal Salmonella" xr:uid="{2649BE42-A54A-4000-9F5D-690256B17ED2}"/>
    <hyperlink ref="L22" location="'Tab 50 - Comp. animal isolates'!A1" display="Tab 50 - Companion Animal bacteria" xr:uid="{70DC607F-60C1-4FCF-9B72-755EE5BE25EC}"/>
    <hyperlink ref="L23" location="'Tab 51 - Comp. animal AMR Ecoli'!A1" display="Tab 51 - Companion Animal E. coli" xr:uid="{E29ED55E-689F-4A3B-89D2-A87F27A9FB0C}"/>
    <hyperlink ref="L15" location="'Tab 43 - AMU symptomic'!A1" display="Tab 43 - Companion Animal AMU symptomatic" xr:uid="{3CF28E48-1508-4BF0-9160-EC6C553B166B}"/>
    <hyperlink ref="H27" location="'Tab 40 - G+ve S. pyogenes'!A1" display="Tab 40 - G-ve S. pyogenes" xr:uid="{26C85DA6-8FEA-438E-9C95-12F16EA06C04}"/>
    <hyperlink ref="L24" location="'Tab 52 - Comp. animal AMR Staph'!A1" display="Tab 52 - Companion Animal Staphylococcus" xr:uid="{F060647C-8DFE-4079-85C9-813365BECD0D}"/>
    <hyperlink ref="H15" location="'Tab 28 - Unusual Phenotypes'!A1" display="Tab 28 - Unusual Phenotypes" xr:uid="{BFCA3BFC-AA05-4309-9B56-C25CE7652B09}"/>
    <hyperlink ref="D17" location="'Tab 4 - Total Use by ATC Code'!A1" display="Tab 4 - Total Use by ATC Code" xr:uid="{293F21BC-91FC-4628-86B2-839808AEC8E1}"/>
    <hyperlink ref="D18" location="'Tab 5 - PC Total Use'!A1" display="Tab 5 - PC Total Use" xr:uid="{077C9A03-18CE-4E3B-8ED0-0C45F71C67C3}"/>
    <hyperlink ref="D20" location="'Tab 7 - PC Freq. of Use by Age'!A1" display="Tab 7 - PC Freq. of Use by Age" xr:uid="{3F264A0D-AE15-4D94-A72A-880971D8ECDD}"/>
    <hyperlink ref="D14" location="'Tab 1 - Total Use'!A1" display="Tab 1 - Total Use" xr:uid="{9AD64AD8-3049-45EB-AE4D-44B0232C0A7C}"/>
    <hyperlink ref="D15" location="'Tab 2 - Total Use Proportion'!A1" display="Tab 2 - Total Use Proportion" xr:uid="{9534F838-06D5-431A-9701-FB14EFFF986C}"/>
    <hyperlink ref="D16" location="'Tab 3 - Total Use AWaRe'!A1" display="Tab 3 - Total Use AWaRe" xr:uid="{F4BB004B-9DA2-4580-815F-432447AC9F8A}"/>
    <hyperlink ref="D19" location="'Tab 6 - PC Frequency of Use'!A1" display="Tab 6 - PC Frequency of Use" xr:uid="{7313386B-4918-429A-B366-79626DD96AD6}"/>
    <hyperlink ref="D21" location="'Tab 8 - PC Age and Gender'!A1" display="Tab 8 - PC Age and Gender" xr:uid="{EE3E2592-E378-4324-9E83-6FC80234EEB8}"/>
    <hyperlink ref="D22" location="'Tab 9 - PC ATC Code'!A1" display="Tab 9 - PC ATC Code" xr:uid="{EE3A66E3-AD82-4344-829C-18793BBBF4BD}"/>
    <hyperlink ref="D23" location="'Tab 10 - PC AWaRe'!A1" display="Tab 10 - PC AWaRe" xr:uid="{B16847CF-5A75-4957-BCAB-021BED5C8788}"/>
    <hyperlink ref="D24" location="'Tab 11 - PC Dental'!A1" display="Tab 11 - PC Dental" xr:uid="{3B1D04BE-BAA3-4E76-AA57-F33AB8F02B63}"/>
    <hyperlink ref="D25" location="'Tab 12 - PC Nurse'!A1" display="Tab 12 - PC Nurse" xr:uid="{6DA4AD6C-DD25-409D-B30F-CF2492DDD6EF}"/>
    <hyperlink ref="D26" location="'Tab 13 - PC Pharmacist'!A1" display="Tab 13 - PC Pharmacist" xr:uid="{C96E3071-1578-4281-8E99-E9E2AAD4ED83}"/>
    <hyperlink ref="D27" location="'Tab 14 - PC UTI'!A1" display="Tab 14 - PC UTI" xr:uid="{990DF201-54CB-4161-9327-15051963F540}"/>
    <hyperlink ref="D28" location="'Tab 15 - PC Course Duration'!A1" display="Tab 15 - PC Course Duration" xr:uid="{219BF714-1F7D-489B-9469-8B857CD611F2}"/>
    <hyperlink ref="D29" location="'Tab 16 - PC NHS Board Summary'!A1" display="Tab 16 - PC NHS Board Summary" xr:uid="{9D4C17FB-CD12-4123-84C5-412B97F8A852}"/>
    <hyperlink ref="D30" location="'Tab 17 - Acute Total Use'!A1" display="Tab 17 - Acute Total Use" xr:uid="{3944F4CE-0A6F-446A-A965-2EE4674C866D}"/>
    <hyperlink ref="D31" location="'Tab 18 - Acute ATC Code'!A1" display="Tab 18 - Acute ATC Code" xr:uid="{CC49B8FD-95F1-4CA5-B072-B5A692235811}"/>
    <hyperlink ref="D32" location="'Tab 19 - Acute AWaRe'!A1" display="Tab 19 - Acute AWaRe" xr:uid="{018268DD-BADD-4618-874B-70A5C3DB765F}"/>
    <hyperlink ref="D33" location="'Tab 20 - Acute V. Broad Spect.'!A1" display="Tab 20 - Acute V. Broad Spect." xr:uid="{93D7267B-8338-4882-837C-1EB28C550621}"/>
    <hyperlink ref="D34" location="'Tab 21 - Acute V Broad Sparing'!A1" display="Tab 21 - Acute V Broad Sparing" xr:uid="{38DD615B-F566-4BA8-BA25-84F00067B61C}"/>
    <hyperlink ref="D35" location="'Tab 22 - Acute Alert'!A1" display="Tab 22 - Acute Alert" xr:uid="{60A7B9FA-7A52-4EBC-A0AF-2BE5253F0505}"/>
    <hyperlink ref="D36" location="'Tab 23 - Secondary Parenteral'!A1" display="Tab 23 - Secondary Parenteral" xr:uid="{A0F81935-8AF8-4223-92E5-B06F71D29598}"/>
    <hyperlink ref="D37" location="'Tab 24 - AF Total Use'!A1" display="Tab 24 - AF Total Use" xr:uid="{B0E6E330-9181-4FB8-B8FC-B6C3ABFFF335}"/>
    <hyperlink ref="D38" location="'Tab 25 - AF PC ATC Code'!A1" display="Tab 25 - AF PC ATC Code" xr:uid="{F85EA80A-1601-4C6F-B801-4EE17AC25765}"/>
    <hyperlink ref="D39" location="'Tab 26 - AF Acute ATC Code'!A1" display="Tab 26 - AF Acute ATC Code" xr:uid="{59996BD6-69A9-4328-A135-4F2B02860DA3}"/>
    <hyperlink ref="L17" location="'Tab 45 - Animal Streptococcus'!A1" display="Tab 45 - Clinical Streptococcus" xr:uid="{1AE446AF-B4F9-4AAC-9556-3598626036A9}"/>
    <hyperlink ref="L18" location="'Tab 46 - Animal Pasteurellaceae'!A1" display="Tab 46 - Clinical Pasteurellaceae" xr:uid="{E7A0532B-BB29-4620-94F4-108CC66DFD9F}"/>
    <hyperlink ref="L19" location="'Tab 47 - Animal Klebsiella'!A1" display="Tab 47 - Clinical Klebsiella" xr:uid="{A10D31FD-498D-415C-9B58-E1CAD98A2A1E}"/>
    <hyperlink ref="L16" location="'Tab 44 - Livestock Animal Staph'!A1" display="Tab 44 - Clinical Staphylococcus" xr:uid="{A4B63DBA-40DB-4BF2-95E3-746724535121}"/>
    <hyperlink ref="L14" location="'Tab 42 - Companion Animal AMU'!A1" display="Tab 42 - Companion Animal AMU" xr:uid="{BCD144BA-FBCE-445A-8BE0-6511D6F53297}"/>
    <hyperlink ref="D12" location="'AM Use - Methods'!A1" display="Antibiotic Use - click here to go to methods page" xr:uid="{9F6D49FD-C4D5-46BB-A2CD-1C30A3AF9FB0}"/>
    <hyperlink ref="H12" location="'AMR - Human Methods '!A1" display="Antimicrobial Resistance in Humans - click here to go to methods page" xr:uid="{43C7FF26-1FC7-42D7-9513-E0DD65CB70E1}"/>
    <hyperlink ref="L12" location="'AMR - Animal Methods'!A1" display="Antimicrobial Resistance and Use in Animals - click here to go to methods page" xr:uid="{EDA9BE63-66C2-49EF-ACB9-40A9B3FB1261}"/>
    <hyperlink ref="C6" r:id="rId1" xr:uid="{8B5780DA-B71A-4DC6-80F2-2582857C052B}"/>
    <hyperlink ref="C11" r:id="rId2" xr:uid="{6238474B-AFBB-495B-9DF6-47C88F5901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1F497D"/>
  </sheetPr>
  <dimension ref="A1:M25"/>
  <sheetViews>
    <sheetView showGridLines="0" zoomScale="80" zoomScaleNormal="80" workbookViewId="0">
      <selection activeCell="D8" sqref="D8"/>
    </sheetView>
  </sheetViews>
  <sheetFormatPr defaultColWidth="9.140625" defaultRowHeight="12.75" x14ac:dyDescent="0.2"/>
  <cols>
    <col min="1" max="1" width="1.7109375" style="2" customWidth="1"/>
    <col min="2" max="2" width="9.5703125" style="2" customWidth="1"/>
    <col min="3" max="12" width="11.42578125" style="2" customWidth="1"/>
    <col min="13" max="13" width="9.140625" style="2" customWidth="1"/>
    <col min="14" max="16384" width="9.140625" style="1"/>
  </cols>
  <sheetData>
    <row r="1" spans="1:12" s="303" customFormat="1" ht="5.0999999999999996" customHeight="1" x14ac:dyDescent="0.2">
      <c r="B1" s="312"/>
      <c r="C1" s="312"/>
      <c r="D1" s="305"/>
      <c r="E1" s="305"/>
      <c r="F1" s="305"/>
      <c r="G1" s="305"/>
      <c r="H1" s="305"/>
      <c r="I1" s="304"/>
      <c r="J1" s="304"/>
    </row>
    <row r="2" spans="1:12" s="303" customFormat="1" ht="15" x14ac:dyDescent="0.2">
      <c r="B2" s="312"/>
      <c r="C2" s="312"/>
      <c r="D2" s="305"/>
      <c r="E2" s="305"/>
      <c r="F2" s="305"/>
      <c r="G2" s="305"/>
      <c r="H2" s="305"/>
      <c r="I2" s="304"/>
      <c r="J2" s="304"/>
    </row>
    <row r="3" spans="1:12" s="303" customFormat="1" ht="15" x14ac:dyDescent="0.2">
      <c r="B3" s="312"/>
      <c r="C3" s="312"/>
      <c r="D3" s="305"/>
      <c r="E3" s="305"/>
      <c r="F3" s="305"/>
      <c r="G3" s="305"/>
      <c r="H3" s="305"/>
      <c r="I3" s="304"/>
      <c r="J3" s="304"/>
    </row>
    <row r="4" spans="1:12" s="303" customFormat="1" ht="15.75" customHeight="1" x14ac:dyDescent="0.2">
      <c r="B4" s="312"/>
      <c r="C4" s="312"/>
      <c r="D4" s="305"/>
      <c r="E4" s="305"/>
      <c r="F4" s="305"/>
      <c r="G4" s="305"/>
      <c r="H4" s="305"/>
      <c r="I4" s="304"/>
      <c r="J4" s="304"/>
    </row>
    <row r="5" spans="1:12" s="303" customFormat="1" ht="15.75" customHeight="1" x14ac:dyDescent="0.2">
      <c r="B5" s="312"/>
      <c r="C5" s="312"/>
      <c r="D5" s="305"/>
      <c r="E5" s="305"/>
      <c r="F5" s="305"/>
      <c r="G5" s="305"/>
      <c r="H5" s="305"/>
      <c r="I5" s="304"/>
      <c r="J5" s="304"/>
    </row>
    <row r="6" spans="1:12" s="303" customFormat="1" ht="18" x14ac:dyDescent="0.25">
      <c r="B6" s="309"/>
      <c r="C6" s="310"/>
      <c r="D6" s="309"/>
      <c r="E6" s="309"/>
      <c r="F6" s="309"/>
      <c r="G6" s="309"/>
      <c r="H6" s="309"/>
      <c r="I6" s="304"/>
      <c r="J6" s="304"/>
    </row>
    <row r="7" spans="1:12" s="303" customFormat="1" ht="18" x14ac:dyDescent="0.25">
      <c r="B7" s="309"/>
      <c r="C7" s="310"/>
      <c r="D7" s="309"/>
      <c r="E7" s="309"/>
      <c r="F7" s="309"/>
      <c r="G7" s="309"/>
      <c r="H7" s="309"/>
      <c r="I7" s="304"/>
      <c r="J7" s="304"/>
    </row>
    <row r="8" spans="1:12" s="303" customFormat="1" ht="18" x14ac:dyDescent="0.25">
      <c r="B8" s="1061" t="s">
        <v>113</v>
      </c>
      <c r="C8" s="310"/>
      <c r="D8" s="1061" t="s">
        <v>400</v>
      </c>
      <c r="E8" s="309"/>
      <c r="F8" s="309"/>
      <c r="G8" s="309"/>
      <c r="H8" s="309"/>
      <c r="I8" s="304"/>
      <c r="J8" s="304"/>
    </row>
    <row r="9" spans="1:12" s="303" customFormat="1" ht="18" x14ac:dyDescent="0.25">
      <c r="B9" s="309"/>
      <c r="C9" s="310"/>
      <c r="D9" s="309"/>
      <c r="E9" s="309"/>
      <c r="F9" s="309"/>
      <c r="G9" s="309"/>
      <c r="H9" s="309"/>
      <c r="I9" s="304"/>
      <c r="J9" s="304"/>
    </row>
    <row r="10" spans="1:12" ht="18" x14ac:dyDescent="0.25">
      <c r="A10" s="7"/>
      <c r="B10" s="310" t="s">
        <v>1243</v>
      </c>
      <c r="C10" s="310"/>
      <c r="D10" s="309"/>
      <c r="E10" s="309"/>
      <c r="F10" s="309"/>
      <c r="G10" s="309"/>
      <c r="H10" s="309"/>
      <c r="I10" s="304"/>
      <c r="J10" s="304"/>
      <c r="K10" s="304"/>
      <c r="L10" s="304"/>
    </row>
    <row r="11" spans="1:12" ht="18" x14ac:dyDescent="0.25">
      <c r="A11" s="7"/>
      <c r="B11" s="308"/>
      <c r="C11" s="307"/>
      <c r="D11" s="307"/>
      <c r="E11" s="307"/>
      <c r="F11" s="307"/>
      <c r="G11" s="307"/>
      <c r="H11" s="306"/>
      <c r="I11" s="305"/>
      <c r="J11" s="305"/>
      <c r="K11" s="304"/>
      <c r="L11" s="304"/>
    </row>
    <row r="12" spans="1:12" ht="15.75" x14ac:dyDescent="0.25">
      <c r="B12" s="323" t="s">
        <v>361</v>
      </c>
      <c r="C12" s="305"/>
      <c r="D12" s="305"/>
      <c r="E12" s="305"/>
      <c r="F12" s="305"/>
      <c r="G12" s="305"/>
      <c r="H12" s="305"/>
      <c r="I12" s="305"/>
      <c r="J12" s="305"/>
      <c r="K12" s="305"/>
      <c r="L12" s="305"/>
    </row>
    <row r="13" spans="1:12" ht="15.75" x14ac:dyDescent="0.25">
      <c r="B13" s="485" t="s">
        <v>1244</v>
      </c>
      <c r="C13" s="305"/>
      <c r="D13" s="305"/>
      <c r="E13" s="305"/>
      <c r="F13" s="305"/>
      <c r="G13" s="305"/>
      <c r="H13" s="305"/>
      <c r="I13" s="305"/>
      <c r="J13" s="305"/>
      <c r="K13" s="305"/>
      <c r="L13" s="305"/>
    </row>
    <row r="14" spans="1:12" ht="15" x14ac:dyDescent="0.2">
      <c r="B14" s="305"/>
      <c r="C14" s="305"/>
      <c r="D14" s="305"/>
      <c r="E14" s="305"/>
      <c r="F14" s="305"/>
      <c r="G14" s="305"/>
      <c r="H14" s="305"/>
      <c r="I14" s="305"/>
      <c r="J14" s="305"/>
      <c r="K14" s="305"/>
      <c r="L14" s="305"/>
    </row>
    <row r="15" spans="1:12" ht="32.25" thickBot="1" x14ac:dyDescent="0.3">
      <c r="B15" s="533" t="s">
        <v>93</v>
      </c>
      <c r="C15" s="534" t="s">
        <v>50</v>
      </c>
      <c r="D15" s="535" t="s">
        <v>22</v>
      </c>
      <c r="E15" s="536" t="s">
        <v>23</v>
      </c>
      <c r="F15" s="536" t="s">
        <v>24</v>
      </c>
      <c r="G15" s="536" t="s">
        <v>25</v>
      </c>
      <c r="H15" s="536" t="s">
        <v>26</v>
      </c>
      <c r="I15" s="536" t="s">
        <v>27</v>
      </c>
      <c r="J15" s="537" t="s">
        <v>28</v>
      </c>
      <c r="K15" s="537" t="s">
        <v>29</v>
      </c>
      <c r="L15" s="536" t="s">
        <v>30</v>
      </c>
    </row>
    <row r="16" spans="1:12" ht="15.75" x14ac:dyDescent="0.2">
      <c r="B16" s="538">
        <v>2017</v>
      </c>
      <c r="C16" s="539">
        <v>0.88730768307801</v>
      </c>
      <c r="D16" s="540">
        <v>0.71733649166789604</v>
      </c>
      <c r="E16" s="541">
        <v>0.15306075800029501</v>
      </c>
      <c r="F16" s="541">
        <v>6.1065845745465301E-2</v>
      </c>
      <c r="G16" s="541">
        <v>2.7486727621294799E-2</v>
      </c>
      <c r="H16" s="541">
        <v>1.4397765816251301E-2</v>
      </c>
      <c r="I16" s="541">
        <v>8.2498893968441199E-3</v>
      </c>
      <c r="J16" s="541">
        <v>1.57133903554048E-2</v>
      </c>
      <c r="K16" s="541">
        <v>2.6891313965491802E-3</v>
      </c>
      <c r="L16" s="541">
        <v>0.28266350833210402</v>
      </c>
    </row>
    <row r="17" spans="2:12" ht="15.75" x14ac:dyDescent="0.2">
      <c r="B17" s="538">
        <v>2018</v>
      </c>
      <c r="C17" s="539">
        <v>0.88851823026923704</v>
      </c>
      <c r="D17" s="540">
        <v>0.72700796233978804</v>
      </c>
      <c r="E17" s="541">
        <v>0.14974163770434501</v>
      </c>
      <c r="F17" s="541">
        <v>5.8584983725933702E-2</v>
      </c>
      <c r="G17" s="541">
        <v>2.5936264504146701E-2</v>
      </c>
      <c r="H17" s="541">
        <v>1.3519243853551801E-2</v>
      </c>
      <c r="I17" s="541">
        <v>7.7238373696695501E-3</v>
      </c>
      <c r="J17" s="541">
        <v>1.4852981739945899E-2</v>
      </c>
      <c r="K17" s="541">
        <v>2.6330887626193002E-3</v>
      </c>
      <c r="L17" s="541">
        <v>0.27299203766021202</v>
      </c>
    </row>
    <row r="18" spans="2:12" ht="15.75" x14ac:dyDescent="0.2">
      <c r="B18" s="538">
        <v>2019</v>
      </c>
      <c r="C18" s="539">
        <v>0.88074101592270904</v>
      </c>
      <c r="D18" s="540">
        <v>0.73221972068163899</v>
      </c>
      <c r="E18" s="541">
        <v>0.147118042208921</v>
      </c>
      <c r="F18" s="541">
        <v>5.7548917321033101E-2</v>
      </c>
      <c r="G18" s="541">
        <v>2.5436640858089402E-2</v>
      </c>
      <c r="H18" s="541">
        <v>1.32319294199477E-2</v>
      </c>
      <c r="I18" s="541">
        <v>7.4711255102227602E-3</v>
      </c>
      <c r="J18" s="541">
        <v>1.43953288305603E-2</v>
      </c>
      <c r="K18" s="541">
        <v>2.5782951695861498E-3</v>
      </c>
      <c r="L18" s="541">
        <v>0.26778027931836101</v>
      </c>
    </row>
    <row r="19" spans="2:12" ht="15.75" x14ac:dyDescent="0.2">
      <c r="B19" s="538">
        <v>2020</v>
      </c>
      <c r="C19" s="539">
        <v>0.89205159171117099</v>
      </c>
      <c r="D19" s="540">
        <v>0.776573545554336</v>
      </c>
      <c r="E19" s="541">
        <v>0.121892060007318</v>
      </c>
      <c r="F19" s="541">
        <v>4.6814855470179301E-2</v>
      </c>
      <c r="G19" s="541">
        <v>2.0856567874131E-2</v>
      </c>
      <c r="H19" s="541">
        <v>1.10243322356385E-2</v>
      </c>
      <c r="I19" s="541">
        <v>6.5349432857665602E-3</v>
      </c>
      <c r="J19" s="541">
        <v>1.3548298572996701E-2</v>
      </c>
      <c r="K19" s="541">
        <v>2.7553969996341001E-3</v>
      </c>
      <c r="L19" s="541">
        <v>0.223426454445664</v>
      </c>
    </row>
    <row r="20" spans="2:12" ht="15.75" x14ac:dyDescent="0.2">
      <c r="B20" s="538">
        <v>2021</v>
      </c>
      <c r="C20" s="539">
        <v>0.88956177546317405</v>
      </c>
      <c r="D20" s="540">
        <v>0.76971149108560399</v>
      </c>
      <c r="E20" s="541">
        <v>0.126815635321812</v>
      </c>
      <c r="F20" s="541">
        <v>4.9022244931476902E-2</v>
      </c>
      <c r="G20" s="541">
        <v>2.15797733535283E-2</v>
      </c>
      <c r="H20" s="541">
        <v>1.1204766510337799E-2</v>
      </c>
      <c r="I20" s="541">
        <v>6.4482928520593402E-3</v>
      </c>
      <c r="J20" s="541">
        <v>1.2760451833062601E-2</v>
      </c>
      <c r="K20" s="541">
        <v>2.45734411211883E-3</v>
      </c>
      <c r="L20" s="541">
        <v>0.23028850891439601</v>
      </c>
    </row>
    <row r="21" spans="2:12" ht="15" x14ac:dyDescent="0.2">
      <c r="B21" s="305"/>
      <c r="C21" s="305"/>
      <c r="D21" s="305"/>
      <c r="E21" s="305"/>
      <c r="F21" s="305"/>
      <c r="G21" s="305"/>
      <c r="H21" s="305"/>
      <c r="I21" s="305"/>
      <c r="J21" s="305"/>
      <c r="K21" s="305"/>
      <c r="L21" s="305"/>
    </row>
    <row r="22" spans="2:12" ht="15" x14ac:dyDescent="0.2">
      <c r="B22" s="1204" t="s">
        <v>16</v>
      </c>
      <c r="C22" s="305"/>
      <c r="D22" s="305"/>
      <c r="E22" s="305"/>
      <c r="F22" s="305"/>
      <c r="G22" s="305"/>
      <c r="H22" s="305"/>
      <c r="I22" s="1204"/>
      <c r="J22" s="305"/>
      <c r="K22" s="305"/>
    </row>
    <row r="23" spans="2:12" ht="15" x14ac:dyDescent="0.2">
      <c r="C23" s="305"/>
      <c r="D23" s="305"/>
      <c r="E23" s="305"/>
      <c r="F23" s="305"/>
      <c r="G23" s="305"/>
      <c r="H23" s="305"/>
      <c r="I23" s="305"/>
      <c r="J23" s="305"/>
      <c r="K23" s="305"/>
      <c r="L23" s="305"/>
    </row>
    <row r="24" spans="2:12" ht="15.75" x14ac:dyDescent="0.25">
      <c r="B24" s="323" t="s">
        <v>108</v>
      </c>
      <c r="C24" s="542"/>
      <c r="D24" s="542"/>
      <c r="E24" s="542"/>
      <c r="F24" s="542"/>
      <c r="G24" s="542"/>
      <c r="H24" s="542"/>
      <c r="I24" s="542"/>
      <c r="J24" s="542"/>
      <c r="K24" s="305"/>
      <c r="L24" s="305"/>
    </row>
    <row r="25" spans="2:12" ht="15" x14ac:dyDescent="0.2">
      <c r="B25" s="542" t="s">
        <v>310</v>
      </c>
    </row>
  </sheetData>
  <customSheetViews>
    <customSheetView guid="{6A34DC42-675F-4BDB-8544-901AD52B6A4A}" showGridLines="0" topLeftCell="A7">
      <selection activeCell="S37" sqref="S37"/>
      <pageMargins left="0.74803149606299213" right="0.74803149606299213" top="0.98425196850393704" bottom="0.98425196850393704" header="0.51181102362204722" footer="0.51181102362204722"/>
      <pageSetup paperSize="9" scale="40" fitToHeight="3" orientation="landscape" r:id="rId1"/>
      <headerFooter alignWithMargins="0"/>
    </customSheetView>
  </customSheetViews>
  <phoneticPr fontId="26" type="noConversion"/>
  <hyperlinks>
    <hyperlink ref="B8" location="Contents!A1" display="Contents!A1" xr:uid="{19089B5C-50A1-4A11-8B02-7ECD95D5169D}"/>
    <hyperlink ref="D8" location="'Tab 7 - PC Freq. of Use by Age'!A1" display="Tab 7 - PC Freq. of Use by Age" xr:uid="{7AB80B1B-C83D-4A4F-820C-56800D15F613}"/>
  </hyperlinks>
  <pageMargins left="0.74803149606299213" right="0.74803149606299213" top="0.98425196850393704" bottom="0.98425196850393704" header="0.51181102362204722" footer="0.51181102362204722"/>
  <pageSetup paperSize="9" scale="40" fitToHeight="3"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1F497D"/>
  </sheetPr>
  <dimension ref="A1:U29"/>
  <sheetViews>
    <sheetView showGridLines="0" zoomScale="80" zoomScaleNormal="80" workbookViewId="0">
      <selection activeCell="D8" sqref="D8"/>
    </sheetView>
  </sheetViews>
  <sheetFormatPr defaultColWidth="9.140625" defaultRowHeight="12.75" x14ac:dyDescent="0.2"/>
  <cols>
    <col min="1" max="1" width="1.7109375" style="2" customWidth="1"/>
    <col min="2" max="2" width="31" style="2" customWidth="1"/>
    <col min="3" max="14" width="10.5703125" style="2" customWidth="1"/>
    <col min="15" max="21" width="10.5703125" style="1" customWidth="1"/>
    <col min="22" max="16384" width="9.140625" style="1"/>
  </cols>
  <sheetData>
    <row r="1" spans="1:21" s="303" customFormat="1" ht="5.0999999999999996" customHeight="1" x14ac:dyDescent="0.2">
      <c r="B1" s="312"/>
      <c r="C1" s="312"/>
      <c r="D1" s="305"/>
      <c r="E1" s="305"/>
      <c r="F1" s="305"/>
      <c r="G1" s="305"/>
      <c r="H1" s="305"/>
      <c r="I1" s="304"/>
      <c r="J1" s="304"/>
    </row>
    <row r="2" spans="1:21" s="303" customFormat="1" ht="15" x14ac:dyDescent="0.2">
      <c r="B2" s="312"/>
      <c r="C2" s="312"/>
      <c r="D2" s="305"/>
      <c r="E2" s="305"/>
      <c r="F2" s="305"/>
      <c r="G2" s="305"/>
      <c r="H2" s="305"/>
      <c r="I2" s="304"/>
      <c r="J2" s="304"/>
    </row>
    <row r="3" spans="1:21" s="303" customFormat="1" ht="15" x14ac:dyDescent="0.2">
      <c r="B3" s="312"/>
      <c r="C3" s="312"/>
      <c r="D3" s="305"/>
      <c r="E3" s="305"/>
      <c r="F3" s="305"/>
      <c r="G3" s="305"/>
      <c r="H3" s="305"/>
      <c r="I3" s="304"/>
      <c r="J3" s="304"/>
    </row>
    <row r="4" spans="1:21" s="303" customFormat="1" ht="15.75" customHeight="1" x14ac:dyDescent="0.2">
      <c r="B4" s="312"/>
      <c r="C4" s="312"/>
      <c r="D4" s="305"/>
      <c r="E4" s="305"/>
      <c r="F4" s="305"/>
      <c r="G4" s="305"/>
      <c r="H4" s="305"/>
      <c r="I4" s="304"/>
      <c r="J4" s="304"/>
    </row>
    <row r="5" spans="1:21" s="303" customFormat="1" ht="15.75" customHeight="1" x14ac:dyDescent="0.2">
      <c r="B5" s="312"/>
      <c r="C5" s="312"/>
      <c r="D5" s="305"/>
      <c r="E5" s="305"/>
      <c r="F5" s="305"/>
      <c r="G5" s="305"/>
      <c r="H5" s="305"/>
      <c r="I5" s="304"/>
      <c r="J5" s="304"/>
    </row>
    <row r="6" spans="1:21" s="303" customFormat="1" ht="18" x14ac:dyDescent="0.25">
      <c r="B6" s="309"/>
      <c r="C6" s="310"/>
      <c r="D6" s="309"/>
      <c r="E6" s="309"/>
      <c r="F6" s="309"/>
      <c r="G6" s="309"/>
      <c r="H6" s="309"/>
      <c r="I6" s="304"/>
      <c r="J6" s="304"/>
    </row>
    <row r="7" spans="1:21" s="303" customFormat="1" ht="18" x14ac:dyDescent="0.25">
      <c r="B7" s="309"/>
      <c r="C7" s="310"/>
      <c r="D7" s="309"/>
      <c r="E7" s="309"/>
      <c r="F7" s="309"/>
      <c r="G7" s="309"/>
      <c r="H7" s="309"/>
      <c r="I7" s="304"/>
      <c r="J7" s="304"/>
    </row>
    <row r="8" spans="1:21" s="303" customFormat="1" ht="18" x14ac:dyDescent="0.25">
      <c r="B8" s="1061" t="s">
        <v>113</v>
      </c>
      <c r="C8" s="310"/>
      <c r="D8" s="1061" t="s">
        <v>401</v>
      </c>
      <c r="E8" s="309"/>
      <c r="F8" s="309"/>
      <c r="G8" s="309"/>
      <c r="H8" s="309"/>
      <c r="I8" s="304"/>
      <c r="J8" s="304"/>
    </row>
    <row r="9" spans="1:21" s="303" customFormat="1" ht="18" x14ac:dyDescent="0.25">
      <c r="B9" s="309"/>
      <c r="C9" s="310"/>
      <c r="D9" s="309"/>
      <c r="E9" s="309"/>
      <c r="F9" s="309"/>
      <c r="G9" s="309"/>
      <c r="H9" s="309"/>
      <c r="I9" s="304"/>
      <c r="J9" s="304"/>
    </row>
    <row r="10" spans="1:21" ht="18" x14ac:dyDescent="0.25">
      <c r="A10" s="7"/>
      <c r="B10" s="310" t="s">
        <v>434</v>
      </c>
      <c r="C10" s="8"/>
      <c r="D10" s="8"/>
      <c r="E10" s="8"/>
      <c r="F10" s="8"/>
      <c r="G10" s="8"/>
      <c r="H10" s="8"/>
      <c r="I10" s="8"/>
      <c r="J10" s="8"/>
      <c r="K10" s="8"/>
    </row>
    <row r="11" spans="1:21" ht="18" x14ac:dyDescent="0.25">
      <c r="A11" s="7"/>
      <c r="B11" s="308"/>
      <c r="C11" s="8"/>
      <c r="D11" s="8"/>
      <c r="E11" s="8"/>
      <c r="F11" s="8"/>
      <c r="G11" s="8"/>
      <c r="H11" s="8"/>
      <c r="I11" s="8"/>
      <c r="J11" s="8"/>
      <c r="K11" s="8"/>
    </row>
    <row r="12" spans="1:21" s="11" customFormat="1" ht="15.75" x14ac:dyDescent="0.25">
      <c r="A12" s="10"/>
      <c r="B12" s="323" t="s">
        <v>362</v>
      </c>
      <c r="C12" s="19"/>
      <c r="D12" s="19"/>
      <c r="E12" s="19"/>
      <c r="F12" s="19"/>
      <c r="G12" s="19"/>
      <c r="H12" s="19"/>
      <c r="I12" s="19"/>
      <c r="J12" s="19"/>
      <c r="K12" s="19"/>
      <c r="L12" s="13"/>
      <c r="M12" s="13"/>
      <c r="N12" s="13"/>
    </row>
    <row r="13" spans="1:21" ht="15.75" x14ac:dyDescent="0.25">
      <c r="A13" s="5"/>
      <c r="B13" s="485" t="s">
        <v>422</v>
      </c>
      <c r="C13" s="1"/>
      <c r="D13" s="1"/>
      <c r="E13" s="1"/>
      <c r="F13" s="1"/>
      <c r="G13" s="1"/>
      <c r="H13" s="1"/>
      <c r="I13" s="1"/>
      <c r="J13" s="1"/>
      <c r="K13" s="1"/>
      <c r="O13" s="2"/>
      <c r="P13" s="2"/>
      <c r="Q13" s="2"/>
    </row>
    <row r="14" spans="1:21" x14ac:dyDescent="0.2">
      <c r="B14" s="1230"/>
      <c r="C14" s="1230"/>
      <c r="D14" s="1230"/>
      <c r="E14" s="1230"/>
      <c r="F14" s="1230"/>
      <c r="G14" s="1230"/>
      <c r="H14" s="1230"/>
      <c r="I14" s="1230"/>
      <c r="J14" s="1230"/>
    </row>
    <row r="15" spans="1:21" ht="15.75" x14ac:dyDescent="0.25">
      <c r="B15" s="543" t="s">
        <v>320</v>
      </c>
      <c r="C15" s="544" t="s">
        <v>197</v>
      </c>
      <c r="D15" s="544" t="s">
        <v>198</v>
      </c>
      <c r="E15" s="544" t="s">
        <v>199</v>
      </c>
      <c r="F15" s="544" t="s">
        <v>200</v>
      </c>
      <c r="G15" s="544" t="s">
        <v>201</v>
      </c>
      <c r="H15" s="544" t="s">
        <v>202</v>
      </c>
      <c r="I15" s="544" t="s">
        <v>203</v>
      </c>
      <c r="J15" s="544" t="s">
        <v>204</v>
      </c>
      <c r="K15" s="544" t="s">
        <v>205</v>
      </c>
      <c r="L15" s="544" t="s">
        <v>206</v>
      </c>
      <c r="M15" s="544" t="s">
        <v>207</v>
      </c>
      <c r="N15" s="544" t="s">
        <v>208</v>
      </c>
      <c r="O15" s="544" t="s">
        <v>209</v>
      </c>
      <c r="P15" s="544" t="s">
        <v>210</v>
      </c>
      <c r="Q15" s="544" t="s">
        <v>211</v>
      </c>
      <c r="R15" s="544" t="s">
        <v>212</v>
      </c>
      <c r="S15" s="544" t="s">
        <v>213</v>
      </c>
      <c r="T15" s="544" t="s">
        <v>214</v>
      </c>
      <c r="U15" s="544" t="s">
        <v>215</v>
      </c>
    </row>
    <row r="16" spans="1:21" ht="15.75" x14ac:dyDescent="0.25">
      <c r="B16" s="545">
        <v>0</v>
      </c>
      <c r="C16" s="546">
        <v>0.73209832561453503</v>
      </c>
      <c r="D16" s="546">
        <v>0.88224555597144805</v>
      </c>
      <c r="E16" s="546">
        <v>0.780696682297359</v>
      </c>
      <c r="F16" s="546">
        <v>0.77971130617089102</v>
      </c>
      <c r="G16" s="546">
        <v>0.79311767974579095</v>
      </c>
      <c r="H16" s="546">
        <v>0.79128329676808395</v>
      </c>
      <c r="I16" s="546">
        <v>0.78196480856950801</v>
      </c>
      <c r="J16" s="546">
        <v>0.78617715778933195</v>
      </c>
      <c r="K16" s="546">
        <v>0.78871290991965703</v>
      </c>
      <c r="L16" s="546">
        <v>0.87222829361958598</v>
      </c>
      <c r="M16" s="546">
        <v>0.77770651451675399</v>
      </c>
      <c r="N16" s="546">
        <v>0.76634862111058499</v>
      </c>
      <c r="O16" s="546">
        <v>0.75416359330719396</v>
      </c>
      <c r="P16" s="546">
        <v>0.74191943003824201</v>
      </c>
      <c r="Q16" s="546">
        <v>0.720569077110776</v>
      </c>
      <c r="R16" s="546">
        <v>0.68099697012711802</v>
      </c>
      <c r="S16" s="546">
        <v>0.62875766602418104</v>
      </c>
      <c r="T16" s="546">
        <v>0.57278922640368402</v>
      </c>
      <c r="U16" s="546">
        <v>0.48906687848900099</v>
      </c>
    </row>
    <row r="17" spans="2:21" ht="15.75" x14ac:dyDescent="0.25">
      <c r="B17" s="545">
        <v>1</v>
      </c>
      <c r="C17" s="546">
        <v>0.17154131938599301</v>
      </c>
      <c r="D17" s="546">
        <v>8.0035197625473606E-2</v>
      </c>
      <c r="E17" s="546">
        <v>0.128512498677855</v>
      </c>
      <c r="F17" s="546">
        <v>0.13136713878630499</v>
      </c>
      <c r="G17" s="546">
        <v>0.124275055432971</v>
      </c>
      <c r="H17" s="546">
        <v>0.123764455447353</v>
      </c>
      <c r="I17" s="546">
        <v>0.12879263502364099</v>
      </c>
      <c r="J17" s="546">
        <v>0.124837994773734</v>
      </c>
      <c r="K17" s="546">
        <v>0.119279451844232</v>
      </c>
      <c r="L17" s="546">
        <v>9.3174954975198093E-2</v>
      </c>
      <c r="M17" s="546">
        <v>0.122965897108964</v>
      </c>
      <c r="N17" s="546">
        <v>0.124702922199248</v>
      </c>
      <c r="O17" s="546">
        <v>0.12616394824555099</v>
      </c>
      <c r="P17" s="546">
        <v>0.128035124941066</v>
      </c>
      <c r="Q17" s="546">
        <v>0.13266058713648601</v>
      </c>
      <c r="R17" s="546">
        <v>0.14344172022379001</v>
      </c>
      <c r="S17" s="546">
        <v>0.15860522165761301</v>
      </c>
      <c r="T17" s="546">
        <v>0.17755965948736999</v>
      </c>
      <c r="U17" s="546">
        <v>0.20489397850885899</v>
      </c>
    </row>
    <row r="18" spans="2:21" ht="15.75" x14ac:dyDescent="0.25">
      <c r="B18" s="545">
        <v>2</v>
      </c>
      <c r="C18" s="546">
        <v>5.6471850201811002E-2</v>
      </c>
      <c r="D18" s="546">
        <v>2.2123283623254102E-2</v>
      </c>
      <c r="E18" s="546">
        <v>4.6327962486337797E-2</v>
      </c>
      <c r="F18" s="546">
        <v>4.7855580791498202E-2</v>
      </c>
      <c r="G18" s="546">
        <v>4.5028835934591803E-2</v>
      </c>
      <c r="H18" s="546">
        <v>4.60748226737588E-2</v>
      </c>
      <c r="I18" s="546">
        <v>4.7661775572680198E-2</v>
      </c>
      <c r="J18" s="546">
        <v>4.6122248918210998E-2</v>
      </c>
      <c r="K18" s="546">
        <v>4.5318033213320799E-2</v>
      </c>
      <c r="L18" s="546">
        <v>2.18706485954645E-2</v>
      </c>
      <c r="M18" s="546">
        <v>4.76357843049224E-2</v>
      </c>
      <c r="N18" s="546">
        <v>5.0977803243566398E-2</v>
      </c>
      <c r="O18" s="546">
        <v>5.2963457986944899E-2</v>
      </c>
      <c r="P18" s="546">
        <v>5.51004505212426E-2</v>
      </c>
      <c r="Q18" s="546">
        <v>5.92512941403531E-2</v>
      </c>
      <c r="R18" s="546">
        <v>6.6794257436404506E-2</v>
      </c>
      <c r="S18" s="546">
        <v>7.89136148589452E-2</v>
      </c>
      <c r="T18" s="546">
        <v>9.0919663208819806E-2</v>
      </c>
      <c r="U18" s="546">
        <v>0.10959599302751501</v>
      </c>
    </row>
    <row r="19" spans="2:21" ht="15.75" x14ac:dyDescent="0.25">
      <c r="B19" s="545">
        <v>3</v>
      </c>
      <c r="C19" s="546">
        <v>2.1570876576220401E-2</v>
      </c>
      <c r="D19" s="546">
        <v>7.5156123795827503E-3</v>
      </c>
      <c r="E19" s="546">
        <v>2.0019038888693001E-2</v>
      </c>
      <c r="F19" s="546">
        <v>2.00706070884215E-2</v>
      </c>
      <c r="G19" s="546">
        <v>1.8210607523778202E-2</v>
      </c>
      <c r="H19" s="546">
        <v>1.8696537996989601E-2</v>
      </c>
      <c r="I19" s="546">
        <v>1.9081933695211301E-2</v>
      </c>
      <c r="J19" s="546">
        <v>1.8845229754233198E-2</v>
      </c>
      <c r="K19" s="546">
        <v>1.94650869943068E-2</v>
      </c>
      <c r="L19" s="546">
        <v>6.6694583746131596E-3</v>
      </c>
      <c r="M19" s="546">
        <v>2.0521253697494302E-2</v>
      </c>
      <c r="N19" s="546">
        <v>2.2418474876061901E-2</v>
      </c>
      <c r="O19" s="546">
        <v>2.42134510545551E-2</v>
      </c>
      <c r="P19" s="546">
        <v>2.6035936927026E-2</v>
      </c>
      <c r="Q19" s="546">
        <v>2.8505552223991398E-2</v>
      </c>
      <c r="R19" s="546">
        <v>3.4983039564559802E-2</v>
      </c>
      <c r="S19" s="546">
        <v>4.2866654985106001E-2</v>
      </c>
      <c r="T19" s="546">
        <v>5.1042005861282998E-2</v>
      </c>
      <c r="U19" s="546">
        <v>6.42527746519274E-2</v>
      </c>
    </row>
    <row r="20" spans="2:21" ht="15.75" x14ac:dyDescent="0.25">
      <c r="B20" s="545">
        <v>4</v>
      </c>
      <c r="C20" s="546">
        <v>8.7732004368983405E-3</v>
      </c>
      <c r="D20" s="546">
        <v>3.4475286144875E-3</v>
      </c>
      <c r="E20" s="546">
        <v>1.06159433064203E-2</v>
      </c>
      <c r="F20" s="546">
        <v>9.2867599660218392E-3</v>
      </c>
      <c r="G20" s="546">
        <v>8.5159069697182208E-3</v>
      </c>
      <c r="H20" s="546">
        <v>8.7782685028421799E-3</v>
      </c>
      <c r="I20" s="546">
        <v>9.3145616072271894E-3</v>
      </c>
      <c r="J20" s="546">
        <v>9.2557231823088802E-3</v>
      </c>
      <c r="K20" s="546">
        <v>9.85521640683658E-3</v>
      </c>
      <c r="L20" s="546">
        <v>2.4376376703537598E-3</v>
      </c>
      <c r="M20" s="546">
        <v>1.0816052705167599E-2</v>
      </c>
      <c r="N20" s="546">
        <v>1.14521312373882E-2</v>
      </c>
      <c r="O20" s="546">
        <v>1.33295990860337E-2</v>
      </c>
      <c r="P20" s="546">
        <v>1.4065692283514101E-2</v>
      </c>
      <c r="Q20" s="546">
        <v>1.6822101366860399E-2</v>
      </c>
      <c r="R20" s="546">
        <v>2.0450418259511799E-2</v>
      </c>
      <c r="S20" s="546">
        <v>2.5421412300683399E-2</v>
      </c>
      <c r="T20" s="546">
        <v>3.0888030888030899E-2</v>
      </c>
      <c r="U20" s="546">
        <v>3.8723770437545497E-2</v>
      </c>
    </row>
    <row r="21" spans="2:21" ht="15.75" x14ac:dyDescent="0.25">
      <c r="B21" s="545">
        <v>5</v>
      </c>
      <c r="C21" s="546">
        <v>3.9109447730751598E-3</v>
      </c>
      <c r="D21" s="546">
        <v>1.6712305378801301E-3</v>
      </c>
      <c r="E21" s="546">
        <v>5.6552550858512797E-3</v>
      </c>
      <c r="F21" s="546">
        <v>4.9400863912668902E-3</v>
      </c>
      <c r="G21" s="546">
        <v>4.4400325854153299E-3</v>
      </c>
      <c r="H21" s="546">
        <v>4.33826464196925E-3</v>
      </c>
      <c r="I21" s="546">
        <v>4.9586914610499702E-3</v>
      </c>
      <c r="J21" s="546">
        <v>5.1540966648724604E-3</v>
      </c>
      <c r="K21" s="546">
        <v>5.6163500818804703E-3</v>
      </c>
      <c r="L21" s="546">
        <v>1.1098741348258799E-3</v>
      </c>
      <c r="M21" s="546">
        <v>6.1956279134202704E-3</v>
      </c>
      <c r="N21" s="546">
        <v>6.9803941107595699E-3</v>
      </c>
      <c r="O21" s="546">
        <v>7.8835136678997095E-3</v>
      </c>
      <c r="P21" s="546">
        <v>8.8041542249462992E-3</v>
      </c>
      <c r="Q21" s="546">
        <v>1.02704081280975E-2</v>
      </c>
      <c r="R21" s="546">
        <v>1.28586043005595E-2</v>
      </c>
      <c r="S21" s="546">
        <v>1.6428946907306799E-2</v>
      </c>
      <c r="T21" s="546">
        <v>1.9130576359491999E-2</v>
      </c>
      <c r="U21" s="546">
        <v>2.6588115884468601E-2</v>
      </c>
    </row>
    <row r="22" spans="2:21" ht="15.75" x14ac:dyDescent="0.25">
      <c r="B22" s="545" t="s">
        <v>216</v>
      </c>
      <c r="C22" s="546">
        <v>4.9288082775792103E-3</v>
      </c>
      <c r="D22" s="546">
        <v>2.5643046170616599E-3</v>
      </c>
      <c r="E22" s="546">
        <v>7.7072242005429602E-3</v>
      </c>
      <c r="F22" s="546">
        <v>6.2865611576670699E-3</v>
      </c>
      <c r="G22" s="546">
        <v>5.8454134948936901E-3</v>
      </c>
      <c r="H22" s="546">
        <v>6.4278316763753699E-3</v>
      </c>
      <c r="I22" s="546">
        <v>7.4060904398650998E-3</v>
      </c>
      <c r="J22" s="546">
        <v>8.5039587912831404E-3</v>
      </c>
      <c r="K22" s="546">
        <v>1.0091694305021E-2</v>
      </c>
      <c r="L22" s="546">
        <v>1.95760008443214E-3</v>
      </c>
      <c r="M22" s="546">
        <v>1.21449699967418E-2</v>
      </c>
      <c r="N22" s="546">
        <v>1.4339453426670999E-2</v>
      </c>
      <c r="O22" s="546">
        <v>1.7674821005695701E-2</v>
      </c>
      <c r="P22" s="546">
        <v>2.1403033160458902E-2</v>
      </c>
      <c r="Q22" s="546">
        <v>2.6182647835287499E-2</v>
      </c>
      <c r="R22" s="546">
        <v>3.26678055203403E-2</v>
      </c>
      <c r="S22" s="546">
        <v>3.9067811459611003E-2</v>
      </c>
      <c r="T22" s="546">
        <v>4.5390054426198999E-2</v>
      </c>
      <c r="U22" s="546">
        <v>5.1852342181328698E-2</v>
      </c>
    </row>
    <row r="23" spans="2:21" ht="15.75" x14ac:dyDescent="0.25">
      <c r="B23" s="547" t="s">
        <v>217</v>
      </c>
      <c r="C23" s="548">
        <v>7.0467473388741695E-4</v>
      </c>
      <c r="D23" s="548">
        <v>3.9728663081236898E-4</v>
      </c>
      <c r="E23" s="548">
        <v>4.6539505694037999E-4</v>
      </c>
      <c r="F23" s="548">
        <v>4.81959647928477E-4</v>
      </c>
      <c r="G23" s="548">
        <v>5.6646831284156698E-4</v>
      </c>
      <c r="H23" s="548">
        <v>6.3652229262808099E-4</v>
      </c>
      <c r="I23" s="548">
        <v>8.19503630817781E-4</v>
      </c>
      <c r="J23" s="548">
        <v>1.1035901260257801E-3</v>
      </c>
      <c r="K23" s="548">
        <v>1.6612572347457001E-3</v>
      </c>
      <c r="L23" s="548">
        <v>5.5153254552696895E-4</v>
      </c>
      <c r="M23" s="548">
        <v>2.0138997565362E-3</v>
      </c>
      <c r="N23" s="548">
        <v>2.7801997957200902E-3</v>
      </c>
      <c r="O23" s="548">
        <v>3.6076156461264598E-3</v>
      </c>
      <c r="P23" s="548">
        <v>4.63617790350464E-3</v>
      </c>
      <c r="Q23" s="548">
        <v>5.7383320581484301E-3</v>
      </c>
      <c r="R23" s="548">
        <v>7.8071845677169203E-3</v>
      </c>
      <c r="S23" s="548">
        <v>9.9386718065533498E-3</v>
      </c>
      <c r="T23" s="548">
        <v>1.2280783365120699E-2</v>
      </c>
      <c r="U23" s="548">
        <v>1.50261468193553E-2</v>
      </c>
    </row>
    <row r="25" spans="2:21" ht="15.75" x14ac:dyDescent="0.25">
      <c r="B25" s="323" t="s">
        <v>108</v>
      </c>
      <c r="C25" s="323"/>
      <c r="D25" s="323"/>
      <c r="E25" s="323"/>
      <c r="F25" s="323"/>
      <c r="G25" s="323"/>
      <c r="H25" s="323"/>
      <c r="I25" s="323"/>
      <c r="J25" s="323"/>
    </row>
    <row r="26" spans="2:21" ht="15.75" x14ac:dyDescent="0.25">
      <c r="B26" s="542" t="s">
        <v>883</v>
      </c>
      <c r="C26" s="323"/>
      <c r="D26" s="323"/>
      <c r="E26" s="323"/>
      <c r="F26" s="323"/>
      <c r="G26" s="323"/>
      <c r="H26" s="323"/>
      <c r="I26" s="323"/>
      <c r="J26" s="323"/>
    </row>
    <row r="27" spans="2:21" ht="15" x14ac:dyDescent="0.2">
      <c r="B27" s="542" t="s">
        <v>109</v>
      </c>
      <c r="C27" s="542"/>
      <c r="D27" s="542"/>
      <c r="E27" s="542"/>
      <c r="F27" s="542"/>
      <c r="G27" s="542"/>
      <c r="H27" s="542"/>
      <c r="I27" s="542"/>
      <c r="J27" s="542"/>
    </row>
    <row r="28" spans="2:21" x14ac:dyDescent="0.2">
      <c r="B28" s="236"/>
    </row>
    <row r="29" spans="2:21" x14ac:dyDescent="0.2">
      <c r="B29" s="28"/>
    </row>
  </sheetData>
  <customSheetViews>
    <customSheetView guid="{6A34DC42-675F-4BDB-8544-901AD52B6A4A}" scale="85" topLeftCell="A10">
      <selection activeCell="P29" sqref="P29"/>
      <pageMargins left="0.74803149606299213" right="0.74803149606299213" top="0.98425196850393704" bottom="0.98425196850393704" header="0.51181102362204722" footer="0.51181102362204722"/>
      <pageSetup paperSize="9" scale="40" fitToHeight="3" orientation="landscape" r:id="rId1"/>
      <headerFooter alignWithMargins="0"/>
    </customSheetView>
  </customSheetViews>
  <mergeCells count="1">
    <mergeCell ref="B14:J14"/>
  </mergeCells>
  <hyperlinks>
    <hyperlink ref="B8" location="Contents!A1" display="Contents!A1" xr:uid="{49FA79E3-C8A1-404F-B807-9C338275EB2B}"/>
    <hyperlink ref="D8" location="'Tab 8 - PC Age and Gender'!A1" display="Tab 8 - PC Age and Gender" xr:uid="{29E11353-B613-4719-8343-8A5134BCFF86}"/>
  </hyperlinks>
  <pageMargins left="0.74803149606299213" right="0.74803149606299213" top="0.98425196850393704" bottom="0.98425196850393704" header="0.51181102362204722" footer="0.51181102362204722"/>
  <pageSetup paperSize="9" scale="40" fitToHeight="3" orientation="landscape" r:id="rId2"/>
  <headerFooter alignWithMargins="0"/>
  <ignoredErrors>
    <ignoredError sqref="E15" twoDigitTextYear="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1F497D"/>
  </sheetPr>
  <dimension ref="A1:Q86"/>
  <sheetViews>
    <sheetView showGridLines="0" zoomScale="80" zoomScaleNormal="80" workbookViewId="0">
      <selection activeCell="D8" sqref="D8"/>
    </sheetView>
  </sheetViews>
  <sheetFormatPr defaultColWidth="9.140625" defaultRowHeight="12.75" x14ac:dyDescent="0.2"/>
  <cols>
    <col min="1" max="1" width="1.7109375" style="2" customWidth="1"/>
    <col min="2" max="2" width="15.5703125" style="2" customWidth="1"/>
    <col min="3" max="12" width="11.42578125" style="2" customWidth="1"/>
    <col min="13" max="13" width="13.140625" style="2" customWidth="1"/>
    <col min="14" max="14" width="9.140625" style="2" customWidth="1"/>
    <col min="15" max="17" width="9.140625" style="1" customWidth="1"/>
    <col min="18" max="16384" width="9.140625" style="1"/>
  </cols>
  <sheetData>
    <row r="1" spans="1:17" s="303" customFormat="1" ht="5.0999999999999996" customHeight="1" x14ac:dyDescent="0.2">
      <c r="B1" s="312"/>
      <c r="C1" s="312"/>
      <c r="D1" s="305"/>
      <c r="E1" s="305" t="s">
        <v>136</v>
      </c>
      <c r="F1" s="305"/>
      <c r="G1" s="305"/>
      <c r="H1" s="305"/>
      <c r="I1" s="304"/>
      <c r="J1" s="304"/>
    </row>
    <row r="2" spans="1:17" s="303" customFormat="1" ht="15" x14ac:dyDescent="0.2">
      <c r="B2" s="312"/>
      <c r="C2" s="312"/>
      <c r="D2" s="305"/>
      <c r="E2" s="305"/>
      <c r="F2" s="305"/>
      <c r="G2" s="305"/>
      <c r="H2" s="305"/>
      <c r="I2" s="304"/>
      <c r="J2" s="304"/>
    </row>
    <row r="3" spans="1:17" s="303" customFormat="1" ht="15" x14ac:dyDescent="0.2">
      <c r="B3" s="312"/>
      <c r="C3" s="312"/>
      <c r="D3" s="305"/>
      <c r="E3" s="305"/>
      <c r="F3" s="305"/>
      <c r="G3" s="305"/>
      <c r="H3" s="305"/>
      <c r="I3" s="304"/>
      <c r="J3" s="304"/>
    </row>
    <row r="4" spans="1:17" s="303" customFormat="1" ht="15.75" customHeight="1" x14ac:dyDescent="0.2">
      <c r="B4" s="312"/>
      <c r="C4" s="312"/>
      <c r="D4" s="305"/>
      <c r="E4" s="305"/>
      <c r="F4" s="305"/>
      <c r="G4" s="305"/>
      <c r="H4" s="305"/>
      <c r="I4" s="304"/>
      <c r="J4" s="304"/>
    </row>
    <row r="5" spans="1:17" s="303" customFormat="1" ht="15.75" customHeight="1" x14ac:dyDescent="0.2">
      <c r="B5" s="312"/>
      <c r="C5" s="312"/>
      <c r="D5" s="305"/>
      <c r="E5" s="305"/>
      <c r="F5" s="305"/>
      <c r="G5" s="305"/>
      <c r="H5" s="305"/>
      <c r="I5" s="304"/>
      <c r="J5" s="304"/>
    </row>
    <row r="6" spans="1:17" s="303" customFormat="1" ht="18" x14ac:dyDescent="0.25">
      <c r="B6" s="309"/>
      <c r="C6" s="310"/>
      <c r="D6" s="309"/>
      <c r="E6" s="309"/>
      <c r="F6" s="309"/>
      <c r="G6" s="309"/>
      <c r="H6" s="309"/>
      <c r="I6" s="304"/>
      <c r="J6" s="304"/>
    </row>
    <row r="7" spans="1:17" s="303" customFormat="1" ht="18" x14ac:dyDescent="0.25">
      <c r="B7" s="309"/>
      <c r="C7" s="310"/>
      <c r="D7" s="309"/>
      <c r="E7" s="309"/>
      <c r="F7" s="309"/>
      <c r="G7" s="309"/>
      <c r="H7" s="309"/>
      <c r="I7" s="304"/>
      <c r="J7" s="304"/>
    </row>
    <row r="8" spans="1:17" s="303" customFormat="1" ht="18" x14ac:dyDescent="0.25">
      <c r="B8" s="1061" t="s">
        <v>113</v>
      </c>
      <c r="C8" s="310"/>
      <c r="D8" s="1061" t="s">
        <v>402</v>
      </c>
      <c r="E8" s="309"/>
      <c r="F8" s="309"/>
      <c r="G8" s="309"/>
      <c r="H8" s="309"/>
      <c r="I8" s="304"/>
      <c r="J8" s="304"/>
    </row>
    <row r="9" spans="1:17" s="303" customFormat="1" ht="18" x14ac:dyDescent="0.25">
      <c r="B9" s="309"/>
      <c r="C9" s="310"/>
      <c r="D9" s="309"/>
      <c r="E9" s="309"/>
      <c r="F9" s="309"/>
      <c r="G9" s="309"/>
      <c r="H9" s="309"/>
      <c r="I9" s="304"/>
      <c r="J9" s="304"/>
    </row>
    <row r="10" spans="1:17" ht="18" x14ac:dyDescent="0.25">
      <c r="A10" s="7"/>
      <c r="B10" s="310" t="s">
        <v>435</v>
      </c>
      <c r="C10" s="310"/>
      <c r="D10" s="309"/>
      <c r="E10" s="309"/>
      <c r="F10" s="309"/>
      <c r="G10" s="309"/>
      <c r="H10" s="309"/>
      <c r="I10" s="8"/>
      <c r="J10" s="8"/>
      <c r="K10" s="8"/>
    </row>
    <row r="11" spans="1:17" ht="18" x14ac:dyDescent="0.25">
      <c r="A11" s="7"/>
      <c r="B11" s="308"/>
      <c r="C11" s="307"/>
      <c r="D11" s="307"/>
      <c r="E11" s="307"/>
      <c r="F11" s="307"/>
      <c r="G11" s="307"/>
      <c r="H11" s="306"/>
      <c r="I11" s="8"/>
      <c r="J11" s="8"/>
      <c r="K11" s="8"/>
    </row>
    <row r="12" spans="1:17" s="11" customFormat="1" ht="15.75" x14ac:dyDescent="0.25">
      <c r="A12" s="10"/>
      <c r="B12" s="323" t="s">
        <v>325</v>
      </c>
      <c r="C12" s="323"/>
      <c r="D12" s="323"/>
      <c r="E12" s="323"/>
      <c r="F12" s="323"/>
      <c r="G12" s="323"/>
      <c r="H12" s="323"/>
      <c r="I12" s="19"/>
      <c r="J12" s="19"/>
      <c r="K12" s="19"/>
      <c r="L12" s="13"/>
      <c r="M12" s="13"/>
      <c r="N12" s="13"/>
    </row>
    <row r="13" spans="1:17" ht="15.75" x14ac:dyDescent="0.25">
      <c r="A13" s="5"/>
      <c r="B13" s="485" t="s">
        <v>1257</v>
      </c>
      <c r="C13" s="305"/>
      <c r="D13" s="305"/>
      <c r="E13" s="305"/>
      <c r="F13" s="305"/>
      <c r="G13" s="305"/>
      <c r="H13" s="305"/>
      <c r="I13" s="1"/>
      <c r="J13" s="1"/>
      <c r="K13" s="1"/>
      <c r="O13" s="2"/>
      <c r="P13" s="2"/>
      <c r="Q13" s="2"/>
    </row>
    <row r="14" spans="1:17" ht="15.75" x14ac:dyDescent="0.25">
      <c r="A14" s="5"/>
      <c r="B14" s="322"/>
      <c r="C14" s="305"/>
      <c r="D14" s="305"/>
      <c r="E14" s="305"/>
      <c r="F14" s="305"/>
      <c r="G14" s="305"/>
      <c r="H14" s="305"/>
      <c r="I14" s="1"/>
      <c r="J14" s="1"/>
      <c r="K14" s="1"/>
      <c r="O14" s="2"/>
      <c r="P14" s="2"/>
      <c r="Q14" s="2"/>
    </row>
    <row r="15" spans="1:17" ht="15.75" x14ac:dyDescent="0.25">
      <c r="B15" s="551" t="s">
        <v>119</v>
      </c>
      <c r="C15" s="552" t="s">
        <v>117</v>
      </c>
      <c r="D15" s="552" t="s">
        <v>118</v>
      </c>
      <c r="E15" s="552" t="s">
        <v>59</v>
      </c>
      <c r="F15" s="305"/>
      <c r="G15" s="305"/>
      <c r="H15" s="305"/>
      <c r="O15" s="2"/>
      <c r="P15" s="2"/>
      <c r="Q15" s="2"/>
    </row>
    <row r="16" spans="1:17" ht="15" x14ac:dyDescent="0.2">
      <c r="B16" s="553" t="s">
        <v>197</v>
      </c>
      <c r="C16" s="554">
        <v>1.24149940089255</v>
      </c>
      <c r="D16" s="554">
        <v>1.23996418915155</v>
      </c>
      <c r="E16" s="554">
        <v>1.24071018556917</v>
      </c>
      <c r="F16" s="305"/>
      <c r="G16" s="305"/>
      <c r="H16" s="305"/>
      <c r="M16" s="107"/>
      <c r="O16" s="2"/>
      <c r="P16" s="2"/>
      <c r="Q16" s="2"/>
    </row>
    <row r="17" spans="2:17" ht="15" x14ac:dyDescent="0.2">
      <c r="B17" s="555" t="s">
        <v>198</v>
      </c>
      <c r="C17" s="556">
        <v>0.64037913578191896</v>
      </c>
      <c r="D17" s="556">
        <v>0.44677983916179798</v>
      </c>
      <c r="E17" s="556">
        <v>0.54083395209352703</v>
      </c>
      <c r="F17" s="305"/>
      <c r="G17" s="305"/>
      <c r="H17" s="305"/>
      <c r="N17" s="28"/>
      <c r="O17" s="28"/>
      <c r="P17" s="28"/>
      <c r="Q17" s="28"/>
    </row>
    <row r="18" spans="2:17" ht="15" x14ac:dyDescent="0.2">
      <c r="B18" s="555" t="s">
        <v>199</v>
      </c>
      <c r="C18" s="556">
        <v>0.62518014190020099</v>
      </c>
      <c r="D18" s="556">
        <v>0.45075456133604602</v>
      </c>
      <c r="E18" s="556">
        <v>0.53624924538928498</v>
      </c>
      <c r="F18" s="305"/>
      <c r="G18" s="305"/>
      <c r="H18" s="305"/>
      <c r="N18" s="1231"/>
      <c r="O18" s="1231"/>
      <c r="P18" s="1231"/>
      <c r="Q18" s="1231"/>
    </row>
    <row r="19" spans="2:17" ht="15" x14ac:dyDescent="0.2">
      <c r="B19" s="555" t="s">
        <v>200</v>
      </c>
      <c r="C19" s="556">
        <v>1.4610000032630099</v>
      </c>
      <c r="D19" s="556">
        <v>0.82920090867866303</v>
      </c>
      <c r="E19" s="556">
        <v>1.1378030127037</v>
      </c>
      <c r="F19" s="305"/>
      <c r="G19" s="305"/>
      <c r="H19" s="305"/>
      <c r="M19" s="28"/>
      <c r="O19" s="2"/>
      <c r="P19" s="2"/>
      <c r="Q19" s="2"/>
    </row>
    <row r="20" spans="2:17" ht="15" x14ac:dyDescent="0.2">
      <c r="B20" s="555" t="s">
        <v>201</v>
      </c>
      <c r="C20" s="556">
        <v>1.61736873063132</v>
      </c>
      <c r="D20" s="556">
        <v>0.60309171811620399</v>
      </c>
      <c r="E20" s="556">
        <v>1.1032336934028599</v>
      </c>
      <c r="F20" s="305"/>
      <c r="G20" s="305"/>
      <c r="H20" s="305"/>
    </row>
    <row r="21" spans="2:17" ht="15" x14ac:dyDescent="0.2">
      <c r="B21" s="555" t="s">
        <v>202</v>
      </c>
      <c r="C21" s="556">
        <v>1.54558441820951</v>
      </c>
      <c r="D21" s="556">
        <v>0.52809497301388497</v>
      </c>
      <c r="E21" s="556">
        <v>1.0340319233901301</v>
      </c>
      <c r="F21" s="305"/>
      <c r="G21" s="305"/>
      <c r="H21" s="305"/>
    </row>
    <row r="22" spans="2:17" ht="15" x14ac:dyDescent="0.2">
      <c r="B22" s="555" t="s">
        <v>203</v>
      </c>
      <c r="C22" s="556">
        <v>1.54869771507622</v>
      </c>
      <c r="D22" s="556">
        <v>0.56469271321632997</v>
      </c>
      <c r="E22" s="556">
        <v>1.0596459482329299</v>
      </c>
      <c r="F22" s="305"/>
      <c r="G22" s="305"/>
      <c r="H22" s="305"/>
    </row>
    <row r="23" spans="2:17" ht="15" x14ac:dyDescent="0.2">
      <c r="B23" s="555" t="s">
        <v>204</v>
      </c>
      <c r="C23" s="556">
        <v>1.5908086610693799</v>
      </c>
      <c r="D23" s="556">
        <v>0.64784143702445796</v>
      </c>
      <c r="E23" s="556">
        <v>1.12801145227308</v>
      </c>
      <c r="F23" s="305"/>
      <c r="G23" s="305"/>
      <c r="H23" s="305"/>
    </row>
    <row r="24" spans="2:17" ht="15" x14ac:dyDescent="0.2">
      <c r="B24" s="555" t="s">
        <v>205</v>
      </c>
      <c r="C24" s="556">
        <v>1.5591998693870801</v>
      </c>
      <c r="D24" s="556">
        <v>0.71527771322177602</v>
      </c>
      <c r="E24" s="556">
        <v>1.1441071372593701</v>
      </c>
      <c r="F24" s="305"/>
      <c r="G24" s="305"/>
      <c r="H24" s="305"/>
    </row>
    <row r="25" spans="2:17" ht="15" x14ac:dyDescent="0.2">
      <c r="B25" s="555" t="s">
        <v>206</v>
      </c>
      <c r="C25" s="556">
        <v>1.6070036246644199</v>
      </c>
      <c r="D25" s="556">
        <v>0.77187632082507196</v>
      </c>
      <c r="E25" s="556">
        <v>1.2011214559393499</v>
      </c>
      <c r="F25" s="305"/>
      <c r="G25" s="305"/>
      <c r="H25" s="305"/>
      <c r="N25" s="105"/>
      <c r="O25" s="171"/>
      <c r="P25" s="171"/>
    </row>
    <row r="26" spans="2:17" ht="15" x14ac:dyDescent="0.2">
      <c r="B26" s="555" t="s">
        <v>207</v>
      </c>
      <c r="C26" s="556">
        <v>1.7139601601977299</v>
      </c>
      <c r="D26" s="556">
        <v>0.87344718224528295</v>
      </c>
      <c r="E26" s="556">
        <v>1.31026310798168</v>
      </c>
      <c r="F26" s="305"/>
      <c r="G26" s="305"/>
      <c r="H26" s="305"/>
      <c r="M26" s="12"/>
      <c r="N26" s="105"/>
      <c r="O26" s="171"/>
      <c r="P26" s="171"/>
    </row>
    <row r="27" spans="2:17" ht="15" x14ac:dyDescent="0.2">
      <c r="B27" s="555" t="s">
        <v>208</v>
      </c>
      <c r="C27" s="556">
        <v>1.8623626077561299</v>
      </c>
      <c r="D27" s="556">
        <v>1.0088762325782801</v>
      </c>
      <c r="E27" s="556">
        <v>1.4504965885664001</v>
      </c>
      <c r="F27" s="305"/>
      <c r="G27" s="305"/>
      <c r="H27" s="305"/>
      <c r="M27" s="28"/>
      <c r="N27" s="172"/>
      <c r="O27" s="173"/>
      <c r="P27" s="173"/>
    </row>
    <row r="28" spans="2:17" ht="15" x14ac:dyDescent="0.2">
      <c r="B28" s="555" t="s">
        <v>209</v>
      </c>
      <c r="C28" s="556">
        <v>2.0001304554402402</v>
      </c>
      <c r="D28" s="556">
        <v>1.22147984805752</v>
      </c>
      <c r="E28" s="556">
        <v>1.6236910413543499</v>
      </c>
      <c r="F28" s="305"/>
      <c r="G28" s="305"/>
      <c r="H28" s="305"/>
      <c r="M28" s="28"/>
      <c r="N28" s="174"/>
      <c r="O28" s="175"/>
      <c r="P28" s="176"/>
    </row>
    <row r="29" spans="2:17" ht="15" x14ac:dyDescent="0.2">
      <c r="B29" s="555" t="s">
        <v>210</v>
      </c>
      <c r="C29" s="556">
        <v>2.1380209948781999</v>
      </c>
      <c r="D29" s="556">
        <v>1.4345740478719899</v>
      </c>
      <c r="E29" s="556">
        <v>1.7997527084737199</v>
      </c>
      <c r="F29" s="305"/>
      <c r="G29" s="305"/>
      <c r="H29" s="305"/>
      <c r="M29" s="28"/>
      <c r="N29" s="177"/>
      <c r="O29" s="177"/>
      <c r="P29" s="177"/>
    </row>
    <row r="30" spans="2:17" ht="15" x14ac:dyDescent="0.2">
      <c r="B30" s="555" t="s">
        <v>211</v>
      </c>
      <c r="C30" s="556">
        <v>2.4043381196731399</v>
      </c>
      <c r="D30" s="556">
        <v>1.67991799784369</v>
      </c>
      <c r="E30" s="556">
        <v>2.06056849735252</v>
      </c>
      <c r="F30" s="305"/>
      <c r="G30" s="305"/>
      <c r="H30" s="305"/>
      <c r="N30" s="105"/>
      <c r="O30" s="171"/>
      <c r="P30" s="171"/>
    </row>
    <row r="31" spans="2:17" ht="15" x14ac:dyDescent="0.2">
      <c r="B31" s="555" t="s">
        <v>212</v>
      </c>
      <c r="C31" s="556">
        <v>2.8745717451062198</v>
      </c>
      <c r="D31" s="556">
        <v>2.02345585442318</v>
      </c>
      <c r="E31" s="556">
        <v>2.48814740844184</v>
      </c>
      <c r="F31" s="305"/>
      <c r="G31" s="305"/>
      <c r="H31" s="305"/>
      <c r="M31" s="12"/>
      <c r="N31" s="105"/>
      <c r="O31" s="171"/>
      <c r="P31" s="171"/>
    </row>
    <row r="32" spans="2:17" ht="15" x14ac:dyDescent="0.2">
      <c r="B32" s="555" t="s">
        <v>213</v>
      </c>
      <c r="C32" s="556">
        <v>3.4205392436560098</v>
      </c>
      <c r="D32" s="556">
        <v>2.42229237355745</v>
      </c>
      <c r="E32" s="556">
        <v>2.9994599278463601</v>
      </c>
      <c r="F32" s="305"/>
      <c r="G32" s="305"/>
      <c r="H32" s="305"/>
      <c r="M32" s="28"/>
      <c r="N32" s="172"/>
      <c r="O32" s="173"/>
      <c r="P32" s="173"/>
    </row>
    <row r="33" spans="2:16" ht="15" x14ac:dyDescent="0.2">
      <c r="B33" s="555" t="s">
        <v>214</v>
      </c>
      <c r="C33" s="556">
        <v>3.9084689936062098</v>
      </c>
      <c r="D33" s="556">
        <v>2.9061798268680099</v>
      </c>
      <c r="E33" s="556">
        <v>3.5259140969654301</v>
      </c>
      <c r="F33" s="305"/>
      <c r="G33" s="305"/>
      <c r="H33" s="305"/>
      <c r="M33" s="28"/>
      <c r="N33" s="174"/>
      <c r="O33" s="175"/>
      <c r="P33" s="176"/>
    </row>
    <row r="34" spans="2:16" ht="15" x14ac:dyDescent="0.2">
      <c r="B34" s="557" t="s">
        <v>215</v>
      </c>
      <c r="C34" s="558">
        <v>4.6294276721195198</v>
      </c>
      <c r="D34" s="558">
        <v>3.4652661216091798</v>
      </c>
      <c r="E34" s="558">
        <v>4.2589951194417397</v>
      </c>
      <c r="F34" s="305"/>
      <c r="G34" s="305"/>
      <c r="H34" s="305"/>
      <c r="M34" s="28"/>
      <c r="N34" s="177"/>
      <c r="O34" s="177"/>
      <c r="P34" s="177"/>
    </row>
    <row r="35" spans="2:16" ht="15" x14ac:dyDescent="0.2">
      <c r="B35" s="305"/>
      <c r="C35" s="305"/>
      <c r="D35" s="305"/>
      <c r="E35" s="305"/>
      <c r="F35" s="305"/>
      <c r="G35" s="305"/>
      <c r="H35" s="305"/>
      <c r="N35" s="105"/>
      <c r="O35" s="171"/>
      <c r="P35" s="171"/>
    </row>
    <row r="36" spans="2:16" ht="15.75" x14ac:dyDescent="0.25">
      <c r="B36" s="323" t="s">
        <v>326</v>
      </c>
      <c r="C36" s="305"/>
      <c r="D36" s="305"/>
      <c r="E36" s="305"/>
      <c r="F36" s="305"/>
      <c r="G36" s="305"/>
      <c r="H36" s="305"/>
      <c r="K36" s="1"/>
    </row>
    <row r="37" spans="2:16" ht="15.75" x14ac:dyDescent="0.25">
      <c r="B37" s="485" t="s">
        <v>383</v>
      </c>
      <c r="C37" s="305"/>
      <c r="D37" s="305"/>
      <c r="E37" s="305"/>
      <c r="F37" s="305"/>
      <c r="G37" s="305"/>
      <c r="H37" s="305"/>
    </row>
    <row r="38" spans="2:16" ht="15" x14ac:dyDescent="0.2">
      <c r="B38" s="305"/>
      <c r="C38" s="305"/>
      <c r="D38" s="305"/>
      <c r="E38" s="305"/>
      <c r="F38" s="305"/>
      <c r="G38" s="305"/>
      <c r="H38" s="305"/>
    </row>
    <row r="39" spans="2:16" ht="16.5" thickBot="1" x14ac:dyDescent="0.3">
      <c r="B39" s="559" t="s">
        <v>119</v>
      </c>
      <c r="C39" s="559" t="s">
        <v>117</v>
      </c>
      <c r="D39" s="559" t="s">
        <v>118</v>
      </c>
      <c r="E39" s="559" t="s">
        <v>59</v>
      </c>
      <c r="F39" s="305"/>
      <c r="G39" s="305"/>
      <c r="H39" s="305"/>
    </row>
    <row r="40" spans="2:16" ht="15.75" x14ac:dyDescent="0.25">
      <c r="B40" s="553" t="s">
        <v>197</v>
      </c>
      <c r="C40" s="506">
        <v>2.03590837652179E-2</v>
      </c>
      <c r="D40" s="507">
        <v>2.1511942311465099E-2</v>
      </c>
      <c r="E40" s="507">
        <v>4.1871026076682999E-2</v>
      </c>
      <c r="F40" s="304"/>
      <c r="G40" s="549"/>
      <c r="H40" s="305"/>
    </row>
    <row r="41" spans="2:16" ht="15.75" x14ac:dyDescent="0.25">
      <c r="B41" s="555" t="s">
        <v>198</v>
      </c>
      <c r="C41" s="560">
        <v>1.2072980832504999E-2</v>
      </c>
      <c r="D41" s="561">
        <v>8.9148361493004303E-3</v>
      </c>
      <c r="E41" s="561">
        <v>2.0987816981805501E-2</v>
      </c>
      <c r="F41" s="305"/>
      <c r="G41" s="550"/>
      <c r="H41" s="305"/>
    </row>
    <row r="42" spans="2:16" ht="15" x14ac:dyDescent="0.2">
      <c r="B42" s="555" t="s">
        <v>199</v>
      </c>
      <c r="C42" s="560">
        <v>1.23303379522481E-2</v>
      </c>
      <c r="D42" s="561">
        <v>9.2474819904310897E-3</v>
      </c>
      <c r="E42" s="561">
        <v>2.15778199426792E-2</v>
      </c>
      <c r="F42" s="305"/>
      <c r="G42" s="305"/>
      <c r="H42" s="305"/>
    </row>
    <row r="43" spans="2:16" ht="15" x14ac:dyDescent="0.2">
      <c r="B43" s="555" t="s">
        <v>200</v>
      </c>
      <c r="C43" s="560">
        <v>2.6741250762841302E-2</v>
      </c>
      <c r="D43" s="561">
        <v>1.5894969337944299E-2</v>
      </c>
      <c r="E43" s="561">
        <v>4.26362201007855E-2</v>
      </c>
      <c r="F43" s="305"/>
      <c r="G43" s="305"/>
      <c r="H43" s="305"/>
    </row>
    <row r="44" spans="2:16" ht="15" x14ac:dyDescent="0.2">
      <c r="B44" s="555" t="s">
        <v>201</v>
      </c>
      <c r="C44" s="560">
        <v>3.4979574314673599E-2</v>
      </c>
      <c r="D44" s="561">
        <v>1.34082697421144E-2</v>
      </c>
      <c r="E44" s="561">
        <v>4.8387844056787997E-2</v>
      </c>
      <c r="F44" s="305"/>
      <c r="G44" s="305"/>
      <c r="H44" s="305"/>
    </row>
    <row r="45" spans="2:16" ht="15" x14ac:dyDescent="0.2">
      <c r="B45" s="555" t="s">
        <v>202</v>
      </c>
      <c r="C45" s="560">
        <v>3.7641103008725502E-2</v>
      </c>
      <c r="D45" s="561">
        <v>1.3003954829662901E-2</v>
      </c>
      <c r="E45" s="561">
        <v>5.0645057838388401E-2</v>
      </c>
      <c r="F45" s="305"/>
      <c r="G45" s="305"/>
      <c r="H45" s="305"/>
    </row>
    <row r="46" spans="2:16" ht="15" x14ac:dyDescent="0.2">
      <c r="B46" s="555" t="s">
        <v>203</v>
      </c>
      <c r="C46" s="560">
        <v>3.94520139371006E-2</v>
      </c>
      <c r="D46" s="561">
        <v>1.42136418819574E-2</v>
      </c>
      <c r="E46" s="561">
        <v>5.3665655819058002E-2</v>
      </c>
      <c r="F46" s="305"/>
      <c r="G46" s="305"/>
      <c r="H46" s="305"/>
    </row>
    <row r="47" spans="2:16" ht="15" x14ac:dyDescent="0.2">
      <c r="B47" s="555" t="s">
        <v>204</v>
      </c>
      <c r="C47" s="560">
        <v>3.8525383520022799E-2</v>
      </c>
      <c r="D47" s="561">
        <v>1.51214501186883E-2</v>
      </c>
      <c r="E47" s="561">
        <v>5.3646833638711103E-2</v>
      </c>
      <c r="F47" s="305"/>
      <c r="G47" s="305"/>
      <c r="H47" s="305"/>
    </row>
    <row r="48" spans="2:16" ht="15" x14ac:dyDescent="0.2">
      <c r="B48" s="555" t="s">
        <v>205</v>
      </c>
      <c r="C48" s="506">
        <v>3.4809812726544799E-2</v>
      </c>
      <c r="D48" s="507">
        <v>1.5457353644878999E-2</v>
      </c>
      <c r="E48" s="507">
        <v>5.0267166371423901E-2</v>
      </c>
      <c r="F48" s="304"/>
      <c r="G48" s="305"/>
      <c r="H48" s="305"/>
    </row>
    <row r="49" spans="2:10" ht="15" x14ac:dyDescent="0.2">
      <c r="B49" s="555" t="s">
        <v>206</v>
      </c>
      <c r="C49" s="506">
        <v>3.6917172995383503E-2</v>
      </c>
      <c r="D49" s="507">
        <v>1.6766943039014801E-2</v>
      </c>
      <c r="E49" s="507">
        <v>5.3684116034398301E-2</v>
      </c>
      <c r="F49" s="304"/>
      <c r="G49" s="305"/>
      <c r="H49" s="305"/>
    </row>
    <row r="50" spans="2:10" ht="15" x14ac:dyDescent="0.2">
      <c r="B50" s="555" t="s">
        <v>207</v>
      </c>
      <c r="C50" s="560">
        <v>4.5871825295417702E-2</v>
      </c>
      <c r="D50" s="561">
        <v>2.1604243388166199E-2</v>
      </c>
      <c r="E50" s="561">
        <v>6.7476068683583898E-2</v>
      </c>
      <c r="F50" s="305"/>
      <c r="G50" s="305"/>
      <c r="H50" s="305"/>
    </row>
    <row r="51" spans="2:10" ht="15" x14ac:dyDescent="0.2">
      <c r="B51" s="555" t="s">
        <v>208</v>
      </c>
      <c r="C51" s="560">
        <v>5.11051153618673E-2</v>
      </c>
      <c r="D51" s="561">
        <v>2.58193258908502E-2</v>
      </c>
      <c r="E51" s="561">
        <v>7.6924441252717496E-2</v>
      </c>
      <c r="F51" s="305"/>
      <c r="G51" s="305"/>
      <c r="H51" s="305"/>
    </row>
    <row r="52" spans="2:10" ht="15" x14ac:dyDescent="0.2">
      <c r="B52" s="555" t="s">
        <v>209</v>
      </c>
      <c r="C52" s="560">
        <v>4.9225069117218002E-2</v>
      </c>
      <c r="D52" s="561">
        <v>2.8135539968538001E-2</v>
      </c>
      <c r="E52" s="561">
        <v>7.7360609085755996E-2</v>
      </c>
      <c r="F52" s="305"/>
      <c r="G52" s="305"/>
      <c r="H52" s="305"/>
    </row>
    <row r="53" spans="2:10" ht="15" x14ac:dyDescent="0.2">
      <c r="B53" s="555" t="s">
        <v>210</v>
      </c>
      <c r="C53" s="560">
        <v>4.4786654205417997E-2</v>
      </c>
      <c r="D53" s="561">
        <v>2.7836556873027701E-2</v>
      </c>
      <c r="E53" s="561">
        <v>7.2623211078445798E-2</v>
      </c>
      <c r="F53" s="305"/>
      <c r="G53" s="305"/>
      <c r="H53" s="305"/>
    </row>
    <row r="54" spans="2:10" ht="15" x14ac:dyDescent="0.2">
      <c r="B54" s="555" t="s">
        <v>211</v>
      </c>
      <c r="C54" s="560">
        <v>4.84305559275751E-2</v>
      </c>
      <c r="D54" s="561">
        <v>3.05599815832205E-2</v>
      </c>
      <c r="E54" s="561">
        <v>7.89905375107956E-2</v>
      </c>
      <c r="F54" s="305"/>
      <c r="G54" s="305"/>
      <c r="H54" s="305"/>
    </row>
    <row r="55" spans="2:10" ht="15" x14ac:dyDescent="0.2">
      <c r="B55" s="555" t="s">
        <v>212</v>
      </c>
      <c r="C55" s="560">
        <v>4.2361850625728899E-2</v>
      </c>
      <c r="D55" s="561">
        <v>2.4796774747004601E-2</v>
      </c>
      <c r="E55" s="561">
        <v>6.7158625372733496E-2</v>
      </c>
      <c r="F55" s="305"/>
      <c r="G55" s="305"/>
      <c r="H55" s="305"/>
    </row>
    <row r="56" spans="2:10" ht="15" x14ac:dyDescent="0.2">
      <c r="B56" s="555" t="s">
        <v>213</v>
      </c>
      <c r="C56" s="560">
        <v>3.7279138002054499E-2</v>
      </c>
      <c r="D56" s="561">
        <v>1.9260158004964702E-2</v>
      </c>
      <c r="E56" s="561">
        <v>5.65392960070192E-2</v>
      </c>
      <c r="F56" s="305"/>
      <c r="G56" s="305"/>
      <c r="H56" s="305"/>
    </row>
    <row r="57" spans="2:10" ht="15" x14ac:dyDescent="0.2">
      <c r="B57" s="555" t="s">
        <v>214</v>
      </c>
      <c r="C57" s="560">
        <v>2.7454683790989799E-2</v>
      </c>
      <c r="D57" s="561">
        <v>1.26014497422447E-2</v>
      </c>
      <c r="E57" s="561">
        <v>4.0056133533234499E-2</v>
      </c>
      <c r="F57" s="305"/>
      <c r="G57" s="305"/>
      <c r="H57" s="305"/>
    </row>
    <row r="58" spans="2:10" ht="15" x14ac:dyDescent="0.2">
      <c r="B58" s="557" t="s">
        <v>215</v>
      </c>
      <c r="C58" s="560">
        <v>1.8899278893313699E-2</v>
      </c>
      <c r="D58" s="561">
        <v>6.6022417216793196E-3</v>
      </c>
      <c r="E58" s="561">
        <v>2.5501520614993001E-2</v>
      </c>
      <c r="F58" s="305"/>
      <c r="G58" s="305"/>
      <c r="H58" s="305"/>
    </row>
    <row r="59" spans="2:10" ht="16.5" thickBot="1" x14ac:dyDescent="0.3">
      <c r="B59" s="562" t="s">
        <v>20</v>
      </c>
      <c r="C59" s="563">
        <v>0.65924288503484596</v>
      </c>
      <c r="D59" s="564">
        <v>0.34075711496515398</v>
      </c>
      <c r="E59" s="564">
        <v>1</v>
      </c>
      <c r="F59" s="305"/>
      <c r="G59" s="305"/>
      <c r="H59" s="305"/>
    </row>
    <row r="60" spans="2:10" ht="15" x14ac:dyDescent="0.2">
      <c r="B60" s="305"/>
      <c r="C60" s="305"/>
      <c r="D60" s="305"/>
      <c r="E60" s="305"/>
      <c r="F60" s="305"/>
      <c r="G60" s="305"/>
      <c r="H60" s="305"/>
    </row>
    <row r="61" spans="2:10" ht="15" x14ac:dyDescent="0.2">
      <c r="B61" s="1204" t="s">
        <v>16</v>
      </c>
      <c r="C61" s="305"/>
      <c r="D61" s="305"/>
      <c r="E61" s="305"/>
      <c r="F61" s="305"/>
      <c r="G61" s="305"/>
      <c r="H61" s="305"/>
    </row>
    <row r="62" spans="2:10" ht="15" x14ac:dyDescent="0.2">
      <c r="C62" s="542"/>
      <c r="D62" s="542"/>
      <c r="E62" s="542"/>
      <c r="F62" s="542"/>
      <c r="G62" s="542"/>
      <c r="H62" s="542"/>
      <c r="I62" s="196"/>
      <c r="J62" s="196"/>
    </row>
    <row r="63" spans="2:10" ht="15.75" x14ac:dyDescent="0.25">
      <c r="B63" s="323" t="s">
        <v>108</v>
      </c>
      <c r="C63" s="542"/>
      <c r="D63" s="542"/>
      <c r="E63" s="542"/>
      <c r="F63" s="542"/>
      <c r="G63" s="542"/>
      <c r="H63" s="542"/>
      <c r="I63" s="196"/>
      <c r="J63" s="196"/>
    </row>
    <row r="64" spans="2:10" ht="15" x14ac:dyDescent="0.2">
      <c r="B64" s="542" t="s">
        <v>883</v>
      </c>
      <c r="C64" s="105"/>
      <c r="D64" s="105"/>
      <c r="E64" s="105"/>
      <c r="F64" s="105"/>
    </row>
    <row r="65" spans="2:7" ht="15" x14ac:dyDescent="0.2">
      <c r="B65" s="565" t="s">
        <v>109</v>
      </c>
      <c r="C65" s="105"/>
      <c r="D65" s="105"/>
      <c r="E65" s="105"/>
      <c r="F65" s="105"/>
    </row>
    <row r="66" spans="2:7" x14ac:dyDescent="0.2">
      <c r="F66" s="105"/>
    </row>
    <row r="67" spans="2:7" x14ac:dyDescent="0.2">
      <c r="F67" s="105"/>
    </row>
    <row r="68" spans="2:7" x14ac:dyDescent="0.2">
      <c r="F68" s="105"/>
    </row>
    <row r="69" spans="2:7" x14ac:dyDescent="0.2">
      <c r="F69" s="105"/>
    </row>
    <row r="70" spans="2:7" x14ac:dyDescent="0.2">
      <c r="F70" s="105"/>
    </row>
    <row r="71" spans="2:7" x14ac:dyDescent="0.2">
      <c r="F71" s="105"/>
      <c r="G71" s="106"/>
    </row>
    <row r="72" spans="2:7" x14ac:dyDescent="0.2">
      <c r="F72" s="105"/>
    </row>
    <row r="73" spans="2:7" x14ac:dyDescent="0.2">
      <c r="F73" s="105"/>
    </row>
    <row r="74" spans="2:7" x14ac:dyDescent="0.2">
      <c r="F74" s="105"/>
    </row>
    <row r="75" spans="2:7" x14ac:dyDescent="0.2">
      <c r="F75" s="105"/>
    </row>
    <row r="76" spans="2:7" x14ac:dyDescent="0.2">
      <c r="F76" s="105"/>
    </row>
    <row r="77" spans="2:7" x14ac:dyDescent="0.2">
      <c r="F77" s="105"/>
    </row>
    <row r="78" spans="2:7" x14ac:dyDescent="0.2">
      <c r="F78" s="105"/>
    </row>
    <row r="79" spans="2:7" x14ac:dyDescent="0.2">
      <c r="F79" s="105"/>
    </row>
    <row r="80" spans="2:7" x14ac:dyDescent="0.2">
      <c r="F80" s="105"/>
    </row>
    <row r="81" spans="2:6" x14ac:dyDescent="0.2">
      <c r="F81" s="105"/>
    </row>
    <row r="82" spans="2:6" x14ac:dyDescent="0.2">
      <c r="F82" s="105"/>
    </row>
    <row r="83" spans="2:6" x14ac:dyDescent="0.2">
      <c r="F83" s="105"/>
    </row>
    <row r="84" spans="2:6" x14ac:dyDescent="0.2">
      <c r="F84" s="105"/>
    </row>
    <row r="85" spans="2:6" x14ac:dyDescent="0.2">
      <c r="F85" s="105"/>
    </row>
    <row r="86" spans="2:6" x14ac:dyDescent="0.2">
      <c r="B86" s="105"/>
      <c r="C86" s="105"/>
      <c r="D86" s="105"/>
      <c r="E86" s="105"/>
      <c r="F86" s="105"/>
    </row>
  </sheetData>
  <customSheetViews>
    <customSheetView guid="{6A34DC42-675F-4BDB-8544-901AD52B6A4A}" scale="85" topLeftCell="A7">
      <selection activeCell="M17" sqref="M17"/>
      <pageMargins left="0.74803149606299213" right="0.74803149606299213" top="0.98425196850393704" bottom="0.98425196850393704" header="0.51181102362204722" footer="0.51181102362204722"/>
      <pageSetup paperSize="9" scale="40" fitToHeight="3" orientation="landscape" r:id="rId1"/>
      <headerFooter alignWithMargins="0"/>
    </customSheetView>
  </customSheetViews>
  <mergeCells count="2">
    <mergeCell ref="P18:Q18"/>
    <mergeCell ref="N18:O18"/>
  </mergeCells>
  <hyperlinks>
    <hyperlink ref="B8" location="Contents!A1" display="Contents!A1" xr:uid="{47FE0D3E-2077-4291-A999-0B7EEA27ED9F}"/>
    <hyperlink ref="D8" location="'Tab 9 - PC ATC Code'!A1" display="Tab 9 - PC ATC Code" xr:uid="{6BFD5516-0800-43B9-B9F0-0F3632AADB6C}"/>
  </hyperlinks>
  <pageMargins left="0.74803149606299213" right="0.74803149606299213" top="0.98425196850393704" bottom="0.98425196850393704" header="0.51181102362204722" footer="0.51181102362204722"/>
  <pageSetup paperSize="9" scale="40" fitToHeight="3" orientation="landscape" r:id="rId2"/>
  <headerFooter alignWithMargins="0"/>
  <ignoredErrors>
    <ignoredError sqref="B18 B42" twoDigitTextYear="1"/>
  </ignoredError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1F497D"/>
  </sheetPr>
  <dimension ref="A1:AE40"/>
  <sheetViews>
    <sheetView showGridLines="0" zoomScale="80" zoomScaleNormal="80" workbookViewId="0">
      <selection activeCell="D8" sqref="D8"/>
    </sheetView>
  </sheetViews>
  <sheetFormatPr defaultColWidth="9.140625" defaultRowHeight="12.75" x14ac:dyDescent="0.2"/>
  <cols>
    <col min="1" max="1" width="1.7109375" style="143" customWidth="1"/>
    <col min="2" max="2" width="12.28515625" style="143" customWidth="1"/>
    <col min="3" max="3" width="17.42578125" style="143" customWidth="1"/>
    <col min="4" max="4" width="40.85546875" style="143" bestFit="1" customWidth="1"/>
    <col min="5" max="9" width="10.5703125" style="143" customWidth="1"/>
    <col min="10" max="10" width="8.5703125" style="143" customWidth="1"/>
    <col min="11" max="11" width="12.28515625" style="201" customWidth="1"/>
    <col min="12" max="12" width="17.42578125" style="201" customWidth="1"/>
    <col min="13" max="13" width="40.85546875" style="143" customWidth="1"/>
    <col min="14" max="18" width="10.5703125" style="143" customWidth="1"/>
    <col min="19" max="27" width="9.140625" style="143" customWidth="1"/>
    <col min="28" max="16384" width="9.140625" style="143"/>
  </cols>
  <sheetData>
    <row r="1" spans="1:31" s="303" customFormat="1" ht="5.0999999999999996" customHeight="1" x14ac:dyDescent="0.2">
      <c r="B1" s="312"/>
      <c r="C1" s="312"/>
      <c r="D1" s="305"/>
      <c r="E1" s="305"/>
      <c r="F1" s="305"/>
      <c r="G1" s="305"/>
      <c r="H1" s="305"/>
      <c r="I1" s="304"/>
      <c r="J1" s="304"/>
    </row>
    <row r="2" spans="1:31" s="303" customFormat="1" ht="15" x14ac:dyDescent="0.2">
      <c r="B2" s="312"/>
      <c r="C2" s="312"/>
      <c r="D2" s="305"/>
      <c r="E2" s="305"/>
      <c r="F2" s="305"/>
      <c r="G2" s="305"/>
      <c r="H2" s="305"/>
      <c r="I2" s="304"/>
      <c r="J2" s="304"/>
    </row>
    <row r="3" spans="1:31" s="303" customFormat="1" ht="15" x14ac:dyDescent="0.2">
      <c r="B3" s="312"/>
      <c r="C3" s="312"/>
      <c r="D3" s="305"/>
      <c r="E3" s="305"/>
      <c r="F3" s="305"/>
      <c r="G3" s="305"/>
      <c r="H3" s="305"/>
      <c r="I3" s="304"/>
      <c r="J3" s="304"/>
    </row>
    <row r="4" spans="1:31" s="303" customFormat="1" ht="15.75" customHeight="1" x14ac:dyDescent="0.2">
      <c r="B4" s="312"/>
      <c r="C4" s="312"/>
      <c r="D4" s="305"/>
      <c r="E4" s="305"/>
      <c r="F4" s="305"/>
      <c r="G4" s="305"/>
      <c r="H4" s="305"/>
      <c r="I4" s="304"/>
      <c r="J4" s="304"/>
    </row>
    <row r="5" spans="1:31" s="303" customFormat="1" ht="15.75" customHeight="1" x14ac:dyDescent="0.2">
      <c r="B5" s="312"/>
      <c r="C5" s="312"/>
      <c r="D5" s="305"/>
      <c r="E5" s="305"/>
      <c r="F5" s="305"/>
      <c r="G5" s="305"/>
      <c r="H5" s="305"/>
      <c r="I5" s="304"/>
      <c r="J5" s="304"/>
    </row>
    <row r="6" spans="1:31" s="303" customFormat="1" ht="18" x14ac:dyDescent="0.25">
      <c r="B6" s="309"/>
      <c r="C6" s="310"/>
      <c r="D6" s="309"/>
      <c r="E6" s="309"/>
      <c r="F6" s="309"/>
      <c r="G6" s="309"/>
      <c r="H6" s="309"/>
      <c r="I6" s="304"/>
      <c r="J6" s="304"/>
    </row>
    <row r="7" spans="1:31" s="303" customFormat="1" ht="18" x14ac:dyDescent="0.25">
      <c r="B7" s="309"/>
      <c r="C7" s="310"/>
      <c r="D7" s="309"/>
      <c r="E7" s="309"/>
      <c r="F7" s="309"/>
      <c r="G7" s="309"/>
      <c r="H7" s="309"/>
      <c r="I7" s="304"/>
      <c r="J7" s="304"/>
    </row>
    <row r="8" spans="1:31" s="303" customFormat="1" ht="18" x14ac:dyDescent="0.25">
      <c r="B8" s="1061" t="s">
        <v>113</v>
      </c>
      <c r="C8" s="310"/>
      <c r="D8" s="1061" t="s">
        <v>403</v>
      </c>
      <c r="E8" s="309"/>
      <c r="F8" s="309"/>
      <c r="G8" s="309"/>
      <c r="H8" s="309"/>
      <c r="I8" s="304"/>
      <c r="J8" s="304"/>
    </row>
    <row r="9" spans="1:31" s="303" customFormat="1" ht="18" x14ac:dyDescent="0.25">
      <c r="B9" s="309"/>
      <c r="C9" s="310"/>
      <c r="D9" s="309"/>
      <c r="E9" s="309"/>
      <c r="F9" s="309"/>
      <c r="G9" s="309"/>
      <c r="H9" s="309"/>
      <c r="I9" s="304"/>
      <c r="J9" s="304"/>
    </row>
    <row r="10" spans="1:31" s="108" customFormat="1" ht="18" x14ac:dyDescent="0.25">
      <c r="A10" s="215"/>
      <c r="B10" s="310" t="s">
        <v>1238</v>
      </c>
      <c r="C10" s="310"/>
      <c r="D10" s="309"/>
      <c r="E10" s="309"/>
      <c r="F10" s="309"/>
      <c r="G10" s="309"/>
      <c r="H10" s="304"/>
      <c r="I10" s="304"/>
      <c r="J10" s="304"/>
      <c r="K10" s="304"/>
      <c r="L10" s="304"/>
      <c r="M10" s="304"/>
      <c r="N10" s="304"/>
      <c r="O10" s="304"/>
      <c r="P10" s="304"/>
      <c r="Q10" s="304"/>
      <c r="R10" s="304"/>
    </row>
    <row r="11" spans="1:31" s="108" customFormat="1" ht="18" x14ac:dyDescent="0.25">
      <c r="A11" s="215"/>
      <c r="B11" s="308"/>
      <c r="C11" s="307"/>
      <c r="D11" s="307"/>
      <c r="E11" s="307"/>
      <c r="F11" s="307"/>
      <c r="G11" s="306"/>
      <c r="H11" s="305"/>
      <c r="I11" s="305"/>
      <c r="J11" s="304"/>
      <c r="K11" s="304"/>
      <c r="L11" s="304"/>
      <c r="M11" s="304"/>
      <c r="N11" s="304"/>
      <c r="O11" s="304"/>
      <c r="P11" s="304"/>
      <c r="Q11" s="304"/>
      <c r="R11" s="304"/>
    </row>
    <row r="12" spans="1:31" s="108" customFormat="1" ht="18" x14ac:dyDescent="0.25">
      <c r="A12" s="215"/>
      <c r="B12" s="566" t="s">
        <v>323</v>
      </c>
      <c r="C12" s="567"/>
      <c r="D12" s="568"/>
      <c r="E12" s="568"/>
      <c r="F12" s="568"/>
      <c r="G12" s="568"/>
      <c r="H12" s="568"/>
      <c r="I12" s="568"/>
      <c r="J12" s="568"/>
      <c r="K12" s="566" t="s">
        <v>324</v>
      </c>
      <c r="L12" s="568"/>
      <c r="M12" s="568"/>
      <c r="N12" s="568"/>
      <c r="O12" s="568"/>
      <c r="P12" s="568"/>
      <c r="Q12" s="568"/>
      <c r="R12" s="568"/>
    </row>
    <row r="13" spans="1:31" ht="15.75" x14ac:dyDescent="0.25">
      <c r="B13" s="569" t="s">
        <v>317</v>
      </c>
      <c r="C13" s="497"/>
      <c r="D13" s="570"/>
      <c r="E13" s="304"/>
      <c r="F13" s="304"/>
      <c r="G13" s="304"/>
      <c r="H13" s="571"/>
      <c r="I13" s="572"/>
      <c r="J13" s="571"/>
      <c r="K13" s="569" t="s">
        <v>262</v>
      </c>
      <c r="L13" s="304"/>
      <c r="M13" s="304"/>
      <c r="N13" s="304"/>
      <c r="O13" s="304"/>
      <c r="P13" s="304"/>
      <c r="Q13" s="304"/>
      <c r="R13" s="304"/>
    </row>
    <row r="14" spans="1:31" ht="15.75" x14ac:dyDescent="0.25">
      <c r="B14" s="573"/>
      <c r="C14" s="574"/>
      <c r="D14" s="304"/>
      <c r="E14" s="304"/>
      <c r="F14" s="304"/>
      <c r="G14" s="304"/>
      <c r="H14" s="571"/>
      <c r="I14" s="572"/>
      <c r="J14" s="571"/>
      <c r="K14" s="575"/>
      <c r="L14" s="575"/>
      <c r="M14" s="304"/>
      <c r="N14" s="304"/>
      <c r="O14" s="304"/>
      <c r="P14" s="304"/>
      <c r="Q14" s="304"/>
      <c r="R14" s="304"/>
      <c r="S14" s="104"/>
      <c r="T14" s="104"/>
      <c r="U14" s="104"/>
      <c r="V14" s="104"/>
      <c r="W14" s="104"/>
      <c r="X14" s="104"/>
      <c r="Y14" s="104"/>
      <c r="Z14" s="104"/>
      <c r="AA14" s="104"/>
    </row>
    <row r="15" spans="1:31" ht="32.25" thickBot="1" x14ac:dyDescent="0.25">
      <c r="B15" s="576" t="s">
        <v>31</v>
      </c>
      <c r="C15" s="576" t="s">
        <v>71</v>
      </c>
      <c r="D15" s="577" t="s">
        <v>72</v>
      </c>
      <c r="E15" s="583" t="s">
        <v>333</v>
      </c>
      <c r="F15" s="584" t="s">
        <v>334</v>
      </c>
      <c r="G15" s="584" t="s">
        <v>335</v>
      </c>
      <c r="H15" s="584" t="s">
        <v>336</v>
      </c>
      <c r="I15" s="584" t="s">
        <v>421</v>
      </c>
      <c r="J15" s="571"/>
      <c r="K15" s="576" t="s">
        <v>31</v>
      </c>
      <c r="L15" s="576" t="s">
        <v>71</v>
      </c>
      <c r="M15" s="577" t="s">
        <v>72</v>
      </c>
      <c r="N15" s="583" t="s">
        <v>333</v>
      </c>
      <c r="O15" s="584" t="s">
        <v>334</v>
      </c>
      <c r="P15" s="584" t="s">
        <v>335</v>
      </c>
      <c r="Q15" s="584" t="s">
        <v>336</v>
      </c>
      <c r="R15" s="584" t="s">
        <v>421</v>
      </c>
      <c r="S15" s="197"/>
      <c r="T15" s="104"/>
      <c r="U15" s="104"/>
      <c r="V15" s="104"/>
      <c r="W15" s="104"/>
      <c r="X15" s="104"/>
      <c r="Y15" s="104"/>
      <c r="Z15" s="104"/>
      <c r="AA15" s="104"/>
    </row>
    <row r="16" spans="1:31" ht="15.75" x14ac:dyDescent="0.2">
      <c r="B16" s="578" t="s">
        <v>32</v>
      </c>
      <c r="C16" s="578"/>
      <c r="D16" s="578" t="s">
        <v>33</v>
      </c>
      <c r="E16" s="585">
        <v>0.287604567960841</v>
      </c>
      <c r="F16" s="586">
        <v>0.28354131542216199</v>
      </c>
      <c r="G16" s="586">
        <v>0.29523778718718102</v>
      </c>
      <c r="H16" s="586">
        <v>0.26583559770383802</v>
      </c>
      <c r="I16" s="586">
        <v>0.259422883178203</v>
      </c>
      <c r="J16" s="571"/>
      <c r="K16" s="578" t="s">
        <v>32</v>
      </c>
      <c r="L16" s="578"/>
      <c r="M16" s="578" t="s">
        <v>33</v>
      </c>
      <c r="N16" s="585">
        <v>6.2298991137606503</v>
      </c>
      <c r="O16" s="586">
        <v>6.0933134230755996</v>
      </c>
      <c r="P16" s="586">
        <v>6.1445855019132596</v>
      </c>
      <c r="Q16" s="586">
        <v>5.5974865237464</v>
      </c>
      <c r="R16" s="586">
        <v>5.4792094491977803</v>
      </c>
      <c r="S16" s="104"/>
      <c r="T16" s="145"/>
      <c r="U16" s="145"/>
      <c r="V16" s="145"/>
      <c r="W16" s="145"/>
      <c r="X16" s="145"/>
      <c r="Y16" s="104"/>
      <c r="Z16" s="222"/>
      <c r="AA16" s="222"/>
      <c r="AB16" s="222"/>
      <c r="AC16" s="222"/>
      <c r="AD16" s="222"/>
      <c r="AE16" s="222"/>
    </row>
    <row r="17" spans="2:31" ht="15.75" x14ac:dyDescent="0.2">
      <c r="B17" s="578" t="s">
        <v>34</v>
      </c>
      <c r="C17" s="578"/>
      <c r="D17" s="578" t="s">
        <v>35</v>
      </c>
      <c r="E17" s="585">
        <v>0.50004646342621295</v>
      </c>
      <c r="F17" s="586">
        <v>0.45052651094648499</v>
      </c>
      <c r="G17" s="586">
        <v>0.44271150283247401</v>
      </c>
      <c r="H17" s="586">
        <v>0.28915761418325697</v>
      </c>
      <c r="I17" s="586">
        <v>0.32091735209940397</v>
      </c>
      <c r="J17" s="571"/>
      <c r="K17" s="578" t="s">
        <v>34</v>
      </c>
      <c r="L17" s="578"/>
      <c r="M17" s="578" t="s">
        <v>35</v>
      </c>
      <c r="N17" s="585">
        <v>3.0472181286148001</v>
      </c>
      <c r="O17" s="586">
        <v>2.7655111924247699</v>
      </c>
      <c r="P17" s="586">
        <v>2.70071701775576</v>
      </c>
      <c r="Q17" s="586">
        <v>1.8188535962002601</v>
      </c>
      <c r="R17" s="586">
        <v>1.9209398531728701</v>
      </c>
      <c r="S17" s="104"/>
      <c r="T17" s="145"/>
      <c r="U17" s="145"/>
      <c r="V17" s="145"/>
      <c r="W17" s="145"/>
      <c r="X17" s="145"/>
      <c r="Y17" s="104"/>
      <c r="Z17" s="222"/>
      <c r="AA17" s="222"/>
      <c r="AB17" s="222"/>
      <c r="AC17" s="222"/>
      <c r="AD17" s="222"/>
      <c r="AE17" s="222"/>
    </row>
    <row r="18" spans="2:31" ht="31.5" x14ac:dyDescent="0.2">
      <c r="B18" s="578" t="s">
        <v>36</v>
      </c>
      <c r="C18" s="578"/>
      <c r="D18" s="578" t="s">
        <v>37</v>
      </c>
      <c r="E18" s="585">
        <v>0.115295961924232</v>
      </c>
      <c r="F18" s="586">
        <v>0.118242345420301</v>
      </c>
      <c r="G18" s="586">
        <v>0.113375201750961</v>
      </c>
      <c r="H18" s="586">
        <v>8.5613699391569098E-2</v>
      </c>
      <c r="I18" s="586">
        <v>8.3269426441914901E-2</v>
      </c>
      <c r="J18" s="571"/>
      <c r="K18" s="578" t="s">
        <v>36</v>
      </c>
      <c r="L18" s="578"/>
      <c r="M18" s="578" t="s">
        <v>37</v>
      </c>
      <c r="N18" s="585">
        <v>0.88425944327051298</v>
      </c>
      <c r="O18" s="586">
        <v>0.90409446406333704</v>
      </c>
      <c r="P18" s="586">
        <v>0.85631680787039999</v>
      </c>
      <c r="Q18" s="586">
        <v>0.68364333881847505</v>
      </c>
      <c r="R18" s="586">
        <v>0.65144765190208598</v>
      </c>
      <c r="S18" s="104"/>
      <c r="T18" s="145"/>
      <c r="U18" s="145"/>
      <c r="V18" s="145"/>
      <c r="W18" s="145"/>
      <c r="X18" s="145"/>
      <c r="Y18" s="104"/>
      <c r="Z18" s="222"/>
      <c r="AA18" s="222"/>
      <c r="AB18" s="222"/>
      <c r="AC18" s="222"/>
      <c r="AD18" s="222"/>
      <c r="AE18" s="222"/>
    </row>
    <row r="19" spans="2:31" ht="15.75" x14ac:dyDescent="0.2">
      <c r="B19" s="578" t="s">
        <v>38</v>
      </c>
      <c r="C19" s="578"/>
      <c r="D19" s="578" t="s">
        <v>39</v>
      </c>
      <c r="E19" s="585">
        <v>0.21978463191875799</v>
      </c>
      <c r="F19" s="586">
        <v>0.21807878607883999</v>
      </c>
      <c r="G19" s="586">
        <v>0.21365780980886401</v>
      </c>
      <c r="H19" s="586">
        <v>0.207135416354254</v>
      </c>
      <c r="I19" s="586">
        <v>0.20801467602965301</v>
      </c>
      <c r="J19" s="571"/>
      <c r="K19" s="578" t="s">
        <v>38</v>
      </c>
      <c r="L19" s="578"/>
      <c r="M19" s="578" t="s">
        <v>39</v>
      </c>
      <c r="N19" s="585">
        <v>1.5677514151143499</v>
      </c>
      <c r="O19" s="586">
        <v>1.5655481316122399</v>
      </c>
      <c r="P19" s="586">
        <v>1.5392760321738399</v>
      </c>
      <c r="Q19" s="586">
        <v>1.5171897524988101</v>
      </c>
      <c r="R19" s="586">
        <v>1.5305451170122699</v>
      </c>
      <c r="S19" s="104"/>
      <c r="T19" s="145"/>
      <c r="U19" s="145"/>
      <c r="V19" s="145"/>
      <c r="W19" s="145"/>
      <c r="X19" s="145"/>
      <c r="Y19" s="104"/>
      <c r="Z19" s="222"/>
      <c r="AA19" s="222"/>
      <c r="AB19" s="222"/>
      <c r="AC19" s="222"/>
      <c r="AD19" s="222"/>
      <c r="AE19" s="222"/>
    </row>
    <row r="20" spans="2:31" ht="15.75" x14ac:dyDescent="0.2">
      <c r="B20" s="578" t="s">
        <v>40</v>
      </c>
      <c r="C20" s="578"/>
      <c r="D20" s="578" t="s">
        <v>145</v>
      </c>
      <c r="E20" s="585">
        <v>2.3181209382379901E-4</v>
      </c>
      <c r="F20" s="586">
        <v>1.6726228666186501E-4</v>
      </c>
      <c r="G20" s="586">
        <v>1.15841471698198E-4</v>
      </c>
      <c r="H20" s="586">
        <v>3.6989716858713301E-5</v>
      </c>
      <c r="I20" s="586">
        <v>4.5110746883599198E-5</v>
      </c>
      <c r="J20" s="571"/>
      <c r="K20" s="578" t="s">
        <v>40</v>
      </c>
      <c r="L20" s="578"/>
      <c r="M20" s="578" t="s">
        <v>145</v>
      </c>
      <c r="N20" s="585">
        <v>2.0960308113120302E-3</v>
      </c>
      <c r="O20" s="586">
        <v>1.6912635431442201E-3</v>
      </c>
      <c r="P20" s="586">
        <v>1.1298304577317801E-3</v>
      </c>
      <c r="Q20" s="586">
        <v>3.9588994259595801E-4</v>
      </c>
      <c r="R20" s="586">
        <v>4.9032875709867699E-4</v>
      </c>
      <c r="S20" s="104"/>
      <c r="T20" s="145"/>
      <c r="U20" s="145"/>
      <c r="V20" s="145"/>
      <c r="W20" s="145"/>
      <c r="X20" s="145"/>
      <c r="Y20" s="104"/>
      <c r="Z20" s="222"/>
      <c r="AA20" s="222"/>
      <c r="AB20" s="222"/>
      <c r="AC20" s="222"/>
      <c r="AD20" s="222"/>
      <c r="AE20" s="222"/>
    </row>
    <row r="21" spans="2:31" ht="15.75" x14ac:dyDescent="0.2">
      <c r="B21" s="578" t="s">
        <v>40</v>
      </c>
      <c r="C21" s="578" t="s">
        <v>73</v>
      </c>
      <c r="D21" s="578" t="s">
        <v>56</v>
      </c>
      <c r="E21" s="585">
        <v>6.6837133570229496E-2</v>
      </c>
      <c r="F21" s="586">
        <v>6.4007045168122501E-2</v>
      </c>
      <c r="G21" s="586">
        <v>6.0970726458919301E-2</v>
      </c>
      <c r="H21" s="586">
        <v>6.0669133980753402E-2</v>
      </c>
      <c r="I21" s="586">
        <v>6.1627796239768599E-2</v>
      </c>
      <c r="J21" s="571"/>
      <c r="K21" s="578" t="s">
        <v>40</v>
      </c>
      <c r="L21" s="578" t="s">
        <v>73</v>
      </c>
      <c r="M21" s="578" t="s">
        <v>56</v>
      </c>
      <c r="N21" s="585">
        <v>0.444428733858168</v>
      </c>
      <c r="O21" s="586">
        <v>0.42808003298895902</v>
      </c>
      <c r="P21" s="586">
        <v>0.40959695776558702</v>
      </c>
      <c r="Q21" s="586">
        <v>0.41829261798553302</v>
      </c>
      <c r="R21" s="586">
        <v>0.422150544586961</v>
      </c>
      <c r="S21" s="104"/>
      <c r="T21" s="145"/>
      <c r="U21" s="145"/>
      <c r="V21" s="145"/>
      <c r="W21" s="145"/>
      <c r="X21" s="145"/>
      <c r="Y21" s="104"/>
      <c r="Z21" s="222"/>
      <c r="AA21" s="222"/>
      <c r="AB21" s="222"/>
      <c r="AC21" s="222"/>
      <c r="AD21" s="222"/>
      <c r="AE21" s="222"/>
    </row>
    <row r="22" spans="2:31" ht="15.75" x14ac:dyDescent="0.2">
      <c r="B22" s="578" t="s">
        <v>40</v>
      </c>
      <c r="C22" s="578" t="s">
        <v>74</v>
      </c>
      <c r="D22" s="578" t="s">
        <v>75</v>
      </c>
      <c r="E22" s="585">
        <v>2.5251862072309198E-6</v>
      </c>
      <c r="F22" s="586">
        <v>6.5494268873621999E-6</v>
      </c>
      <c r="G22" s="586">
        <v>5.0147823245973298E-6</v>
      </c>
      <c r="H22" s="586">
        <v>4.9986103863126103E-6</v>
      </c>
      <c r="I22" s="985">
        <v>0</v>
      </c>
      <c r="J22" s="571"/>
      <c r="K22" s="578" t="s">
        <v>40</v>
      </c>
      <c r="L22" s="578" t="s">
        <v>74</v>
      </c>
      <c r="M22" s="578" t="s">
        <v>75</v>
      </c>
      <c r="N22" s="585">
        <v>3.0843345816892E-6</v>
      </c>
      <c r="O22" s="586">
        <v>7.4490734378240399E-6</v>
      </c>
      <c r="P22" s="586">
        <v>8.0594715931028496E-6</v>
      </c>
      <c r="Q22" s="586">
        <v>2.0887050542806198E-6</v>
      </c>
      <c r="R22" s="586">
        <v>0</v>
      </c>
      <c r="S22" s="104"/>
      <c r="T22" s="145"/>
      <c r="U22" s="145"/>
      <c r="V22" s="145"/>
      <c r="W22" s="145"/>
      <c r="X22" s="145"/>
      <c r="Y22" s="104"/>
      <c r="Z22" s="222"/>
      <c r="AA22" s="222"/>
      <c r="AB22" s="222"/>
      <c r="AC22" s="222"/>
      <c r="AD22" s="222"/>
      <c r="AE22" s="222"/>
    </row>
    <row r="23" spans="2:31" ht="31.5" x14ac:dyDescent="0.2">
      <c r="B23" s="578" t="s">
        <v>60</v>
      </c>
      <c r="C23" s="578"/>
      <c r="D23" s="578" t="s">
        <v>41</v>
      </c>
      <c r="E23" s="585">
        <v>3.6510657295868998E-2</v>
      </c>
      <c r="F23" s="586">
        <v>3.4480717353689003E-2</v>
      </c>
      <c r="G23" s="586">
        <v>3.33282433292739E-2</v>
      </c>
      <c r="H23" s="586">
        <v>3.3067807149612397E-2</v>
      </c>
      <c r="I23" s="586">
        <v>3.3786445724253003E-2</v>
      </c>
      <c r="J23" s="571"/>
      <c r="K23" s="578" t="s">
        <v>60</v>
      </c>
      <c r="L23" s="578"/>
      <c r="M23" s="578" t="s">
        <v>41</v>
      </c>
      <c r="N23" s="585">
        <v>0.164921588338757</v>
      </c>
      <c r="O23" s="586">
        <v>0.15611992932664601</v>
      </c>
      <c r="P23" s="586">
        <v>0.14932774335547599</v>
      </c>
      <c r="Q23" s="586">
        <v>0.14674921830064599</v>
      </c>
      <c r="R23" s="586">
        <v>0.14843051148903899</v>
      </c>
      <c r="S23" s="104"/>
      <c r="T23" s="145"/>
      <c r="U23" s="145"/>
      <c r="V23" s="145"/>
      <c r="W23" s="145"/>
      <c r="X23" s="145"/>
      <c r="Y23" s="104"/>
      <c r="Z23" s="222"/>
      <c r="AA23" s="222"/>
      <c r="AB23" s="222"/>
      <c r="AC23" s="222"/>
      <c r="AD23" s="222"/>
      <c r="AE23" s="222"/>
    </row>
    <row r="24" spans="2:31" ht="15.75" x14ac:dyDescent="0.2">
      <c r="B24" s="578" t="s">
        <v>137</v>
      </c>
      <c r="C24" s="578"/>
      <c r="D24" s="578" t="s">
        <v>62</v>
      </c>
      <c r="E24" s="585">
        <v>2.02014896578474E-6</v>
      </c>
      <c r="F24" s="586">
        <v>1.00760413651726E-6</v>
      </c>
      <c r="G24" s="586">
        <v>3.0088693947584001E-6</v>
      </c>
      <c r="H24" s="586">
        <v>3.49902727041882E-6</v>
      </c>
      <c r="I24" s="586">
        <v>5.5135357302176803E-6</v>
      </c>
      <c r="J24" s="571"/>
      <c r="K24" s="578" t="s">
        <v>61</v>
      </c>
      <c r="L24" s="578"/>
      <c r="M24" s="578" t="s">
        <v>62</v>
      </c>
      <c r="N24" s="585">
        <v>3.6362681384125299E-5</v>
      </c>
      <c r="O24" s="586">
        <v>7.05322895562083E-6</v>
      </c>
      <c r="P24" s="586">
        <v>4.5634519153835702E-5</v>
      </c>
      <c r="Q24" s="586">
        <v>4.7486798669969799E-5</v>
      </c>
      <c r="R24" s="586">
        <v>2.8235986012326901E-5</v>
      </c>
      <c r="S24" s="104"/>
      <c r="T24" s="145"/>
      <c r="U24" s="145"/>
      <c r="V24" s="145"/>
      <c r="W24" s="145"/>
      <c r="X24" s="145"/>
      <c r="Y24" s="104"/>
      <c r="Z24" s="222"/>
      <c r="AA24" s="222"/>
      <c r="AB24" s="222"/>
      <c r="AC24" s="222"/>
      <c r="AD24" s="222"/>
      <c r="AE24" s="222"/>
    </row>
    <row r="25" spans="2:31" ht="15.75" x14ac:dyDescent="0.2">
      <c r="B25" s="578" t="s">
        <v>42</v>
      </c>
      <c r="C25" s="578"/>
      <c r="D25" s="578" t="s">
        <v>278</v>
      </c>
      <c r="E25" s="585">
        <v>0.24394813873575</v>
      </c>
      <c r="F25" s="586">
        <v>0.24136199866341301</v>
      </c>
      <c r="G25" s="586">
        <v>0.24017296987194001</v>
      </c>
      <c r="H25" s="586">
        <v>0.235440047666749</v>
      </c>
      <c r="I25" s="586">
        <v>0.22861174182618299</v>
      </c>
      <c r="J25" s="571"/>
      <c r="K25" s="578" t="s">
        <v>63</v>
      </c>
      <c r="L25" s="578"/>
      <c r="M25" s="578" t="s">
        <v>278</v>
      </c>
      <c r="N25" s="585">
        <v>1.3690227159017401</v>
      </c>
      <c r="O25" s="586">
        <v>1.3368972123707901</v>
      </c>
      <c r="P25" s="586">
        <v>1.312587596755</v>
      </c>
      <c r="Q25" s="586">
        <v>1.30292951892707</v>
      </c>
      <c r="R25" s="586">
        <v>1.2632207318968101</v>
      </c>
      <c r="S25" s="104"/>
      <c r="T25" s="145"/>
      <c r="U25" s="145"/>
      <c r="V25" s="145"/>
      <c r="W25" s="145"/>
      <c r="X25" s="145"/>
      <c r="Y25" s="104"/>
      <c r="Z25" s="222"/>
      <c r="AA25" s="222"/>
      <c r="AB25" s="222"/>
      <c r="AC25" s="222"/>
      <c r="AD25" s="222"/>
      <c r="AE25" s="222"/>
    </row>
    <row r="26" spans="2:31" ht="15.75" x14ac:dyDescent="0.2">
      <c r="B26" s="578" t="s">
        <v>43</v>
      </c>
      <c r="C26" s="578"/>
      <c r="D26" s="578" t="s">
        <v>44</v>
      </c>
      <c r="E26" s="585">
        <v>0.20714253969087701</v>
      </c>
      <c r="F26" s="586">
        <v>0.185069674566535</v>
      </c>
      <c r="G26" s="586">
        <v>0.174833866530064</v>
      </c>
      <c r="H26" s="586">
        <v>0.13614365206472601</v>
      </c>
      <c r="I26" s="586">
        <v>0.130295876376504</v>
      </c>
      <c r="J26" s="571"/>
      <c r="K26" s="578" t="s">
        <v>43</v>
      </c>
      <c r="L26" s="578"/>
      <c r="M26" s="578" t="s">
        <v>44</v>
      </c>
      <c r="N26" s="585">
        <v>3.11053412149445</v>
      </c>
      <c r="O26" s="586">
        <v>2.8269197885811401</v>
      </c>
      <c r="P26" s="586">
        <v>2.6939569950655402</v>
      </c>
      <c r="Q26" s="586">
        <v>2.24667182856499</v>
      </c>
      <c r="R26" s="586">
        <v>2.11379937329477</v>
      </c>
      <c r="S26" s="104"/>
      <c r="T26" s="145"/>
      <c r="U26" s="145"/>
      <c r="V26" s="145"/>
      <c r="W26" s="145"/>
      <c r="X26" s="145"/>
      <c r="Y26" s="104"/>
      <c r="Z26" s="222"/>
      <c r="AA26" s="222"/>
      <c r="AB26" s="222"/>
      <c r="AC26" s="222"/>
      <c r="AD26" s="222"/>
      <c r="AE26" s="222"/>
    </row>
    <row r="27" spans="2:31" ht="15.75" x14ac:dyDescent="0.2">
      <c r="B27" s="578" t="s">
        <v>64</v>
      </c>
      <c r="C27" s="578"/>
      <c r="D27" s="578" t="s">
        <v>65</v>
      </c>
      <c r="E27" s="585">
        <v>3.0751717631658198E-3</v>
      </c>
      <c r="F27" s="586">
        <v>3.2087153727392201E-3</v>
      </c>
      <c r="G27" s="586">
        <v>3.1899030366763599E-3</v>
      </c>
      <c r="H27" s="586">
        <v>3.0871417745866698E-3</v>
      </c>
      <c r="I27" s="586">
        <v>2.6880992837415899E-3</v>
      </c>
      <c r="J27" s="571"/>
      <c r="K27" s="578" t="s">
        <v>64</v>
      </c>
      <c r="L27" s="578"/>
      <c r="M27" s="578" t="s">
        <v>65</v>
      </c>
      <c r="N27" s="585">
        <v>3.5532431724015302E-2</v>
      </c>
      <c r="O27" s="586">
        <v>3.8578202550094899E-2</v>
      </c>
      <c r="P27" s="586">
        <v>3.8834056423154698E-2</v>
      </c>
      <c r="Q27" s="586">
        <v>3.8545169859445699E-2</v>
      </c>
      <c r="R27" s="586">
        <v>3.4922024820935399E-2</v>
      </c>
      <c r="S27" s="104"/>
      <c r="T27" s="145"/>
      <c r="U27" s="145"/>
      <c r="V27" s="145"/>
      <c r="W27" s="145"/>
      <c r="X27" s="145"/>
      <c r="Y27" s="104"/>
      <c r="Z27" s="222"/>
      <c r="AA27" s="222"/>
      <c r="AB27" s="222"/>
      <c r="AC27" s="222"/>
      <c r="AD27" s="222"/>
      <c r="AE27" s="222"/>
    </row>
    <row r="28" spans="2:31" ht="15.75" x14ac:dyDescent="0.2">
      <c r="B28" s="578" t="s">
        <v>138</v>
      </c>
      <c r="C28" s="578"/>
      <c r="D28" s="578" t="s">
        <v>67</v>
      </c>
      <c r="E28" s="585">
        <v>4.8180552833966003E-4</v>
      </c>
      <c r="F28" s="586">
        <v>3.8238576980830099E-4</v>
      </c>
      <c r="G28" s="586">
        <v>3.67082066160525E-4</v>
      </c>
      <c r="H28" s="586">
        <v>4.0888632960037099E-4</v>
      </c>
      <c r="I28" s="586">
        <v>3.2830599120841698E-4</v>
      </c>
      <c r="J28" s="571"/>
      <c r="K28" s="578" t="s">
        <v>66</v>
      </c>
      <c r="L28" s="578"/>
      <c r="M28" s="578" t="s">
        <v>67</v>
      </c>
      <c r="N28" s="585">
        <v>1.5684941607594101E-2</v>
      </c>
      <c r="O28" s="586">
        <v>1.36520704291781E-2</v>
      </c>
      <c r="P28" s="586">
        <v>1.2613147070945E-2</v>
      </c>
      <c r="Q28" s="586">
        <v>1.34334738276093E-2</v>
      </c>
      <c r="R28" s="586">
        <v>1.0758578978057799E-2</v>
      </c>
      <c r="S28" s="104"/>
      <c r="T28" s="145"/>
      <c r="U28" s="145"/>
      <c r="V28" s="145"/>
      <c r="W28" s="145"/>
      <c r="X28" s="145"/>
      <c r="Y28" s="104"/>
      <c r="Z28" s="222"/>
      <c r="AA28" s="222"/>
      <c r="AB28" s="222"/>
      <c r="AC28" s="222"/>
      <c r="AD28" s="222"/>
      <c r="AE28" s="222"/>
    </row>
    <row r="29" spans="2:31" ht="15.75" x14ac:dyDescent="0.2">
      <c r="B29" s="578" t="s">
        <v>45</v>
      </c>
      <c r="C29" s="578"/>
      <c r="D29" s="578" t="s">
        <v>46</v>
      </c>
      <c r="E29" s="585">
        <v>5.2553670307648501E-2</v>
      </c>
      <c r="F29" s="586">
        <v>5.06104443710573E-2</v>
      </c>
      <c r="G29" s="586">
        <v>4.24857373322211E-2</v>
      </c>
      <c r="H29" s="586">
        <v>3.6573832474572097E-2</v>
      </c>
      <c r="I29" s="586">
        <v>3.4199960904019402E-2</v>
      </c>
      <c r="J29" s="571"/>
      <c r="K29" s="578" t="s">
        <v>45</v>
      </c>
      <c r="L29" s="578"/>
      <c r="M29" s="578" t="s">
        <v>46</v>
      </c>
      <c r="N29" s="585">
        <v>0.506156113576815</v>
      </c>
      <c r="O29" s="586">
        <v>0.50378774768484103</v>
      </c>
      <c r="P29" s="586">
        <v>0.42724878510629699</v>
      </c>
      <c r="Q29" s="586">
        <v>0.36952849607809002</v>
      </c>
      <c r="R29" s="586">
        <v>0.34741692104115601</v>
      </c>
      <c r="S29" s="104"/>
      <c r="T29" s="145"/>
      <c r="U29" s="145"/>
      <c r="V29" s="145"/>
      <c r="W29" s="145"/>
      <c r="X29" s="145"/>
      <c r="Y29" s="104"/>
      <c r="Z29" s="222"/>
      <c r="AA29" s="222"/>
      <c r="AB29" s="222"/>
      <c r="AC29" s="222"/>
      <c r="AD29" s="222"/>
      <c r="AE29" s="222"/>
    </row>
    <row r="30" spans="2:31" ht="15.75" x14ac:dyDescent="0.2">
      <c r="B30" s="578" t="s">
        <v>68</v>
      </c>
      <c r="C30" s="578"/>
      <c r="D30" s="578" t="s">
        <v>185</v>
      </c>
      <c r="E30" s="585">
        <v>7.57555862169276E-6</v>
      </c>
      <c r="F30" s="586">
        <v>1.0076041365172601E-5</v>
      </c>
      <c r="G30" s="586">
        <v>8.5251299518154596E-6</v>
      </c>
      <c r="H30" s="586">
        <v>9.99722077262521E-7</v>
      </c>
      <c r="I30" s="586">
        <v>1.5036915627866399E-6</v>
      </c>
      <c r="J30" s="571"/>
      <c r="K30" s="578" t="s">
        <v>68</v>
      </c>
      <c r="L30" s="578"/>
      <c r="M30" s="578" t="s">
        <v>185</v>
      </c>
      <c r="N30" s="585">
        <v>6.06044689735421E-5</v>
      </c>
      <c r="O30" s="586">
        <v>6.2975258532328899E-5</v>
      </c>
      <c r="P30" s="586">
        <v>1.2624714502173801E-4</v>
      </c>
      <c r="Q30" s="586">
        <v>9.99722077262521E-7</v>
      </c>
      <c r="R30" s="586">
        <v>3.4334290683628298E-5</v>
      </c>
      <c r="S30" s="104"/>
      <c r="T30" s="145"/>
      <c r="U30" s="145"/>
      <c r="V30" s="145"/>
      <c r="W30" s="145"/>
      <c r="X30" s="145"/>
      <c r="Y30" s="104"/>
      <c r="Z30" s="222"/>
      <c r="AA30" s="222"/>
      <c r="AB30" s="222"/>
      <c r="AC30" s="222"/>
      <c r="AD30" s="222"/>
      <c r="AE30" s="222"/>
    </row>
    <row r="31" spans="2:31" ht="15.75" x14ac:dyDescent="0.2">
      <c r="B31" s="578" t="s">
        <v>69</v>
      </c>
      <c r="C31" s="578"/>
      <c r="D31" s="578" t="s">
        <v>70</v>
      </c>
      <c r="E31" s="585">
        <v>4.1627189588960299E-2</v>
      </c>
      <c r="F31" s="586">
        <v>4.00547834369024E-2</v>
      </c>
      <c r="G31" s="586">
        <v>3.9426720114216697E-2</v>
      </c>
      <c r="H31" s="586">
        <v>3.6598325665464997E-2</v>
      </c>
      <c r="I31" s="586">
        <v>3.5262068377867703E-2</v>
      </c>
      <c r="J31" s="571"/>
      <c r="K31" s="578" t="s">
        <v>69</v>
      </c>
      <c r="L31" s="578"/>
      <c r="M31" s="578" t="s">
        <v>70</v>
      </c>
      <c r="N31" s="585">
        <v>0.153294645797181</v>
      </c>
      <c r="O31" s="586">
        <v>0.144475863220761</v>
      </c>
      <c r="P31" s="586">
        <v>0.14073550307920199</v>
      </c>
      <c r="Q31" s="586">
        <v>0.13054395877945901</v>
      </c>
      <c r="R31" s="586">
        <v>0.124348976737892</v>
      </c>
      <c r="S31" s="104"/>
      <c r="T31" s="145"/>
      <c r="U31" s="145"/>
      <c r="V31" s="145"/>
      <c r="W31" s="145"/>
      <c r="X31" s="145"/>
      <c r="Y31" s="104"/>
      <c r="Z31" s="222"/>
      <c r="AA31" s="222"/>
      <c r="AB31" s="222"/>
      <c r="AC31" s="222"/>
      <c r="AD31" s="222"/>
      <c r="AE31" s="222"/>
    </row>
    <row r="32" spans="2:31" ht="15.75" x14ac:dyDescent="0.2">
      <c r="B32" s="578" t="s">
        <v>47</v>
      </c>
      <c r="C32" s="578"/>
      <c r="D32" s="578" t="s">
        <v>48</v>
      </c>
      <c r="E32" s="585">
        <v>0.14190940439947999</v>
      </c>
      <c r="F32" s="586">
        <v>0.141273153168676</v>
      </c>
      <c r="G32" s="586">
        <v>0.144811869187397</v>
      </c>
      <c r="H32" s="586">
        <v>0.14902857005752401</v>
      </c>
      <c r="I32" s="586">
        <v>0.14863239252364599</v>
      </c>
      <c r="J32" s="571"/>
      <c r="K32" s="578" t="s">
        <v>47</v>
      </c>
      <c r="L32" s="578"/>
      <c r="M32" s="578" t="s">
        <v>48</v>
      </c>
      <c r="N32" s="585">
        <v>0.90428800986034696</v>
      </c>
      <c r="O32" s="586">
        <v>0.88341975050210197</v>
      </c>
      <c r="P32" s="586">
        <v>0.87743916630246799</v>
      </c>
      <c r="Q32" s="586">
        <v>0.89443914341813002</v>
      </c>
      <c r="R32" s="586">
        <v>0.88490613456034595</v>
      </c>
      <c r="S32" s="104"/>
      <c r="T32" s="145"/>
      <c r="U32" s="145"/>
      <c r="V32" s="145"/>
      <c r="W32" s="145"/>
      <c r="X32" s="145"/>
      <c r="Y32" s="104"/>
      <c r="Z32" s="222"/>
      <c r="AA32" s="222"/>
      <c r="AB32" s="222"/>
      <c r="AC32" s="222"/>
      <c r="AD32" s="222"/>
      <c r="AE32" s="222"/>
    </row>
    <row r="33" spans="2:31" ht="15.75" x14ac:dyDescent="0.2">
      <c r="B33" s="578" t="s">
        <v>49</v>
      </c>
      <c r="C33" s="578"/>
      <c r="D33" s="578" t="s">
        <v>49</v>
      </c>
      <c r="E33" s="585">
        <v>5.1236028144715402E-3</v>
      </c>
      <c r="F33" s="586">
        <v>6.8285332331774803E-3</v>
      </c>
      <c r="G33" s="586">
        <v>9.0842781810080708E-3</v>
      </c>
      <c r="H33" s="586">
        <v>1.17057458026669E-2</v>
      </c>
      <c r="I33" s="586">
        <v>1.43256695186683E-2</v>
      </c>
      <c r="J33" s="571"/>
      <c r="K33" s="578" t="s">
        <v>49</v>
      </c>
      <c r="L33" s="578"/>
      <c r="M33" s="578" t="s">
        <v>49</v>
      </c>
      <c r="N33" s="585">
        <v>7.3856120108630102E-2</v>
      </c>
      <c r="O33" s="586">
        <v>0.100905308526008</v>
      </c>
      <c r="P33" s="586">
        <v>0.136095327780242</v>
      </c>
      <c r="Q33" s="586">
        <v>0.18530365849960401</v>
      </c>
      <c r="R33" s="586">
        <v>0.24367077425078601</v>
      </c>
      <c r="S33" s="104"/>
      <c r="T33" s="145"/>
      <c r="U33" s="145"/>
      <c r="V33" s="145"/>
      <c r="W33" s="145"/>
      <c r="X33" s="145"/>
      <c r="Y33" s="104"/>
      <c r="Z33" s="222"/>
      <c r="AA33" s="222"/>
      <c r="AB33" s="222"/>
      <c r="AC33" s="222"/>
      <c r="AD33" s="222"/>
      <c r="AE33" s="222"/>
    </row>
    <row r="34" spans="2:31" ht="16.5" thickBot="1" x14ac:dyDescent="0.25">
      <c r="B34" s="579" t="s">
        <v>59</v>
      </c>
      <c r="C34" s="579"/>
      <c r="D34" s="580"/>
      <c r="E34" s="587">
        <v>1.9221848719124499</v>
      </c>
      <c r="F34" s="587">
        <v>1.8378513043309599</v>
      </c>
      <c r="G34" s="587">
        <v>1.8137860879407299</v>
      </c>
      <c r="H34" s="587">
        <v>1.55051195767577</v>
      </c>
      <c r="I34" s="587">
        <v>1.5614348224892101</v>
      </c>
      <c r="J34" s="571"/>
      <c r="K34" s="579" t="s">
        <v>59</v>
      </c>
      <c r="L34" s="579"/>
      <c r="M34" s="580"/>
      <c r="N34" s="587">
        <v>18.509043605324301</v>
      </c>
      <c r="O34" s="587">
        <v>17.763071858460499</v>
      </c>
      <c r="P34" s="587">
        <v>17.440640410010701</v>
      </c>
      <c r="Q34" s="587">
        <v>15.3640567606729</v>
      </c>
      <c r="R34" s="587">
        <v>15.1763195419756</v>
      </c>
      <c r="S34" s="104"/>
      <c r="T34" s="198"/>
      <c r="U34" s="198"/>
      <c r="V34" s="198"/>
      <c r="W34" s="198"/>
      <c r="X34" s="198"/>
      <c r="Y34" s="104"/>
      <c r="Z34" s="222"/>
      <c r="AA34" s="222"/>
      <c r="AB34" s="222"/>
      <c r="AC34" s="222"/>
      <c r="AD34" s="222"/>
      <c r="AE34" s="222"/>
    </row>
    <row r="35" spans="2:31" ht="15" x14ac:dyDescent="0.2">
      <c r="B35" s="573"/>
      <c r="C35" s="581"/>
      <c r="D35" s="581"/>
      <c r="E35" s="574"/>
      <c r="F35" s="574"/>
      <c r="G35" s="574"/>
      <c r="H35" s="574"/>
      <c r="I35" s="574"/>
      <c r="J35" s="574"/>
      <c r="K35" s="574"/>
      <c r="L35" s="574"/>
      <c r="M35" s="304"/>
      <c r="N35" s="582"/>
      <c r="O35" s="582"/>
      <c r="P35" s="582"/>
      <c r="Q35" s="582"/>
      <c r="R35" s="582"/>
      <c r="S35" s="104"/>
      <c r="T35" s="104"/>
      <c r="U35" s="104"/>
      <c r="V35" s="104"/>
      <c r="W35" s="104"/>
      <c r="X35" s="104"/>
      <c r="Y35" s="104"/>
    </row>
    <row r="36" spans="2:31" ht="15" x14ac:dyDescent="0.2">
      <c r="B36" s="1205" t="s">
        <v>16</v>
      </c>
      <c r="C36" s="304"/>
      <c r="D36" s="304"/>
      <c r="E36" s="304"/>
      <c r="F36" s="304"/>
      <c r="G36" s="304"/>
      <c r="H36" s="304"/>
      <c r="I36" s="304"/>
      <c r="J36" s="304"/>
      <c r="K36" s="574"/>
      <c r="L36" s="574"/>
      <c r="N36" s="304"/>
      <c r="O36" s="304"/>
      <c r="P36" s="304"/>
      <c r="Q36" s="304"/>
      <c r="R36" s="304"/>
      <c r="S36" s="104"/>
      <c r="T36" s="104"/>
      <c r="U36" s="104"/>
      <c r="V36" s="104"/>
      <c r="W36" s="104"/>
      <c r="X36" s="104"/>
      <c r="Y36" s="104"/>
    </row>
    <row r="37" spans="2:31" ht="15" x14ac:dyDescent="0.2">
      <c r="C37" s="304"/>
      <c r="D37" s="304"/>
      <c r="E37" s="304"/>
      <c r="F37" s="304"/>
      <c r="G37" s="304"/>
      <c r="H37" s="304"/>
      <c r="I37" s="304"/>
      <c r="J37" s="304"/>
      <c r="K37" s="574"/>
      <c r="L37" s="574"/>
      <c r="M37" s="304"/>
      <c r="N37" s="304"/>
      <c r="O37" s="304"/>
      <c r="P37" s="304"/>
      <c r="Q37" s="304"/>
      <c r="S37" s="104"/>
      <c r="T37" s="104"/>
      <c r="U37" s="104"/>
      <c r="V37" s="104"/>
      <c r="W37" s="104"/>
      <c r="X37" s="104"/>
      <c r="Y37" s="104"/>
    </row>
    <row r="38" spans="2:31" ht="15.75" x14ac:dyDescent="0.25">
      <c r="B38" s="323" t="s">
        <v>108</v>
      </c>
      <c r="C38" s="304"/>
      <c r="D38" s="304"/>
      <c r="E38" s="304"/>
      <c r="F38" s="304"/>
      <c r="G38" s="304"/>
      <c r="H38" s="304"/>
      <c r="I38" s="304"/>
      <c r="J38" s="304"/>
      <c r="K38" s="574"/>
      <c r="L38" s="574"/>
      <c r="M38" s="304"/>
      <c r="N38" s="304"/>
      <c r="O38" s="304"/>
      <c r="P38" s="304"/>
      <c r="Q38" s="304"/>
      <c r="R38" s="304"/>
      <c r="S38" s="104"/>
      <c r="T38" s="104"/>
      <c r="U38" s="104"/>
      <c r="V38" s="104"/>
      <c r="W38" s="104"/>
      <c r="X38" s="104"/>
      <c r="Y38" s="104"/>
    </row>
    <row r="39" spans="2:31" ht="15" x14ac:dyDescent="0.2">
      <c r="B39" s="528" t="s">
        <v>302</v>
      </c>
      <c r="C39" s="304"/>
      <c r="D39" s="304"/>
      <c r="E39" s="304"/>
      <c r="F39" s="304"/>
      <c r="G39" s="304"/>
      <c r="H39" s="304"/>
      <c r="I39" s="304"/>
      <c r="J39" s="304"/>
      <c r="K39" s="574"/>
      <c r="L39" s="574"/>
      <c r="M39" s="304"/>
      <c r="N39" s="304"/>
      <c r="O39" s="304"/>
      <c r="P39" s="304"/>
      <c r="Q39" s="304"/>
      <c r="R39" s="304"/>
    </row>
    <row r="40" spans="2:31" ht="15" x14ac:dyDescent="0.2">
      <c r="B40" s="528" t="s">
        <v>304</v>
      </c>
    </row>
  </sheetData>
  <customSheetViews>
    <customSheetView guid="{6A34DC42-675F-4BDB-8544-901AD52B6A4A}" scale="85" showGridLines="0" topLeftCell="A37">
      <selection activeCell="Q80" sqref="Q80"/>
      <pageMargins left="0.39370078740157483" right="0.39370078740157483" top="0.39370078740157483" bottom="0.39370078740157483" header="0.51181102362204722" footer="0.51181102362204722"/>
      <pageSetup scale="61" fitToHeight="2" orientation="landscape" horizontalDpi="200" verticalDpi="200" r:id="rId1"/>
      <headerFooter alignWithMargins="0"/>
    </customSheetView>
  </customSheetViews>
  <hyperlinks>
    <hyperlink ref="B8" location="Contents!A1" display="Contents!A1" xr:uid="{D13D577D-0B79-49D1-B0A9-907F5ED83716}"/>
    <hyperlink ref="D8" location="'Tab 10 - PC AWaRe'!A1" display="Tab 10 - PC AWaRe" xr:uid="{3E2265AB-4132-4969-B6AF-0AE0C4113DD0}"/>
  </hyperlinks>
  <pageMargins left="0.39370078740157483" right="0.39370078740157483" top="0.39370078740157483" bottom="0.39370078740157483" header="0.51181102362204722" footer="0.51181102362204722"/>
  <pageSetup scale="61" fitToHeight="2" orientation="landscape" horizontalDpi="200" verticalDpi="20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tabColor rgb="FF1F497D"/>
  </sheetPr>
  <dimension ref="A1:Y62"/>
  <sheetViews>
    <sheetView showGridLines="0" zoomScale="80" zoomScaleNormal="80" workbookViewId="0">
      <selection activeCell="D8" sqref="D8"/>
    </sheetView>
  </sheetViews>
  <sheetFormatPr defaultColWidth="9.140625" defaultRowHeight="12.75" x14ac:dyDescent="0.2"/>
  <cols>
    <col min="1" max="1" width="1.7109375" style="44" customWidth="1"/>
    <col min="2" max="2" width="41.28515625" style="44" customWidth="1"/>
    <col min="3" max="7" width="10.5703125" style="44" customWidth="1"/>
    <col min="8" max="9" width="12.5703125" style="44" customWidth="1"/>
    <col min="10" max="10" width="10.5703125" style="44" customWidth="1"/>
    <col min="11" max="11" width="6.42578125" style="44" bestFit="1" customWidth="1"/>
    <col min="12" max="12" width="8.140625" style="44" customWidth="1"/>
    <col min="13" max="13" width="7.42578125" style="44" customWidth="1"/>
    <col min="14" max="14" width="8.140625" style="44" customWidth="1"/>
    <col min="15" max="15" width="7.42578125" style="44" customWidth="1"/>
    <col min="16" max="16" width="8.140625" style="44" customWidth="1"/>
    <col min="17" max="17" width="7.42578125" style="56" customWidth="1"/>
    <col min="18" max="18" width="8.140625" style="56" customWidth="1"/>
    <col min="19" max="19" width="12.85546875" style="44" customWidth="1"/>
    <col min="20" max="25" width="9.140625" style="44" customWidth="1"/>
    <col min="26" max="16384" width="9.140625" style="44"/>
  </cols>
  <sheetData>
    <row r="1" spans="1:24" s="303" customFormat="1" ht="5.0999999999999996" customHeight="1" x14ac:dyDescent="0.2">
      <c r="B1" s="312"/>
      <c r="C1" s="312"/>
      <c r="D1" s="305"/>
      <c r="E1" s="305"/>
      <c r="F1" s="305"/>
      <c r="G1" s="305"/>
      <c r="H1" s="305"/>
      <c r="I1" s="304"/>
      <c r="J1" s="304"/>
    </row>
    <row r="2" spans="1:24" s="303" customFormat="1" ht="15" x14ac:dyDescent="0.2">
      <c r="B2" s="312"/>
      <c r="C2" s="312"/>
      <c r="D2" s="305"/>
      <c r="E2" s="305"/>
      <c r="F2" s="305"/>
      <c r="G2" s="305"/>
      <c r="H2" s="305"/>
      <c r="I2" s="304"/>
      <c r="J2" s="304"/>
    </row>
    <row r="3" spans="1:24" s="303" customFormat="1" ht="15" x14ac:dyDescent="0.2">
      <c r="B3" s="312"/>
      <c r="C3" s="312"/>
      <c r="D3" s="305"/>
      <c r="E3" s="305"/>
      <c r="F3" s="305"/>
      <c r="G3" s="305"/>
      <c r="H3" s="305"/>
      <c r="I3" s="304"/>
      <c r="J3" s="304"/>
    </row>
    <row r="4" spans="1:24" s="303" customFormat="1" ht="15.75" customHeight="1" x14ac:dyDescent="0.2">
      <c r="B4" s="312"/>
      <c r="C4" s="312"/>
      <c r="D4" s="305"/>
      <c r="E4" s="305"/>
      <c r="F4" s="305"/>
      <c r="G4" s="305"/>
      <c r="H4" s="305"/>
      <c r="I4" s="304"/>
      <c r="J4" s="304"/>
    </row>
    <row r="5" spans="1:24" s="303" customFormat="1" ht="15.75" customHeight="1" x14ac:dyDescent="0.2">
      <c r="B5" s="312"/>
      <c r="C5" s="312"/>
      <c r="D5" s="305"/>
      <c r="E5" s="305"/>
      <c r="F5" s="305"/>
      <c r="G5" s="305"/>
      <c r="H5" s="305"/>
      <c r="I5" s="304"/>
      <c r="J5" s="304"/>
    </row>
    <row r="6" spans="1:24" s="303" customFormat="1" ht="18" x14ac:dyDescent="0.25">
      <c r="B6" s="309"/>
      <c r="C6" s="310"/>
      <c r="D6" s="309"/>
      <c r="E6" s="309"/>
      <c r="F6" s="309"/>
      <c r="G6" s="309"/>
      <c r="H6" s="309"/>
      <c r="I6" s="304"/>
      <c r="J6" s="304"/>
    </row>
    <row r="7" spans="1:24" s="303" customFormat="1" ht="18" x14ac:dyDescent="0.25">
      <c r="B7" s="309"/>
      <c r="C7" s="310"/>
      <c r="D7" s="309"/>
      <c r="E7" s="309"/>
      <c r="F7" s="309"/>
      <c r="G7" s="309"/>
      <c r="H7" s="309"/>
      <c r="I7" s="304"/>
      <c r="J7" s="304"/>
    </row>
    <row r="8" spans="1:24" s="303" customFormat="1" ht="18" x14ac:dyDescent="0.25">
      <c r="B8" s="1061" t="s">
        <v>113</v>
      </c>
      <c r="C8" s="310"/>
      <c r="D8" s="1061" t="s">
        <v>404</v>
      </c>
      <c r="E8" s="309"/>
      <c r="F8" s="309"/>
      <c r="G8" s="309"/>
      <c r="H8" s="309"/>
      <c r="I8" s="304"/>
      <c r="J8" s="304"/>
    </row>
    <row r="9" spans="1:24" s="303" customFormat="1" ht="18" x14ac:dyDescent="0.25">
      <c r="B9" s="309"/>
      <c r="C9" s="310"/>
      <c r="D9" s="309"/>
      <c r="E9" s="309"/>
      <c r="F9" s="309"/>
      <c r="G9" s="309"/>
      <c r="H9" s="309"/>
      <c r="I9" s="304"/>
      <c r="J9" s="304"/>
    </row>
    <row r="10" spans="1:24" s="8" customFormat="1" ht="18" x14ac:dyDescent="0.25">
      <c r="A10" s="7"/>
      <c r="B10" s="310" t="s">
        <v>903</v>
      </c>
      <c r="C10" s="310"/>
      <c r="D10" s="309"/>
      <c r="E10" s="309"/>
      <c r="F10" s="309"/>
      <c r="G10" s="309"/>
      <c r="H10" s="309"/>
      <c r="I10" s="304"/>
    </row>
    <row r="11" spans="1:24" ht="18" x14ac:dyDescent="0.25">
      <c r="B11" s="588"/>
      <c r="C11" s="305"/>
      <c r="D11" s="305"/>
      <c r="E11" s="305"/>
      <c r="F11" s="305"/>
      <c r="G11" s="305"/>
      <c r="H11" s="305"/>
      <c r="I11" s="305"/>
      <c r="Q11" s="29"/>
      <c r="R11" s="28"/>
      <c r="S11" s="28"/>
    </row>
    <row r="12" spans="1:24" ht="18" x14ac:dyDescent="0.25">
      <c r="B12" s="322" t="s">
        <v>363</v>
      </c>
      <c r="C12" s="322"/>
      <c r="D12" s="305"/>
      <c r="E12" s="305"/>
      <c r="F12" s="305"/>
      <c r="G12" s="305"/>
      <c r="H12" s="305"/>
      <c r="I12" s="305"/>
      <c r="Q12" s="29"/>
      <c r="R12" s="28"/>
      <c r="S12" s="28"/>
    </row>
    <row r="13" spans="1:24" s="11" customFormat="1" ht="15.75" x14ac:dyDescent="0.25">
      <c r="A13" s="9"/>
      <c r="B13" s="569" t="s">
        <v>1255</v>
      </c>
      <c r="C13" s="589"/>
      <c r="D13" s="590"/>
      <c r="E13" s="590"/>
      <c r="F13" s="591"/>
      <c r="G13" s="591"/>
      <c r="H13" s="591"/>
      <c r="I13" s="591"/>
      <c r="L13" s="75"/>
      <c r="R13" s="13"/>
      <c r="S13" s="13"/>
    </row>
    <row r="14" spans="1:24" ht="18" x14ac:dyDescent="0.25">
      <c r="B14" s="588"/>
      <c r="C14" s="305"/>
      <c r="D14" s="305"/>
      <c r="E14" s="305"/>
      <c r="F14" s="305"/>
      <c r="G14" s="305"/>
      <c r="H14" s="305"/>
      <c r="I14" s="305"/>
      <c r="Q14" s="29"/>
      <c r="R14" s="28"/>
      <c r="S14" s="28"/>
    </row>
    <row r="15" spans="1:24" s="104" customFormat="1" ht="31.5" thickBot="1" x14ac:dyDescent="0.3">
      <c r="B15" s="489" t="s">
        <v>222</v>
      </c>
      <c r="C15" s="490" t="s">
        <v>333</v>
      </c>
      <c r="D15" s="491" t="s">
        <v>334</v>
      </c>
      <c r="E15" s="491" t="s">
        <v>335</v>
      </c>
      <c r="F15" s="491" t="s">
        <v>336</v>
      </c>
      <c r="G15" s="491" t="s">
        <v>421</v>
      </c>
      <c r="H15" s="492" t="s">
        <v>893</v>
      </c>
      <c r="I15" s="492" t="s">
        <v>894</v>
      </c>
      <c r="J15" s="195"/>
      <c r="K15" s="192"/>
      <c r="R15" s="205"/>
      <c r="S15" s="206"/>
      <c r="T15" s="206"/>
      <c r="U15" s="206"/>
      <c r="V15" s="206"/>
      <c r="W15" s="206"/>
      <c r="X15" s="205"/>
    </row>
    <row r="16" spans="1:24" ht="15.75" x14ac:dyDescent="0.2">
      <c r="B16" s="521" t="s">
        <v>225</v>
      </c>
      <c r="C16" s="556">
        <v>1.44484942819684</v>
      </c>
      <c r="D16" s="556">
        <v>1.3958093240160201</v>
      </c>
      <c r="E16" s="556">
        <v>1.39931533176922</v>
      </c>
      <c r="F16" s="556">
        <v>1.19008315688239</v>
      </c>
      <c r="G16" s="556">
        <v>1.2112370870486999</v>
      </c>
      <c r="H16" s="592">
        <v>1.77751697803488E-2</v>
      </c>
      <c r="I16" s="592">
        <v>-0.16168628826581399</v>
      </c>
      <c r="K16" s="76"/>
    </row>
    <row r="17" spans="2:25" s="104" customFormat="1" ht="15.75" x14ac:dyDescent="0.2">
      <c r="B17" s="521" t="s">
        <v>184</v>
      </c>
      <c r="C17" s="593">
        <v>10.3499448078468</v>
      </c>
      <c r="D17" s="593">
        <v>10.1565313399733</v>
      </c>
      <c r="E17" s="593">
        <v>10.2667754928758</v>
      </c>
      <c r="F17" s="593">
        <v>8.9884640399135698</v>
      </c>
      <c r="G17" s="593">
        <v>9.0497546351292399</v>
      </c>
      <c r="H17" s="594">
        <v>6.8188062992196501E-3</v>
      </c>
      <c r="I17" s="594">
        <v>-0.12562290880351501</v>
      </c>
      <c r="J17" s="209"/>
      <c r="N17" s="232"/>
      <c r="R17" s="209"/>
      <c r="S17" s="199"/>
      <c r="T17" s="206"/>
      <c r="U17" s="209"/>
      <c r="V17" s="209"/>
      <c r="W17" s="209"/>
      <c r="X17" s="209"/>
      <c r="Y17" s="210"/>
    </row>
    <row r="18" spans="2:25" s="232" customFormat="1" ht="30" x14ac:dyDescent="0.2">
      <c r="B18" s="595" t="s">
        <v>295</v>
      </c>
      <c r="C18" s="501">
        <v>0.75167037744881404</v>
      </c>
      <c r="D18" s="501">
        <v>0.75947892015352103</v>
      </c>
      <c r="E18" s="501">
        <v>0.77148862320249001</v>
      </c>
      <c r="F18" s="501">
        <v>0.76754206956670901</v>
      </c>
      <c r="G18" s="501">
        <v>0.775720554968649</v>
      </c>
      <c r="H18" s="495">
        <v>1.0655422974478799E-2</v>
      </c>
      <c r="I18" s="495">
        <v>3.1995643624352602E-2</v>
      </c>
      <c r="J18" s="209"/>
      <c r="R18" s="209"/>
      <c r="S18" s="199"/>
      <c r="T18" s="206"/>
      <c r="U18" s="209"/>
      <c r="V18" s="209"/>
      <c r="W18" s="209"/>
      <c r="X18" s="209"/>
      <c r="Y18" s="210"/>
    </row>
    <row r="19" spans="2:25" s="244" customFormat="1" ht="30" x14ac:dyDescent="0.2">
      <c r="B19" s="595" t="s">
        <v>393</v>
      </c>
      <c r="C19" s="501">
        <v>0.55918312304745799</v>
      </c>
      <c r="D19" s="501">
        <v>0.57177786707740696</v>
      </c>
      <c r="E19" s="501">
        <v>0.58866963893039204</v>
      </c>
      <c r="F19" s="501">
        <v>0.58503194696085503</v>
      </c>
      <c r="G19" s="501">
        <v>0.59630759685171997</v>
      </c>
      <c r="H19" s="495">
        <v>1.92735626651503E-2</v>
      </c>
      <c r="I19" s="495">
        <v>6.6390547700975799E-2</v>
      </c>
      <c r="J19" s="209"/>
      <c r="R19" s="209"/>
      <c r="S19" s="199"/>
      <c r="T19" s="206"/>
      <c r="U19" s="209"/>
      <c r="V19" s="209"/>
      <c r="W19" s="209"/>
      <c r="X19" s="209"/>
      <c r="Y19" s="210"/>
    </row>
    <row r="20" spans="2:25" s="235" customFormat="1" ht="15.75" x14ac:dyDescent="0.2">
      <c r="B20" s="517"/>
      <c r="C20" s="305"/>
      <c r="D20" s="305"/>
      <c r="E20" s="305"/>
      <c r="F20" s="305"/>
      <c r="G20" s="305"/>
      <c r="H20" s="305"/>
      <c r="I20" s="305"/>
      <c r="J20" s="209"/>
      <c r="R20" s="209"/>
      <c r="S20" s="199"/>
      <c r="T20" s="206"/>
      <c r="U20" s="209"/>
      <c r="V20" s="209"/>
      <c r="W20" s="209"/>
      <c r="X20" s="209"/>
      <c r="Y20" s="210"/>
    </row>
    <row r="21" spans="2:25" ht="15.75" x14ac:dyDescent="0.25">
      <c r="B21" s="322" t="s">
        <v>384</v>
      </c>
      <c r="C21" s="322"/>
      <c r="D21" s="305"/>
      <c r="E21" s="305"/>
      <c r="F21" s="305"/>
      <c r="G21" s="305"/>
      <c r="H21" s="305"/>
      <c r="I21" s="305"/>
    </row>
    <row r="22" spans="2:25" ht="15.75" x14ac:dyDescent="0.25">
      <c r="B22" s="569" t="s">
        <v>1256</v>
      </c>
      <c r="C22" s="589"/>
      <c r="D22" s="590"/>
      <c r="E22" s="590"/>
      <c r="F22" s="591"/>
      <c r="G22" s="591"/>
      <c r="H22" s="591"/>
      <c r="I22" s="591"/>
      <c r="J22" s="11"/>
      <c r="K22" s="11"/>
    </row>
    <row r="23" spans="2:25" ht="18" x14ac:dyDescent="0.25">
      <c r="B23" s="588"/>
      <c r="C23" s="305"/>
      <c r="D23" s="305"/>
      <c r="E23" s="305"/>
      <c r="F23" s="305"/>
      <c r="G23" s="305"/>
      <c r="H23" s="305"/>
      <c r="I23" s="305"/>
      <c r="Q23" s="29"/>
      <c r="R23" s="28"/>
      <c r="S23" s="28"/>
    </row>
    <row r="24" spans="2:25" ht="31.5" thickBot="1" x14ac:dyDescent="0.3">
      <c r="B24" s="489" t="s">
        <v>275</v>
      </c>
      <c r="C24" s="490" t="s">
        <v>333</v>
      </c>
      <c r="D24" s="491" t="s">
        <v>334</v>
      </c>
      <c r="E24" s="491" t="s">
        <v>335</v>
      </c>
      <c r="F24" s="491" t="s">
        <v>336</v>
      </c>
      <c r="G24" s="491" t="s">
        <v>421</v>
      </c>
      <c r="H24" s="492" t="s">
        <v>893</v>
      </c>
      <c r="I24" s="492" t="s">
        <v>894</v>
      </c>
      <c r="J24" s="195"/>
      <c r="K24" s="192"/>
    </row>
    <row r="25" spans="2:25" ht="15.75" x14ac:dyDescent="0.2">
      <c r="B25" s="521" t="s">
        <v>225</v>
      </c>
      <c r="C25" s="556">
        <v>0.473519382319252</v>
      </c>
      <c r="D25" s="556">
        <v>0.437669482164525</v>
      </c>
      <c r="E25" s="556">
        <v>0.40946048715099898</v>
      </c>
      <c r="F25" s="556">
        <v>0.35449994901417398</v>
      </c>
      <c r="G25" s="556">
        <v>0.34288829075380101</v>
      </c>
      <c r="H25" s="592">
        <v>-3.2755035064643299E-2</v>
      </c>
      <c r="I25" s="592">
        <v>-0.27587274448119398</v>
      </c>
      <c r="J25" s="195"/>
      <c r="K25" s="230"/>
    </row>
    <row r="26" spans="2:25" ht="15.75" x14ac:dyDescent="0.2">
      <c r="B26" s="521" t="s">
        <v>184</v>
      </c>
      <c r="C26" s="593">
        <v>8.0672890453430099</v>
      </c>
      <c r="D26" s="593">
        <v>7.49126308462436</v>
      </c>
      <c r="E26" s="593">
        <v>7.0279887244768604</v>
      </c>
      <c r="F26" s="593">
        <v>6.1867372642429199</v>
      </c>
      <c r="G26" s="593">
        <v>5.8808422243273899</v>
      </c>
      <c r="H26" s="594">
        <v>-4.9443677151685801E-2</v>
      </c>
      <c r="I26" s="592">
        <v>-0.271026215712178</v>
      </c>
      <c r="J26" s="209"/>
      <c r="K26" s="232"/>
    </row>
    <row r="27" spans="2:25" ht="30" x14ac:dyDescent="0.2">
      <c r="B27" s="595" t="s">
        <v>295</v>
      </c>
      <c r="C27" s="501">
        <v>0.24634434972330699</v>
      </c>
      <c r="D27" s="501">
        <v>0.23814194387388199</v>
      </c>
      <c r="E27" s="501">
        <v>0.225749050493533</v>
      </c>
      <c r="F27" s="501">
        <v>0.22863412775324399</v>
      </c>
      <c r="G27" s="501">
        <v>0.21959820916967501</v>
      </c>
      <c r="H27" s="495">
        <v>-3.95213027572206E-2</v>
      </c>
      <c r="I27" s="495">
        <v>-0.108572169743991</v>
      </c>
      <c r="J27" s="209"/>
      <c r="K27" s="232"/>
    </row>
    <row r="28" spans="2:25" ht="30" x14ac:dyDescent="0.2">
      <c r="B28" s="595" t="s">
        <v>393</v>
      </c>
      <c r="C28" s="501">
        <v>0.435856612441196</v>
      </c>
      <c r="D28" s="501">
        <v>0.42173240891643898</v>
      </c>
      <c r="E28" s="501">
        <v>0.402966207619469</v>
      </c>
      <c r="F28" s="501">
        <v>0.40267602239527001</v>
      </c>
      <c r="G28" s="501">
        <v>0.387501212534555</v>
      </c>
      <c r="H28" s="495">
        <v>-3.76849104906943E-2</v>
      </c>
      <c r="I28" s="495">
        <v>-0.11094336652553299</v>
      </c>
      <c r="J28" s="209"/>
      <c r="K28" s="244"/>
    </row>
    <row r="29" spans="2:25" ht="15.75" x14ac:dyDescent="0.2">
      <c r="B29" s="517"/>
      <c r="C29" s="305"/>
      <c r="D29" s="305"/>
      <c r="E29" s="305"/>
      <c r="F29" s="305"/>
      <c r="G29" s="305"/>
      <c r="H29" s="305"/>
      <c r="I29" s="305"/>
      <c r="J29" s="209"/>
      <c r="K29" s="235"/>
    </row>
    <row r="30" spans="2:25" ht="15.75" x14ac:dyDescent="0.25">
      <c r="B30" s="322" t="s">
        <v>385</v>
      </c>
      <c r="C30" s="322"/>
      <c r="D30" s="305"/>
      <c r="E30" s="305"/>
      <c r="F30" s="305"/>
      <c r="G30" s="305"/>
      <c r="H30" s="305"/>
      <c r="I30" s="305"/>
    </row>
    <row r="31" spans="2:25" ht="15.75" x14ac:dyDescent="0.25">
      <c r="B31" s="569" t="s">
        <v>1258</v>
      </c>
      <c r="C31" s="589"/>
      <c r="D31" s="590"/>
      <c r="E31" s="590"/>
      <c r="F31" s="591"/>
      <c r="G31" s="591"/>
      <c r="H31" s="591"/>
      <c r="I31" s="591"/>
      <c r="J31" s="11"/>
      <c r="K31" s="11"/>
    </row>
    <row r="32" spans="2:25" ht="18" x14ac:dyDescent="0.25">
      <c r="B32" s="588"/>
      <c r="C32" s="305"/>
      <c r="D32" s="305"/>
      <c r="E32" s="305"/>
      <c r="F32" s="305"/>
      <c r="G32" s="305"/>
      <c r="H32" s="305"/>
      <c r="I32" s="305"/>
      <c r="Q32" s="29"/>
      <c r="R32" s="28"/>
      <c r="S32" s="28"/>
    </row>
    <row r="33" spans="2:18" ht="31.5" thickBot="1" x14ac:dyDescent="0.3">
      <c r="B33" s="489" t="s">
        <v>276</v>
      </c>
      <c r="C33" s="490" t="s">
        <v>333</v>
      </c>
      <c r="D33" s="491" t="s">
        <v>334</v>
      </c>
      <c r="E33" s="491" t="s">
        <v>335</v>
      </c>
      <c r="F33" s="491" t="s">
        <v>336</v>
      </c>
      <c r="G33" s="491" t="s">
        <v>421</v>
      </c>
      <c r="H33" s="492" t="s">
        <v>893</v>
      </c>
      <c r="I33" s="492" t="s">
        <v>894</v>
      </c>
      <c r="J33" s="195"/>
      <c r="K33" s="192"/>
    </row>
    <row r="34" spans="2:18" ht="15.75" x14ac:dyDescent="0.2">
      <c r="B34" s="521" t="s">
        <v>225</v>
      </c>
      <c r="C34" s="556">
        <v>1.56763559744896E-3</v>
      </c>
      <c r="D34" s="556">
        <v>1.70335479278243E-3</v>
      </c>
      <c r="E34" s="556">
        <v>1.70703190329293E-3</v>
      </c>
      <c r="F34" s="556">
        <v>1.66753642487389E-3</v>
      </c>
      <c r="G34" s="556">
        <v>1.51622232580986E-3</v>
      </c>
      <c r="H34" s="592">
        <v>-9.0741105745540507E-2</v>
      </c>
      <c r="I34" s="592">
        <v>-3.2796698239538902E-2</v>
      </c>
      <c r="J34" s="195"/>
      <c r="K34" s="230"/>
    </row>
    <row r="35" spans="2:18" ht="15.75" x14ac:dyDescent="0.2">
      <c r="B35" s="521" t="s">
        <v>184</v>
      </c>
      <c r="C35" s="593">
        <v>2.6215304783241401E-2</v>
      </c>
      <c r="D35" s="593">
        <v>2.7805975299648199E-2</v>
      </c>
      <c r="E35" s="593">
        <v>2.8296639195967699E-2</v>
      </c>
      <c r="F35" s="593">
        <v>2.6507006052317501E-2</v>
      </c>
      <c r="G35" s="593">
        <v>2.3762770935981201E-2</v>
      </c>
      <c r="H35" s="594">
        <v>-0.103528671284864</v>
      </c>
      <c r="I35" s="592">
        <v>-9.3553512634651503E-2</v>
      </c>
      <c r="J35" s="209"/>
      <c r="K35" s="232"/>
    </row>
    <row r="36" spans="2:18" ht="30" x14ac:dyDescent="0.2">
      <c r="B36" s="595" t="s">
        <v>295</v>
      </c>
      <c r="C36" s="501">
        <v>8.1554881653462196E-4</v>
      </c>
      <c r="D36" s="501">
        <v>9.2681861082472602E-4</v>
      </c>
      <c r="E36" s="501">
        <v>9.4114290248581704E-4</v>
      </c>
      <c r="F36" s="501">
        <v>1.07547472731106E-3</v>
      </c>
      <c r="G36" s="501">
        <v>9.7104426260503701E-4</v>
      </c>
      <c r="H36" s="495">
        <v>-9.7101737543498601E-2</v>
      </c>
      <c r="I36" s="495">
        <v>0.190663566567526</v>
      </c>
    </row>
    <row r="37" spans="2:18" ht="30" x14ac:dyDescent="0.2">
      <c r="B37" s="595" t="s">
        <v>393</v>
      </c>
      <c r="C37" s="501">
        <v>1.41635112771037E-3</v>
      </c>
      <c r="D37" s="501">
        <v>1.5653810062365001E-3</v>
      </c>
      <c r="E37" s="501">
        <v>1.6224541376201899E-3</v>
      </c>
      <c r="F37" s="501">
        <v>1.72526087772384E-3</v>
      </c>
      <c r="G37" s="501">
        <v>1.5657795600742799E-3</v>
      </c>
      <c r="H37" s="495">
        <v>-9.2438957904132604E-2</v>
      </c>
      <c r="I37" s="495">
        <v>0.10550239233788999</v>
      </c>
    </row>
    <row r="38" spans="2:18" ht="15" x14ac:dyDescent="0.2">
      <c r="B38" s="305"/>
      <c r="C38" s="305"/>
      <c r="D38" s="305"/>
      <c r="E38" s="305"/>
      <c r="F38" s="305"/>
      <c r="G38" s="305"/>
      <c r="H38" s="305"/>
      <c r="I38" s="305"/>
    </row>
    <row r="39" spans="2:18" ht="15" x14ac:dyDescent="0.2">
      <c r="B39" s="1206" t="s">
        <v>16</v>
      </c>
      <c r="C39" s="305"/>
      <c r="D39" s="305"/>
      <c r="E39" s="305"/>
      <c r="F39" s="305"/>
      <c r="G39" s="305"/>
      <c r="H39" s="305"/>
      <c r="I39" s="305"/>
    </row>
    <row r="40" spans="2:18" ht="15" x14ac:dyDescent="0.2">
      <c r="C40" s="305"/>
      <c r="D40" s="305"/>
      <c r="E40" s="305"/>
      <c r="F40" s="305"/>
      <c r="G40" s="305"/>
      <c r="H40" s="305"/>
      <c r="I40" s="305"/>
      <c r="M40" s="56"/>
      <c r="N40" s="56"/>
      <c r="Q40" s="44"/>
      <c r="R40" s="44"/>
    </row>
    <row r="41" spans="2:18" ht="15.75" x14ac:dyDescent="0.25">
      <c r="B41" s="323" t="s">
        <v>108</v>
      </c>
      <c r="C41" s="305"/>
      <c r="D41" s="305"/>
      <c r="E41" s="305"/>
      <c r="F41" s="305"/>
      <c r="G41" s="305"/>
      <c r="H41" s="305"/>
      <c r="I41" s="305"/>
      <c r="M41" s="56"/>
      <c r="N41" s="56"/>
      <c r="Q41" s="44"/>
      <c r="R41" s="44"/>
    </row>
    <row r="42" spans="2:18" ht="15" x14ac:dyDescent="0.2">
      <c r="B42" s="528" t="s">
        <v>1239</v>
      </c>
      <c r="C42" s="305"/>
      <c r="D42" s="305"/>
      <c r="E42" s="305"/>
      <c r="F42" s="305"/>
      <c r="G42" s="305"/>
      <c r="H42" s="305"/>
      <c r="I42" s="305"/>
      <c r="M42" s="56"/>
      <c r="N42" s="56"/>
      <c r="Q42" s="44"/>
      <c r="R42" s="44"/>
    </row>
    <row r="43" spans="2:18" ht="15" x14ac:dyDescent="0.2">
      <c r="B43" s="528"/>
      <c r="C43" s="305"/>
      <c r="D43" s="305"/>
      <c r="E43" s="305"/>
      <c r="F43" s="305"/>
      <c r="G43" s="305"/>
      <c r="H43" s="305"/>
      <c r="I43" s="305"/>
      <c r="M43" s="56"/>
      <c r="N43" s="56"/>
      <c r="Q43" s="44"/>
      <c r="R43" s="44"/>
    </row>
    <row r="44" spans="2:18" ht="15" x14ac:dyDescent="0.2">
      <c r="C44" s="305"/>
      <c r="D44" s="305"/>
      <c r="E44" s="305"/>
      <c r="F44" s="305"/>
      <c r="G44" s="305"/>
      <c r="H44" s="305"/>
      <c r="I44" s="305"/>
      <c r="M44" s="56"/>
      <c r="N44" s="56"/>
      <c r="Q44" s="44"/>
      <c r="R44" s="44"/>
    </row>
    <row r="45" spans="2:18" x14ac:dyDescent="0.2">
      <c r="M45" s="56"/>
      <c r="N45" s="56"/>
      <c r="Q45" s="44"/>
      <c r="R45" s="44"/>
    </row>
    <row r="46" spans="2:18" x14ac:dyDescent="0.2">
      <c r="M46" s="56"/>
      <c r="N46" s="56"/>
      <c r="Q46" s="44"/>
      <c r="R46" s="44"/>
    </row>
    <row r="47" spans="2:18" x14ac:dyDescent="0.2">
      <c r="M47" s="56"/>
      <c r="N47" s="56"/>
      <c r="Q47" s="44"/>
      <c r="R47" s="44"/>
    </row>
    <row r="48" spans="2:18" x14ac:dyDescent="0.2">
      <c r="M48" s="56"/>
      <c r="N48" s="56"/>
      <c r="Q48" s="44"/>
      <c r="R48" s="44"/>
    </row>
    <row r="49" spans="13:18" x14ac:dyDescent="0.2">
      <c r="M49" s="56"/>
      <c r="N49" s="56"/>
      <c r="Q49" s="44"/>
      <c r="R49" s="44"/>
    </row>
    <row r="50" spans="13:18" x14ac:dyDescent="0.2">
      <c r="M50" s="56"/>
      <c r="N50" s="56"/>
      <c r="Q50" s="44"/>
      <c r="R50" s="44"/>
    </row>
    <row r="51" spans="13:18" x14ac:dyDescent="0.2">
      <c r="M51" s="56"/>
      <c r="N51" s="56"/>
      <c r="Q51" s="44"/>
      <c r="R51" s="44"/>
    </row>
    <row r="52" spans="13:18" x14ac:dyDescent="0.2">
      <c r="M52" s="56"/>
      <c r="N52" s="56"/>
      <c r="Q52" s="44"/>
      <c r="R52" s="44"/>
    </row>
    <row r="53" spans="13:18" x14ac:dyDescent="0.2">
      <c r="M53" s="56"/>
      <c r="N53" s="56"/>
      <c r="Q53" s="44"/>
      <c r="R53" s="44"/>
    </row>
    <row r="54" spans="13:18" x14ac:dyDescent="0.2">
      <c r="M54" s="56"/>
      <c r="N54" s="56"/>
      <c r="Q54" s="44"/>
      <c r="R54" s="44"/>
    </row>
    <row r="55" spans="13:18" x14ac:dyDescent="0.2">
      <c r="M55" s="56"/>
      <c r="N55" s="56"/>
      <c r="Q55" s="44"/>
      <c r="R55" s="44"/>
    </row>
    <row r="56" spans="13:18" x14ac:dyDescent="0.2">
      <c r="M56" s="56"/>
      <c r="N56" s="56"/>
      <c r="Q56" s="44"/>
      <c r="R56" s="44"/>
    </row>
    <row r="57" spans="13:18" x14ac:dyDescent="0.2">
      <c r="M57" s="56"/>
      <c r="N57" s="56"/>
      <c r="Q57" s="44"/>
      <c r="R57" s="44"/>
    </row>
    <row r="58" spans="13:18" x14ac:dyDescent="0.2">
      <c r="M58" s="56"/>
      <c r="N58" s="56"/>
      <c r="Q58" s="44"/>
      <c r="R58" s="44"/>
    </row>
    <row r="59" spans="13:18" x14ac:dyDescent="0.2">
      <c r="M59" s="56"/>
      <c r="N59" s="56"/>
      <c r="Q59" s="44"/>
      <c r="R59" s="44"/>
    </row>
    <row r="60" spans="13:18" x14ac:dyDescent="0.2">
      <c r="M60" s="56"/>
      <c r="N60" s="56"/>
      <c r="Q60" s="44"/>
      <c r="R60" s="44"/>
    </row>
    <row r="61" spans="13:18" x14ac:dyDescent="0.2">
      <c r="M61" s="56"/>
      <c r="N61" s="56"/>
      <c r="Q61" s="44"/>
      <c r="R61" s="44"/>
    </row>
    <row r="62" spans="13:18" x14ac:dyDescent="0.2">
      <c r="M62" s="56"/>
      <c r="N62" s="56"/>
      <c r="Q62" s="44"/>
      <c r="R62" s="44"/>
    </row>
  </sheetData>
  <hyperlinks>
    <hyperlink ref="B8" location="Contents!A1" display="Contents!A1" xr:uid="{7C7D76F2-F898-44A1-A449-181954681E8B}"/>
    <hyperlink ref="D8" location="'Tab 11 - PC Dental'!A1" display="Tab 11 - PC Dental" xr:uid="{2A26868D-0036-4608-A1BD-C3BB93AAB0C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1F497D"/>
  </sheetPr>
  <dimension ref="A1:AF42"/>
  <sheetViews>
    <sheetView showGridLines="0" zoomScale="80" zoomScaleNormal="80" workbookViewId="0">
      <selection activeCell="D8" sqref="D8"/>
    </sheetView>
  </sheetViews>
  <sheetFormatPr defaultColWidth="9.140625" defaultRowHeight="12.75" x14ac:dyDescent="0.2"/>
  <cols>
    <col min="1" max="1" width="1.7109375" style="44" customWidth="1"/>
    <col min="2" max="2" width="34.140625" style="44" customWidth="1"/>
    <col min="3" max="7" width="10.5703125" style="44" customWidth="1"/>
    <col min="8" max="9" width="12.5703125" style="44" customWidth="1"/>
    <col min="10" max="10" width="6.42578125" style="44" bestFit="1" customWidth="1"/>
    <col min="11" max="11" width="8.140625" style="44" customWidth="1"/>
    <col min="12" max="12" width="7.42578125" style="44" customWidth="1"/>
    <col min="13" max="13" width="8.140625" style="44" customWidth="1"/>
    <col min="14" max="14" width="7.42578125" style="44" customWidth="1"/>
    <col min="15" max="15" width="8.140625" style="44" customWidth="1"/>
    <col min="16" max="16" width="7.42578125" style="56" customWidth="1"/>
    <col min="17" max="17" width="8.140625" style="56" customWidth="1"/>
    <col min="18" max="18" width="7.42578125" style="56" customWidth="1"/>
    <col min="19" max="19" width="8.140625" style="44" customWidth="1"/>
    <col min="20" max="20" width="7.42578125" style="44" customWidth="1"/>
    <col min="21" max="21" width="8.140625" style="44" customWidth="1"/>
    <col min="22" max="22" width="7.42578125" style="44" customWidth="1"/>
    <col min="23" max="25" width="9.140625" style="44" customWidth="1"/>
    <col min="26" max="26" width="12.85546875" style="44" customWidth="1"/>
    <col min="27" max="32" width="9.140625" style="44" customWidth="1"/>
    <col min="33" max="16384" width="9.140625" style="44"/>
  </cols>
  <sheetData>
    <row r="1" spans="1:31" s="303" customFormat="1" ht="5.0999999999999996" customHeight="1" x14ac:dyDescent="0.2">
      <c r="B1" s="312"/>
      <c r="C1" s="312"/>
      <c r="D1" s="305"/>
      <c r="E1" s="305"/>
      <c r="F1" s="305"/>
      <c r="G1" s="305"/>
      <c r="H1" s="305"/>
      <c r="I1" s="304"/>
      <c r="J1" s="304"/>
    </row>
    <row r="2" spans="1:31" s="303" customFormat="1" ht="15" x14ac:dyDescent="0.2">
      <c r="B2" s="312"/>
      <c r="C2" s="312"/>
      <c r="D2" s="305"/>
      <c r="E2" s="305"/>
      <c r="F2" s="305"/>
      <c r="G2" s="305"/>
      <c r="H2" s="305"/>
      <c r="I2" s="304"/>
      <c r="J2" s="304"/>
    </row>
    <row r="3" spans="1:31" s="303" customFormat="1" ht="15" x14ac:dyDescent="0.2">
      <c r="B3" s="312"/>
      <c r="C3" s="312"/>
      <c r="D3" s="305"/>
      <c r="E3" s="305"/>
      <c r="F3" s="305"/>
      <c r="G3" s="305"/>
      <c r="H3" s="305"/>
      <c r="I3" s="304"/>
      <c r="J3" s="304"/>
    </row>
    <row r="4" spans="1:31" s="303" customFormat="1" ht="15.75" customHeight="1" x14ac:dyDescent="0.2">
      <c r="B4" s="312"/>
      <c r="C4" s="312"/>
      <c r="D4" s="305"/>
      <c r="E4" s="305"/>
      <c r="F4" s="305"/>
      <c r="G4" s="305"/>
      <c r="H4" s="305"/>
      <c r="I4" s="304"/>
      <c r="J4" s="304"/>
    </row>
    <row r="5" spans="1:31" s="303" customFormat="1" ht="15.75" customHeight="1" x14ac:dyDescent="0.2">
      <c r="B5" s="312"/>
      <c r="C5" s="312"/>
      <c r="D5" s="305"/>
      <c r="E5" s="305"/>
      <c r="F5" s="305"/>
      <c r="G5" s="305"/>
      <c r="H5" s="305"/>
      <c r="I5" s="304"/>
      <c r="J5" s="304"/>
    </row>
    <row r="6" spans="1:31" s="303" customFormat="1" ht="18" x14ac:dyDescent="0.25">
      <c r="B6" s="309"/>
      <c r="C6" s="310"/>
      <c r="D6" s="309"/>
      <c r="E6" s="309"/>
      <c r="F6" s="309"/>
      <c r="G6" s="309"/>
      <c r="H6" s="309"/>
      <c r="I6" s="304"/>
      <c r="J6" s="304"/>
    </row>
    <row r="7" spans="1:31" s="303" customFormat="1" ht="18" x14ac:dyDescent="0.25">
      <c r="B7" s="309"/>
      <c r="C7" s="310"/>
      <c r="D7" s="309"/>
      <c r="E7" s="309"/>
      <c r="F7" s="309"/>
      <c r="G7" s="309"/>
      <c r="H7" s="309"/>
      <c r="I7" s="304"/>
      <c r="J7" s="304"/>
    </row>
    <row r="8" spans="1:31" s="303" customFormat="1" ht="18" x14ac:dyDescent="0.25">
      <c r="B8" s="1061" t="s">
        <v>113</v>
      </c>
      <c r="C8" s="310"/>
      <c r="D8" s="1061" t="s">
        <v>405</v>
      </c>
      <c r="E8" s="309"/>
      <c r="F8" s="309"/>
      <c r="G8" s="309"/>
      <c r="H8" s="309"/>
      <c r="I8" s="304"/>
      <c r="J8" s="304"/>
    </row>
    <row r="9" spans="1:31" s="303" customFormat="1" ht="18" x14ac:dyDescent="0.25">
      <c r="B9" s="309"/>
      <c r="C9" s="310"/>
      <c r="D9" s="309"/>
      <c r="E9" s="309"/>
      <c r="F9" s="309"/>
      <c r="G9" s="309"/>
      <c r="H9" s="309"/>
      <c r="I9" s="304"/>
      <c r="J9" s="304"/>
    </row>
    <row r="10" spans="1:31" s="8" customFormat="1" ht="18" x14ac:dyDescent="0.25">
      <c r="A10" s="7"/>
      <c r="B10" s="310" t="s">
        <v>1251</v>
      </c>
      <c r="C10" s="7"/>
    </row>
    <row r="11" spans="1:31" ht="18" x14ac:dyDescent="0.25">
      <c r="B11" s="308"/>
      <c r="P11" s="229"/>
      <c r="Q11" s="28"/>
      <c r="R11" s="28"/>
      <c r="S11" s="28"/>
      <c r="T11" s="28"/>
      <c r="U11" s="28"/>
      <c r="V11" s="28"/>
      <c r="W11" s="28"/>
      <c r="X11" s="28"/>
      <c r="Y11" s="28"/>
      <c r="Z11" s="28"/>
    </row>
    <row r="12" spans="1:31" s="11" customFormat="1" ht="15.75" x14ac:dyDescent="0.25">
      <c r="A12" s="9"/>
      <c r="B12" s="322" t="s">
        <v>364</v>
      </c>
      <c r="K12" s="75"/>
      <c r="Q12" s="13"/>
      <c r="R12" s="13"/>
      <c r="S12" s="13"/>
      <c r="T12" s="13"/>
      <c r="U12" s="13"/>
      <c r="V12" s="13"/>
      <c r="W12" s="13"/>
      <c r="X12" s="13"/>
      <c r="Y12" s="13"/>
      <c r="Z12" s="13"/>
    </row>
    <row r="13" spans="1:31" s="28" customFormat="1" ht="15.75" x14ac:dyDescent="0.25">
      <c r="B13" s="485" t="s">
        <v>258</v>
      </c>
      <c r="C13" s="14"/>
      <c r="D13" s="14"/>
      <c r="E13" s="17"/>
      <c r="F13" s="17"/>
      <c r="G13" s="17"/>
      <c r="H13" s="17"/>
      <c r="I13" s="17"/>
      <c r="Q13" s="59"/>
      <c r="R13" s="59"/>
    </row>
    <row r="14" spans="1:31" s="28" customFormat="1" x14ac:dyDescent="0.2">
      <c r="B14" s="435"/>
      <c r="C14" s="435"/>
      <c r="D14" s="435"/>
      <c r="E14" s="65"/>
      <c r="F14" s="65"/>
      <c r="G14" s="61"/>
      <c r="H14" s="61"/>
      <c r="I14" s="61"/>
      <c r="Q14" s="61"/>
      <c r="R14" s="61"/>
      <c r="S14" s="61"/>
      <c r="T14" s="61"/>
      <c r="U14" s="61"/>
      <c r="V14" s="61"/>
    </row>
    <row r="15" spans="1:31" ht="31.5" thickBot="1" x14ac:dyDescent="0.3">
      <c r="B15" s="516" t="s">
        <v>882</v>
      </c>
      <c r="C15" s="490" t="s">
        <v>333</v>
      </c>
      <c r="D15" s="491" t="s">
        <v>334</v>
      </c>
      <c r="E15" s="491" t="s">
        <v>335</v>
      </c>
      <c r="F15" s="491" t="s">
        <v>336</v>
      </c>
      <c r="G15" s="491" t="s">
        <v>421</v>
      </c>
      <c r="H15" s="492" t="s">
        <v>893</v>
      </c>
      <c r="I15" s="492" t="s">
        <v>894</v>
      </c>
      <c r="O15" s="56"/>
      <c r="P15" s="434"/>
      <c r="Q15" s="434"/>
      <c r="R15" s="434"/>
      <c r="S15" s="434"/>
      <c r="T15" s="434"/>
      <c r="U15" s="434"/>
      <c r="V15" s="30"/>
      <c r="W15" s="20"/>
      <c r="X15" s="435"/>
      <c r="Y15" s="39"/>
      <c r="Z15" s="434"/>
      <c r="AA15" s="434"/>
      <c r="AB15" s="434"/>
      <c r="AC15" s="434"/>
      <c r="AD15" s="434"/>
      <c r="AE15" s="30"/>
    </row>
    <row r="16" spans="1:31" ht="15" x14ac:dyDescent="0.2">
      <c r="B16" s="596" t="s">
        <v>21</v>
      </c>
      <c r="C16" s="597">
        <v>0.153288398486504</v>
      </c>
      <c r="D16" s="597">
        <v>0.146617485508763</v>
      </c>
      <c r="E16" s="597">
        <v>0.140608980121152</v>
      </c>
      <c r="F16" s="597">
        <v>0.179886491555348</v>
      </c>
      <c r="G16" s="597">
        <v>0.18082943626603301</v>
      </c>
      <c r="H16" s="598">
        <v>5.2418872730940202E-3</v>
      </c>
      <c r="I16" s="598">
        <v>0.17966811612265299</v>
      </c>
      <c r="J16" s="70"/>
      <c r="P16" s="44"/>
      <c r="Q16" s="33"/>
      <c r="R16" s="24"/>
      <c r="S16" s="33"/>
      <c r="T16" s="24"/>
      <c r="U16" s="33"/>
      <c r="V16" s="33"/>
      <c r="W16" s="57"/>
      <c r="X16" s="31"/>
      <c r="Y16" s="32"/>
      <c r="Z16" s="24"/>
      <c r="AA16" s="24"/>
      <c r="AB16" s="24"/>
      <c r="AC16" s="24"/>
      <c r="AD16" s="24"/>
      <c r="AE16" s="33"/>
    </row>
    <row r="17" spans="2:32" ht="30" x14ac:dyDescent="0.2">
      <c r="B17" s="595" t="s">
        <v>187</v>
      </c>
      <c r="C17" s="501">
        <v>7.3857081501723404E-2</v>
      </c>
      <c r="D17" s="501">
        <v>7.3882484954880506E-2</v>
      </c>
      <c r="E17" s="501">
        <v>7.1945013789146695E-2</v>
      </c>
      <c r="F17" s="501">
        <v>0.103956687915017</v>
      </c>
      <c r="G17" s="501">
        <v>0.103789901765663</v>
      </c>
      <c r="H17" s="495">
        <v>-1.60438113889865E-3</v>
      </c>
      <c r="I17" s="495">
        <v>0.405280301567853</v>
      </c>
      <c r="O17" s="56"/>
      <c r="P17" s="24"/>
      <c r="Q17" s="33"/>
      <c r="R17" s="24"/>
      <c r="S17" s="33"/>
      <c r="T17" s="24"/>
      <c r="U17" s="33"/>
      <c r="V17" s="33"/>
      <c r="W17" s="57"/>
      <c r="X17" s="31"/>
      <c r="Y17" s="36"/>
      <c r="Z17" s="24"/>
      <c r="AA17" s="24"/>
      <c r="AB17" s="24"/>
      <c r="AC17" s="24"/>
      <c r="AD17" s="24"/>
      <c r="AE17" s="33"/>
    </row>
    <row r="18" spans="2:32" x14ac:dyDescent="0.2">
      <c r="B18" s="165"/>
      <c r="C18" s="194"/>
      <c r="D18" s="194"/>
      <c r="E18" s="194"/>
      <c r="F18" s="194"/>
      <c r="G18" s="194"/>
      <c r="H18" s="195"/>
      <c r="I18" s="195"/>
      <c r="O18" s="56"/>
      <c r="P18" s="24"/>
      <c r="Q18" s="33"/>
      <c r="R18" s="24"/>
      <c r="S18" s="33"/>
      <c r="T18" s="24"/>
      <c r="U18" s="33"/>
      <c r="V18" s="33"/>
      <c r="W18" s="57"/>
      <c r="X18" s="31"/>
      <c r="Y18" s="36"/>
      <c r="Z18" s="24"/>
      <c r="AA18" s="24"/>
      <c r="AB18" s="24"/>
      <c r="AC18" s="24"/>
      <c r="AD18" s="24"/>
      <c r="AE18" s="33"/>
    </row>
    <row r="19" spans="2:32" ht="15.75" x14ac:dyDescent="0.25">
      <c r="B19" s="322" t="s">
        <v>365</v>
      </c>
      <c r="C19" s="435"/>
      <c r="D19" s="435"/>
      <c r="E19" s="435"/>
      <c r="F19" s="435"/>
      <c r="G19" s="24"/>
      <c r="H19" s="33"/>
      <c r="I19" s="24"/>
      <c r="P19" s="44"/>
      <c r="Q19" s="24"/>
      <c r="R19" s="33"/>
      <c r="S19" s="24"/>
      <c r="T19" s="33"/>
      <c r="U19" s="24"/>
      <c r="V19" s="33"/>
      <c r="W19" s="33"/>
      <c r="X19" s="57"/>
      <c r="Y19" s="31"/>
      <c r="Z19" s="36"/>
      <c r="AA19" s="24"/>
      <c r="AB19" s="24"/>
      <c r="AC19" s="24"/>
      <c r="AD19" s="24"/>
      <c r="AE19" s="24"/>
      <c r="AF19" s="33"/>
    </row>
    <row r="20" spans="2:32" ht="15.75" x14ac:dyDescent="0.25">
      <c r="B20" s="485" t="s">
        <v>257</v>
      </c>
      <c r="C20" s="435"/>
      <c r="D20" s="435"/>
      <c r="E20" s="435"/>
      <c r="F20" s="435"/>
      <c r="G20" s="24"/>
      <c r="H20" s="33"/>
      <c r="I20" s="24"/>
      <c r="P20" s="44"/>
      <c r="Q20" s="24"/>
      <c r="R20" s="33"/>
      <c r="S20" s="24"/>
      <c r="T20" s="33"/>
      <c r="U20" s="24"/>
      <c r="V20" s="33"/>
      <c r="W20" s="33"/>
      <c r="X20" s="28"/>
      <c r="Y20" s="31"/>
      <c r="Z20" s="31"/>
      <c r="AA20" s="24"/>
      <c r="AB20" s="24"/>
      <c r="AC20" s="24"/>
      <c r="AD20" s="24"/>
      <c r="AE20" s="24"/>
      <c r="AF20" s="33"/>
    </row>
    <row r="21" spans="2:32" x14ac:dyDescent="0.2">
      <c r="B21" s="65"/>
      <c r="C21" s="435"/>
      <c r="D21" s="435"/>
      <c r="E21" s="435"/>
      <c r="F21" s="435"/>
      <c r="G21" s="34"/>
      <c r="H21" s="35"/>
      <c r="I21" s="34"/>
      <c r="P21" s="44"/>
      <c r="Q21" s="34"/>
      <c r="R21" s="35"/>
      <c r="S21" s="34"/>
      <c r="T21" s="35"/>
      <c r="U21" s="34"/>
      <c r="V21" s="35"/>
      <c r="W21" s="35"/>
      <c r="X21" s="434"/>
      <c r="Y21" s="31"/>
      <c r="Z21" s="31"/>
      <c r="AA21" s="24"/>
      <c r="AB21" s="34"/>
      <c r="AC21" s="34"/>
      <c r="AD21" s="34"/>
      <c r="AE21" s="34"/>
      <c r="AF21" s="35"/>
    </row>
    <row r="22" spans="2:32" ht="16.5" thickBot="1" x14ac:dyDescent="0.3">
      <c r="B22" s="599" t="s">
        <v>447</v>
      </c>
      <c r="C22" s="490" t="s">
        <v>333</v>
      </c>
      <c r="D22" s="491" t="s">
        <v>334</v>
      </c>
      <c r="E22" s="491" t="s">
        <v>335</v>
      </c>
      <c r="F22" s="491" t="s">
        <v>336</v>
      </c>
      <c r="G22" s="491" t="s">
        <v>421</v>
      </c>
      <c r="H22" s="21"/>
      <c r="I22" s="24"/>
      <c r="P22" s="44"/>
      <c r="Q22" s="24"/>
      <c r="R22" s="33"/>
      <c r="S22" s="24"/>
      <c r="T22" s="33"/>
      <c r="U22" s="24"/>
      <c r="V22" s="33"/>
      <c r="W22" s="33"/>
      <c r="X22" s="58"/>
      <c r="Y22" s="31"/>
      <c r="Z22" s="36"/>
      <c r="AA22" s="24"/>
      <c r="AB22" s="24"/>
      <c r="AC22" s="24"/>
      <c r="AD22" s="24"/>
      <c r="AE22" s="24"/>
      <c r="AF22" s="33"/>
    </row>
    <row r="23" spans="2:32" ht="15" x14ac:dyDescent="0.2">
      <c r="B23" s="600" t="s">
        <v>99</v>
      </c>
      <c r="C23" s="601">
        <v>0.677114118061802</v>
      </c>
      <c r="D23" s="601">
        <v>0.68041591357354403</v>
      </c>
      <c r="E23" s="601">
        <v>0.67970212811486896</v>
      </c>
      <c r="F23" s="601">
        <v>0.67077274482942595</v>
      </c>
      <c r="G23" s="601">
        <v>0.50203591752108701</v>
      </c>
      <c r="H23" s="61"/>
      <c r="I23" s="34"/>
      <c r="P23" s="44"/>
      <c r="Q23" s="34"/>
      <c r="R23" s="35"/>
      <c r="S23" s="34"/>
      <c r="T23" s="35"/>
      <c r="U23" s="34"/>
      <c r="V23" s="35"/>
      <c r="W23" s="35"/>
      <c r="X23" s="434"/>
      <c r="Y23" s="31"/>
      <c r="Z23" s="31"/>
      <c r="AA23" s="24"/>
      <c r="AB23" s="34"/>
      <c r="AC23" s="34"/>
      <c r="AD23" s="34"/>
      <c r="AE23" s="34"/>
      <c r="AF23" s="35"/>
    </row>
    <row r="24" spans="2:32" ht="15" x14ac:dyDescent="0.2">
      <c r="B24" s="600" t="s">
        <v>94</v>
      </c>
      <c r="C24" s="601" t="s">
        <v>289</v>
      </c>
      <c r="D24" s="601" t="s">
        <v>289</v>
      </c>
      <c r="E24" s="601" t="s">
        <v>289</v>
      </c>
      <c r="F24" s="601" t="s">
        <v>289</v>
      </c>
      <c r="G24" s="601" t="s">
        <v>289</v>
      </c>
      <c r="H24" s="33"/>
      <c r="I24" s="34"/>
      <c r="P24" s="44"/>
      <c r="Q24" s="34"/>
      <c r="R24" s="35"/>
      <c r="S24" s="34"/>
      <c r="T24" s="35"/>
      <c r="U24" s="34"/>
      <c r="V24" s="35"/>
      <c r="W24" s="35"/>
      <c r="X24" s="28"/>
      <c r="Y24" s="31"/>
      <c r="Z24" s="31"/>
      <c r="AA24" s="24"/>
      <c r="AB24" s="34"/>
      <c r="AC24" s="34"/>
      <c r="AD24" s="34"/>
      <c r="AE24" s="34"/>
      <c r="AF24" s="35"/>
    </row>
    <row r="25" spans="2:32" ht="15" x14ac:dyDescent="0.2">
      <c r="B25" s="600" t="s">
        <v>100</v>
      </c>
      <c r="C25" s="601">
        <v>7.9072479811807505E-5</v>
      </c>
      <c r="D25" s="601">
        <v>2.06169980276405E-4</v>
      </c>
      <c r="E25" s="601">
        <v>3.3168205600077002E-4</v>
      </c>
      <c r="F25" s="601">
        <v>3.7513233835269701E-4</v>
      </c>
      <c r="G25" s="601">
        <v>5.2942171072508596E-4</v>
      </c>
      <c r="H25" s="33"/>
      <c r="I25" s="34"/>
      <c r="P25" s="44"/>
      <c r="Q25" s="34"/>
      <c r="R25" s="35"/>
      <c r="S25" s="34"/>
      <c r="T25" s="35"/>
      <c r="U25" s="34"/>
      <c r="V25" s="35"/>
      <c r="W25" s="35"/>
      <c r="X25" s="13"/>
      <c r="Y25" s="31"/>
      <c r="Z25" s="31"/>
      <c r="AA25" s="24"/>
      <c r="AB25" s="34"/>
      <c r="AC25" s="34"/>
      <c r="AD25" s="34"/>
      <c r="AE25" s="34"/>
      <c r="AF25" s="35"/>
    </row>
    <row r="26" spans="2:32" ht="15" x14ac:dyDescent="0.2">
      <c r="B26" s="600" t="s">
        <v>101</v>
      </c>
      <c r="C26" s="601">
        <v>6.8200013837684003E-4</v>
      </c>
      <c r="D26" s="601">
        <v>4.1921229322869097E-4</v>
      </c>
      <c r="E26" s="601">
        <v>5.2070516318400504E-4</v>
      </c>
      <c r="F26" s="601">
        <v>1.8895554820728399E-4</v>
      </c>
      <c r="G26" s="601">
        <v>1.1641733953117099E-4</v>
      </c>
      <c r="H26" s="33"/>
      <c r="I26" s="34"/>
      <c r="P26" s="44"/>
      <c r="Q26" s="34"/>
      <c r="R26" s="35"/>
      <c r="S26" s="34"/>
      <c r="T26" s="35"/>
      <c r="U26" s="34"/>
      <c r="V26" s="35"/>
      <c r="W26" s="35"/>
      <c r="X26" s="434"/>
      <c r="Y26" s="31"/>
      <c r="Z26" s="31"/>
      <c r="AA26" s="24"/>
      <c r="AB26" s="34"/>
      <c r="AC26" s="34"/>
      <c r="AD26" s="34"/>
      <c r="AE26" s="34"/>
      <c r="AF26" s="35"/>
    </row>
    <row r="27" spans="2:32" ht="15" x14ac:dyDescent="0.2">
      <c r="B27" s="600" t="s">
        <v>102</v>
      </c>
      <c r="C27" s="601">
        <v>6.5893733176506302E-6</v>
      </c>
      <c r="D27" s="601">
        <v>6.87233267588017E-6</v>
      </c>
      <c r="E27" s="601"/>
      <c r="F27" s="601">
        <v>2.77875806187183E-6</v>
      </c>
      <c r="G27" s="601">
        <v>5.5436828348176504E-6</v>
      </c>
      <c r="H27" s="33"/>
      <c r="I27" s="34"/>
      <c r="P27" s="44"/>
      <c r="Q27" s="34"/>
      <c r="R27" s="35"/>
      <c r="S27" s="34"/>
      <c r="T27" s="35"/>
      <c r="U27" s="34"/>
      <c r="V27" s="35"/>
      <c r="W27" s="35"/>
      <c r="X27" s="433"/>
      <c r="Y27" s="31"/>
      <c r="Z27" s="31"/>
      <c r="AA27" s="24"/>
      <c r="AB27" s="34"/>
      <c r="AC27" s="34"/>
      <c r="AD27" s="34"/>
      <c r="AE27" s="34"/>
      <c r="AF27" s="35"/>
    </row>
    <row r="28" spans="2:32" ht="15" x14ac:dyDescent="0.2">
      <c r="B28" s="600" t="s">
        <v>103</v>
      </c>
      <c r="C28" s="601">
        <v>1.6769955093420799E-3</v>
      </c>
      <c r="D28" s="601">
        <v>1.82460432544619E-3</v>
      </c>
      <c r="E28" s="601">
        <v>1.9508611250797999E-3</v>
      </c>
      <c r="F28" s="601">
        <v>2.5647936911076998E-3</v>
      </c>
      <c r="G28" s="601">
        <v>2.2978565350319198E-3</v>
      </c>
      <c r="H28" s="33"/>
      <c r="I28" s="25"/>
      <c r="P28" s="44"/>
      <c r="Q28" s="25"/>
      <c r="R28" s="33"/>
      <c r="S28" s="25"/>
      <c r="T28" s="33"/>
      <c r="U28" s="25"/>
      <c r="V28" s="33"/>
      <c r="W28" s="433"/>
      <c r="X28" s="57"/>
      <c r="Y28" s="31"/>
      <c r="Z28" s="31"/>
      <c r="AA28" s="25"/>
      <c r="AB28" s="25"/>
      <c r="AC28" s="25"/>
      <c r="AD28" s="25"/>
      <c r="AE28" s="25"/>
      <c r="AF28" s="433"/>
    </row>
    <row r="29" spans="2:32" ht="15" x14ac:dyDescent="0.2">
      <c r="B29" s="600" t="s">
        <v>65</v>
      </c>
      <c r="C29" s="601">
        <v>4.87943094172029E-3</v>
      </c>
      <c r="D29" s="601">
        <v>5.2332813326827496E-3</v>
      </c>
      <c r="E29" s="601">
        <v>5.8989475336051001E-3</v>
      </c>
      <c r="F29" s="601">
        <v>6.50785138090382E-3</v>
      </c>
      <c r="G29" s="601">
        <v>6.34474500444881E-3</v>
      </c>
      <c r="H29" s="33"/>
      <c r="I29" s="25"/>
      <c r="P29" s="44"/>
      <c r="Q29" s="25"/>
      <c r="R29" s="33"/>
      <c r="S29" s="25"/>
      <c r="T29" s="33"/>
      <c r="U29" s="25"/>
      <c r="V29" s="33"/>
      <c r="W29" s="433"/>
      <c r="X29" s="433"/>
      <c r="Y29" s="32"/>
      <c r="Z29" s="31"/>
      <c r="AA29" s="25"/>
      <c r="AB29" s="25"/>
      <c r="AC29" s="25"/>
      <c r="AD29" s="25"/>
      <c r="AE29" s="25"/>
      <c r="AF29" s="433"/>
    </row>
    <row r="30" spans="2:32" ht="15" x14ac:dyDescent="0.2">
      <c r="B30" s="600" t="s">
        <v>95</v>
      </c>
      <c r="C30" s="601">
        <v>1.95704387534224E-3</v>
      </c>
      <c r="D30" s="601">
        <v>1.63561517685948E-3</v>
      </c>
      <c r="E30" s="601">
        <v>1.9651270199615499E-3</v>
      </c>
      <c r="F30" s="601">
        <v>2.1146348850844599E-3</v>
      </c>
      <c r="G30" s="601">
        <v>1.9347453093513599E-3</v>
      </c>
      <c r="H30" s="33"/>
      <c r="I30" s="25"/>
      <c r="P30" s="44"/>
      <c r="Q30" s="25"/>
      <c r="R30" s="33"/>
      <c r="S30" s="25"/>
      <c r="T30" s="33"/>
      <c r="U30" s="25"/>
      <c r="V30" s="33"/>
      <c r="W30" s="433"/>
      <c r="X30" s="433"/>
      <c r="Y30" s="31"/>
      <c r="Z30" s="31"/>
      <c r="AA30" s="25"/>
      <c r="AB30" s="25"/>
      <c r="AC30" s="25"/>
      <c r="AD30" s="25"/>
      <c r="AE30" s="25"/>
      <c r="AF30" s="433"/>
    </row>
    <row r="31" spans="2:32" ht="15" x14ac:dyDescent="0.2">
      <c r="B31" s="600" t="s">
        <v>104</v>
      </c>
      <c r="C31" s="601">
        <v>4.04587521703748E-3</v>
      </c>
      <c r="D31" s="601">
        <v>4.1440166035557396E-3</v>
      </c>
      <c r="E31" s="601">
        <v>4.0729129887406403E-3</v>
      </c>
      <c r="F31" s="601">
        <v>2.65371394908759E-3</v>
      </c>
      <c r="G31" s="601">
        <v>3.1377244845067899E-3</v>
      </c>
      <c r="H31" s="33"/>
      <c r="I31" s="28"/>
      <c r="P31" s="44"/>
      <c r="Q31" s="28"/>
      <c r="R31" s="28"/>
      <c r="S31" s="28"/>
      <c r="T31" s="28"/>
    </row>
    <row r="32" spans="2:32" ht="15" x14ac:dyDescent="0.2">
      <c r="B32" s="600" t="s">
        <v>97</v>
      </c>
      <c r="C32" s="601">
        <v>1.8885143928386701E-2</v>
      </c>
      <c r="D32" s="601">
        <v>1.6036588299166401E-2</v>
      </c>
      <c r="E32" s="601">
        <v>1.26431493389541E-2</v>
      </c>
      <c r="F32" s="601">
        <v>9.5950515876434203E-3</v>
      </c>
      <c r="G32" s="601">
        <v>8.1991069126953094E-3</v>
      </c>
      <c r="H32" s="33"/>
      <c r="I32" s="13"/>
      <c r="P32" s="44"/>
      <c r="Q32" s="13"/>
      <c r="R32" s="13"/>
      <c r="S32" s="28"/>
      <c r="T32" s="28"/>
    </row>
    <row r="33" spans="2:20" ht="15" x14ac:dyDescent="0.2">
      <c r="B33" s="600" t="s">
        <v>105</v>
      </c>
      <c r="C33" s="601">
        <v>0.282812608106906</v>
      </c>
      <c r="D33" s="601">
        <v>0.28390637133962399</v>
      </c>
      <c r="E33" s="601">
        <v>0.28841003035069102</v>
      </c>
      <c r="F33" s="601">
        <v>0.28929094430535202</v>
      </c>
      <c r="G33" s="601">
        <v>0.28628964079707098</v>
      </c>
      <c r="H33" s="33"/>
      <c r="I33" s="434"/>
      <c r="P33" s="44"/>
      <c r="Q33" s="434"/>
      <c r="R33" s="434"/>
      <c r="S33" s="28"/>
      <c r="T33" s="28"/>
    </row>
    <row r="34" spans="2:20" ht="15" x14ac:dyDescent="0.2">
      <c r="B34" s="600" t="s">
        <v>106</v>
      </c>
      <c r="C34" s="601">
        <v>1.6143964628244001E-4</v>
      </c>
      <c r="D34" s="601">
        <v>1.54627485207304E-4</v>
      </c>
      <c r="E34" s="601">
        <v>5.7063579527014301E-5</v>
      </c>
      <c r="F34" s="601">
        <v>2.77875806187183E-5</v>
      </c>
      <c r="G34" s="601">
        <v>5.5436828348176504E-6</v>
      </c>
      <c r="H34" s="33"/>
      <c r="I34" s="433"/>
      <c r="J34" s="433"/>
      <c r="K34" s="433"/>
      <c r="L34" s="433"/>
      <c r="M34" s="433"/>
      <c r="N34" s="433"/>
      <c r="O34" s="433"/>
      <c r="P34" s="433"/>
      <c r="Q34" s="433"/>
      <c r="R34" s="433"/>
      <c r="S34" s="28"/>
      <c r="T34" s="28"/>
    </row>
    <row r="35" spans="2:20" ht="15" x14ac:dyDescent="0.25">
      <c r="B35" s="600" t="s">
        <v>107</v>
      </c>
      <c r="C35" s="601">
        <v>7.4394024756275602E-3</v>
      </c>
      <c r="D35" s="601">
        <v>5.6971637883046601E-3</v>
      </c>
      <c r="E35" s="601">
        <v>4.3047337805691404E-3</v>
      </c>
      <c r="F35" s="601">
        <v>1.5808354613988801E-2</v>
      </c>
      <c r="G35" s="601">
        <v>0.189028497301612</v>
      </c>
      <c r="H35" s="38"/>
      <c r="I35" s="57"/>
      <c r="J35" s="57"/>
      <c r="K35" s="57"/>
      <c r="L35" s="57"/>
      <c r="M35" s="57"/>
      <c r="N35" s="57"/>
      <c r="O35" s="57"/>
      <c r="P35" s="57"/>
      <c r="Q35" s="57"/>
      <c r="R35" s="57"/>
      <c r="S35" s="28"/>
      <c r="T35" s="28"/>
    </row>
    <row r="36" spans="2:20" ht="15" x14ac:dyDescent="0.2">
      <c r="B36" s="600" t="s">
        <v>96</v>
      </c>
      <c r="C36" s="601">
        <v>2.6028024604720002E-4</v>
      </c>
      <c r="D36" s="601">
        <v>3.1956346942842802E-4</v>
      </c>
      <c r="E36" s="601">
        <v>1.42658948817536E-4</v>
      </c>
      <c r="F36" s="601">
        <v>9.7256532165513904E-5</v>
      </c>
      <c r="G36" s="601">
        <v>7.4839718270038302E-5</v>
      </c>
      <c r="H36" s="184"/>
      <c r="I36" s="433"/>
      <c r="J36" s="433"/>
      <c r="K36" s="433"/>
      <c r="L36" s="433"/>
      <c r="M36" s="433"/>
      <c r="N36" s="433"/>
      <c r="O36" s="433"/>
      <c r="P36" s="433"/>
      <c r="Q36" s="433"/>
      <c r="R36" s="433"/>
      <c r="S36" s="28"/>
      <c r="T36" s="28"/>
    </row>
    <row r="37" spans="2:20" x14ac:dyDescent="0.2">
      <c r="B37" s="434"/>
      <c r="C37" s="434"/>
      <c r="D37" s="434"/>
      <c r="E37" s="434"/>
      <c r="F37" s="434"/>
      <c r="J37" s="58"/>
      <c r="K37" s="58"/>
      <c r="L37" s="58"/>
      <c r="M37" s="58"/>
      <c r="N37" s="58"/>
      <c r="O37" s="58"/>
      <c r="P37" s="58"/>
      <c r="Q37" s="58"/>
      <c r="R37" s="58"/>
      <c r="S37" s="28"/>
      <c r="T37" s="28"/>
    </row>
    <row r="38" spans="2:20" ht="15" x14ac:dyDescent="0.2">
      <c r="B38" s="1206" t="s">
        <v>16</v>
      </c>
      <c r="C38" s="305"/>
      <c r="H38" s="59"/>
      <c r="I38" s="433"/>
      <c r="J38" s="433"/>
      <c r="K38" s="433"/>
      <c r="L38" s="433"/>
      <c r="M38" s="433"/>
      <c r="N38" s="433"/>
      <c r="O38" s="433"/>
      <c r="P38" s="433"/>
      <c r="Q38" s="433"/>
      <c r="R38" s="433"/>
      <c r="S38" s="28"/>
      <c r="T38" s="28"/>
    </row>
    <row r="40" spans="2:20" ht="15.75" x14ac:dyDescent="0.25">
      <c r="B40" s="323" t="s">
        <v>108</v>
      </c>
    </row>
    <row r="41" spans="2:20" ht="15" x14ac:dyDescent="0.2">
      <c r="B41" s="528" t="s">
        <v>302</v>
      </c>
    </row>
    <row r="42" spans="2:20" ht="15" x14ac:dyDescent="0.2">
      <c r="B42" s="528" t="s">
        <v>305</v>
      </c>
    </row>
  </sheetData>
  <customSheetViews>
    <customSheetView guid="{6A34DC42-675F-4BDB-8544-901AD52B6A4A}" scale="85" showGridLines="0" topLeftCell="A4">
      <selection activeCell="K13" sqref="K13"/>
      <rowBreaks count="1" manualBreakCount="1">
        <brk id="54" max="11" man="1"/>
      </rowBreaks>
      <pageMargins left="0.39370078740157483" right="0.39370078740157483" top="0.39370078740157483" bottom="0.39370078740157483" header="0.51181102362204722" footer="0.51181102362204722"/>
      <pageSetup scale="61" fitToHeight="2" orientation="landscape" horizontalDpi="200" verticalDpi="200" r:id="rId1"/>
      <headerFooter alignWithMargins="0"/>
    </customSheetView>
  </customSheetViews>
  <hyperlinks>
    <hyperlink ref="B8" location="Contents!A1" display="Contents!A1" xr:uid="{E5510A46-DE92-4342-8F73-236C80B89F8B}"/>
    <hyperlink ref="D8" location="'Tab 12 - PC Nurse'!A1" display="Tab 12 - PC Nurse" xr:uid="{93E722F0-D300-4C64-8C61-52CB271B4C12}"/>
  </hyperlinks>
  <pageMargins left="0.39370078740157483" right="0.39370078740157483" top="0.39370078740157483" bottom="0.39370078740157483" header="0.51181102362204722" footer="0.51181102362204722"/>
  <pageSetup scale="61" fitToHeight="2" orientation="landscape" horizontalDpi="200" verticalDpi="200" r:id="rId2"/>
  <headerFooter alignWithMargins="0"/>
  <rowBreaks count="1" manualBreakCount="1">
    <brk id="31" max="11"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1F497D"/>
  </sheetPr>
  <dimension ref="A1:AF40"/>
  <sheetViews>
    <sheetView showGridLines="0" zoomScale="80" zoomScaleNormal="80" workbookViewId="0">
      <selection activeCell="D8" sqref="D8"/>
    </sheetView>
  </sheetViews>
  <sheetFormatPr defaultColWidth="9.140625" defaultRowHeight="12.75" x14ac:dyDescent="0.2"/>
  <cols>
    <col min="1" max="1" width="1.7109375" style="44" customWidth="1"/>
    <col min="2" max="2" width="35.140625" style="44" customWidth="1"/>
    <col min="3" max="7" width="10.5703125" style="44" customWidth="1"/>
    <col min="8" max="9" width="12.5703125" style="44" customWidth="1"/>
    <col min="10" max="10" width="6.5703125" style="44" customWidth="1"/>
    <col min="11" max="11" width="8.140625" style="44" customWidth="1"/>
    <col min="12" max="12" width="7.42578125" style="44" customWidth="1"/>
    <col min="13" max="13" width="8.140625" style="44" customWidth="1"/>
    <col min="14" max="14" width="7.42578125" style="44" customWidth="1"/>
    <col min="15" max="15" width="8.140625" style="44" customWidth="1"/>
    <col min="16" max="16" width="7.42578125" style="56" customWidth="1"/>
    <col min="17" max="17" width="8.140625" style="56" customWidth="1"/>
    <col min="18" max="18" width="7.42578125" style="56" customWidth="1"/>
    <col min="19" max="19" width="8.140625" style="44" customWidth="1"/>
    <col min="20" max="20" width="7.42578125" style="44" customWidth="1"/>
    <col min="21" max="21" width="8.140625" style="44" customWidth="1"/>
    <col min="22" max="22" width="7.42578125" style="44" customWidth="1"/>
    <col min="23" max="25" width="9.140625" style="44" customWidth="1"/>
    <col min="26" max="26" width="12.85546875" style="44" customWidth="1"/>
    <col min="27" max="32" width="9.140625" style="44" customWidth="1"/>
    <col min="33" max="16384" width="9.140625" style="44"/>
  </cols>
  <sheetData>
    <row r="1" spans="1:31" s="303" customFormat="1" ht="5.0999999999999996" customHeight="1" x14ac:dyDescent="0.2">
      <c r="B1" s="312"/>
      <c r="C1" s="312"/>
      <c r="D1" s="305"/>
      <c r="E1" s="305"/>
      <c r="F1" s="305"/>
      <c r="G1" s="305"/>
      <c r="H1" s="305"/>
      <c r="I1" s="304"/>
      <c r="J1" s="304"/>
    </row>
    <row r="2" spans="1:31" s="303" customFormat="1" ht="15" x14ac:dyDescent="0.2">
      <c r="B2" s="312"/>
      <c r="C2" s="312"/>
      <c r="D2" s="305"/>
      <c r="E2" s="305"/>
      <c r="F2" s="305"/>
      <c r="G2" s="305"/>
      <c r="H2" s="305"/>
      <c r="I2" s="304"/>
      <c r="J2" s="304"/>
    </row>
    <row r="3" spans="1:31" s="303" customFormat="1" ht="15" x14ac:dyDescent="0.2">
      <c r="B3" s="312"/>
      <c r="C3" s="312"/>
      <c r="D3" s="305"/>
      <c r="E3" s="305"/>
      <c r="F3" s="305"/>
      <c r="G3" s="305"/>
      <c r="H3" s="305"/>
      <c r="I3" s="304"/>
      <c r="J3" s="304"/>
    </row>
    <row r="4" spans="1:31" s="303" customFormat="1" ht="15.75" customHeight="1" x14ac:dyDescent="0.2">
      <c r="B4" s="312"/>
      <c r="C4" s="312"/>
      <c r="D4" s="305"/>
      <c r="E4" s="305"/>
      <c r="F4" s="305"/>
      <c r="G4" s="305"/>
      <c r="H4" s="305"/>
      <c r="I4" s="304"/>
      <c r="J4" s="304"/>
    </row>
    <row r="5" spans="1:31" s="303" customFormat="1" ht="15.75" customHeight="1" x14ac:dyDescent="0.2">
      <c r="B5" s="312"/>
      <c r="C5" s="312"/>
      <c r="D5" s="305"/>
      <c r="E5" s="305"/>
      <c r="F5" s="305"/>
      <c r="G5" s="305"/>
      <c r="H5" s="305"/>
      <c r="I5" s="304"/>
      <c r="J5" s="304"/>
    </row>
    <row r="6" spans="1:31" s="303" customFormat="1" ht="18" x14ac:dyDescent="0.25">
      <c r="B6" s="309"/>
      <c r="C6" s="310"/>
      <c r="D6" s="309"/>
      <c r="E6" s="309"/>
      <c r="F6" s="309"/>
      <c r="G6" s="309"/>
      <c r="H6" s="309"/>
      <c r="I6" s="304"/>
      <c r="J6" s="304"/>
    </row>
    <row r="7" spans="1:31" s="303" customFormat="1" ht="18" x14ac:dyDescent="0.25">
      <c r="B7" s="309"/>
      <c r="C7" s="310"/>
      <c r="D7" s="309"/>
      <c r="E7" s="309"/>
      <c r="F7" s="309"/>
      <c r="G7" s="309"/>
      <c r="H7" s="309"/>
      <c r="I7" s="304"/>
      <c r="J7" s="304"/>
    </row>
    <row r="8" spans="1:31" s="303" customFormat="1" ht="18" x14ac:dyDescent="0.25">
      <c r="B8" s="1061" t="s">
        <v>113</v>
      </c>
      <c r="C8" s="310"/>
      <c r="D8" s="1061" t="s">
        <v>406</v>
      </c>
      <c r="E8" s="309"/>
      <c r="F8" s="309"/>
      <c r="G8" s="309"/>
      <c r="H8" s="309"/>
      <c r="I8" s="304"/>
      <c r="J8" s="304"/>
    </row>
    <row r="9" spans="1:31" s="303" customFormat="1" ht="18" x14ac:dyDescent="0.25">
      <c r="B9" s="309"/>
      <c r="C9" s="310"/>
      <c r="D9" s="309"/>
      <c r="E9" s="309"/>
      <c r="F9" s="309"/>
      <c r="G9" s="309"/>
      <c r="H9" s="309"/>
      <c r="I9" s="304"/>
      <c r="J9" s="304"/>
    </row>
    <row r="10" spans="1:31" s="8" customFormat="1" ht="18" x14ac:dyDescent="0.25">
      <c r="A10" s="7"/>
      <c r="B10" s="310" t="s">
        <v>1249</v>
      </c>
      <c r="C10" s="7"/>
    </row>
    <row r="11" spans="1:31" s="8" customFormat="1" ht="18" x14ac:dyDescent="0.25">
      <c r="A11" s="7"/>
      <c r="B11" s="308"/>
      <c r="C11" s="7"/>
    </row>
    <row r="12" spans="1:31" ht="18" x14ac:dyDescent="0.25">
      <c r="B12" s="322" t="s">
        <v>366</v>
      </c>
      <c r="P12" s="29"/>
      <c r="Q12" s="28"/>
      <c r="R12" s="28"/>
      <c r="S12" s="28"/>
      <c r="T12" s="28"/>
      <c r="U12" s="28"/>
      <c r="V12" s="28"/>
      <c r="W12" s="28"/>
      <c r="X12" s="28"/>
      <c r="Y12" s="28"/>
      <c r="Z12" s="28"/>
    </row>
    <row r="13" spans="1:31" s="11" customFormat="1" ht="15.75" x14ac:dyDescent="0.25">
      <c r="A13" s="9"/>
      <c r="B13" s="485" t="s">
        <v>259</v>
      </c>
      <c r="P13" s="21"/>
      <c r="Q13" s="13"/>
      <c r="R13" s="13"/>
      <c r="S13" s="13"/>
      <c r="T13" s="13"/>
      <c r="U13" s="13"/>
      <c r="V13" s="13"/>
      <c r="W13" s="13"/>
      <c r="X13" s="13"/>
      <c r="Y13" s="13"/>
      <c r="Z13" s="13"/>
    </row>
    <row r="14" spans="1:31" s="28" customFormat="1" x14ac:dyDescent="0.2">
      <c r="B14" s="435"/>
      <c r="C14" s="435"/>
      <c r="D14" s="435"/>
      <c r="E14" s="65"/>
      <c r="F14" s="65"/>
      <c r="G14" s="61"/>
      <c r="H14" s="61"/>
      <c r="I14" s="61"/>
      <c r="J14" s="61"/>
      <c r="K14" s="61"/>
      <c r="L14" s="61"/>
      <c r="M14" s="61"/>
      <c r="N14" s="61"/>
      <c r="O14" s="61"/>
      <c r="P14" s="61"/>
      <c r="Q14" s="61"/>
      <c r="R14" s="61"/>
      <c r="S14" s="61"/>
      <c r="T14" s="61"/>
      <c r="U14" s="61"/>
      <c r="V14" s="61"/>
    </row>
    <row r="15" spans="1:31" ht="31.5" thickBot="1" x14ac:dyDescent="0.3">
      <c r="B15" s="516" t="s">
        <v>882</v>
      </c>
      <c r="C15" s="490" t="s">
        <v>333</v>
      </c>
      <c r="D15" s="491" t="s">
        <v>334</v>
      </c>
      <c r="E15" s="491" t="s">
        <v>335</v>
      </c>
      <c r="F15" s="491" t="s">
        <v>336</v>
      </c>
      <c r="G15" s="491" t="s">
        <v>421</v>
      </c>
      <c r="H15" s="492" t="s">
        <v>893</v>
      </c>
      <c r="I15" s="492" t="s">
        <v>894</v>
      </c>
      <c r="J15" s="434"/>
      <c r="K15" s="434"/>
      <c r="L15" s="434"/>
      <c r="M15" s="434"/>
      <c r="N15" s="434"/>
      <c r="O15" s="434"/>
      <c r="P15" s="434"/>
      <c r="Q15" s="434"/>
      <c r="R15" s="434"/>
      <c r="S15" s="434"/>
      <c r="T15" s="434"/>
      <c r="U15" s="434"/>
      <c r="V15" s="30"/>
      <c r="W15" s="20"/>
      <c r="X15" s="435"/>
      <c r="Y15" s="39"/>
      <c r="Z15" s="434"/>
      <c r="AA15" s="434"/>
      <c r="AB15" s="434"/>
      <c r="AC15" s="434"/>
      <c r="AD15" s="434"/>
      <c r="AE15" s="30"/>
    </row>
    <row r="16" spans="1:31" ht="15" x14ac:dyDescent="0.2">
      <c r="B16" s="602" t="s">
        <v>21</v>
      </c>
      <c r="C16" s="597">
        <v>0.17353988683125501</v>
      </c>
      <c r="D16" s="597">
        <v>0.19963862277643801</v>
      </c>
      <c r="E16" s="597">
        <v>0.239209630187385</v>
      </c>
      <c r="F16" s="597">
        <v>0.20777923737201101</v>
      </c>
      <c r="G16" s="597">
        <v>0.21834253091339201</v>
      </c>
      <c r="H16" s="598">
        <v>5.0839023547233103E-2</v>
      </c>
      <c r="I16" s="598">
        <v>0.25816914428267601</v>
      </c>
      <c r="J16" s="33"/>
      <c r="K16" s="33"/>
      <c r="L16" s="33"/>
      <c r="M16" s="33"/>
      <c r="N16" s="33"/>
      <c r="O16" s="33"/>
      <c r="P16" s="33"/>
      <c r="Q16" s="33"/>
      <c r="R16" s="33"/>
      <c r="S16" s="33"/>
      <c r="T16" s="24"/>
      <c r="U16" s="33"/>
      <c r="V16" s="33"/>
      <c r="W16" s="57"/>
      <c r="X16" s="31"/>
      <c r="Y16" s="32"/>
      <c r="Z16" s="24"/>
      <c r="AA16" s="24"/>
      <c r="AB16" s="24"/>
      <c r="AC16" s="24"/>
      <c r="AD16" s="24"/>
      <c r="AE16" s="33"/>
    </row>
    <row r="17" spans="2:32" ht="30" x14ac:dyDescent="0.2">
      <c r="B17" s="595" t="s">
        <v>187</v>
      </c>
      <c r="C17" s="603">
        <v>8.3614609403230802E-2</v>
      </c>
      <c r="D17" s="603">
        <v>0.100600535417119</v>
      </c>
      <c r="E17" s="603">
        <v>0.122395739784895</v>
      </c>
      <c r="F17" s="603">
        <v>0.120075949827819</v>
      </c>
      <c r="G17" s="603">
        <v>0.12532113301192699</v>
      </c>
      <c r="H17" s="598">
        <v>4.3682212729772497E-2</v>
      </c>
      <c r="I17" s="598">
        <v>0.49879469516585201</v>
      </c>
      <c r="J17" s="33"/>
      <c r="K17" s="33"/>
      <c r="L17" s="33"/>
      <c r="M17" s="33"/>
      <c r="N17" s="33"/>
      <c r="O17" s="33"/>
      <c r="P17" s="24"/>
      <c r="Q17" s="33"/>
      <c r="R17" s="24"/>
      <c r="S17" s="33"/>
      <c r="T17" s="24"/>
      <c r="U17" s="33"/>
      <c r="V17" s="33"/>
      <c r="W17" s="57"/>
      <c r="X17" s="31"/>
      <c r="Y17" s="36"/>
      <c r="Z17" s="24"/>
      <c r="AA17" s="24"/>
      <c r="AB17" s="24"/>
      <c r="AC17" s="24"/>
      <c r="AD17" s="24"/>
      <c r="AE17" s="33"/>
    </row>
    <row r="18" spans="2:32" ht="14.25" x14ac:dyDescent="0.2">
      <c r="B18" s="165"/>
      <c r="C18" s="66"/>
      <c r="D18" s="66"/>
      <c r="E18" s="66"/>
      <c r="F18" s="66"/>
      <c r="G18" s="66"/>
      <c r="H18" s="69"/>
      <c r="I18" s="69"/>
      <c r="J18" s="33"/>
      <c r="K18" s="33"/>
      <c r="L18" s="33"/>
      <c r="M18" s="33"/>
      <c r="N18" s="33"/>
      <c r="O18" s="33"/>
      <c r="P18" s="24"/>
      <c r="Q18" s="33"/>
      <c r="R18" s="24"/>
      <c r="S18" s="33"/>
      <c r="T18" s="24"/>
      <c r="U18" s="33"/>
      <c r="V18" s="33"/>
      <c r="W18" s="57"/>
      <c r="X18" s="31"/>
      <c r="Y18" s="36"/>
      <c r="Z18" s="24"/>
      <c r="AA18" s="24"/>
      <c r="AB18" s="24"/>
      <c r="AC18" s="24"/>
      <c r="AD18" s="24"/>
      <c r="AE18" s="33"/>
    </row>
    <row r="19" spans="2:32" ht="15.75" x14ac:dyDescent="0.25">
      <c r="B19" s="322" t="s">
        <v>367</v>
      </c>
      <c r="C19" s="604"/>
      <c r="D19" s="604"/>
      <c r="E19" s="604"/>
      <c r="F19" s="604"/>
      <c r="G19" s="605"/>
      <c r="H19" s="33"/>
      <c r="I19" s="24"/>
      <c r="J19" s="68"/>
      <c r="K19" s="33"/>
      <c r="L19" s="33"/>
      <c r="M19" s="33"/>
      <c r="N19" s="33"/>
      <c r="O19" s="33"/>
      <c r="P19" s="33"/>
      <c r="Q19" s="24"/>
      <c r="R19" s="33"/>
      <c r="S19" s="24"/>
      <c r="T19" s="33"/>
      <c r="U19" s="24"/>
      <c r="V19" s="33"/>
      <c r="W19" s="33"/>
      <c r="X19" s="57"/>
      <c r="Y19" s="31"/>
      <c r="Z19" s="36"/>
      <c r="AA19" s="24"/>
      <c r="AB19" s="24"/>
      <c r="AC19" s="24"/>
      <c r="AD19" s="24"/>
      <c r="AE19" s="24"/>
      <c r="AF19" s="33"/>
    </row>
    <row r="20" spans="2:32" ht="15.75" x14ac:dyDescent="0.25">
      <c r="B20" s="485" t="s">
        <v>283</v>
      </c>
      <c r="C20" s="604"/>
      <c r="D20" s="604"/>
      <c r="E20" s="604"/>
      <c r="F20" s="604"/>
      <c r="G20" s="605"/>
      <c r="H20" s="33"/>
      <c r="I20" s="24"/>
      <c r="J20" s="68"/>
      <c r="K20" s="33"/>
      <c r="L20" s="33"/>
      <c r="M20" s="33"/>
      <c r="N20" s="33"/>
      <c r="O20" s="33"/>
      <c r="P20" s="33"/>
      <c r="Q20" s="24"/>
      <c r="R20" s="33"/>
      <c r="S20" s="24"/>
      <c r="T20" s="33"/>
      <c r="U20" s="24"/>
      <c r="V20" s="33"/>
      <c r="W20" s="33"/>
      <c r="X20" s="28"/>
      <c r="Y20" s="31"/>
      <c r="Z20" s="31"/>
      <c r="AA20" s="24"/>
      <c r="AB20" s="24"/>
      <c r="AC20" s="24"/>
      <c r="AD20" s="24"/>
      <c r="AE20" s="24"/>
      <c r="AF20" s="33"/>
    </row>
    <row r="21" spans="2:32" ht="15.75" x14ac:dyDescent="0.2">
      <c r="B21" s="517"/>
      <c r="C21" s="517"/>
      <c r="D21" s="606"/>
      <c r="E21" s="607"/>
      <c r="F21" s="607"/>
      <c r="G21" s="607"/>
      <c r="H21" s="33"/>
      <c r="I21" s="25"/>
      <c r="J21" s="68"/>
      <c r="K21" s="33"/>
      <c r="L21" s="33"/>
      <c r="M21" s="35"/>
      <c r="N21" s="35"/>
      <c r="O21" s="35"/>
      <c r="P21" s="33"/>
      <c r="Q21" s="25"/>
      <c r="R21" s="33"/>
      <c r="S21" s="25"/>
      <c r="T21" s="33"/>
      <c r="U21" s="25"/>
      <c r="V21" s="33"/>
      <c r="W21" s="433"/>
      <c r="X21" s="433"/>
      <c r="Y21" s="31"/>
      <c r="Z21" s="31"/>
      <c r="AA21" s="25"/>
      <c r="AB21" s="25"/>
      <c r="AC21" s="25"/>
      <c r="AD21" s="25"/>
      <c r="AE21" s="25"/>
      <c r="AF21" s="433"/>
    </row>
    <row r="22" spans="2:32" ht="16.5" thickBot="1" x14ac:dyDescent="0.3">
      <c r="B22" s="609" t="s">
        <v>884</v>
      </c>
      <c r="C22" s="491" t="s">
        <v>333</v>
      </c>
      <c r="D22" s="491" t="s">
        <v>334</v>
      </c>
      <c r="E22" s="491" t="s">
        <v>335</v>
      </c>
      <c r="F22" s="491" t="s">
        <v>336</v>
      </c>
      <c r="G22" s="491" t="s">
        <v>421</v>
      </c>
      <c r="H22" s="38"/>
      <c r="I22" s="26"/>
      <c r="J22" s="68"/>
      <c r="K22" s="33"/>
      <c r="L22" s="33"/>
      <c r="M22" s="33"/>
      <c r="N22" s="33"/>
      <c r="O22" s="33"/>
      <c r="P22" s="38"/>
      <c r="Q22" s="26"/>
      <c r="R22" s="38"/>
      <c r="S22" s="26"/>
      <c r="T22" s="38"/>
      <c r="U22" s="26"/>
      <c r="V22" s="38"/>
      <c r="W22" s="38"/>
      <c r="X22" s="58"/>
      <c r="Y22" s="31"/>
      <c r="Z22" s="37"/>
      <c r="AA22" s="26"/>
      <c r="AB22" s="26"/>
      <c r="AC22" s="26"/>
      <c r="AD22" s="26"/>
      <c r="AE22" s="26"/>
      <c r="AF22" s="38"/>
    </row>
    <row r="23" spans="2:32" ht="15" x14ac:dyDescent="0.2">
      <c r="B23" s="608" t="s">
        <v>222</v>
      </c>
      <c r="C23" s="507">
        <v>0.86143624606394298</v>
      </c>
      <c r="D23" s="507">
        <v>0.86295247612702597</v>
      </c>
      <c r="E23" s="507">
        <v>0.86717231750344304</v>
      </c>
      <c r="F23" s="507">
        <v>0.86304892776550901</v>
      </c>
      <c r="G23" s="507">
        <v>0.86348662689129996</v>
      </c>
      <c r="H23" s="27"/>
      <c r="I23" s="27"/>
      <c r="J23" s="68"/>
      <c r="K23" s="33"/>
      <c r="L23" s="33"/>
      <c r="M23" s="33"/>
      <c r="N23" s="33"/>
      <c r="O23" s="33"/>
      <c r="P23" s="27"/>
      <c r="Q23" s="27"/>
      <c r="R23" s="27"/>
      <c r="S23" s="27"/>
      <c r="T23" s="27"/>
      <c r="U23" s="27"/>
      <c r="V23" s="28"/>
      <c r="W23" s="28"/>
      <c r="X23" s="58"/>
      <c r="Y23" s="31"/>
      <c r="Z23" s="31"/>
      <c r="AA23" s="27"/>
      <c r="AB23" s="27"/>
      <c r="AC23" s="27"/>
      <c r="AD23" s="27"/>
      <c r="AE23" s="27"/>
      <c r="AF23" s="28"/>
    </row>
    <row r="24" spans="2:32" ht="15" x14ac:dyDescent="0.2">
      <c r="B24" s="608" t="s">
        <v>275</v>
      </c>
      <c r="C24" s="507">
        <v>0.13807774912839299</v>
      </c>
      <c r="D24" s="507">
        <v>0.136686653342216</v>
      </c>
      <c r="E24" s="507">
        <v>0.132402114006235</v>
      </c>
      <c r="F24" s="507">
        <v>0.136436245711784</v>
      </c>
      <c r="G24" s="507">
        <v>0.13600374644466501</v>
      </c>
      <c r="H24" s="28"/>
      <c r="I24" s="106"/>
      <c r="J24" s="68"/>
      <c r="K24" s="33"/>
      <c r="L24" s="33"/>
      <c r="M24" s="35"/>
      <c r="N24" s="35"/>
      <c r="O24" s="35"/>
      <c r="P24" s="28"/>
      <c r="Q24" s="28"/>
      <c r="R24" s="28"/>
      <c r="S24" s="28"/>
      <c r="T24" s="28"/>
    </row>
    <row r="25" spans="2:32" ht="15" x14ac:dyDescent="0.2">
      <c r="B25" s="608" t="s">
        <v>276</v>
      </c>
      <c r="C25" s="507">
        <v>2.32816674330216E-5</v>
      </c>
      <c r="D25" s="507">
        <v>4.7947832757959297E-5</v>
      </c>
      <c r="E25" s="507">
        <v>6.0795498617426498E-5</v>
      </c>
      <c r="F25" s="507">
        <v>8.9012062337312403E-5</v>
      </c>
      <c r="G25" s="507">
        <v>2.2956156037583799E-5</v>
      </c>
      <c r="H25" s="28"/>
      <c r="I25" s="28"/>
      <c r="J25" s="68"/>
      <c r="K25" s="33"/>
      <c r="L25" s="33"/>
      <c r="M25" s="35"/>
      <c r="N25" s="35"/>
      <c r="O25" s="35"/>
      <c r="P25" s="28"/>
      <c r="Q25" s="28"/>
      <c r="R25" s="28"/>
      <c r="S25" s="28"/>
      <c r="T25" s="28"/>
    </row>
    <row r="26" spans="2:32" ht="15" x14ac:dyDescent="0.2">
      <c r="B26" s="608" t="s">
        <v>49</v>
      </c>
      <c r="C26" s="507">
        <v>4.6272314023130298E-4</v>
      </c>
      <c r="D26" s="507">
        <v>3.1292269799931398E-4</v>
      </c>
      <c r="E26" s="507">
        <v>3.6477299170455899E-4</v>
      </c>
      <c r="F26" s="507">
        <v>4.2581446037038602E-4</v>
      </c>
      <c r="G26" s="507">
        <v>4.86670507996777E-4</v>
      </c>
      <c r="H26" s="28"/>
      <c r="I26" s="28"/>
      <c r="J26" s="68"/>
      <c r="K26" s="33"/>
      <c r="L26" s="33"/>
      <c r="M26" s="33"/>
      <c r="N26" s="33"/>
      <c r="O26" s="33"/>
      <c r="P26" s="58"/>
      <c r="Q26" s="58"/>
      <c r="R26" s="58"/>
      <c r="S26" s="28"/>
      <c r="T26" s="28"/>
    </row>
    <row r="27" spans="2:32" x14ac:dyDescent="0.2">
      <c r="B27" s="28"/>
      <c r="C27" s="28"/>
      <c r="D27" s="28"/>
      <c r="E27" s="28"/>
      <c r="F27" s="28"/>
      <c r="G27" s="28"/>
      <c r="H27" s="28"/>
      <c r="I27" s="28"/>
      <c r="J27" s="68"/>
      <c r="K27" s="33"/>
      <c r="L27" s="33"/>
      <c r="M27" s="33"/>
      <c r="N27" s="33"/>
      <c r="O27" s="33"/>
      <c r="P27" s="58"/>
      <c r="S27" s="28"/>
      <c r="T27" s="28"/>
    </row>
    <row r="28" spans="2:32" ht="15" x14ac:dyDescent="0.2">
      <c r="B28" s="1206" t="s">
        <v>16</v>
      </c>
      <c r="C28" s="31"/>
      <c r="D28" s="40"/>
      <c r="E28" s="25"/>
      <c r="F28" s="33"/>
      <c r="I28" s="25"/>
      <c r="K28" s="33"/>
      <c r="L28" s="33"/>
      <c r="M28" s="35"/>
      <c r="N28" s="35"/>
      <c r="O28" s="35"/>
      <c r="P28" s="13"/>
      <c r="Q28" s="13"/>
      <c r="R28" s="13"/>
      <c r="S28" s="28"/>
      <c r="T28" s="28"/>
    </row>
    <row r="29" spans="2:32" x14ac:dyDescent="0.2">
      <c r="B29" s="12"/>
    </row>
    <row r="30" spans="2:32" ht="15.75" x14ac:dyDescent="0.25">
      <c r="B30" s="323" t="s">
        <v>108</v>
      </c>
    </row>
    <row r="31" spans="2:32" ht="15" x14ac:dyDescent="0.2">
      <c r="B31" s="528" t="s">
        <v>1239</v>
      </c>
    </row>
    <row r="32" spans="2:32" x14ac:dyDescent="0.2">
      <c r="B32" s="60"/>
      <c r="C32" s="60"/>
      <c r="D32" s="60"/>
      <c r="E32" s="60"/>
      <c r="F32" s="60"/>
      <c r="G32" s="60"/>
      <c r="H32" s="60"/>
      <c r="I32" s="60"/>
      <c r="J32" s="60"/>
      <c r="K32" s="60"/>
      <c r="L32" s="60"/>
      <c r="M32" s="60"/>
      <c r="N32" s="60"/>
      <c r="O32" s="60"/>
      <c r="P32" s="60"/>
      <c r="Q32" s="60"/>
      <c r="R32" s="60"/>
    </row>
    <row r="35" s="44" customFormat="1" x14ac:dyDescent="0.2"/>
    <row r="36" s="44" customFormat="1" x14ac:dyDescent="0.2"/>
    <row r="37" s="44" customFormat="1" x14ac:dyDescent="0.2"/>
    <row r="38" s="44" customFormat="1" x14ac:dyDescent="0.2"/>
    <row r="39" s="44" customFormat="1" x14ac:dyDescent="0.2"/>
    <row r="40" s="44" customFormat="1" x14ac:dyDescent="0.2"/>
  </sheetData>
  <customSheetViews>
    <customSheetView guid="{6A34DC42-675F-4BDB-8544-901AD52B6A4A}" scale="85" showGridLines="0" topLeftCell="A4">
      <selection activeCell="M30" sqref="M30"/>
      <rowBreaks count="1" manualBreakCount="1">
        <brk id="54" max="11" man="1"/>
      </rowBreaks>
      <pageMargins left="0.39370078740157483" right="0.39370078740157483" top="0.39370078740157483" bottom="0.39370078740157483" header="0.51181102362204722" footer="0.51181102362204722"/>
      <pageSetup scale="61" fitToHeight="2" orientation="landscape" horizontalDpi="200" verticalDpi="200" r:id="rId1"/>
      <headerFooter alignWithMargins="0"/>
    </customSheetView>
  </customSheetViews>
  <hyperlinks>
    <hyperlink ref="B8" location="Contents!A1" display="Contents!A1" xr:uid="{702F4425-EB85-41BC-A09A-B63470284B54}"/>
    <hyperlink ref="D8" location="'Tab 13 - PC Pharmacist'!A1" display="Tab 13 - PC Pharmacist" xr:uid="{E6EB18B8-3657-412D-A2DC-943D1B2AE857}"/>
  </hyperlinks>
  <pageMargins left="0.39370078740157483" right="0.39370078740157483" top="0.39370078740157483" bottom="0.39370078740157483" header="0.51181102362204722" footer="0.51181102362204722"/>
  <pageSetup scale="61" fitToHeight="2" orientation="landscape" horizontalDpi="200" verticalDpi="200" r:id="rId2"/>
  <headerFooter alignWithMargins="0"/>
  <rowBreaks count="1" manualBreakCount="1">
    <brk id="27" max="11"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tabColor rgb="FF1F497D"/>
  </sheetPr>
  <dimension ref="A1:AF40"/>
  <sheetViews>
    <sheetView showGridLines="0" zoomScale="80" zoomScaleNormal="80" workbookViewId="0">
      <selection activeCell="D8" sqref="D8"/>
    </sheetView>
  </sheetViews>
  <sheetFormatPr defaultColWidth="9.140625" defaultRowHeight="12.75" x14ac:dyDescent="0.2"/>
  <cols>
    <col min="1" max="1" width="1.7109375" style="44" customWidth="1"/>
    <col min="2" max="2" width="35.140625" style="44" customWidth="1"/>
    <col min="3" max="7" width="10.5703125" style="44" customWidth="1"/>
    <col min="8" max="9" width="12.5703125" style="44" customWidth="1"/>
    <col min="10" max="10" width="6.5703125" style="44" customWidth="1"/>
    <col min="11" max="11" width="8.140625" style="44" customWidth="1"/>
    <col min="12" max="12" width="7.42578125" style="44" customWidth="1"/>
    <col min="13" max="13" width="8.140625" style="44" customWidth="1"/>
    <col min="14" max="14" width="7.42578125" style="44" customWidth="1"/>
    <col min="15" max="15" width="8.140625" style="44" customWidth="1"/>
    <col min="16" max="16" width="7.42578125" style="56" customWidth="1"/>
    <col min="17" max="17" width="8.140625" style="56" customWidth="1"/>
    <col min="18" max="18" width="7.42578125" style="56" customWidth="1"/>
    <col min="19" max="19" width="8.140625" style="44" customWidth="1"/>
    <col min="20" max="20" width="7.42578125" style="44" customWidth="1"/>
    <col min="21" max="21" width="8.140625" style="44" customWidth="1"/>
    <col min="22" max="22" width="7.42578125" style="44" customWidth="1"/>
    <col min="23" max="25" width="9.140625" style="44" customWidth="1"/>
    <col min="26" max="26" width="12.85546875" style="44" customWidth="1"/>
    <col min="27" max="32" width="9.140625" style="44" customWidth="1"/>
    <col min="33" max="16384" width="9.140625" style="44"/>
  </cols>
  <sheetData>
    <row r="1" spans="1:31" s="303" customFormat="1" ht="5.0999999999999996" customHeight="1" x14ac:dyDescent="0.2">
      <c r="B1" s="312"/>
      <c r="C1" s="312"/>
      <c r="D1" s="305"/>
      <c r="E1" s="305"/>
      <c r="F1" s="305"/>
      <c r="G1" s="305"/>
      <c r="H1" s="305"/>
      <c r="I1" s="304"/>
      <c r="J1" s="304"/>
    </row>
    <row r="2" spans="1:31" s="303" customFormat="1" ht="15" x14ac:dyDescent="0.2">
      <c r="B2" s="312"/>
      <c r="C2" s="312"/>
      <c r="D2" s="305"/>
      <c r="E2" s="305"/>
      <c r="F2" s="305"/>
      <c r="G2" s="305"/>
      <c r="H2" s="305"/>
      <c r="I2" s="304"/>
      <c r="J2" s="304"/>
    </row>
    <row r="3" spans="1:31" s="303" customFormat="1" ht="15" x14ac:dyDescent="0.2">
      <c r="B3" s="312"/>
      <c r="C3" s="312"/>
      <c r="D3" s="305"/>
      <c r="E3" s="305"/>
      <c r="F3" s="305"/>
      <c r="G3" s="305"/>
      <c r="H3" s="305"/>
      <c r="I3" s="304"/>
      <c r="J3" s="304"/>
    </row>
    <row r="4" spans="1:31" s="303" customFormat="1" ht="15.75" customHeight="1" x14ac:dyDescent="0.2">
      <c r="B4" s="312"/>
      <c r="C4" s="312"/>
      <c r="D4" s="305"/>
      <c r="E4" s="305"/>
      <c r="F4" s="305"/>
      <c r="G4" s="305"/>
      <c r="H4" s="305"/>
      <c r="I4" s="304"/>
      <c r="J4" s="304"/>
    </row>
    <row r="5" spans="1:31" s="303" customFormat="1" ht="15.75" customHeight="1" x14ac:dyDescent="0.2">
      <c r="B5" s="312"/>
      <c r="C5" s="312"/>
      <c r="D5" s="305"/>
      <c r="E5" s="305"/>
      <c r="F5" s="305"/>
      <c r="G5" s="305"/>
      <c r="H5" s="305"/>
      <c r="I5" s="304"/>
      <c r="J5" s="304"/>
    </row>
    <row r="6" spans="1:31" s="303" customFormat="1" ht="18" x14ac:dyDescent="0.25">
      <c r="B6" s="309"/>
      <c r="C6" s="310"/>
      <c r="D6" s="309"/>
      <c r="E6" s="309"/>
      <c r="F6" s="309"/>
      <c r="G6" s="309"/>
      <c r="H6" s="309"/>
      <c r="I6" s="304"/>
      <c r="J6" s="304"/>
    </row>
    <row r="7" spans="1:31" s="303" customFormat="1" ht="18" x14ac:dyDescent="0.25">
      <c r="B7" s="309"/>
      <c r="C7" s="310"/>
      <c r="D7" s="309"/>
      <c r="E7" s="309"/>
      <c r="F7" s="309"/>
      <c r="G7" s="309"/>
      <c r="H7" s="309"/>
      <c r="I7" s="304"/>
      <c r="J7" s="304"/>
    </row>
    <row r="8" spans="1:31" s="303" customFormat="1" ht="18" x14ac:dyDescent="0.25">
      <c r="B8" s="1061" t="s">
        <v>113</v>
      </c>
      <c r="C8" s="310"/>
      <c r="D8" s="1061" t="s">
        <v>407</v>
      </c>
      <c r="E8" s="309"/>
      <c r="F8" s="309"/>
      <c r="G8" s="309"/>
      <c r="H8" s="309"/>
      <c r="I8" s="304"/>
      <c r="J8" s="304"/>
    </row>
    <row r="9" spans="1:31" s="303" customFormat="1" ht="18" x14ac:dyDescent="0.25">
      <c r="B9" s="309"/>
      <c r="C9" s="310"/>
      <c r="D9" s="309"/>
      <c r="E9" s="309"/>
      <c r="F9" s="309"/>
      <c r="G9" s="309"/>
      <c r="H9" s="309"/>
      <c r="I9" s="304"/>
      <c r="J9" s="304"/>
    </row>
    <row r="10" spans="1:31" s="8" customFormat="1" ht="18" x14ac:dyDescent="0.25">
      <c r="A10" s="7"/>
      <c r="B10" s="310" t="s">
        <v>1250</v>
      </c>
      <c r="C10" s="310"/>
      <c r="D10" s="309"/>
      <c r="E10" s="309"/>
      <c r="F10" s="309"/>
      <c r="G10" s="309"/>
      <c r="H10" s="309"/>
      <c r="I10" s="304"/>
    </row>
    <row r="11" spans="1:31" s="8" customFormat="1" ht="18" x14ac:dyDescent="0.25">
      <c r="A11" s="7"/>
      <c r="B11" s="308"/>
      <c r="C11" s="307"/>
      <c r="D11" s="307"/>
      <c r="E11" s="307"/>
      <c r="F11" s="307"/>
      <c r="G11" s="307"/>
      <c r="H11" s="306"/>
      <c r="I11" s="305"/>
    </row>
    <row r="12" spans="1:31" ht="18" x14ac:dyDescent="0.25">
      <c r="B12" s="322" t="s">
        <v>368</v>
      </c>
      <c r="C12" s="305"/>
      <c r="D12" s="305"/>
      <c r="E12" s="305"/>
      <c r="F12" s="305"/>
      <c r="G12" s="305"/>
      <c r="H12" s="305"/>
      <c r="I12" s="305"/>
      <c r="P12" s="29"/>
      <c r="Q12" s="28"/>
      <c r="R12" s="28"/>
      <c r="S12" s="28"/>
      <c r="T12" s="28"/>
      <c r="U12" s="28"/>
      <c r="V12" s="28"/>
      <c r="W12" s="28"/>
      <c r="X12" s="28"/>
      <c r="Y12" s="28"/>
      <c r="Z12" s="28"/>
    </row>
    <row r="13" spans="1:31" s="11" customFormat="1" ht="15.75" x14ac:dyDescent="0.25">
      <c r="A13" s="9"/>
      <c r="B13" s="485" t="s">
        <v>328</v>
      </c>
      <c r="C13" s="305"/>
      <c r="D13" s="305"/>
      <c r="E13" s="305"/>
      <c r="F13" s="305"/>
      <c r="G13" s="305"/>
      <c r="H13" s="305"/>
      <c r="I13" s="305"/>
      <c r="P13" s="21"/>
      <c r="Q13" s="13"/>
      <c r="R13" s="13"/>
      <c r="S13" s="13"/>
      <c r="T13" s="13"/>
      <c r="U13" s="13"/>
      <c r="V13" s="13"/>
      <c r="W13" s="13"/>
      <c r="X13" s="13"/>
      <c r="Y13" s="13"/>
      <c r="Z13" s="13"/>
    </row>
    <row r="14" spans="1:31" s="28" customFormat="1" ht="15.75" x14ac:dyDescent="0.25">
      <c r="B14" s="604"/>
      <c r="C14" s="604"/>
      <c r="D14" s="604"/>
      <c r="E14" s="604"/>
      <c r="F14" s="604"/>
      <c r="G14" s="610"/>
      <c r="H14" s="610"/>
      <c r="I14" s="610"/>
      <c r="J14" s="61"/>
      <c r="K14" s="61"/>
      <c r="L14" s="61"/>
      <c r="M14" s="61"/>
      <c r="N14" s="61"/>
      <c r="O14" s="61"/>
      <c r="P14" s="61"/>
      <c r="Q14" s="61"/>
      <c r="R14" s="61"/>
      <c r="S14" s="61"/>
      <c r="T14" s="61"/>
      <c r="U14" s="1232"/>
      <c r="V14" s="1232"/>
    </row>
    <row r="15" spans="1:31" ht="31.5" thickBot="1" x14ac:dyDescent="0.3">
      <c r="B15" s="516" t="s">
        <v>882</v>
      </c>
      <c r="C15" s="490" t="s">
        <v>333</v>
      </c>
      <c r="D15" s="491" t="s">
        <v>334</v>
      </c>
      <c r="E15" s="491" t="s">
        <v>335</v>
      </c>
      <c r="F15" s="491" t="s">
        <v>336</v>
      </c>
      <c r="G15" s="491" t="s">
        <v>421</v>
      </c>
      <c r="H15" s="492" t="s">
        <v>893</v>
      </c>
      <c r="I15" s="492" t="s">
        <v>894</v>
      </c>
      <c r="J15" s="434"/>
      <c r="K15" s="434"/>
      <c r="L15" s="434"/>
      <c r="M15" s="434"/>
      <c r="N15" s="434"/>
      <c r="O15" s="434"/>
      <c r="P15" s="434"/>
      <c r="Q15" s="434"/>
      <c r="R15" s="434"/>
      <c r="S15" s="434"/>
      <c r="T15" s="434"/>
      <c r="U15" s="242"/>
      <c r="V15" s="30"/>
      <c r="W15" s="20"/>
      <c r="X15" s="243"/>
      <c r="Y15" s="39"/>
      <c r="Z15" s="242"/>
      <c r="AA15" s="242"/>
      <c r="AB15" s="242"/>
      <c r="AC15" s="242"/>
      <c r="AD15" s="242"/>
      <c r="AE15" s="30"/>
    </row>
    <row r="16" spans="1:31" ht="15" x14ac:dyDescent="0.2">
      <c r="B16" s="602" t="s">
        <v>21</v>
      </c>
      <c r="C16" s="597">
        <v>9.6724732481773198E-3</v>
      </c>
      <c r="D16" s="597">
        <v>2.89751683517586E-2</v>
      </c>
      <c r="E16" s="597">
        <v>3.8800875280106902E-2</v>
      </c>
      <c r="F16" s="597">
        <v>4.8255085086346003E-2</v>
      </c>
      <c r="G16" s="597">
        <v>5.67387937386283E-2</v>
      </c>
      <c r="H16" s="598">
        <v>0.175809629950955</v>
      </c>
      <c r="I16" s="598">
        <v>4.8660067888345102</v>
      </c>
      <c r="J16" s="33"/>
      <c r="K16" s="33"/>
      <c r="L16" s="33"/>
      <c r="M16" s="33"/>
      <c r="N16" s="33"/>
      <c r="O16" s="33"/>
      <c r="P16" s="33"/>
      <c r="Q16" s="33"/>
      <c r="R16" s="33"/>
      <c r="S16" s="33"/>
      <c r="T16" s="24"/>
      <c r="U16" s="33"/>
      <c r="V16" s="33"/>
      <c r="W16" s="57"/>
      <c r="X16" s="31"/>
      <c r="Y16" s="32"/>
      <c r="Z16" s="24"/>
      <c r="AA16" s="24"/>
      <c r="AB16" s="24"/>
      <c r="AC16" s="24"/>
      <c r="AD16" s="24"/>
      <c r="AE16" s="33"/>
    </row>
    <row r="17" spans="2:32" ht="30" x14ac:dyDescent="0.2">
      <c r="B17" s="595" t="s">
        <v>187</v>
      </c>
      <c r="C17" s="603">
        <v>4.6603699436312297E-3</v>
      </c>
      <c r="D17" s="603">
        <v>1.46009695391072E-2</v>
      </c>
      <c r="E17" s="603">
        <v>1.98531381470302E-2</v>
      </c>
      <c r="F17" s="603">
        <v>2.78866899746632E-2</v>
      </c>
      <c r="G17" s="603">
        <v>3.2566123912319299E-2</v>
      </c>
      <c r="H17" s="598">
        <v>0.16780169829792099</v>
      </c>
      <c r="I17" s="598">
        <v>5.9878838603410598</v>
      </c>
      <c r="J17" s="33"/>
      <c r="K17" s="33"/>
      <c r="L17" s="33"/>
      <c r="M17" s="33"/>
      <c r="N17" s="33"/>
      <c r="O17" s="33"/>
      <c r="P17" s="24"/>
      <c r="Q17" s="33"/>
      <c r="R17" s="24"/>
      <c r="S17" s="33"/>
      <c r="T17" s="24"/>
      <c r="U17" s="33"/>
      <c r="V17" s="33"/>
      <c r="W17" s="57"/>
      <c r="X17" s="31"/>
      <c r="Y17" s="36"/>
      <c r="Z17" s="24"/>
      <c r="AA17" s="24"/>
      <c r="AB17" s="24"/>
      <c r="AC17" s="24"/>
      <c r="AD17" s="24"/>
      <c r="AE17" s="33"/>
    </row>
    <row r="18" spans="2:32" ht="15" x14ac:dyDescent="0.2">
      <c r="B18" s="611"/>
      <c r="C18" s="612"/>
      <c r="D18" s="612"/>
      <c r="E18" s="612"/>
      <c r="F18" s="612"/>
      <c r="G18" s="612"/>
      <c r="H18" s="598"/>
      <c r="I18" s="598"/>
      <c r="J18" s="33"/>
      <c r="K18" s="33"/>
      <c r="L18" s="33"/>
      <c r="M18" s="33"/>
      <c r="N18" s="33"/>
      <c r="O18" s="33"/>
      <c r="P18" s="24"/>
      <c r="Q18" s="33"/>
      <c r="R18" s="24"/>
      <c r="S18" s="33"/>
      <c r="T18" s="24"/>
      <c r="U18" s="33"/>
      <c r="V18" s="33"/>
      <c r="W18" s="57"/>
      <c r="X18" s="31"/>
      <c r="Y18" s="36"/>
      <c r="Z18" s="24"/>
      <c r="AA18" s="24"/>
      <c r="AB18" s="24"/>
      <c r="AC18" s="24"/>
      <c r="AD18" s="24"/>
      <c r="AE18" s="33"/>
    </row>
    <row r="19" spans="2:32" ht="15.75" x14ac:dyDescent="0.25">
      <c r="B19" s="322" t="s">
        <v>369</v>
      </c>
      <c r="C19" s="604"/>
      <c r="D19" s="604"/>
      <c r="E19" s="604"/>
      <c r="F19" s="604"/>
      <c r="G19" s="605"/>
      <c r="H19" s="561"/>
      <c r="I19" s="605"/>
      <c r="J19" s="68"/>
      <c r="K19" s="33"/>
      <c r="L19" s="33"/>
      <c r="M19" s="33"/>
      <c r="N19" s="33"/>
      <c r="O19" s="33"/>
      <c r="P19" s="33"/>
      <c r="Q19" s="24"/>
      <c r="R19" s="33"/>
      <c r="S19" s="24"/>
      <c r="T19" s="33"/>
      <c r="U19" s="24"/>
      <c r="V19" s="33"/>
      <c r="W19" s="33"/>
      <c r="X19" s="57"/>
      <c r="Y19" s="31"/>
      <c r="Z19" s="36"/>
      <c r="AA19" s="24"/>
      <c r="AB19" s="24"/>
      <c r="AC19" s="24"/>
      <c r="AD19" s="24"/>
      <c r="AE19" s="24"/>
      <c r="AF19" s="33"/>
    </row>
    <row r="20" spans="2:32" ht="15.75" x14ac:dyDescent="0.25">
      <c r="B20" s="485" t="s">
        <v>329</v>
      </c>
      <c r="C20" s="604"/>
      <c r="D20" s="604"/>
      <c r="E20" s="604"/>
      <c r="F20" s="604"/>
      <c r="G20" s="605"/>
      <c r="H20" s="561"/>
      <c r="I20" s="605"/>
      <c r="J20" s="68"/>
      <c r="K20" s="33"/>
      <c r="L20" s="33"/>
      <c r="M20" s="33"/>
      <c r="N20" s="33"/>
      <c r="O20" s="33"/>
      <c r="P20" s="33"/>
      <c r="Q20" s="24"/>
      <c r="R20" s="33"/>
      <c r="S20" s="24"/>
      <c r="T20" s="33"/>
      <c r="U20" s="24"/>
      <c r="V20" s="33"/>
      <c r="W20" s="33"/>
      <c r="X20" s="28"/>
      <c r="Y20" s="31"/>
      <c r="Z20" s="31"/>
      <c r="AA20" s="24"/>
      <c r="AB20" s="24"/>
      <c r="AC20" s="24"/>
      <c r="AD20" s="24"/>
      <c r="AE20" s="24"/>
      <c r="AF20" s="33"/>
    </row>
    <row r="21" spans="2:32" ht="15.75" x14ac:dyDescent="0.2">
      <c r="B21" s="517"/>
      <c r="C21" s="517"/>
      <c r="D21" s="606"/>
      <c r="E21" s="607"/>
      <c r="F21" s="607"/>
      <c r="G21" s="607"/>
      <c r="H21" s="561"/>
      <c r="I21" s="607"/>
      <c r="J21" s="68"/>
      <c r="K21" s="33"/>
      <c r="L21" s="33"/>
      <c r="M21" s="35"/>
      <c r="N21" s="35"/>
      <c r="O21" s="35"/>
      <c r="P21" s="33"/>
      <c r="Q21" s="25"/>
      <c r="R21" s="33"/>
      <c r="S21" s="25"/>
      <c r="T21" s="33"/>
      <c r="U21" s="25"/>
      <c r="V21" s="33"/>
      <c r="W21" s="241"/>
      <c r="X21" s="241"/>
      <c r="Y21" s="31"/>
      <c r="Z21" s="31"/>
      <c r="AA21" s="25"/>
      <c r="AB21" s="25"/>
      <c r="AC21" s="25"/>
      <c r="AD21" s="25"/>
      <c r="AE21" s="25"/>
      <c r="AF21" s="241"/>
    </row>
    <row r="22" spans="2:32" ht="16.5" thickBot="1" x14ac:dyDescent="0.3">
      <c r="B22" s="609" t="s">
        <v>885</v>
      </c>
      <c r="C22" s="491" t="s">
        <v>333</v>
      </c>
      <c r="D22" s="491" t="s">
        <v>334</v>
      </c>
      <c r="E22" s="491" t="s">
        <v>335</v>
      </c>
      <c r="F22" s="491" t="s">
        <v>336</v>
      </c>
      <c r="G22" s="491" t="s">
        <v>421</v>
      </c>
      <c r="H22" s="613"/>
      <c r="I22" s="614"/>
      <c r="J22" s="68"/>
      <c r="K22" s="33"/>
      <c r="L22" s="33"/>
      <c r="M22" s="33"/>
      <c r="N22" s="33"/>
      <c r="O22" s="33"/>
      <c r="P22" s="38"/>
      <c r="Q22" s="26"/>
      <c r="R22" s="38"/>
      <c r="S22" s="26"/>
      <c r="T22" s="38"/>
      <c r="U22" s="26"/>
      <c r="V22" s="38"/>
      <c r="W22" s="38"/>
      <c r="X22" s="58"/>
      <c r="Y22" s="31"/>
      <c r="Z22" s="37"/>
      <c r="AA22" s="26"/>
      <c r="AB22" s="26"/>
      <c r="AC22" s="26"/>
      <c r="AD22" s="26"/>
      <c r="AE22" s="26"/>
      <c r="AF22" s="38"/>
    </row>
    <row r="23" spans="2:32" ht="15" x14ac:dyDescent="0.2">
      <c r="B23" s="608" t="s">
        <v>222</v>
      </c>
      <c r="C23" s="507">
        <v>0.89938387635756101</v>
      </c>
      <c r="D23" s="507">
        <v>0.94112635404169498</v>
      </c>
      <c r="E23" s="507">
        <v>0.94635079420469703</v>
      </c>
      <c r="F23" s="507">
        <v>0.93764049017475204</v>
      </c>
      <c r="G23" s="507">
        <v>0.93989346195637802</v>
      </c>
      <c r="H23" s="615"/>
      <c r="I23" s="615"/>
      <c r="J23" s="68"/>
      <c r="K23" s="33"/>
      <c r="L23" s="33"/>
      <c r="M23" s="33"/>
      <c r="N23" s="33"/>
      <c r="O23" s="33"/>
      <c r="P23" s="27"/>
      <c r="Q23" s="27"/>
      <c r="R23" s="27"/>
      <c r="S23" s="27"/>
      <c r="T23" s="27"/>
      <c r="U23" s="27"/>
      <c r="V23" s="28"/>
      <c r="W23" s="28"/>
      <c r="X23" s="58"/>
      <c r="Y23" s="31"/>
      <c r="Z23" s="31"/>
      <c r="AA23" s="27"/>
      <c r="AB23" s="27"/>
      <c r="AC23" s="27"/>
      <c r="AD23" s="27"/>
      <c r="AE23" s="27"/>
      <c r="AF23" s="28"/>
    </row>
    <row r="24" spans="2:32" ht="15" x14ac:dyDescent="0.2">
      <c r="B24" s="608" t="s">
        <v>275</v>
      </c>
      <c r="C24" s="507">
        <v>9.9728487886382597E-2</v>
      </c>
      <c r="D24" s="507">
        <v>5.8143376280145397E-2</v>
      </c>
      <c r="E24" s="507">
        <v>5.2666951003580098E-2</v>
      </c>
      <c r="F24" s="507">
        <v>6.1116463117768298E-2</v>
      </c>
      <c r="G24" s="507">
        <v>5.9090628009081402E-2</v>
      </c>
      <c r="H24" s="305"/>
      <c r="I24" s="313"/>
      <c r="J24" s="68"/>
      <c r="K24" s="33"/>
      <c r="L24" s="33"/>
      <c r="M24" s="35"/>
      <c r="N24" s="35"/>
      <c r="O24" s="35"/>
      <c r="P24" s="28"/>
      <c r="Q24" s="28"/>
      <c r="R24" s="28"/>
      <c r="S24" s="28"/>
      <c r="T24" s="28"/>
    </row>
    <row r="25" spans="2:32" ht="15" x14ac:dyDescent="0.2">
      <c r="B25" s="608" t="s">
        <v>276</v>
      </c>
      <c r="C25" s="507" t="s">
        <v>289</v>
      </c>
      <c r="D25" s="507">
        <v>8.6936866447585794E-5</v>
      </c>
      <c r="E25" s="507">
        <v>9.0470836079769402E-5</v>
      </c>
      <c r="F25" s="507">
        <v>4.14348902493345E-5</v>
      </c>
      <c r="G25" s="507">
        <v>6.1838002102492103E-5</v>
      </c>
      <c r="H25" s="305"/>
      <c r="I25" s="305"/>
      <c r="J25" s="68"/>
      <c r="K25" s="33"/>
      <c r="L25" s="33"/>
      <c r="M25" s="35"/>
      <c r="N25" s="35"/>
      <c r="O25" s="35"/>
      <c r="P25" s="28"/>
      <c r="Q25" s="28"/>
      <c r="R25" s="28"/>
      <c r="S25" s="28"/>
      <c r="T25" s="28"/>
    </row>
    <row r="26" spans="2:32" ht="15" x14ac:dyDescent="0.2">
      <c r="B26" s="608" t="s">
        <v>49</v>
      </c>
      <c r="C26" s="507">
        <v>8.8763575605680896E-4</v>
      </c>
      <c r="D26" s="507">
        <v>6.4333281171213505E-4</v>
      </c>
      <c r="E26" s="507">
        <v>8.9178395564344095E-4</v>
      </c>
      <c r="F26" s="507">
        <v>1.2016118172307E-3</v>
      </c>
      <c r="G26" s="507">
        <v>9.5407203243844899E-4</v>
      </c>
      <c r="H26" s="305"/>
      <c r="I26" s="305"/>
      <c r="J26" s="68"/>
      <c r="K26" s="33"/>
      <c r="L26" s="33"/>
      <c r="M26" s="33"/>
      <c r="N26" s="33"/>
      <c r="O26" s="33"/>
      <c r="P26" s="58"/>
      <c r="Q26" s="58"/>
      <c r="R26" s="58"/>
      <c r="S26" s="28"/>
      <c r="T26" s="28"/>
    </row>
    <row r="27" spans="2:32" ht="15" x14ac:dyDescent="0.2">
      <c r="B27" s="305"/>
      <c r="C27" s="305"/>
      <c r="D27" s="305"/>
      <c r="E27" s="305"/>
      <c r="F27" s="305"/>
      <c r="G27" s="305"/>
      <c r="H27" s="305"/>
      <c r="I27" s="305"/>
      <c r="J27" s="68"/>
      <c r="K27" s="33"/>
      <c r="L27" s="33"/>
      <c r="M27" s="33"/>
      <c r="N27" s="33"/>
      <c r="O27" s="33"/>
      <c r="P27" s="58"/>
      <c r="S27" s="28"/>
      <c r="T27" s="28"/>
    </row>
    <row r="28" spans="2:32" ht="15.75" x14ac:dyDescent="0.25">
      <c r="B28" s="322" t="s">
        <v>386</v>
      </c>
      <c r="C28" s="604"/>
      <c r="D28" s="604"/>
      <c r="E28" s="604"/>
      <c r="F28" s="604"/>
      <c r="G28" s="605"/>
      <c r="H28" s="561"/>
      <c r="I28" s="305"/>
    </row>
    <row r="29" spans="2:32" ht="15.75" x14ac:dyDescent="0.25">
      <c r="B29" s="485" t="s">
        <v>330</v>
      </c>
      <c r="C29" s="604"/>
      <c r="D29" s="604"/>
      <c r="E29" s="604"/>
      <c r="F29" s="604"/>
      <c r="G29" s="605"/>
      <c r="H29" s="561"/>
      <c r="I29" s="305"/>
    </row>
    <row r="30" spans="2:32" ht="15.75" x14ac:dyDescent="0.2">
      <c r="B30" s="517"/>
      <c r="C30" s="517"/>
      <c r="D30" s="606"/>
      <c r="E30" s="607"/>
      <c r="F30" s="607"/>
      <c r="G30" s="607"/>
      <c r="H30" s="561"/>
      <c r="I30" s="305"/>
    </row>
    <row r="31" spans="2:32" ht="31.5" thickBot="1" x14ac:dyDescent="0.3">
      <c r="B31" s="609" t="s">
        <v>885</v>
      </c>
      <c r="C31" s="491" t="s">
        <v>333</v>
      </c>
      <c r="D31" s="491" t="s">
        <v>334</v>
      </c>
      <c r="E31" s="491" t="s">
        <v>335</v>
      </c>
      <c r="F31" s="491" t="s">
        <v>336</v>
      </c>
      <c r="G31" s="491" t="s">
        <v>421</v>
      </c>
      <c r="H31" s="492" t="s">
        <v>893</v>
      </c>
      <c r="I31" s="492" t="s">
        <v>894</v>
      </c>
      <c r="L31" s="60"/>
      <c r="M31" s="60"/>
      <c r="N31" s="60"/>
      <c r="O31" s="60"/>
      <c r="P31" s="60"/>
      <c r="Q31" s="60"/>
      <c r="R31" s="60"/>
    </row>
    <row r="32" spans="2:32" ht="15" x14ac:dyDescent="0.2">
      <c r="B32" s="608" t="s">
        <v>20</v>
      </c>
      <c r="C32" s="616">
        <v>19152</v>
      </c>
      <c r="D32" s="616">
        <v>57513</v>
      </c>
      <c r="E32" s="616">
        <v>77373</v>
      </c>
      <c r="F32" s="616">
        <v>96537</v>
      </c>
      <c r="G32" s="616">
        <v>113199</v>
      </c>
      <c r="H32" s="598">
        <v>0.17259703533360299</v>
      </c>
      <c r="I32" s="598">
        <v>4.9105576441102796</v>
      </c>
    </row>
    <row r="33" spans="2:18" ht="15" x14ac:dyDescent="0.2">
      <c r="B33" s="608" t="s">
        <v>53</v>
      </c>
      <c r="C33" s="616">
        <v>13377</v>
      </c>
      <c r="D33" s="616">
        <v>45833</v>
      </c>
      <c r="E33" s="616">
        <v>61305</v>
      </c>
      <c r="F33" s="616">
        <v>65532</v>
      </c>
      <c r="G33" s="616">
        <v>70480</v>
      </c>
      <c r="H33" s="598">
        <v>7.5505096746627601E-2</v>
      </c>
      <c r="I33" s="598">
        <v>4.2687448605815996</v>
      </c>
    </row>
    <row r="34" spans="2:18" ht="15" x14ac:dyDescent="0.2">
      <c r="B34" s="617" t="s">
        <v>331</v>
      </c>
      <c r="C34" s="501">
        <v>0.69846491228070196</v>
      </c>
      <c r="D34" s="501">
        <v>0.79691547997844003</v>
      </c>
      <c r="E34" s="501">
        <v>0.79233065798146596</v>
      </c>
      <c r="F34" s="501">
        <v>0.67882780695484601</v>
      </c>
      <c r="G34" s="501">
        <v>0.62262034116909204</v>
      </c>
      <c r="H34" s="598">
        <v>-8.2800770990652001E-2</v>
      </c>
      <c r="I34" s="598">
        <v>-0.108587517823844</v>
      </c>
      <c r="P34" s="44"/>
      <c r="Q34" s="44"/>
      <c r="R34" s="44"/>
    </row>
    <row r="35" spans="2:18" ht="15" x14ac:dyDescent="0.2">
      <c r="B35" s="618"/>
      <c r="C35" s="619"/>
      <c r="D35" s="510"/>
      <c r="E35" s="619"/>
      <c r="F35" s="619"/>
      <c r="G35" s="619"/>
      <c r="H35" s="305"/>
      <c r="I35" s="305"/>
      <c r="P35" s="44"/>
      <c r="Q35" s="44"/>
      <c r="R35" s="44"/>
    </row>
    <row r="36" spans="2:18" ht="15.75" x14ac:dyDescent="0.2">
      <c r="B36" s="1206" t="s">
        <v>16</v>
      </c>
      <c r="C36" s="517"/>
      <c r="D36" s="606"/>
      <c r="E36" s="607"/>
      <c r="F36" s="561"/>
      <c r="G36" s="305"/>
      <c r="H36" s="305"/>
      <c r="I36" s="607"/>
      <c r="K36" s="33"/>
      <c r="P36" s="44"/>
      <c r="Q36" s="44"/>
      <c r="R36" s="44"/>
    </row>
    <row r="37" spans="2:18" ht="15" x14ac:dyDescent="0.2">
      <c r="C37" s="305"/>
      <c r="D37" s="305"/>
      <c r="E37" s="305"/>
      <c r="F37" s="305"/>
      <c r="G37" s="305"/>
      <c r="H37" s="305"/>
      <c r="I37" s="305"/>
      <c r="P37" s="44"/>
      <c r="Q37" s="44"/>
      <c r="R37" s="44"/>
    </row>
    <row r="38" spans="2:18" ht="15.75" x14ac:dyDescent="0.25">
      <c r="B38" s="323" t="s">
        <v>108</v>
      </c>
      <c r="C38" s="305"/>
      <c r="D38" s="305"/>
      <c r="E38" s="305"/>
      <c r="F38" s="305"/>
      <c r="G38" s="305"/>
      <c r="H38" s="305"/>
      <c r="I38" s="305"/>
      <c r="P38" s="44"/>
      <c r="Q38" s="44"/>
      <c r="R38" s="44"/>
    </row>
    <row r="39" spans="2:18" ht="15" x14ac:dyDescent="0.2">
      <c r="B39" s="528" t="s">
        <v>302</v>
      </c>
      <c r="C39" s="305"/>
      <c r="D39" s="305"/>
      <c r="E39" s="305"/>
      <c r="F39" s="305"/>
      <c r="G39" s="305"/>
      <c r="H39" s="305"/>
      <c r="I39" s="305"/>
      <c r="P39" s="44"/>
      <c r="Q39" s="44"/>
      <c r="R39" s="44"/>
    </row>
    <row r="40" spans="2:18" ht="15" x14ac:dyDescent="0.2">
      <c r="B40" s="528" t="s">
        <v>303</v>
      </c>
      <c r="C40" s="60"/>
      <c r="D40" s="60"/>
      <c r="E40" s="60"/>
      <c r="F40" s="60"/>
      <c r="G40" s="60"/>
      <c r="H40" s="60"/>
      <c r="I40" s="60"/>
      <c r="J40" s="60"/>
      <c r="K40" s="60"/>
      <c r="P40" s="44"/>
      <c r="Q40" s="44"/>
      <c r="R40" s="44"/>
    </row>
  </sheetData>
  <mergeCells count="1">
    <mergeCell ref="U14:V14"/>
  </mergeCells>
  <hyperlinks>
    <hyperlink ref="B8" location="Contents!A1" display="Contents!A1" xr:uid="{2FDC91DD-97F6-4357-8B6E-9C3CFC0B50BB}"/>
    <hyperlink ref="D8" location="'Tab 14 - PC UTI'!A1" display="Tab 14 - PC UTI" xr:uid="{50A01C78-06A6-4069-9A22-6179373B70F4}"/>
  </hyperlinks>
  <pageMargins left="0.39370078740157483" right="0.39370078740157483" top="0.39370078740157483" bottom="0.39370078740157483" header="0.51181102362204722" footer="0.51181102362204722"/>
  <pageSetup scale="61" fitToHeight="2" orientation="landscape" horizontalDpi="200" verticalDpi="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1F497D"/>
  </sheetPr>
  <dimension ref="A1:AJ64"/>
  <sheetViews>
    <sheetView showGridLines="0" zoomScale="80" zoomScaleNormal="80" workbookViewId="0">
      <selection activeCell="D8" sqref="D8"/>
    </sheetView>
  </sheetViews>
  <sheetFormatPr defaultColWidth="9.140625" defaultRowHeight="12.75" x14ac:dyDescent="0.2"/>
  <cols>
    <col min="1" max="1" width="1.7109375" style="1" customWidth="1"/>
    <col min="2" max="2" width="17.5703125" style="1" customWidth="1"/>
    <col min="3" max="5" width="10.5703125" style="1" customWidth="1"/>
    <col min="6" max="6" width="10.5703125" style="3" customWidth="1"/>
    <col min="7" max="7" width="10.5703125" style="1" customWidth="1"/>
    <col min="8" max="8" width="10.5703125" style="3" customWidth="1"/>
    <col min="9" max="9" width="10.5703125" style="1" customWidth="1"/>
    <col min="10" max="11" width="10.5703125" style="3" customWidth="1"/>
    <col min="12" max="12" width="10.5703125" style="1" customWidth="1"/>
    <col min="13" max="14" width="12.5703125" style="1" customWidth="1"/>
    <col min="15" max="15" width="8.140625" style="1" customWidth="1"/>
    <col min="16" max="16" width="7.42578125" style="1" customWidth="1"/>
    <col min="17" max="17" width="8.140625" style="1" customWidth="1"/>
    <col min="18" max="18" width="7.42578125" style="1" customWidth="1"/>
    <col min="19" max="19" width="8.140625" style="1" customWidth="1"/>
    <col min="20" max="20" width="7.42578125" style="4" customWidth="1"/>
    <col min="21" max="21" width="8.140625" style="4" customWidth="1"/>
    <col min="22" max="22" width="7.42578125" style="4" customWidth="1"/>
    <col min="23" max="23" width="8.140625" style="1" customWidth="1"/>
    <col min="24" max="24" width="7.42578125" style="1" customWidth="1"/>
    <col min="25" max="25" width="8.140625" style="1" customWidth="1"/>
    <col min="26" max="26" width="7.42578125" style="1" customWidth="1"/>
    <col min="27" max="29" width="9.140625" style="1" customWidth="1"/>
    <col min="30" max="30" width="12.85546875" style="1" customWidth="1"/>
    <col min="31" max="36" width="9.140625" style="1" customWidth="1"/>
    <col min="37" max="16384" width="9.140625" style="1"/>
  </cols>
  <sheetData>
    <row r="1" spans="1:35" s="303" customFormat="1" ht="5.0999999999999996" customHeight="1" x14ac:dyDescent="0.2">
      <c r="B1" s="312"/>
      <c r="C1" s="312"/>
      <c r="D1" s="305"/>
      <c r="E1" s="305"/>
      <c r="F1" s="305"/>
      <c r="G1" s="305"/>
      <c r="H1" s="305"/>
      <c r="I1" s="304"/>
      <c r="J1" s="304"/>
    </row>
    <row r="2" spans="1:35" s="303" customFormat="1" ht="15" x14ac:dyDescent="0.2">
      <c r="B2" s="312"/>
      <c r="C2" s="312"/>
      <c r="D2" s="305"/>
      <c r="E2" s="305"/>
      <c r="F2" s="305"/>
      <c r="G2" s="305"/>
      <c r="H2" s="305"/>
      <c r="I2" s="304"/>
      <c r="J2" s="304"/>
    </row>
    <row r="3" spans="1:35" s="303" customFormat="1" ht="15" x14ac:dyDescent="0.2">
      <c r="B3" s="312"/>
      <c r="C3" s="312"/>
      <c r="D3" s="305"/>
      <c r="E3" s="305"/>
      <c r="F3" s="305"/>
      <c r="G3" s="305"/>
      <c r="H3" s="305"/>
      <c r="I3" s="304"/>
      <c r="J3" s="304"/>
    </row>
    <row r="4" spans="1:35" s="303" customFormat="1" ht="15.75" customHeight="1" x14ac:dyDescent="0.2">
      <c r="B4" s="312"/>
      <c r="C4" s="312"/>
      <c r="D4" s="305"/>
      <c r="E4" s="305"/>
      <c r="F4" s="305"/>
      <c r="G4" s="305"/>
      <c r="H4" s="305"/>
      <c r="I4" s="304"/>
      <c r="J4" s="304"/>
    </row>
    <row r="5" spans="1:35" s="303" customFormat="1" ht="15.75" customHeight="1" x14ac:dyDescent="0.2">
      <c r="B5" s="312"/>
      <c r="C5" s="312"/>
      <c r="D5" s="305"/>
      <c r="E5" s="305"/>
      <c r="F5" s="305"/>
      <c r="G5" s="305"/>
      <c r="H5" s="305"/>
      <c r="I5" s="304"/>
      <c r="J5" s="304"/>
    </row>
    <row r="6" spans="1:35" s="303" customFormat="1" ht="18" x14ac:dyDescent="0.25">
      <c r="B6" s="309"/>
      <c r="C6" s="310"/>
      <c r="D6" s="309"/>
      <c r="E6" s="309"/>
      <c r="F6" s="309"/>
      <c r="G6" s="309"/>
      <c r="H6" s="309"/>
      <c r="I6" s="304"/>
      <c r="J6" s="304"/>
    </row>
    <row r="7" spans="1:35" s="303" customFormat="1" ht="18" x14ac:dyDescent="0.25">
      <c r="B7" s="309"/>
      <c r="C7" s="310"/>
      <c r="D7" s="309"/>
      <c r="E7" s="309"/>
      <c r="F7" s="309"/>
      <c r="G7" s="309"/>
      <c r="H7" s="309"/>
      <c r="I7" s="304"/>
      <c r="J7" s="304"/>
    </row>
    <row r="8" spans="1:35" s="303" customFormat="1" ht="18" x14ac:dyDescent="0.25">
      <c r="B8" s="1061" t="s">
        <v>113</v>
      </c>
      <c r="C8" s="310"/>
      <c r="D8" s="1061" t="s">
        <v>408</v>
      </c>
      <c r="E8" s="309"/>
      <c r="F8" s="309"/>
      <c r="G8" s="309"/>
      <c r="H8" s="309"/>
      <c r="I8" s="304"/>
      <c r="J8" s="304"/>
    </row>
    <row r="9" spans="1:35" s="303" customFormat="1" ht="18" x14ac:dyDescent="0.25">
      <c r="B9" s="309"/>
      <c r="C9" s="310"/>
      <c r="D9" s="309"/>
      <c r="E9" s="309"/>
      <c r="F9" s="309"/>
      <c r="G9" s="309"/>
      <c r="H9" s="309"/>
      <c r="I9" s="304"/>
      <c r="J9" s="304"/>
    </row>
    <row r="10" spans="1:35" ht="18" x14ac:dyDescent="0.25">
      <c r="B10" s="310" t="s">
        <v>902</v>
      </c>
      <c r="C10" s="310"/>
      <c r="D10" s="309"/>
      <c r="E10" s="309"/>
      <c r="F10" s="309"/>
      <c r="G10" s="309"/>
      <c r="H10" s="309"/>
      <c r="I10" s="304"/>
      <c r="J10" s="304"/>
      <c r="K10" s="304"/>
      <c r="L10" s="304"/>
      <c r="M10" s="304"/>
      <c r="N10" s="304"/>
      <c r="T10" s="29"/>
      <c r="U10" s="2"/>
      <c r="V10" s="2"/>
      <c r="W10" s="2"/>
      <c r="X10" s="2"/>
      <c r="Y10" s="2"/>
      <c r="Z10" s="2"/>
      <c r="AA10" s="2"/>
      <c r="AB10" s="2"/>
      <c r="AC10" s="2"/>
      <c r="AD10" s="2"/>
    </row>
    <row r="11" spans="1:35" ht="18" x14ac:dyDescent="0.25">
      <c r="B11" s="308"/>
      <c r="C11" s="307"/>
      <c r="D11" s="307"/>
      <c r="E11" s="307"/>
      <c r="F11" s="307"/>
      <c r="G11" s="307"/>
      <c r="H11" s="306"/>
      <c r="I11" s="305"/>
      <c r="J11" s="305"/>
      <c r="K11" s="304"/>
      <c r="L11" s="304"/>
      <c r="M11" s="304"/>
      <c r="N11" s="304"/>
      <c r="T11" s="29"/>
      <c r="U11" s="2"/>
      <c r="V11" s="2"/>
      <c r="W11" s="2"/>
      <c r="X11" s="2"/>
      <c r="Y11" s="2"/>
      <c r="Z11" s="2"/>
      <c r="AA11" s="2"/>
      <c r="AB11" s="2"/>
      <c r="AC11" s="2"/>
      <c r="AD11" s="2"/>
    </row>
    <row r="12" spans="1:35" ht="18" x14ac:dyDescent="0.25">
      <c r="B12" s="322" t="s">
        <v>370</v>
      </c>
      <c r="C12" s="305"/>
      <c r="D12" s="305"/>
      <c r="E12" s="305"/>
      <c r="F12" s="323"/>
      <c r="G12" s="305"/>
      <c r="H12" s="323"/>
      <c r="I12" s="305"/>
      <c r="J12" s="323"/>
      <c r="K12" s="323"/>
      <c r="L12" s="305"/>
      <c r="M12" s="305"/>
      <c r="N12" s="305"/>
      <c r="T12" s="29"/>
      <c r="U12" s="2"/>
      <c r="V12" s="2"/>
      <c r="W12" s="2"/>
      <c r="X12" s="2"/>
      <c r="Y12" s="2"/>
      <c r="Z12" s="2"/>
      <c r="AA12" s="2"/>
      <c r="AB12" s="2"/>
      <c r="AC12" s="2"/>
      <c r="AD12" s="2"/>
    </row>
    <row r="13" spans="1:35" s="11" customFormat="1" ht="15.75" x14ac:dyDescent="0.25">
      <c r="A13" s="9"/>
      <c r="B13" s="485" t="s">
        <v>316</v>
      </c>
      <c r="C13" s="305"/>
      <c r="D13" s="305"/>
      <c r="E13" s="305"/>
      <c r="F13" s="323"/>
      <c r="G13" s="305"/>
      <c r="H13" s="323"/>
      <c r="I13" s="305"/>
      <c r="J13" s="323"/>
      <c r="K13" s="323"/>
      <c r="L13" s="305"/>
      <c r="M13" s="305"/>
      <c r="N13" s="305"/>
      <c r="O13" s="75"/>
      <c r="T13" s="21"/>
      <c r="U13" s="13"/>
      <c r="V13" s="13"/>
      <c r="W13" s="13"/>
      <c r="X13" s="13"/>
      <c r="Y13" s="13"/>
      <c r="Z13" s="13"/>
      <c r="AA13" s="13"/>
      <c r="AB13" s="13"/>
      <c r="AC13" s="13"/>
      <c r="AD13" s="13"/>
    </row>
    <row r="14" spans="1:35" s="2" customFormat="1" ht="15.75" x14ac:dyDescent="0.25">
      <c r="B14" s="604"/>
      <c r="C14" s="604"/>
      <c r="D14" s="604"/>
      <c r="E14" s="604"/>
      <c r="F14" s="610"/>
      <c r="G14" s="604"/>
      <c r="H14" s="604"/>
      <c r="I14" s="604"/>
      <c r="J14" s="610"/>
      <c r="K14" s="610"/>
      <c r="L14" s="610"/>
      <c r="M14" s="610"/>
      <c r="N14" s="610"/>
      <c r="O14" s="61"/>
      <c r="P14" s="61"/>
      <c r="Q14" s="61"/>
      <c r="R14" s="61"/>
      <c r="S14" s="61"/>
      <c r="T14" s="61"/>
      <c r="U14" s="61"/>
      <c r="V14" s="61"/>
      <c r="W14" s="61"/>
      <c r="X14" s="61"/>
      <c r="Y14" s="61"/>
      <c r="Z14" s="61"/>
    </row>
    <row r="15" spans="1:35" ht="32.25" thickBot="1" x14ac:dyDescent="0.3">
      <c r="B15" s="516" t="s">
        <v>447</v>
      </c>
      <c r="C15" s="491">
        <v>2017</v>
      </c>
      <c r="D15" s="1213" t="s">
        <v>1252</v>
      </c>
      <c r="E15" s="491">
        <v>2018</v>
      </c>
      <c r="F15" s="1213" t="s">
        <v>1252</v>
      </c>
      <c r="G15" s="491">
        <v>2019</v>
      </c>
      <c r="H15" s="1213" t="s">
        <v>1252</v>
      </c>
      <c r="I15" s="491">
        <v>2020</v>
      </c>
      <c r="J15" s="1213" t="s">
        <v>1252</v>
      </c>
      <c r="K15" s="620">
        <v>2021</v>
      </c>
      <c r="L15" s="1213" t="s">
        <v>1252</v>
      </c>
      <c r="M15" s="621" t="s">
        <v>893</v>
      </c>
      <c r="N15" s="621" t="s">
        <v>894</v>
      </c>
      <c r="O15" s="185"/>
      <c r="P15" s="434"/>
      <c r="Q15" s="434"/>
      <c r="R15" s="434"/>
      <c r="S15" s="434"/>
      <c r="T15" s="434"/>
      <c r="U15" s="434"/>
      <c r="V15" s="434"/>
      <c r="W15" s="434"/>
      <c r="X15" s="434"/>
      <c r="Y15" s="434"/>
      <c r="Z15" s="30"/>
      <c r="AA15" s="20"/>
      <c r="AB15" s="436"/>
      <c r="AC15" s="39"/>
      <c r="AD15" s="434"/>
      <c r="AE15" s="434"/>
      <c r="AF15" s="434"/>
      <c r="AG15" s="434"/>
      <c r="AH15" s="434"/>
      <c r="AI15" s="30"/>
    </row>
    <row r="16" spans="1:35" ht="15.75" x14ac:dyDescent="0.25">
      <c r="B16" s="602" t="s">
        <v>53</v>
      </c>
      <c r="C16" s="561">
        <v>0.69855728084117896</v>
      </c>
      <c r="D16" s="622">
        <v>0.859635585913327</v>
      </c>
      <c r="E16" s="561">
        <v>0.74162482414704201</v>
      </c>
      <c r="F16" s="622">
        <v>0.86688614150600796</v>
      </c>
      <c r="G16" s="561">
        <v>0.77151189585741597</v>
      </c>
      <c r="H16" s="623">
        <v>0.87425605664413097</v>
      </c>
      <c r="I16" s="561">
        <v>0.76682151665089704</v>
      </c>
      <c r="J16" s="623">
        <v>0.88477361846193403</v>
      </c>
      <c r="K16" s="507">
        <v>0.76998667554963396</v>
      </c>
      <c r="L16" s="623">
        <v>0.88343349809031702</v>
      </c>
      <c r="M16" s="598">
        <v>4.1276344364472089E-3</v>
      </c>
      <c r="N16" s="598">
        <v>0.10225273813257253</v>
      </c>
      <c r="O16" s="186"/>
      <c r="P16" s="74"/>
      <c r="Q16" s="24"/>
      <c r="S16" s="4"/>
      <c r="V16" s="1"/>
      <c r="W16" s="33"/>
      <c r="X16" s="24"/>
      <c r="Y16" s="33"/>
      <c r="Z16" s="33"/>
      <c r="AA16" s="6"/>
      <c r="AB16" s="31"/>
      <c r="AC16" s="32"/>
      <c r="AD16" s="24"/>
      <c r="AE16" s="24"/>
      <c r="AF16" s="24"/>
      <c r="AG16" s="24"/>
      <c r="AH16" s="24"/>
      <c r="AI16" s="33"/>
    </row>
    <row r="17" spans="2:36" ht="15.75" x14ac:dyDescent="0.25">
      <c r="B17" s="602" t="s">
        <v>48</v>
      </c>
      <c r="C17" s="561">
        <v>0.464538244965505</v>
      </c>
      <c r="D17" s="622">
        <v>0.90445942690188197</v>
      </c>
      <c r="E17" s="561">
        <v>0.49412080825451399</v>
      </c>
      <c r="F17" s="622">
        <v>0.902050165813856</v>
      </c>
      <c r="G17" s="561">
        <v>0.52443097346985801</v>
      </c>
      <c r="H17" s="623">
        <v>0.89185785568112297</v>
      </c>
      <c r="I17" s="561">
        <v>0.53241397681459401</v>
      </c>
      <c r="J17" s="623">
        <v>0.88458517514044699</v>
      </c>
      <c r="K17" s="507">
        <v>0.53461146404999904</v>
      </c>
      <c r="L17" s="623">
        <v>0.88107497661943501</v>
      </c>
      <c r="M17" s="598">
        <v>4.1274033573507635E-3</v>
      </c>
      <c r="N17" s="598">
        <v>0.1508448870333538</v>
      </c>
      <c r="O17" s="187"/>
      <c r="P17" s="73"/>
      <c r="Q17" s="72"/>
      <c r="S17" s="4"/>
      <c r="V17" s="1"/>
      <c r="W17" s="33"/>
      <c r="X17" s="24"/>
      <c r="Y17" s="33"/>
      <c r="Z17" s="33"/>
      <c r="AA17" s="6"/>
      <c r="AB17" s="31"/>
      <c r="AC17" s="36"/>
      <c r="AD17" s="24"/>
      <c r="AE17" s="24"/>
      <c r="AF17" s="24"/>
      <c r="AG17" s="24"/>
      <c r="AH17" s="24"/>
      <c r="AI17" s="33"/>
    </row>
    <row r="18" spans="2:36" ht="15.75" x14ac:dyDescent="0.25">
      <c r="B18" s="624"/>
      <c r="C18" s="305"/>
      <c r="D18" s="305"/>
      <c r="E18" s="305"/>
      <c r="F18" s="323"/>
      <c r="G18" s="305"/>
      <c r="H18" s="323"/>
      <c r="I18" s="305"/>
      <c r="J18" s="323"/>
      <c r="K18" s="323"/>
      <c r="L18" s="305"/>
      <c r="M18" s="605"/>
      <c r="N18" s="625"/>
      <c r="O18" s="42"/>
      <c r="P18" s="42"/>
      <c r="Q18" s="42"/>
      <c r="R18" s="42"/>
      <c r="S18" s="42"/>
      <c r="T18" s="33"/>
      <c r="U18" s="24"/>
      <c r="V18" s="33"/>
      <c r="W18" s="24"/>
      <c r="X18" s="33"/>
      <c r="Y18" s="24"/>
      <c r="Z18" s="33"/>
      <c r="AA18" s="33"/>
      <c r="AB18" s="2"/>
      <c r="AC18" s="31"/>
      <c r="AD18" s="31"/>
      <c r="AE18" s="24"/>
      <c r="AF18" s="24"/>
      <c r="AG18" s="24"/>
      <c r="AH18" s="24"/>
      <c r="AI18" s="24"/>
      <c r="AJ18" s="33"/>
    </row>
    <row r="19" spans="2:36" ht="15.75" x14ac:dyDescent="0.25">
      <c r="B19" s="323" t="s">
        <v>108</v>
      </c>
      <c r="C19" s="604"/>
      <c r="D19" s="604"/>
      <c r="E19" s="604"/>
      <c r="F19" s="610"/>
      <c r="G19" s="604"/>
      <c r="H19" s="610"/>
      <c r="I19" s="604"/>
      <c r="J19" s="614"/>
      <c r="K19" s="614"/>
      <c r="L19" s="561"/>
      <c r="M19" s="607"/>
      <c r="N19" s="625"/>
      <c r="O19" s="42"/>
      <c r="P19" s="42"/>
      <c r="Q19" s="42"/>
      <c r="R19" s="42"/>
      <c r="S19" s="42"/>
      <c r="T19" s="33"/>
      <c r="U19" s="25"/>
      <c r="V19" s="33"/>
      <c r="W19" s="25"/>
      <c r="X19" s="33"/>
      <c r="Y19" s="25"/>
      <c r="Z19" s="33"/>
      <c r="AA19" s="433"/>
      <c r="AB19" s="6"/>
      <c r="AC19" s="31"/>
      <c r="AD19" s="31"/>
      <c r="AE19" s="25"/>
      <c r="AF19" s="25"/>
      <c r="AG19" s="25"/>
      <c r="AH19" s="25"/>
      <c r="AI19" s="25"/>
      <c r="AJ19" s="433"/>
    </row>
    <row r="20" spans="2:36" ht="15.75" x14ac:dyDescent="0.25">
      <c r="B20" s="604" t="s">
        <v>110</v>
      </c>
      <c r="C20" s="517"/>
      <c r="D20" s="517"/>
      <c r="E20" s="606"/>
      <c r="F20" s="606"/>
      <c r="G20" s="607"/>
      <c r="H20" s="613"/>
      <c r="I20" s="561"/>
      <c r="J20" s="614"/>
      <c r="K20" s="614"/>
      <c r="L20" s="561"/>
      <c r="M20" s="607"/>
      <c r="N20" s="625"/>
      <c r="O20" s="42"/>
      <c r="P20" s="42"/>
      <c r="Q20" s="35"/>
      <c r="R20" s="35"/>
      <c r="S20" s="35"/>
      <c r="T20" s="33"/>
      <c r="U20" s="25"/>
      <c r="V20" s="33"/>
      <c r="W20" s="25"/>
      <c r="X20" s="33"/>
      <c r="Y20" s="25"/>
      <c r="Z20" s="33"/>
      <c r="AA20" s="433"/>
      <c r="AB20" s="23"/>
      <c r="AC20" s="32"/>
      <c r="AD20" s="31"/>
      <c r="AE20" s="25"/>
      <c r="AF20" s="25"/>
      <c r="AG20" s="25"/>
      <c r="AH20" s="25"/>
      <c r="AI20" s="25"/>
      <c r="AJ20" s="433"/>
    </row>
    <row r="21" spans="2:36" ht="15" x14ac:dyDescent="0.2">
      <c r="B21" s="604" t="s">
        <v>279</v>
      </c>
      <c r="C21" s="604"/>
      <c r="D21" s="604"/>
      <c r="E21" s="604"/>
      <c r="F21" s="604"/>
      <c r="G21" s="604"/>
      <c r="H21" s="604"/>
      <c r="I21" s="604"/>
      <c r="J21" s="604"/>
      <c r="K21" s="626"/>
      <c r="L21" s="561"/>
      <c r="M21" s="607"/>
      <c r="N21" s="625"/>
      <c r="O21" s="42"/>
      <c r="P21" s="42"/>
      <c r="Q21" s="42"/>
      <c r="R21" s="42"/>
      <c r="S21" s="42"/>
      <c r="T21" s="33"/>
      <c r="U21" s="25"/>
      <c r="V21" s="33"/>
      <c r="W21" s="25"/>
      <c r="X21" s="33"/>
      <c r="Y21" s="25"/>
      <c r="Z21" s="33"/>
      <c r="AA21" s="33"/>
      <c r="AB21" s="18"/>
      <c r="AC21" s="31"/>
      <c r="AD21" s="31"/>
      <c r="AE21" s="25"/>
      <c r="AF21" s="25"/>
      <c r="AG21" s="25"/>
      <c r="AH21" s="25"/>
      <c r="AI21" s="25"/>
      <c r="AJ21" s="33"/>
    </row>
    <row r="22" spans="2:36" ht="15.75" x14ac:dyDescent="0.25">
      <c r="B22" s="604" t="s">
        <v>147</v>
      </c>
      <c r="C22" s="604"/>
      <c r="D22" s="604"/>
      <c r="E22" s="604"/>
      <c r="F22" s="604"/>
      <c r="G22" s="604"/>
      <c r="H22" s="604"/>
      <c r="I22" s="604"/>
      <c r="J22" s="604"/>
      <c r="K22" s="614"/>
      <c r="L22" s="561"/>
      <c r="M22" s="607"/>
      <c r="N22" s="625"/>
      <c r="O22" s="42"/>
      <c r="P22" s="42"/>
      <c r="Q22" s="42"/>
      <c r="R22" s="42"/>
      <c r="S22" s="42"/>
      <c r="T22" s="33"/>
      <c r="U22" s="25"/>
      <c r="V22" s="33"/>
      <c r="W22" s="25"/>
      <c r="X22" s="33"/>
      <c r="Y22" s="25"/>
      <c r="Z22" s="33"/>
      <c r="AA22" s="433"/>
      <c r="AB22" s="18"/>
      <c r="AC22" s="31"/>
      <c r="AD22" s="31"/>
      <c r="AE22" s="25"/>
      <c r="AF22" s="25"/>
      <c r="AG22" s="25"/>
      <c r="AH22" s="25"/>
      <c r="AI22" s="25"/>
      <c r="AJ22" s="433"/>
    </row>
    <row r="23" spans="2:36" ht="15.75" x14ac:dyDescent="0.25">
      <c r="B23" s="604" t="s">
        <v>148</v>
      </c>
      <c r="C23" s="604"/>
      <c r="D23" s="604"/>
      <c r="E23" s="604"/>
      <c r="F23" s="604"/>
      <c r="G23" s="604"/>
      <c r="H23" s="604"/>
      <c r="I23" s="604"/>
      <c r="J23" s="604"/>
      <c r="K23" s="614"/>
      <c r="L23" s="561"/>
      <c r="M23" s="607"/>
      <c r="N23" s="625"/>
      <c r="O23" s="42"/>
      <c r="P23" s="42"/>
      <c r="Q23" s="35"/>
      <c r="R23" s="35"/>
      <c r="S23" s="35"/>
      <c r="T23" s="33"/>
      <c r="U23" s="25"/>
      <c r="V23" s="33"/>
      <c r="W23" s="25"/>
      <c r="X23" s="33"/>
      <c r="Y23" s="25"/>
      <c r="Z23" s="33"/>
      <c r="AA23" s="433"/>
      <c r="AB23" s="23"/>
      <c r="AC23" s="31"/>
      <c r="AD23" s="31"/>
      <c r="AE23" s="25"/>
      <c r="AF23" s="25"/>
      <c r="AG23" s="25"/>
      <c r="AH23" s="25"/>
      <c r="AI23" s="25"/>
      <c r="AJ23" s="433"/>
    </row>
    <row r="24" spans="2:36" ht="15" x14ac:dyDescent="0.25">
      <c r="B24" s="109"/>
      <c r="C24" s="37"/>
      <c r="D24" s="37"/>
      <c r="E24" s="41"/>
      <c r="F24" s="41"/>
      <c r="G24" s="26"/>
      <c r="H24" s="38"/>
      <c r="I24" s="38"/>
      <c r="J24" s="26"/>
      <c r="K24" s="26"/>
      <c r="L24" s="38"/>
      <c r="M24" s="26"/>
      <c r="N24" s="43"/>
      <c r="O24" s="42"/>
      <c r="P24" s="42"/>
      <c r="Q24" s="42"/>
      <c r="R24" s="42"/>
      <c r="S24" s="42"/>
      <c r="T24" s="38"/>
      <c r="U24" s="26"/>
      <c r="V24" s="38"/>
      <c r="W24" s="26"/>
      <c r="X24" s="38"/>
      <c r="Y24" s="26"/>
      <c r="Z24" s="38"/>
      <c r="AA24" s="38"/>
      <c r="AB24" s="18"/>
      <c r="AC24" s="31"/>
      <c r="AD24" s="37"/>
      <c r="AE24" s="26"/>
      <c r="AF24" s="26"/>
      <c r="AG24" s="26"/>
      <c r="AH24" s="26"/>
      <c r="AI24" s="26"/>
      <c r="AJ24" s="38"/>
    </row>
    <row r="25" spans="2:36" x14ac:dyDescent="0.2">
      <c r="B25" s="47"/>
      <c r="C25" s="15"/>
      <c r="D25" s="15"/>
      <c r="E25" s="15"/>
      <c r="F25" s="50"/>
      <c r="G25" s="15"/>
      <c r="H25" s="50"/>
      <c r="I25" s="15"/>
      <c r="J25" s="50"/>
      <c r="K25" s="50"/>
      <c r="L25" s="15"/>
      <c r="M25" s="15"/>
      <c r="N25" s="15"/>
      <c r="O25" s="15"/>
      <c r="P25" s="15"/>
      <c r="Q25" s="15"/>
      <c r="R25" s="15"/>
      <c r="S25" s="15"/>
      <c r="T25" s="15"/>
      <c r="U25" s="15"/>
      <c r="V25" s="15"/>
      <c r="W25" s="15"/>
      <c r="X25" s="15"/>
    </row>
    <row r="26" spans="2:36" x14ac:dyDescent="0.2">
      <c r="B26" s="47"/>
      <c r="C26" s="2"/>
      <c r="D26" s="2"/>
      <c r="E26" s="2"/>
      <c r="F26" s="12"/>
      <c r="G26" s="2"/>
      <c r="H26" s="12"/>
      <c r="I26" s="2"/>
      <c r="J26" s="12"/>
      <c r="K26" s="12"/>
      <c r="L26" s="2"/>
      <c r="M26" s="2"/>
      <c r="N26" s="2"/>
      <c r="O26" s="2"/>
      <c r="P26" s="2"/>
      <c r="Q26" s="2"/>
      <c r="R26" s="2"/>
      <c r="S26" s="2"/>
      <c r="T26" s="2"/>
      <c r="U26" s="2"/>
      <c r="V26" s="2"/>
      <c r="W26" s="2"/>
      <c r="X26" s="2"/>
    </row>
    <row r="27" spans="2:36" x14ac:dyDescent="0.2">
      <c r="B27" s="47"/>
      <c r="C27" s="23"/>
      <c r="D27" s="23"/>
      <c r="E27" s="23"/>
      <c r="F27" s="434"/>
      <c r="G27" s="23"/>
      <c r="H27" s="434"/>
      <c r="I27" s="23"/>
      <c r="J27" s="434"/>
      <c r="K27" s="434"/>
      <c r="L27" s="23"/>
      <c r="M27" s="23"/>
      <c r="N27" s="23"/>
      <c r="O27" s="23"/>
      <c r="P27" s="23"/>
      <c r="Q27" s="23"/>
      <c r="R27" s="23"/>
      <c r="S27" s="23"/>
      <c r="T27" s="23"/>
      <c r="U27" s="23"/>
      <c r="V27" s="23"/>
      <c r="W27" s="2"/>
      <c r="X27" s="2"/>
    </row>
    <row r="28" spans="2:36" x14ac:dyDescent="0.2">
      <c r="B28" s="47"/>
      <c r="C28" s="15"/>
      <c r="D28" s="15"/>
      <c r="E28" s="15"/>
      <c r="F28" s="50"/>
      <c r="G28" s="15"/>
      <c r="H28" s="50"/>
      <c r="I28" s="15"/>
      <c r="J28" s="50"/>
      <c r="K28" s="50"/>
      <c r="L28" s="15"/>
      <c r="M28" s="15"/>
      <c r="N28" s="15"/>
      <c r="O28" s="15"/>
      <c r="P28" s="15"/>
      <c r="Q28" s="15"/>
      <c r="R28" s="15"/>
      <c r="S28" s="15"/>
      <c r="T28" s="15"/>
      <c r="U28" s="15"/>
      <c r="V28" s="15"/>
      <c r="W28" s="2"/>
      <c r="X28" s="2"/>
    </row>
    <row r="29" spans="2:36" x14ac:dyDescent="0.2">
      <c r="B29" s="47"/>
      <c r="C29" s="2"/>
      <c r="D29" s="2"/>
      <c r="E29" s="2"/>
      <c r="F29" s="12"/>
      <c r="G29" s="2"/>
      <c r="H29" s="12"/>
      <c r="I29" s="2"/>
      <c r="J29" s="12"/>
      <c r="K29" s="12"/>
      <c r="L29" s="2"/>
      <c r="M29" s="2"/>
      <c r="N29" s="2"/>
      <c r="O29" s="2"/>
      <c r="P29" s="2"/>
      <c r="Q29" s="2"/>
      <c r="R29" s="2"/>
      <c r="S29" s="2"/>
      <c r="T29" s="2"/>
      <c r="U29" s="2"/>
      <c r="V29" s="2"/>
      <c r="W29" s="2"/>
      <c r="X29" s="2"/>
    </row>
    <row r="30" spans="2:36" x14ac:dyDescent="0.2">
      <c r="B30" s="47"/>
      <c r="C30" s="6"/>
      <c r="D30" s="6"/>
      <c r="E30" s="6"/>
      <c r="F30" s="51"/>
      <c r="G30" s="6"/>
      <c r="H30" s="51"/>
      <c r="I30" s="6"/>
      <c r="J30" s="51"/>
      <c r="K30" s="51"/>
      <c r="L30" s="6"/>
      <c r="M30" s="6"/>
      <c r="N30" s="6"/>
      <c r="O30" s="6"/>
      <c r="P30" s="6"/>
      <c r="Q30" s="6"/>
      <c r="R30" s="6"/>
      <c r="S30" s="6"/>
      <c r="T30" s="6"/>
      <c r="U30" s="6"/>
      <c r="V30" s="6"/>
      <c r="W30" s="2"/>
      <c r="X30" s="2"/>
    </row>
    <row r="31" spans="2:36" x14ac:dyDescent="0.2">
      <c r="B31" s="47"/>
      <c r="C31" s="15"/>
      <c r="D31" s="15"/>
      <c r="E31" s="15"/>
      <c r="F31" s="50"/>
      <c r="G31" s="15"/>
      <c r="H31" s="50"/>
      <c r="I31" s="15"/>
      <c r="J31" s="50"/>
      <c r="K31" s="50"/>
      <c r="L31" s="15"/>
      <c r="M31" s="15"/>
      <c r="N31" s="15"/>
      <c r="O31" s="15"/>
      <c r="P31" s="15"/>
      <c r="Q31" s="15"/>
      <c r="R31" s="15"/>
      <c r="S31" s="15"/>
      <c r="T31" s="15"/>
      <c r="U31" s="15"/>
      <c r="V31" s="15"/>
      <c r="W31" s="2"/>
      <c r="X31" s="2"/>
    </row>
    <row r="32" spans="2:36" x14ac:dyDescent="0.2">
      <c r="B32" s="47"/>
      <c r="C32" s="6"/>
      <c r="D32" s="6"/>
      <c r="E32" s="6"/>
      <c r="F32" s="51"/>
      <c r="G32" s="6"/>
      <c r="H32" s="51"/>
      <c r="I32" s="6"/>
      <c r="J32" s="51"/>
      <c r="K32" s="51"/>
      <c r="L32" s="6"/>
      <c r="M32" s="6"/>
      <c r="N32" s="6"/>
      <c r="O32" s="6"/>
      <c r="P32" s="6"/>
      <c r="Q32" s="6"/>
      <c r="R32" s="6"/>
      <c r="S32" s="6"/>
      <c r="T32" s="6"/>
      <c r="U32" s="6"/>
      <c r="V32" s="6"/>
      <c r="W32" s="2"/>
      <c r="X32" s="2"/>
    </row>
    <row r="33" spans="2:24" x14ac:dyDescent="0.2">
      <c r="B33" s="46"/>
      <c r="C33" s="23"/>
      <c r="D33" s="23"/>
      <c r="E33" s="23"/>
      <c r="F33" s="434"/>
      <c r="G33" s="23"/>
      <c r="H33" s="434"/>
      <c r="I33" s="23"/>
      <c r="J33" s="434"/>
      <c r="K33" s="434"/>
      <c r="L33" s="23"/>
      <c r="M33" s="23"/>
      <c r="N33" s="23"/>
      <c r="O33" s="23"/>
      <c r="P33" s="23"/>
      <c r="Q33" s="23"/>
      <c r="R33" s="23"/>
      <c r="S33" s="23"/>
      <c r="T33" s="23"/>
      <c r="U33" s="23"/>
      <c r="V33" s="23"/>
      <c r="W33" s="2"/>
      <c r="X33" s="2"/>
    </row>
    <row r="34" spans="2:24" x14ac:dyDescent="0.2">
      <c r="B34" s="47"/>
      <c r="C34" s="18"/>
      <c r="D34" s="18"/>
      <c r="E34" s="18"/>
      <c r="F34" s="52"/>
      <c r="G34" s="18"/>
      <c r="H34" s="52"/>
      <c r="I34" s="18"/>
      <c r="J34" s="52"/>
      <c r="K34" s="52"/>
      <c r="L34" s="18"/>
      <c r="M34" s="18"/>
      <c r="N34" s="18"/>
      <c r="O34" s="18"/>
      <c r="P34" s="18"/>
      <c r="Q34" s="18"/>
      <c r="R34" s="18"/>
      <c r="S34" s="18"/>
      <c r="T34" s="18"/>
      <c r="U34" s="18"/>
      <c r="V34" s="18"/>
      <c r="W34" s="2"/>
      <c r="X34" s="2"/>
    </row>
    <row r="35" spans="2:24" x14ac:dyDescent="0.2">
      <c r="B35" s="47"/>
      <c r="C35" s="18"/>
      <c r="D35" s="18"/>
      <c r="E35" s="18"/>
      <c r="F35" s="52"/>
      <c r="G35" s="18"/>
      <c r="H35" s="52"/>
      <c r="I35" s="18"/>
      <c r="J35" s="52"/>
      <c r="K35" s="52"/>
      <c r="L35" s="18"/>
      <c r="M35" s="18"/>
      <c r="N35" s="18"/>
      <c r="O35" s="18"/>
      <c r="P35" s="18"/>
      <c r="Q35" s="18"/>
      <c r="R35" s="18"/>
      <c r="S35" s="18"/>
      <c r="T35" s="18"/>
      <c r="U35" s="18"/>
      <c r="V35" s="18"/>
      <c r="W35" s="2"/>
      <c r="X35" s="2"/>
    </row>
    <row r="36" spans="2:24" x14ac:dyDescent="0.2">
      <c r="B36" s="46"/>
      <c r="C36" s="23"/>
      <c r="D36" s="23"/>
      <c r="E36" s="23"/>
      <c r="F36" s="434"/>
      <c r="G36" s="23"/>
      <c r="H36" s="434"/>
      <c r="I36" s="23"/>
      <c r="J36" s="434"/>
      <c r="K36" s="434"/>
      <c r="L36" s="23"/>
      <c r="M36" s="23"/>
      <c r="N36" s="23"/>
      <c r="O36" s="23"/>
      <c r="P36" s="23"/>
      <c r="Q36" s="23"/>
      <c r="R36" s="23"/>
      <c r="S36" s="23"/>
      <c r="T36" s="23"/>
      <c r="U36" s="23"/>
      <c r="V36" s="23"/>
      <c r="W36" s="2"/>
      <c r="X36" s="2"/>
    </row>
    <row r="37" spans="2:24" x14ac:dyDescent="0.2">
      <c r="B37" s="47"/>
      <c r="C37" s="18"/>
      <c r="D37" s="18"/>
      <c r="E37" s="18"/>
      <c r="F37" s="52"/>
      <c r="G37" s="18"/>
      <c r="H37" s="52"/>
      <c r="I37" s="18"/>
      <c r="J37" s="52"/>
      <c r="K37" s="52"/>
      <c r="L37" s="18"/>
      <c r="M37" s="18"/>
      <c r="N37" s="18"/>
      <c r="O37" s="18"/>
      <c r="P37" s="18"/>
      <c r="Q37" s="18"/>
      <c r="R37" s="18"/>
      <c r="S37" s="18"/>
      <c r="T37" s="18"/>
      <c r="U37" s="18"/>
      <c r="V37" s="18"/>
      <c r="W37" s="2"/>
      <c r="X37" s="2"/>
    </row>
    <row r="38" spans="2:24" x14ac:dyDescent="0.2">
      <c r="B38" s="47"/>
      <c r="C38" s="18"/>
      <c r="D38" s="18"/>
      <c r="E38" s="18"/>
      <c r="F38" s="52"/>
      <c r="G38" s="18"/>
      <c r="H38" s="52"/>
      <c r="I38" s="18"/>
      <c r="J38" s="52"/>
      <c r="K38" s="52"/>
      <c r="L38" s="18"/>
      <c r="M38" s="18"/>
      <c r="N38" s="18"/>
      <c r="O38" s="18"/>
      <c r="P38" s="18"/>
      <c r="Q38" s="18"/>
      <c r="R38" s="18"/>
      <c r="S38" s="18"/>
      <c r="T38" s="18"/>
      <c r="U38" s="18"/>
      <c r="V38" s="18"/>
      <c r="W38" s="2"/>
      <c r="X38" s="2"/>
    </row>
    <row r="39" spans="2:24" x14ac:dyDescent="0.2">
      <c r="B39" s="2"/>
      <c r="C39" s="2"/>
      <c r="D39" s="2"/>
      <c r="E39" s="2"/>
      <c r="F39" s="12"/>
      <c r="G39" s="2"/>
      <c r="H39" s="12"/>
      <c r="I39" s="2"/>
      <c r="J39" s="12"/>
      <c r="K39" s="12"/>
      <c r="L39" s="2"/>
      <c r="M39" s="2"/>
      <c r="N39" s="2"/>
      <c r="O39" s="2"/>
      <c r="P39" s="2"/>
      <c r="Q39" s="2"/>
      <c r="R39" s="2"/>
      <c r="S39" s="2"/>
      <c r="T39" s="2"/>
      <c r="U39" s="2"/>
      <c r="V39" s="2"/>
      <c r="W39" s="2"/>
      <c r="X39" s="2"/>
    </row>
    <row r="40" spans="2:24" x14ac:dyDescent="0.2">
      <c r="B40" s="2"/>
      <c r="C40" s="2"/>
      <c r="D40" s="2"/>
      <c r="E40" s="2"/>
      <c r="F40" s="12"/>
      <c r="G40" s="2"/>
      <c r="H40" s="12"/>
      <c r="I40" s="2"/>
      <c r="J40" s="12"/>
      <c r="K40" s="12"/>
      <c r="L40" s="2"/>
      <c r="M40" s="2"/>
      <c r="N40" s="2"/>
      <c r="O40" s="2"/>
      <c r="P40" s="2"/>
      <c r="Q40" s="2"/>
      <c r="R40" s="2"/>
      <c r="S40" s="2"/>
      <c r="T40" s="18"/>
      <c r="U40" s="18"/>
      <c r="V40" s="18"/>
      <c r="W40" s="2"/>
      <c r="X40" s="2"/>
    </row>
    <row r="41" spans="2:24" x14ac:dyDescent="0.2">
      <c r="B41" s="2"/>
      <c r="C41" s="2"/>
      <c r="D41" s="2"/>
      <c r="E41" s="2"/>
      <c r="F41" s="12"/>
      <c r="G41" s="2"/>
      <c r="H41" s="12"/>
      <c r="I41" s="2"/>
      <c r="J41" s="12"/>
      <c r="K41" s="12"/>
      <c r="L41" s="2"/>
      <c r="M41" s="2"/>
      <c r="N41" s="2"/>
      <c r="O41" s="2"/>
      <c r="P41" s="2"/>
      <c r="Q41" s="2"/>
      <c r="R41" s="2"/>
      <c r="S41" s="2"/>
      <c r="T41" s="18"/>
      <c r="U41" s="18"/>
      <c r="V41" s="18"/>
      <c r="W41" s="2"/>
      <c r="X41" s="2"/>
    </row>
    <row r="42" spans="2:24" ht="15.75" x14ac:dyDescent="0.25">
      <c r="B42" s="21"/>
      <c r="C42" s="13"/>
      <c r="D42" s="13"/>
      <c r="E42" s="13"/>
      <c r="F42" s="49"/>
      <c r="G42" s="13"/>
      <c r="H42" s="49"/>
      <c r="I42" s="13"/>
      <c r="J42" s="49"/>
      <c r="K42" s="49"/>
      <c r="L42" s="13"/>
      <c r="M42" s="13"/>
      <c r="N42" s="13"/>
      <c r="O42" s="13"/>
      <c r="P42" s="13"/>
      <c r="Q42" s="13"/>
      <c r="R42" s="13"/>
      <c r="S42" s="13"/>
      <c r="T42" s="13"/>
      <c r="W42" s="2"/>
      <c r="X42" s="2"/>
    </row>
    <row r="43" spans="2:24" x14ac:dyDescent="0.2">
      <c r="B43" s="2"/>
      <c r="C43" s="2"/>
      <c r="D43" s="2"/>
      <c r="E43" s="2"/>
      <c r="F43" s="12"/>
      <c r="G43" s="16"/>
      <c r="H43" s="54"/>
      <c r="I43" s="16"/>
      <c r="J43" s="54"/>
      <c r="K43" s="54"/>
      <c r="L43" s="16"/>
      <c r="M43" s="16"/>
      <c r="N43" s="16"/>
      <c r="O43" s="16"/>
      <c r="P43" s="16"/>
      <c r="Q43" s="16"/>
      <c r="R43" s="16"/>
      <c r="S43" s="16"/>
      <c r="T43" s="16"/>
      <c r="U43" s="16"/>
      <c r="V43" s="16"/>
      <c r="W43" s="2"/>
      <c r="X43" s="2"/>
    </row>
    <row r="44" spans="2:24" x14ac:dyDescent="0.2">
      <c r="B44" s="2"/>
      <c r="C44" s="20"/>
      <c r="D44" s="20"/>
      <c r="E44" s="20"/>
      <c r="F44" s="20"/>
      <c r="G44" s="20"/>
      <c r="H44" s="20"/>
      <c r="I44" s="20"/>
      <c r="J44" s="20"/>
      <c r="K44" s="20"/>
      <c r="L44" s="20"/>
      <c r="M44" s="20"/>
      <c r="N44" s="20"/>
      <c r="O44" s="20"/>
      <c r="P44" s="20"/>
      <c r="Q44" s="20"/>
      <c r="R44" s="20"/>
      <c r="S44" s="20"/>
      <c r="T44" s="20"/>
      <c r="U44" s="20"/>
      <c r="V44" s="20"/>
      <c r="W44" s="2"/>
      <c r="X44" s="2"/>
    </row>
    <row r="45" spans="2:24" x14ac:dyDescent="0.2">
      <c r="B45" s="47"/>
      <c r="C45" s="434"/>
      <c r="D45" s="434"/>
      <c r="E45" s="434"/>
      <c r="F45" s="434"/>
      <c r="G45" s="434"/>
      <c r="H45" s="434"/>
      <c r="I45" s="434"/>
      <c r="J45" s="434"/>
      <c r="K45" s="434"/>
      <c r="L45" s="434"/>
      <c r="M45" s="434"/>
      <c r="N45" s="434"/>
      <c r="O45" s="434"/>
      <c r="P45" s="434"/>
      <c r="Q45" s="434"/>
      <c r="R45" s="434"/>
      <c r="S45" s="434"/>
      <c r="T45" s="434"/>
      <c r="U45" s="434"/>
      <c r="V45" s="434"/>
      <c r="W45" s="2"/>
      <c r="X45" s="2"/>
    </row>
    <row r="46" spans="2:24" x14ac:dyDescent="0.2">
      <c r="B46" s="47"/>
      <c r="C46" s="15"/>
      <c r="D46" s="15"/>
      <c r="E46" s="15"/>
      <c r="F46" s="50"/>
      <c r="G46" s="15"/>
      <c r="H46" s="50"/>
      <c r="I46" s="15"/>
      <c r="J46" s="50"/>
      <c r="K46" s="50"/>
      <c r="L46" s="15"/>
      <c r="M46" s="15"/>
      <c r="N46" s="15"/>
      <c r="O46" s="15"/>
      <c r="P46" s="15"/>
      <c r="Q46" s="15"/>
      <c r="R46" s="15"/>
      <c r="S46" s="15"/>
      <c r="T46" s="15"/>
      <c r="U46" s="15"/>
      <c r="V46" s="15"/>
      <c r="W46" s="2"/>
      <c r="X46" s="2"/>
    </row>
    <row r="47" spans="2:24" x14ac:dyDescent="0.2">
      <c r="B47" s="47"/>
      <c r="C47" s="2"/>
      <c r="D47" s="2"/>
      <c r="E47" s="2"/>
      <c r="F47" s="12"/>
      <c r="G47" s="2"/>
      <c r="H47" s="12"/>
      <c r="I47" s="2"/>
      <c r="J47" s="12"/>
      <c r="K47" s="12"/>
      <c r="L47" s="2"/>
      <c r="M47" s="2"/>
      <c r="N47" s="2"/>
      <c r="O47" s="2"/>
      <c r="P47" s="2"/>
      <c r="Q47" s="2"/>
      <c r="R47" s="2"/>
      <c r="S47" s="2"/>
      <c r="T47" s="2"/>
      <c r="U47" s="2"/>
      <c r="V47" s="2"/>
      <c r="W47" s="2"/>
      <c r="X47" s="2"/>
    </row>
    <row r="48" spans="2:24" x14ac:dyDescent="0.2">
      <c r="B48" s="47"/>
      <c r="C48" s="23"/>
      <c r="D48" s="23"/>
      <c r="E48" s="23"/>
      <c r="F48" s="434"/>
      <c r="G48" s="23"/>
      <c r="H48" s="434"/>
      <c r="I48" s="23"/>
      <c r="J48" s="434"/>
      <c r="K48" s="434"/>
      <c r="L48" s="23"/>
      <c r="M48" s="23"/>
      <c r="N48" s="23"/>
      <c r="O48" s="23"/>
      <c r="P48" s="23"/>
      <c r="Q48" s="23"/>
      <c r="R48" s="23"/>
      <c r="S48" s="23"/>
      <c r="T48" s="23"/>
      <c r="U48" s="23"/>
      <c r="V48" s="23"/>
      <c r="W48" s="2"/>
      <c r="X48" s="2"/>
    </row>
    <row r="49" spans="2:24" x14ac:dyDescent="0.2">
      <c r="B49" s="47"/>
      <c r="C49" s="15"/>
      <c r="D49" s="15"/>
      <c r="E49" s="15"/>
      <c r="F49" s="50"/>
      <c r="G49" s="15"/>
      <c r="H49" s="50"/>
      <c r="I49" s="15"/>
      <c r="J49" s="50"/>
      <c r="K49" s="50"/>
      <c r="L49" s="15"/>
      <c r="M49" s="15"/>
      <c r="N49" s="15"/>
      <c r="O49" s="15"/>
      <c r="P49" s="15"/>
      <c r="Q49" s="15"/>
      <c r="R49" s="15"/>
      <c r="S49" s="15"/>
      <c r="T49" s="15"/>
      <c r="U49" s="15"/>
      <c r="V49" s="15"/>
      <c r="W49" s="2"/>
      <c r="X49" s="2"/>
    </row>
    <row r="50" spans="2:24" x14ac:dyDescent="0.2">
      <c r="B50" s="47"/>
      <c r="C50" s="2"/>
      <c r="D50" s="2"/>
      <c r="E50" s="2"/>
      <c r="F50" s="12"/>
      <c r="G50" s="2"/>
      <c r="H50" s="12"/>
      <c r="I50" s="2"/>
      <c r="J50" s="12"/>
      <c r="K50" s="12"/>
      <c r="L50" s="2"/>
      <c r="M50" s="2"/>
      <c r="N50" s="2"/>
      <c r="O50" s="2"/>
      <c r="P50" s="2"/>
      <c r="Q50" s="2"/>
      <c r="R50" s="2"/>
      <c r="S50" s="2"/>
      <c r="T50" s="2"/>
      <c r="U50" s="2"/>
      <c r="V50" s="2"/>
      <c r="W50" s="2"/>
      <c r="X50" s="2"/>
    </row>
    <row r="51" spans="2:24" x14ac:dyDescent="0.2">
      <c r="B51" s="47"/>
      <c r="C51" s="6"/>
      <c r="D51" s="6"/>
      <c r="E51" s="6"/>
      <c r="F51" s="51"/>
      <c r="G51" s="6"/>
      <c r="H51" s="51"/>
      <c r="I51" s="6"/>
      <c r="J51" s="51"/>
      <c r="K51" s="51"/>
      <c r="L51" s="6"/>
      <c r="M51" s="6"/>
      <c r="N51" s="6"/>
      <c r="O51" s="6"/>
      <c r="P51" s="6"/>
      <c r="Q51" s="6"/>
      <c r="R51" s="6"/>
      <c r="S51" s="6"/>
      <c r="T51" s="6"/>
      <c r="U51" s="6"/>
      <c r="V51" s="6"/>
      <c r="W51" s="2"/>
      <c r="X51" s="2"/>
    </row>
    <row r="52" spans="2:24" x14ac:dyDescent="0.2">
      <c r="B52" s="47"/>
      <c r="C52" s="15"/>
      <c r="D52" s="15"/>
      <c r="E52" s="15"/>
      <c r="F52" s="50"/>
      <c r="G52" s="15"/>
      <c r="H52" s="50"/>
      <c r="I52" s="15"/>
      <c r="J52" s="50"/>
      <c r="K52" s="50"/>
      <c r="L52" s="15"/>
      <c r="M52" s="15"/>
      <c r="N52" s="15"/>
      <c r="O52" s="15"/>
      <c r="P52" s="15"/>
      <c r="Q52" s="15"/>
      <c r="R52" s="15"/>
      <c r="S52" s="15"/>
      <c r="T52" s="15"/>
      <c r="U52" s="15"/>
      <c r="V52" s="15"/>
      <c r="W52" s="2"/>
      <c r="X52" s="2"/>
    </row>
    <row r="53" spans="2:24" x14ac:dyDescent="0.2">
      <c r="B53" s="47"/>
      <c r="C53" s="6"/>
      <c r="D53" s="6"/>
      <c r="E53" s="6"/>
      <c r="F53" s="51"/>
      <c r="G53" s="6"/>
      <c r="H53" s="51"/>
      <c r="I53" s="6"/>
      <c r="J53" s="51"/>
      <c r="K53" s="51"/>
      <c r="L53" s="6"/>
      <c r="M53" s="6"/>
      <c r="N53" s="6"/>
      <c r="O53" s="6"/>
      <c r="P53" s="6"/>
      <c r="Q53" s="6"/>
      <c r="R53" s="6"/>
      <c r="S53" s="6"/>
      <c r="T53" s="6"/>
      <c r="U53" s="6"/>
      <c r="V53" s="6"/>
      <c r="W53" s="2"/>
      <c r="X53" s="2"/>
    </row>
    <row r="54" spans="2:24" x14ac:dyDescent="0.2">
      <c r="B54" s="46"/>
      <c r="C54" s="23"/>
      <c r="D54" s="23"/>
      <c r="E54" s="23"/>
      <c r="F54" s="434"/>
      <c r="G54" s="23"/>
      <c r="H54" s="434"/>
      <c r="I54" s="23"/>
      <c r="J54" s="434"/>
      <c r="K54" s="434"/>
      <c r="L54" s="23"/>
      <c r="M54" s="23"/>
      <c r="N54" s="23"/>
      <c r="O54" s="23"/>
      <c r="P54" s="23"/>
      <c r="Q54" s="23"/>
      <c r="R54" s="23"/>
      <c r="S54" s="23"/>
      <c r="T54" s="23"/>
      <c r="U54" s="23"/>
      <c r="V54" s="23"/>
      <c r="W54" s="2"/>
      <c r="X54" s="2"/>
    </row>
    <row r="55" spans="2:24" x14ac:dyDescent="0.2">
      <c r="B55" s="47"/>
      <c r="C55" s="15"/>
      <c r="D55" s="15"/>
      <c r="E55" s="15"/>
      <c r="F55" s="50"/>
      <c r="G55" s="18"/>
      <c r="H55" s="52"/>
      <c r="I55" s="18"/>
      <c r="J55" s="52"/>
      <c r="K55" s="52"/>
      <c r="L55" s="18"/>
      <c r="M55" s="18"/>
      <c r="N55" s="18"/>
      <c r="O55" s="18"/>
      <c r="P55" s="18"/>
      <c r="Q55" s="18"/>
      <c r="R55" s="18"/>
      <c r="S55" s="18"/>
      <c r="T55" s="18"/>
      <c r="U55" s="18"/>
      <c r="V55" s="18"/>
      <c r="W55" s="2"/>
      <c r="X55" s="2"/>
    </row>
    <row r="56" spans="2:24" x14ac:dyDescent="0.2">
      <c r="B56" s="47"/>
      <c r="C56" s="18"/>
      <c r="D56" s="18"/>
      <c r="E56" s="18"/>
      <c r="F56" s="52"/>
      <c r="G56" s="18"/>
      <c r="H56" s="52"/>
      <c r="I56" s="18"/>
      <c r="J56" s="52"/>
      <c r="K56" s="52"/>
      <c r="L56" s="18"/>
      <c r="M56" s="18"/>
      <c r="N56" s="18"/>
      <c r="O56" s="22"/>
      <c r="P56" s="22"/>
      <c r="Q56" s="22"/>
      <c r="R56" s="22"/>
      <c r="S56" s="22"/>
      <c r="T56" s="22"/>
      <c r="U56" s="22"/>
      <c r="V56" s="22"/>
      <c r="W56" s="2"/>
      <c r="X56" s="2"/>
    </row>
    <row r="57" spans="2:24" x14ac:dyDescent="0.2">
      <c r="B57" s="46"/>
      <c r="C57" s="23"/>
      <c r="D57" s="23"/>
      <c r="E57" s="23"/>
      <c r="F57" s="434"/>
      <c r="G57" s="23"/>
      <c r="H57" s="434"/>
      <c r="I57" s="23"/>
      <c r="J57" s="434"/>
      <c r="K57" s="434"/>
      <c r="L57" s="23"/>
      <c r="M57" s="23"/>
      <c r="N57" s="23"/>
      <c r="O57" s="23"/>
      <c r="P57" s="23"/>
      <c r="Q57" s="23"/>
      <c r="R57" s="23"/>
      <c r="S57" s="23"/>
      <c r="T57" s="23"/>
      <c r="U57" s="23"/>
      <c r="V57" s="23"/>
      <c r="W57" s="2"/>
      <c r="X57" s="2"/>
    </row>
    <row r="58" spans="2:24" x14ac:dyDescent="0.2">
      <c r="B58" s="47"/>
      <c r="C58" s="15"/>
      <c r="D58" s="15"/>
      <c r="E58" s="15"/>
      <c r="F58" s="50"/>
      <c r="G58" s="18"/>
      <c r="H58" s="52"/>
      <c r="I58" s="18"/>
      <c r="J58" s="52"/>
      <c r="K58" s="52"/>
      <c r="L58" s="18"/>
      <c r="M58" s="18"/>
      <c r="N58" s="18"/>
      <c r="O58" s="18"/>
      <c r="P58" s="18"/>
      <c r="Q58" s="18"/>
      <c r="R58" s="18"/>
      <c r="S58" s="18"/>
      <c r="T58" s="18"/>
      <c r="U58" s="18"/>
      <c r="V58" s="18"/>
      <c r="W58" s="2"/>
      <c r="X58" s="2"/>
    </row>
    <row r="59" spans="2:24" x14ac:dyDescent="0.2">
      <c r="B59" s="47"/>
      <c r="C59" s="18"/>
      <c r="D59" s="18"/>
      <c r="E59" s="18"/>
      <c r="F59" s="52"/>
      <c r="G59" s="18"/>
      <c r="H59" s="52"/>
      <c r="I59" s="18"/>
      <c r="J59" s="52"/>
      <c r="K59" s="52"/>
      <c r="L59" s="18"/>
      <c r="M59" s="18"/>
      <c r="N59" s="18"/>
      <c r="O59" s="22"/>
      <c r="P59" s="22"/>
      <c r="Q59" s="22"/>
      <c r="R59" s="22"/>
      <c r="S59" s="22"/>
      <c r="T59" s="22"/>
      <c r="U59" s="22"/>
      <c r="V59" s="22"/>
      <c r="W59" s="2"/>
      <c r="X59" s="2"/>
    </row>
    <row r="60" spans="2:24" x14ac:dyDescent="0.2">
      <c r="B60" s="2"/>
      <c r="C60" s="2"/>
      <c r="D60" s="2"/>
      <c r="E60" s="2"/>
      <c r="F60" s="12"/>
      <c r="G60" s="2"/>
      <c r="H60" s="12"/>
      <c r="I60" s="2"/>
      <c r="J60" s="12"/>
      <c r="K60" s="12"/>
      <c r="L60" s="2"/>
      <c r="M60" s="2"/>
      <c r="N60" s="2"/>
      <c r="O60" s="2"/>
      <c r="P60" s="2"/>
      <c r="Q60" s="2"/>
      <c r="R60" s="2"/>
      <c r="S60" s="2"/>
      <c r="T60" s="2"/>
      <c r="U60" s="2"/>
      <c r="V60" s="2"/>
      <c r="W60" s="2"/>
      <c r="X60" s="2"/>
    </row>
    <row r="64" spans="2:24" x14ac:dyDescent="0.2">
      <c r="B64" s="45"/>
      <c r="C64" s="48"/>
      <c r="D64" s="48"/>
      <c r="E64" s="48"/>
      <c r="F64" s="53"/>
      <c r="G64" s="48"/>
      <c r="H64" s="53"/>
      <c r="I64" s="48"/>
      <c r="J64" s="53"/>
      <c r="K64" s="53"/>
      <c r="L64" s="48"/>
      <c r="M64" s="48"/>
      <c r="N64" s="48"/>
      <c r="O64" s="48"/>
      <c r="P64" s="48"/>
      <c r="Q64" s="48"/>
      <c r="R64" s="48"/>
      <c r="S64" s="48"/>
      <c r="T64" s="48"/>
      <c r="U64" s="48"/>
      <c r="V64" s="48"/>
    </row>
  </sheetData>
  <customSheetViews>
    <customSheetView guid="{6A34DC42-675F-4BDB-8544-901AD52B6A4A}" scale="85" showGridLines="0">
      <selection activeCell="N31" sqref="N31"/>
      <rowBreaks count="1" manualBreakCount="1">
        <brk id="54" max="11" man="1"/>
      </rowBreaks>
      <pageMargins left="0.39370078740157483" right="0.39370078740157483" top="0.39370078740157483" bottom="0.39370078740157483" header="0.51181102362204722" footer="0.51181102362204722"/>
      <pageSetup scale="61" fitToHeight="2" orientation="landscape" horizontalDpi="200" verticalDpi="200" r:id="rId1"/>
      <headerFooter alignWithMargins="0"/>
    </customSheetView>
  </customSheetViews>
  <hyperlinks>
    <hyperlink ref="B8" location="Contents!A1" display="Contents!A1" xr:uid="{273B2108-EB40-4152-9D40-9F9855C54230}"/>
    <hyperlink ref="D8" location="'Tab 15 - PC Course Duration'!A1" display="Tab 15 - PC Course Duration" xr:uid="{3CB06430-1E84-4CF7-BC14-6342570370E4}"/>
  </hyperlinks>
  <pageMargins left="0.39370078740157483" right="0.39370078740157483" top="0.39370078740157483" bottom="0.39370078740157483" header="0.51181102362204722" footer="0.51181102362204722"/>
  <pageSetup scale="61" fitToHeight="2" orientation="landscape" horizontalDpi="200" verticalDpi="200" r:id="rId2"/>
  <headerFooter alignWithMargins="0"/>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tabColor rgb="FF1F497D"/>
  </sheetPr>
  <dimension ref="A1:AF34"/>
  <sheetViews>
    <sheetView showGridLines="0" zoomScale="80" zoomScaleNormal="80" workbookViewId="0">
      <selection activeCell="D8" sqref="D8"/>
    </sheetView>
  </sheetViews>
  <sheetFormatPr defaultColWidth="9.140625" defaultRowHeight="12.75" x14ac:dyDescent="0.2"/>
  <cols>
    <col min="1" max="1" width="1.7109375" style="143" customWidth="1"/>
    <col min="2" max="2" width="34.5703125" style="143" customWidth="1"/>
    <col min="3" max="7" width="10.5703125" style="143" customWidth="1"/>
    <col min="8" max="9" width="12.5703125" style="143" customWidth="1"/>
    <col min="10" max="10" width="6.42578125" style="143" bestFit="1" customWidth="1"/>
    <col min="11" max="11" width="8.140625" style="143" customWidth="1"/>
    <col min="12" max="12" width="7.42578125" style="143" customWidth="1"/>
    <col min="13" max="13" width="8.140625" style="143" customWidth="1"/>
    <col min="14" max="14" width="7.42578125" style="143" customWidth="1"/>
    <col min="15" max="15" width="8.140625" style="143" customWidth="1"/>
    <col min="16" max="16" width="7.42578125" style="201" customWidth="1"/>
    <col min="17" max="17" width="8.140625" style="201" customWidth="1"/>
    <col min="18" max="18" width="7.42578125" style="201" customWidth="1"/>
    <col min="19" max="19" width="8.140625" style="143" customWidth="1"/>
    <col min="20" max="20" width="7.42578125" style="143" customWidth="1"/>
    <col min="21" max="21" width="8.140625" style="143" customWidth="1"/>
    <col min="22" max="22" width="7.42578125" style="143" customWidth="1"/>
    <col min="23" max="25" width="9.140625" style="143" customWidth="1"/>
    <col min="26" max="26" width="12.85546875" style="143" customWidth="1"/>
    <col min="27" max="32" width="9.140625" style="143" customWidth="1"/>
    <col min="33" max="16384" width="9.140625" style="143"/>
  </cols>
  <sheetData>
    <row r="1" spans="1:31" s="303" customFormat="1" ht="5.0999999999999996" customHeight="1" x14ac:dyDescent="0.2">
      <c r="B1" s="312"/>
      <c r="C1" s="312"/>
      <c r="D1" s="305"/>
      <c r="E1" s="305"/>
      <c r="F1" s="305"/>
      <c r="G1" s="305"/>
      <c r="H1" s="305"/>
      <c r="I1" s="304"/>
      <c r="J1" s="304"/>
    </row>
    <row r="2" spans="1:31" s="303" customFormat="1" ht="15" x14ac:dyDescent="0.2">
      <c r="B2" s="312"/>
      <c r="C2" s="312"/>
      <c r="D2" s="305"/>
      <c r="E2" s="305"/>
      <c r="F2" s="305"/>
      <c r="G2" s="305"/>
      <c r="H2" s="305"/>
      <c r="I2" s="304"/>
      <c r="J2" s="304"/>
    </row>
    <row r="3" spans="1:31" s="303" customFormat="1" ht="15" x14ac:dyDescent="0.2">
      <c r="B3" s="312"/>
      <c r="C3" s="312"/>
      <c r="D3" s="305"/>
      <c r="E3" s="305"/>
      <c r="F3" s="305"/>
      <c r="G3" s="305"/>
      <c r="H3" s="305"/>
      <c r="I3" s="304"/>
      <c r="J3" s="304"/>
    </row>
    <row r="4" spans="1:31" s="303" customFormat="1" ht="15.75" customHeight="1" x14ac:dyDescent="0.2">
      <c r="B4" s="312"/>
      <c r="C4" s="312"/>
      <c r="D4" s="305"/>
      <c r="E4" s="305"/>
      <c r="F4" s="305"/>
      <c r="G4" s="305"/>
      <c r="H4" s="305"/>
      <c r="I4" s="304"/>
      <c r="J4" s="304"/>
    </row>
    <row r="5" spans="1:31" s="303" customFormat="1" ht="15.75" customHeight="1" x14ac:dyDescent="0.2">
      <c r="B5" s="312"/>
      <c r="C5" s="312"/>
      <c r="D5" s="305"/>
      <c r="E5" s="305"/>
      <c r="F5" s="305"/>
      <c r="G5" s="305"/>
      <c r="H5" s="305"/>
      <c r="I5" s="304"/>
      <c r="J5" s="304"/>
    </row>
    <row r="6" spans="1:31" s="303" customFormat="1" ht="18" x14ac:dyDescent="0.25">
      <c r="B6" s="309"/>
      <c r="C6" s="310"/>
      <c r="D6" s="309"/>
      <c r="E6" s="309"/>
      <c r="F6" s="309"/>
      <c r="G6" s="309"/>
      <c r="H6" s="309"/>
      <c r="I6" s="304"/>
      <c r="J6" s="304"/>
    </row>
    <row r="7" spans="1:31" s="303" customFormat="1" ht="18" x14ac:dyDescent="0.25">
      <c r="B7" s="309"/>
      <c r="C7" s="310"/>
      <c r="D7" s="309"/>
      <c r="E7" s="309"/>
      <c r="F7" s="309"/>
      <c r="G7" s="309"/>
      <c r="H7" s="309"/>
      <c r="I7" s="304"/>
      <c r="J7" s="304"/>
    </row>
    <row r="8" spans="1:31" s="303" customFormat="1" ht="18" x14ac:dyDescent="0.25">
      <c r="B8" s="1061" t="s">
        <v>113</v>
      </c>
      <c r="C8" s="310"/>
      <c r="D8" s="1061" t="s">
        <v>409</v>
      </c>
      <c r="E8" s="309"/>
      <c r="F8" s="309"/>
      <c r="G8" s="309"/>
      <c r="H8" s="309"/>
      <c r="I8" s="304"/>
      <c r="J8" s="304"/>
    </row>
    <row r="9" spans="1:31" s="303" customFormat="1" ht="18" x14ac:dyDescent="0.25">
      <c r="B9" s="309"/>
      <c r="C9" s="310"/>
      <c r="D9" s="309"/>
      <c r="E9" s="309"/>
      <c r="F9" s="309"/>
      <c r="G9" s="309"/>
      <c r="H9" s="309"/>
      <c r="I9" s="304"/>
      <c r="J9" s="304"/>
    </row>
    <row r="10" spans="1:31" s="108" customFormat="1" ht="18" x14ac:dyDescent="0.25">
      <c r="A10" s="215"/>
      <c r="B10" s="310" t="s">
        <v>901</v>
      </c>
      <c r="C10" s="310"/>
      <c r="D10" s="309"/>
      <c r="E10" s="309"/>
      <c r="F10" s="309"/>
      <c r="G10" s="309"/>
      <c r="H10" s="309"/>
      <c r="I10" s="304"/>
    </row>
    <row r="11" spans="1:31" ht="18" x14ac:dyDescent="0.25">
      <c r="B11" s="308"/>
      <c r="C11" s="307"/>
      <c r="D11" s="307"/>
      <c r="E11" s="307"/>
      <c r="F11" s="307"/>
      <c r="G11" s="307"/>
      <c r="H11" s="306"/>
      <c r="I11" s="305"/>
      <c r="P11" s="216"/>
      <c r="Q11" s="438"/>
      <c r="R11" s="438"/>
      <c r="S11" s="438"/>
      <c r="T11" s="438"/>
      <c r="U11" s="438"/>
      <c r="V11" s="438"/>
      <c r="W11" s="438"/>
      <c r="X11" s="438"/>
      <c r="Y11" s="438"/>
      <c r="Z11" s="438"/>
    </row>
    <row r="12" spans="1:31" s="218" customFormat="1" ht="15.75" x14ac:dyDescent="0.25">
      <c r="A12" s="217"/>
      <c r="B12" s="566" t="s">
        <v>371</v>
      </c>
      <c r="C12" s="304"/>
      <c r="D12" s="304"/>
      <c r="E12" s="304"/>
      <c r="F12" s="304"/>
      <c r="G12" s="304"/>
      <c r="H12" s="304"/>
      <c r="I12" s="304"/>
      <c r="K12" s="219"/>
      <c r="Q12" s="212"/>
      <c r="R12" s="212"/>
      <c r="S12" s="212"/>
      <c r="T12" s="212"/>
      <c r="U12" s="212"/>
      <c r="V12" s="212"/>
      <c r="W12" s="212"/>
      <c r="X12" s="212"/>
      <c r="Y12" s="212"/>
      <c r="Z12" s="212"/>
    </row>
    <row r="13" spans="1:31" s="438" customFormat="1" ht="15.75" x14ac:dyDescent="0.25">
      <c r="B13" s="569" t="s">
        <v>260</v>
      </c>
      <c r="C13" s="628"/>
      <c r="D13" s="628"/>
      <c r="E13" s="628"/>
      <c r="F13" s="628"/>
      <c r="G13" s="628"/>
      <c r="H13" s="628"/>
      <c r="I13" s="628"/>
      <c r="Q13" s="220"/>
      <c r="R13" s="220"/>
    </row>
    <row r="14" spans="1:31" ht="18" x14ac:dyDescent="0.25">
      <c r="B14" s="308"/>
      <c r="C14" s="307"/>
      <c r="D14" s="307"/>
      <c r="E14" s="307"/>
      <c r="F14" s="307"/>
      <c r="G14" s="307"/>
      <c r="H14" s="306"/>
      <c r="I14" s="305"/>
      <c r="P14" s="216"/>
      <c r="Q14" s="438"/>
      <c r="R14" s="438"/>
      <c r="S14" s="438"/>
      <c r="T14" s="438"/>
      <c r="U14" s="438"/>
      <c r="V14" s="438"/>
      <c r="W14" s="438"/>
      <c r="X14" s="438"/>
      <c r="Y14" s="438"/>
      <c r="Z14" s="438"/>
    </row>
    <row r="15" spans="1:31" ht="31.5" thickBot="1" x14ac:dyDescent="0.3">
      <c r="B15" s="629" t="s">
        <v>447</v>
      </c>
      <c r="C15" s="490" t="s">
        <v>333</v>
      </c>
      <c r="D15" s="491" t="s">
        <v>334</v>
      </c>
      <c r="E15" s="491" t="s">
        <v>335</v>
      </c>
      <c r="F15" s="491" t="s">
        <v>336</v>
      </c>
      <c r="G15" s="491" t="s">
        <v>421</v>
      </c>
      <c r="H15" s="630" t="s">
        <v>893</v>
      </c>
      <c r="I15" s="630" t="s">
        <v>894</v>
      </c>
      <c r="O15" s="201"/>
      <c r="P15" s="437"/>
      <c r="Q15" s="437"/>
      <c r="R15" s="437"/>
      <c r="S15" s="437"/>
      <c r="T15" s="437"/>
      <c r="U15" s="437"/>
      <c r="V15" s="202"/>
      <c r="W15" s="203"/>
      <c r="X15" s="438"/>
      <c r="Y15" s="204"/>
      <c r="Z15" s="437"/>
      <c r="AA15" s="437"/>
      <c r="AB15" s="437"/>
      <c r="AC15" s="437"/>
      <c r="AD15" s="437"/>
      <c r="AE15" s="202"/>
    </row>
    <row r="16" spans="1:31" ht="15" x14ac:dyDescent="0.2">
      <c r="B16" s="631" t="s">
        <v>248</v>
      </c>
      <c r="C16" s="632">
        <v>0.36533836529080499</v>
      </c>
      <c r="D16" s="632">
        <v>0.38439709088234097</v>
      </c>
      <c r="E16" s="632">
        <v>0.43881719797923902</v>
      </c>
      <c r="F16" s="632">
        <v>0.516902196934381</v>
      </c>
      <c r="G16" s="632">
        <v>0.58126384317725899</v>
      </c>
      <c r="H16" s="495">
        <v>0.12451416655721401</v>
      </c>
      <c r="I16" s="495">
        <v>0.59102875142767897</v>
      </c>
      <c r="J16" s="146"/>
      <c r="P16" s="143"/>
      <c r="Q16" s="205"/>
      <c r="R16" s="206"/>
      <c r="S16" s="205"/>
      <c r="T16" s="206"/>
      <c r="U16" s="205"/>
      <c r="V16" s="205"/>
      <c r="W16" s="207"/>
      <c r="X16" s="199"/>
      <c r="Y16" s="147"/>
      <c r="Z16" s="206"/>
      <c r="AA16" s="206"/>
      <c r="AB16" s="206"/>
      <c r="AC16" s="206"/>
      <c r="AD16" s="206"/>
      <c r="AE16" s="205"/>
    </row>
    <row r="17" spans="2:32" ht="15" x14ac:dyDescent="0.2">
      <c r="B17" s="631" t="s">
        <v>250</v>
      </c>
      <c r="C17" s="632">
        <v>0.101952195748216</v>
      </c>
      <c r="D17" s="632">
        <v>9.9520946834491794E-2</v>
      </c>
      <c r="E17" s="632">
        <v>0.102769599825537</v>
      </c>
      <c r="F17" s="632">
        <v>0.126520486555698</v>
      </c>
      <c r="G17" s="632">
        <v>0.159927522410833</v>
      </c>
      <c r="H17" s="495">
        <v>0.26404447820732102</v>
      </c>
      <c r="I17" s="495">
        <v>0.56865206518744604</v>
      </c>
      <c r="O17" s="201"/>
      <c r="P17" s="206"/>
      <c r="Q17" s="205"/>
      <c r="R17" s="206"/>
      <c r="S17" s="205"/>
      <c r="T17" s="206"/>
      <c r="U17" s="205"/>
      <c r="V17" s="205"/>
      <c r="W17" s="207"/>
      <c r="X17" s="199"/>
      <c r="Y17" s="208"/>
      <c r="Z17" s="206"/>
      <c r="AA17" s="206"/>
      <c r="AB17" s="206"/>
      <c r="AC17" s="206"/>
      <c r="AD17" s="206"/>
      <c r="AE17" s="205"/>
    </row>
    <row r="18" spans="2:32" ht="15" x14ac:dyDescent="0.2">
      <c r="B18" s="631" t="s">
        <v>249</v>
      </c>
      <c r="C18" s="632">
        <v>0.19488114380524199</v>
      </c>
      <c r="D18" s="632">
        <v>0.20852506519849301</v>
      </c>
      <c r="E18" s="632">
        <v>0.22366710799160899</v>
      </c>
      <c r="F18" s="632">
        <v>0.26532560796474602</v>
      </c>
      <c r="G18" s="632">
        <v>0.30746281025980998</v>
      </c>
      <c r="H18" s="495">
        <v>0.15881317532178299</v>
      </c>
      <c r="I18" s="495">
        <v>0.57769399468980498</v>
      </c>
      <c r="P18" s="143"/>
      <c r="Q18" s="209"/>
      <c r="R18" s="210"/>
      <c r="S18" s="209"/>
      <c r="T18" s="210"/>
      <c r="U18" s="209"/>
      <c r="V18" s="210"/>
      <c r="W18" s="210"/>
      <c r="X18" s="437"/>
      <c r="Y18" s="199"/>
      <c r="Z18" s="199"/>
      <c r="AA18" s="206"/>
      <c r="AB18" s="209"/>
      <c r="AC18" s="209"/>
      <c r="AD18" s="209"/>
      <c r="AE18" s="209"/>
      <c r="AF18" s="210"/>
    </row>
    <row r="19" spans="2:32" ht="15" x14ac:dyDescent="0.2">
      <c r="B19" s="631" t="s">
        <v>251</v>
      </c>
      <c r="C19" s="632">
        <v>7.8532132277371394E-2</v>
      </c>
      <c r="D19" s="632">
        <v>7.4499005660088699E-2</v>
      </c>
      <c r="E19" s="632">
        <v>8.1289352504463896E-2</v>
      </c>
      <c r="F19" s="632">
        <v>7.6524994494604703E-2</v>
      </c>
      <c r="G19" s="632">
        <v>9.1868794771899007E-2</v>
      </c>
      <c r="H19" s="495">
        <v>0.200507041896959</v>
      </c>
      <c r="I19" s="495">
        <v>0.16982427584448101</v>
      </c>
      <c r="P19" s="143"/>
      <c r="Q19" s="206"/>
      <c r="R19" s="205"/>
      <c r="S19" s="206"/>
      <c r="T19" s="205"/>
      <c r="U19" s="206"/>
      <c r="V19" s="205"/>
      <c r="W19" s="205"/>
      <c r="X19" s="207"/>
      <c r="Y19" s="199"/>
      <c r="Z19" s="208"/>
      <c r="AA19" s="206"/>
      <c r="AB19" s="206"/>
      <c r="AC19" s="206"/>
      <c r="AD19" s="206"/>
      <c r="AE19" s="206"/>
      <c r="AF19" s="205"/>
    </row>
    <row r="20" spans="2:32" ht="15" x14ac:dyDescent="0.2">
      <c r="B20" s="631" t="s">
        <v>252</v>
      </c>
      <c r="C20" s="632">
        <v>0.1096289513662</v>
      </c>
      <c r="D20" s="632">
        <v>0.11156276326874499</v>
      </c>
      <c r="E20" s="632">
        <v>0.10997519356536101</v>
      </c>
      <c r="F20" s="632">
        <v>8.8030744820054199E-2</v>
      </c>
      <c r="G20" s="632">
        <v>0.105662006042417</v>
      </c>
      <c r="H20" s="495">
        <v>0.20028526690764301</v>
      </c>
      <c r="I20" s="495">
        <v>-3.6185198110045301E-2</v>
      </c>
      <c r="P20" s="143"/>
      <c r="Q20" s="206"/>
      <c r="R20" s="205"/>
      <c r="S20" s="206"/>
      <c r="T20" s="205"/>
      <c r="U20" s="206"/>
      <c r="V20" s="205"/>
      <c r="W20" s="205"/>
      <c r="X20" s="438"/>
      <c r="Y20" s="199"/>
      <c r="Z20" s="199"/>
      <c r="AA20" s="206"/>
      <c r="AB20" s="206"/>
      <c r="AC20" s="206"/>
      <c r="AD20" s="206"/>
      <c r="AE20" s="206"/>
      <c r="AF20" s="205"/>
    </row>
    <row r="21" spans="2:32" ht="15" x14ac:dyDescent="0.2">
      <c r="B21" s="631" t="s">
        <v>254</v>
      </c>
      <c r="C21" s="632">
        <v>9.4704020155874494E-2</v>
      </c>
      <c r="D21" s="632">
        <v>0.10633419485073201</v>
      </c>
      <c r="E21" s="632">
        <v>0.14038307660211599</v>
      </c>
      <c r="F21" s="632">
        <v>0.22075141817074301</v>
      </c>
      <c r="G21" s="632">
        <v>0.25490642933883401</v>
      </c>
      <c r="H21" s="495">
        <v>0.15472159341542299</v>
      </c>
      <c r="I21" s="495">
        <v>1.69161149568182</v>
      </c>
      <c r="P21" s="143"/>
      <c r="Q21" s="209"/>
      <c r="R21" s="210"/>
      <c r="S21" s="209"/>
      <c r="T21" s="210"/>
      <c r="U21" s="209"/>
      <c r="V21" s="210"/>
      <c r="W21" s="210"/>
      <c r="X21" s="437"/>
      <c r="Y21" s="199"/>
      <c r="Z21" s="199"/>
      <c r="AA21" s="206"/>
      <c r="AB21" s="209"/>
      <c r="AC21" s="209"/>
      <c r="AD21" s="209"/>
      <c r="AE21" s="209"/>
      <c r="AF21" s="210"/>
    </row>
    <row r="22" spans="2:32" ht="15" x14ac:dyDescent="0.2">
      <c r="B22" s="631" t="s">
        <v>253</v>
      </c>
      <c r="C22" s="632">
        <v>3.41928602798168E-2</v>
      </c>
      <c r="D22" s="632">
        <v>3.6095769861018402E-2</v>
      </c>
      <c r="E22" s="632">
        <v>4.2300123643836098E-2</v>
      </c>
      <c r="F22" s="632">
        <v>4.9241277938697002E-2</v>
      </c>
      <c r="G22" s="632">
        <v>7.0520595798360106E-2</v>
      </c>
      <c r="H22" s="495">
        <v>0.43214389939584502</v>
      </c>
      <c r="I22" s="495">
        <v>1.06243628702764</v>
      </c>
      <c r="P22" s="143"/>
      <c r="Q22" s="206"/>
      <c r="R22" s="205"/>
      <c r="S22" s="206"/>
      <c r="T22" s="205"/>
      <c r="U22" s="206"/>
      <c r="V22" s="205"/>
      <c r="W22" s="205"/>
      <c r="X22" s="211"/>
      <c r="Y22" s="199"/>
      <c r="Z22" s="208"/>
      <c r="AA22" s="206"/>
      <c r="AB22" s="206"/>
      <c r="AC22" s="206"/>
      <c r="AD22" s="206"/>
      <c r="AE22" s="206"/>
      <c r="AF22" s="205"/>
    </row>
    <row r="23" spans="2:32" ht="15" x14ac:dyDescent="0.2">
      <c r="B23" s="631" t="s">
        <v>255</v>
      </c>
      <c r="C23" s="632">
        <v>1.49156939040208E-2</v>
      </c>
      <c r="D23" s="632">
        <v>2.1777003484320601E-2</v>
      </c>
      <c r="E23" s="632">
        <v>1.4084507042253501E-2</v>
      </c>
      <c r="F23" s="632">
        <v>2.8346456692913399E-2</v>
      </c>
      <c r="G23" s="632">
        <v>1.2307692307692301E-2</v>
      </c>
      <c r="H23" s="495">
        <v>-0.56581196581196602</v>
      </c>
      <c r="I23" s="495">
        <v>-0.17484949832775901</v>
      </c>
      <c r="P23" s="143"/>
      <c r="Q23" s="209"/>
      <c r="R23" s="210"/>
      <c r="S23" s="209"/>
      <c r="T23" s="210"/>
      <c r="U23" s="209"/>
      <c r="V23" s="210"/>
      <c r="W23" s="210"/>
      <c r="X23" s="437"/>
      <c r="Y23" s="199"/>
      <c r="Z23" s="199"/>
      <c r="AA23" s="206"/>
      <c r="AB23" s="209"/>
      <c r="AC23" s="209"/>
      <c r="AD23" s="209"/>
      <c r="AE23" s="209"/>
      <c r="AF23" s="210"/>
    </row>
    <row r="24" spans="2:32" ht="15" x14ac:dyDescent="0.2">
      <c r="B24" s="631" t="s">
        <v>256</v>
      </c>
      <c r="C24" s="632">
        <v>3.8356164383561597E-2</v>
      </c>
      <c r="D24" s="632">
        <v>4.1328242789747602E-2</v>
      </c>
      <c r="E24" s="632">
        <v>9.9185071306260697E-2</v>
      </c>
      <c r="F24" s="632">
        <v>0.17853063462329199</v>
      </c>
      <c r="G24" s="632">
        <v>0.26425105437395102</v>
      </c>
      <c r="H24" s="495">
        <v>0.48014403764111901</v>
      </c>
      <c r="I24" s="495">
        <v>5.8894024890351604</v>
      </c>
      <c r="P24" s="143"/>
      <c r="Q24" s="209"/>
      <c r="R24" s="210"/>
      <c r="S24" s="209"/>
      <c r="T24" s="210"/>
      <c r="U24" s="209"/>
      <c r="V24" s="210"/>
      <c r="W24" s="210"/>
      <c r="X24" s="438"/>
      <c r="Y24" s="199"/>
      <c r="Z24" s="199"/>
      <c r="AA24" s="206"/>
      <c r="AB24" s="209"/>
      <c r="AC24" s="209"/>
      <c r="AD24" s="209"/>
      <c r="AE24" s="209"/>
      <c r="AF24" s="210"/>
    </row>
    <row r="25" spans="2:32" ht="15.75" x14ac:dyDescent="0.25">
      <c r="B25" s="633"/>
      <c r="C25" s="304"/>
      <c r="D25" s="304"/>
      <c r="E25" s="304"/>
      <c r="F25" s="304"/>
      <c r="G25" s="304"/>
      <c r="H25" s="304"/>
      <c r="I25" s="304"/>
      <c r="J25" s="211"/>
      <c r="K25" s="211"/>
      <c r="L25" s="211"/>
      <c r="M25" s="211"/>
      <c r="N25" s="211"/>
      <c r="O25" s="211"/>
      <c r="P25" s="211"/>
      <c r="Q25" s="211"/>
      <c r="R25" s="211"/>
      <c r="S25" s="438"/>
      <c r="T25" s="438"/>
    </row>
    <row r="26" spans="2:32" ht="15" x14ac:dyDescent="0.2">
      <c r="B26" s="1205" t="s">
        <v>16</v>
      </c>
      <c r="C26" s="304"/>
      <c r="D26" s="304"/>
      <c r="E26" s="304"/>
      <c r="F26" s="304"/>
      <c r="G26" s="304"/>
      <c r="H26" s="304"/>
      <c r="J26" s="627"/>
      <c r="K26" s="627"/>
      <c r="L26" s="627"/>
      <c r="M26" s="627"/>
      <c r="N26" s="627"/>
      <c r="O26" s="627"/>
      <c r="P26" s="627"/>
      <c r="Q26" s="627"/>
      <c r="R26" s="627"/>
      <c r="S26" s="438"/>
      <c r="T26" s="438"/>
    </row>
    <row r="27" spans="2:32" ht="15" x14ac:dyDescent="0.2">
      <c r="B27" s="304"/>
      <c r="C27" s="304"/>
      <c r="D27" s="304"/>
      <c r="E27" s="304"/>
      <c r="F27" s="304"/>
      <c r="G27" s="304"/>
      <c r="H27" s="304"/>
      <c r="I27" s="307"/>
      <c r="J27" s="627"/>
      <c r="K27" s="627"/>
      <c r="L27" s="627"/>
      <c r="M27" s="627"/>
      <c r="N27" s="627"/>
      <c r="O27" s="627"/>
      <c r="P27" s="627"/>
      <c r="Q27" s="627"/>
      <c r="R27" s="627"/>
      <c r="S27" s="438"/>
      <c r="T27" s="438"/>
    </row>
    <row r="28" spans="2:32" ht="15.75" x14ac:dyDescent="0.25">
      <c r="B28" s="487" t="s">
        <v>108</v>
      </c>
      <c r="C28" s="304"/>
      <c r="D28" s="304"/>
      <c r="E28" s="304"/>
      <c r="F28" s="304"/>
      <c r="G28" s="304"/>
      <c r="H28" s="304"/>
      <c r="I28" s="304"/>
    </row>
    <row r="29" spans="2:32" ht="15" x14ac:dyDescent="0.2">
      <c r="B29" s="304" t="s">
        <v>296</v>
      </c>
      <c r="C29" s="304"/>
      <c r="D29" s="304"/>
      <c r="E29" s="304"/>
      <c r="F29" s="304"/>
      <c r="G29" s="304"/>
      <c r="H29" s="304"/>
      <c r="I29" s="304"/>
    </row>
    <row r="30" spans="2:32" ht="15" x14ac:dyDescent="0.2">
      <c r="B30" s="304" t="s">
        <v>297</v>
      </c>
      <c r="C30" s="304"/>
      <c r="D30" s="304"/>
      <c r="E30" s="304"/>
      <c r="F30" s="304"/>
      <c r="G30" s="304"/>
      <c r="H30" s="304"/>
      <c r="I30" s="304"/>
    </row>
    <row r="31" spans="2:32" ht="15" x14ac:dyDescent="0.2">
      <c r="B31" s="304" t="s">
        <v>298</v>
      </c>
      <c r="C31" s="304"/>
      <c r="D31" s="304"/>
      <c r="E31" s="304"/>
      <c r="F31" s="304"/>
      <c r="G31" s="304"/>
      <c r="H31" s="304"/>
      <c r="I31" s="304"/>
    </row>
    <row r="32" spans="2:32" ht="15" x14ac:dyDescent="0.2">
      <c r="B32" s="304" t="s">
        <v>299</v>
      </c>
      <c r="C32" s="304"/>
      <c r="D32" s="304"/>
      <c r="E32" s="304"/>
      <c r="F32" s="304"/>
      <c r="G32" s="304"/>
      <c r="H32" s="304"/>
      <c r="I32" s="304"/>
    </row>
    <row r="33" spans="2:9" ht="15" x14ac:dyDescent="0.2">
      <c r="B33" s="304" t="s">
        <v>300</v>
      </c>
      <c r="C33" s="304"/>
      <c r="D33" s="304"/>
      <c r="E33" s="304"/>
      <c r="F33" s="304"/>
      <c r="G33" s="304"/>
      <c r="H33" s="304"/>
      <c r="I33" s="304"/>
    </row>
    <row r="34" spans="2:9" ht="15" x14ac:dyDescent="0.2">
      <c r="B34" s="304" t="s">
        <v>301</v>
      </c>
      <c r="C34" s="304"/>
      <c r="D34" s="304"/>
      <c r="E34" s="304"/>
      <c r="F34" s="304"/>
      <c r="G34" s="304"/>
      <c r="H34" s="304"/>
      <c r="I34" s="304"/>
    </row>
  </sheetData>
  <hyperlinks>
    <hyperlink ref="B8" location="Contents!A1" display="Contents!A1" xr:uid="{F3197196-F337-4464-937D-2815C2F60D4B}"/>
    <hyperlink ref="D8" location="'Tab 16 - PC NHS Board Summary'!A1" display="Tab 16 - PC NHS Board Summary" xr:uid="{212CF7E4-68D5-4683-ABFD-D69F97DEDADE}"/>
  </hyperlink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1F497D"/>
    <pageSetUpPr fitToPage="1"/>
  </sheetPr>
  <dimension ref="B1:J65"/>
  <sheetViews>
    <sheetView showGridLines="0" zoomScale="80" zoomScaleNormal="80" workbookViewId="0">
      <selection activeCell="B6" sqref="B6"/>
    </sheetView>
  </sheetViews>
  <sheetFormatPr defaultColWidth="9.140625" defaultRowHeight="12.75" x14ac:dyDescent="0.2"/>
  <cols>
    <col min="1" max="1" width="1.7109375" style="161" customWidth="1"/>
    <col min="2" max="2" width="131.42578125" style="161" customWidth="1"/>
    <col min="3" max="10" width="12.5703125" style="161" customWidth="1"/>
    <col min="11" max="16384" width="9.140625" style="161"/>
  </cols>
  <sheetData>
    <row r="1" spans="2:10" s="431" customFormat="1" ht="5.0999999999999996" customHeight="1" x14ac:dyDescent="0.2">
      <c r="B1" s="380"/>
      <c r="C1" s="380"/>
      <c r="D1" s="380"/>
      <c r="E1" s="380"/>
      <c r="F1" s="380"/>
      <c r="G1" s="380"/>
      <c r="H1" s="380"/>
      <c r="I1" s="380"/>
      <c r="J1" s="380"/>
    </row>
    <row r="2" spans="2:10" s="431" customFormat="1" ht="12.75" customHeight="1" x14ac:dyDescent="0.2">
      <c r="B2" s="380"/>
      <c r="C2" s="380"/>
      <c r="D2" s="380"/>
      <c r="E2" s="380"/>
      <c r="F2" s="380"/>
      <c r="G2" s="380"/>
      <c r="H2" s="380"/>
      <c r="I2" s="380"/>
      <c r="J2" s="380"/>
    </row>
    <row r="3" spans="2:10" s="431" customFormat="1" ht="15" x14ac:dyDescent="0.2">
      <c r="B3" s="1064"/>
      <c r="C3" s="380"/>
      <c r="D3" s="1065"/>
      <c r="E3" s="1065"/>
      <c r="F3" s="1065"/>
      <c r="G3" s="1065"/>
      <c r="H3" s="1065"/>
      <c r="I3" s="1065"/>
      <c r="J3" s="380"/>
    </row>
    <row r="4" spans="2:10" s="431" customFormat="1" ht="50.25" customHeight="1" x14ac:dyDescent="0.2">
      <c r="B4" s="380"/>
      <c r="C4" s="380"/>
      <c r="D4" s="380"/>
      <c r="E4" s="380"/>
      <c r="F4" s="380"/>
      <c r="G4" s="430"/>
      <c r="H4" s="380"/>
      <c r="I4" s="380"/>
      <c r="J4" s="380"/>
    </row>
    <row r="5" spans="2:10" s="431" customFormat="1" ht="19.5" customHeight="1" x14ac:dyDescent="0.2">
      <c r="B5" s="380"/>
      <c r="C5" s="380"/>
      <c r="D5" s="380"/>
      <c r="E5" s="380"/>
      <c r="F5" s="380"/>
      <c r="G5" s="430"/>
      <c r="H5" s="380"/>
      <c r="I5" s="380"/>
      <c r="J5" s="380"/>
    </row>
    <row r="6" spans="2:10" s="431" customFormat="1" ht="19.5" customHeight="1" x14ac:dyDescent="0.2">
      <c r="B6" s="321" t="s">
        <v>113</v>
      </c>
      <c r="C6" s="380"/>
      <c r="D6" s="1188" t="s">
        <v>1136</v>
      </c>
      <c r="E6" s="380"/>
      <c r="F6" s="380"/>
      <c r="G6" s="430"/>
      <c r="H6" s="380"/>
      <c r="I6" s="380"/>
      <c r="J6" s="380"/>
    </row>
    <row r="7" spans="2:10" s="424" customFormat="1" ht="15" x14ac:dyDescent="0.2">
      <c r="B7" s="321"/>
      <c r="C7" s="423"/>
      <c r="D7" s="423"/>
      <c r="E7" s="423"/>
      <c r="F7" s="423"/>
      <c r="G7" s="423"/>
      <c r="H7" s="423"/>
      <c r="I7" s="423"/>
      <c r="J7" s="423"/>
    </row>
    <row r="8" spans="2:10" s="424" customFormat="1" ht="18" x14ac:dyDescent="0.25">
      <c r="B8" s="1066" t="s">
        <v>1154</v>
      </c>
      <c r="C8" s="423"/>
      <c r="D8" s="423"/>
      <c r="E8" s="423"/>
      <c r="F8" s="423"/>
      <c r="G8" s="423"/>
      <c r="H8" s="423"/>
      <c r="I8" s="423"/>
      <c r="J8" s="423"/>
    </row>
    <row r="9" spans="2:10" s="431" customFormat="1" ht="19.5" customHeight="1" x14ac:dyDescent="0.2">
      <c r="B9" s="321"/>
      <c r="C9" s="380"/>
      <c r="D9" s="380"/>
      <c r="E9" s="380"/>
      <c r="F9" s="380"/>
      <c r="G9" s="430"/>
      <c r="H9" s="380"/>
      <c r="I9" s="380"/>
      <c r="J9" s="380"/>
    </row>
    <row r="10" spans="2:10" s="431" customFormat="1" ht="14.25" customHeight="1" x14ac:dyDescent="0.25">
      <c r="B10" s="1045" t="s">
        <v>92</v>
      </c>
      <c r="C10" s="380"/>
      <c r="D10" s="380"/>
      <c r="E10" s="380"/>
      <c r="F10" s="380"/>
      <c r="G10" s="430"/>
      <c r="H10" s="380"/>
      <c r="I10" s="380"/>
      <c r="J10" s="380"/>
    </row>
    <row r="11" spans="2:10" s="431" customFormat="1" ht="14.25" customHeight="1" x14ac:dyDescent="0.2">
      <c r="B11" s="1046"/>
      <c r="C11" s="380"/>
      <c r="D11" s="380"/>
      <c r="E11" s="380"/>
      <c r="F11" s="380"/>
      <c r="G11" s="430"/>
      <c r="H11" s="380"/>
      <c r="I11" s="380"/>
      <c r="J11" s="380"/>
    </row>
    <row r="12" spans="2:10" s="431" customFormat="1" ht="15.75" x14ac:dyDescent="0.25">
      <c r="B12" s="1047" t="s">
        <v>52</v>
      </c>
      <c r="C12" s="380"/>
      <c r="D12" s="380"/>
      <c r="E12" s="380"/>
      <c r="F12" s="380"/>
      <c r="G12" s="430"/>
      <c r="H12" s="380"/>
      <c r="I12" s="380"/>
      <c r="J12" s="380"/>
    </row>
    <row r="13" spans="2:10" s="431" customFormat="1" ht="6" customHeight="1" x14ac:dyDescent="0.2">
      <c r="B13" s="1048"/>
      <c r="C13" s="380"/>
      <c r="D13" s="380"/>
      <c r="E13" s="380"/>
      <c r="F13" s="380"/>
      <c r="G13" s="430"/>
      <c r="H13" s="380"/>
      <c r="I13" s="380"/>
      <c r="J13" s="380"/>
    </row>
    <row r="14" spans="2:10" s="431" customFormat="1" ht="99.75" customHeight="1" x14ac:dyDescent="0.2">
      <c r="B14" s="1049" t="s">
        <v>1232</v>
      </c>
      <c r="C14" s="380"/>
      <c r="D14" s="380"/>
      <c r="E14" s="380"/>
      <c r="F14" s="380"/>
      <c r="G14" s="430"/>
      <c r="H14" s="380"/>
      <c r="I14" s="380"/>
      <c r="J14" s="380"/>
    </row>
    <row r="15" spans="2:10" s="431" customFormat="1" ht="13.5" customHeight="1" x14ac:dyDescent="0.2">
      <c r="B15" s="1050" t="s">
        <v>84</v>
      </c>
      <c r="C15" s="1051"/>
      <c r="D15" s="1051"/>
      <c r="E15" s="1051"/>
      <c r="F15" s="1051"/>
      <c r="G15" s="1051"/>
      <c r="H15" s="1051"/>
      <c r="I15" s="380"/>
      <c r="J15" s="380"/>
    </row>
    <row r="16" spans="2:10" s="1052" customFormat="1" ht="6" customHeight="1" x14ac:dyDescent="0.2">
      <c r="B16" s="1053"/>
      <c r="C16" s="1048"/>
      <c r="D16" s="1048"/>
      <c r="E16" s="1048"/>
      <c r="F16" s="1048"/>
      <c r="G16" s="1048"/>
      <c r="H16" s="1048"/>
      <c r="I16" s="1048"/>
      <c r="J16" s="1048"/>
    </row>
    <row r="17" spans="2:10" s="431" customFormat="1" ht="15.75" x14ac:dyDescent="0.25">
      <c r="B17" s="1047" t="s">
        <v>188</v>
      </c>
      <c r="C17" s="1048"/>
      <c r="D17" s="1048"/>
      <c r="E17" s="1048"/>
      <c r="F17" s="1048"/>
      <c r="G17" s="1048"/>
      <c r="H17" s="1048"/>
      <c r="I17" s="1048"/>
      <c r="J17" s="1048"/>
    </row>
    <row r="18" spans="2:10" s="431" customFormat="1" ht="6" customHeight="1" x14ac:dyDescent="0.2">
      <c r="B18" s="380"/>
      <c r="C18" s="1048"/>
      <c r="D18" s="1048"/>
      <c r="E18" s="1048"/>
      <c r="F18" s="1048"/>
      <c r="G18" s="1048"/>
      <c r="H18" s="1048"/>
      <c r="I18" s="1048"/>
      <c r="J18" s="1048"/>
    </row>
    <row r="19" spans="2:10" s="431" customFormat="1" ht="64.5" customHeight="1" x14ac:dyDescent="0.2">
      <c r="B19" s="430" t="s">
        <v>319</v>
      </c>
      <c r="C19" s="1053"/>
      <c r="D19" s="1053"/>
      <c r="E19" s="1053"/>
      <c r="F19" s="1054"/>
      <c r="G19" s="1053"/>
      <c r="H19" s="1053"/>
      <c r="I19" s="1053"/>
      <c r="J19" s="1053"/>
    </row>
    <row r="20" spans="2:10" s="430" customFormat="1" ht="21" customHeight="1" x14ac:dyDescent="0.2">
      <c r="B20" s="430" t="s">
        <v>431</v>
      </c>
    </row>
    <row r="21" spans="2:10" s="431" customFormat="1" ht="27.95" customHeight="1" x14ac:dyDescent="0.2">
      <c r="B21" s="1050" t="s">
        <v>85</v>
      </c>
      <c r="C21" s="1051"/>
      <c r="D21" s="1051"/>
      <c r="E21" s="1051"/>
      <c r="F21" s="1051"/>
      <c r="G21" s="1051"/>
      <c r="H21" s="1051"/>
      <c r="I21" s="380"/>
      <c r="J21" s="380"/>
    </row>
    <row r="22" spans="2:10" s="431" customFormat="1" ht="15.75" x14ac:dyDescent="0.25">
      <c r="B22" s="1047"/>
      <c r="C22" s="380"/>
      <c r="D22" s="380"/>
      <c r="E22" s="380"/>
      <c r="F22" s="380"/>
      <c r="G22" s="380"/>
      <c r="H22" s="380"/>
      <c r="I22" s="380"/>
      <c r="J22" s="380"/>
    </row>
    <row r="23" spans="2:10" s="431" customFormat="1" ht="15.75" x14ac:dyDescent="0.25">
      <c r="B23" s="1047" t="s">
        <v>172</v>
      </c>
      <c r="C23" s="380"/>
      <c r="D23" s="380"/>
      <c r="E23" s="380"/>
      <c r="F23" s="380"/>
      <c r="G23" s="380"/>
      <c r="H23" s="380"/>
      <c r="I23" s="380"/>
      <c r="J23" s="380"/>
    </row>
    <row r="24" spans="2:10" s="431" customFormat="1" ht="33.950000000000003" customHeight="1" x14ac:dyDescent="0.2">
      <c r="B24" s="1049" t="s">
        <v>394</v>
      </c>
      <c r="C24" s="380"/>
      <c r="D24" s="380"/>
      <c r="E24" s="380"/>
      <c r="F24" s="380"/>
      <c r="G24" s="380"/>
      <c r="H24" s="380"/>
      <c r="I24" s="380"/>
      <c r="J24" s="380"/>
    </row>
    <row r="25" spans="2:10" s="431" customFormat="1" ht="15.75" x14ac:dyDescent="0.25">
      <c r="B25" s="1045"/>
      <c r="C25" s="380"/>
      <c r="D25" s="380"/>
      <c r="E25" s="380"/>
      <c r="F25" s="380"/>
      <c r="G25" s="380"/>
      <c r="H25" s="380"/>
      <c r="I25" s="380"/>
      <c r="J25" s="380"/>
    </row>
    <row r="26" spans="2:10" s="431" customFormat="1" ht="15.75" x14ac:dyDescent="0.25">
      <c r="B26" s="1045" t="s">
        <v>82</v>
      </c>
      <c r="C26" s="380"/>
      <c r="D26" s="380"/>
      <c r="E26" s="380"/>
      <c r="F26" s="380"/>
      <c r="G26" s="380"/>
      <c r="H26" s="380"/>
      <c r="I26" s="380"/>
      <c r="J26" s="380"/>
    </row>
    <row r="27" spans="2:10" s="431" customFormat="1" ht="6" customHeight="1" x14ac:dyDescent="0.2">
      <c r="B27" s="380"/>
      <c r="C27" s="380"/>
      <c r="D27" s="380"/>
      <c r="E27" s="380"/>
      <c r="F27" s="380"/>
      <c r="G27" s="380"/>
      <c r="H27" s="380"/>
      <c r="I27" s="380"/>
      <c r="J27" s="380"/>
    </row>
    <row r="28" spans="2:10" s="431" customFormat="1" ht="45" x14ac:dyDescent="0.2">
      <c r="B28" s="430" t="s">
        <v>395</v>
      </c>
      <c r="C28" s="380"/>
      <c r="D28" s="1055"/>
      <c r="E28" s="380"/>
      <c r="F28" s="380"/>
      <c r="G28" s="380"/>
      <c r="H28" s="380"/>
      <c r="I28" s="380"/>
      <c r="J28" s="380"/>
    </row>
    <row r="29" spans="2:10" s="431" customFormat="1" ht="20.45" customHeight="1" x14ac:dyDescent="0.2">
      <c r="B29" s="1050" t="s">
        <v>83</v>
      </c>
      <c r="C29" s="380"/>
      <c r="D29" s="380"/>
      <c r="E29" s="380"/>
      <c r="F29" s="380"/>
      <c r="G29" s="380"/>
      <c r="H29" s="380"/>
      <c r="I29" s="380"/>
      <c r="J29" s="380"/>
    </row>
    <row r="30" spans="2:10" ht="6" customHeight="1" x14ac:dyDescent="0.2">
      <c r="B30" s="162"/>
    </row>
    <row r="31" spans="2:10" s="431" customFormat="1" ht="15" x14ac:dyDescent="0.2">
      <c r="B31" s="1057" t="s">
        <v>263</v>
      </c>
      <c r="C31" s="380"/>
      <c r="D31" s="380"/>
      <c r="E31" s="380"/>
      <c r="F31" s="380"/>
      <c r="G31" s="380"/>
      <c r="H31" s="380"/>
      <c r="I31" s="380"/>
      <c r="J31" s="380"/>
    </row>
    <row r="32" spans="2:10" s="431" customFormat="1" ht="6" customHeight="1" x14ac:dyDescent="0.2">
      <c r="B32" s="1056"/>
      <c r="C32" s="380"/>
      <c r="D32" s="380"/>
      <c r="E32" s="380"/>
      <c r="F32" s="380"/>
      <c r="G32" s="380"/>
      <c r="H32" s="380"/>
      <c r="I32" s="380"/>
      <c r="J32" s="380"/>
    </row>
    <row r="33" spans="2:10" s="431" customFormat="1" ht="30" x14ac:dyDescent="0.2">
      <c r="B33" s="430" t="s">
        <v>98</v>
      </c>
      <c r="C33" s="380"/>
      <c r="D33" s="380"/>
      <c r="E33" s="380"/>
      <c r="F33" s="380"/>
      <c r="G33" s="380"/>
      <c r="H33" s="380"/>
      <c r="I33" s="380"/>
      <c r="J33" s="380"/>
    </row>
    <row r="34" spans="2:10" s="431" customFormat="1" ht="15" x14ac:dyDescent="0.2">
      <c r="B34" s="380"/>
      <c r="C34" s="380"/>
      <c r="D34" s="380"/>
      <c r="E34" s="380"/>
      <c r="F34" s="380"/>
      <c r="G34" s="380"/>
      <c r="H34" s="380"/>
      <c r="I34" s="380"/>
      <c r="J34" s="380"/>
    </row>
    <row r="35" spans="2:10" s="431" customFormat="1" ht="15.75" x14ac:dyDescent="0.25">
      <c r="B35" s="1047" t="s">
        <v>86</v>
      </c>
      <c r="C35" s="1051"/>
      <c r="D35" s="1051"/>
      <c r="E35" s="1051"/>
      <c r="F35" s="1051"/>
      <c r="G35" s="1051"/>
      <c r="H35" s="1051"/>
      <c r="I35" s="380"/>
      <c r="J35" s="380"/>
    </row>
    <row r="36" spans="2:10" s="1052" customFormat="1" ht="6" customHeight="1" x14ac:dyDescent="0.2">
      <c r="B36" s="1058"/>
      <c r="C36" s="1058"/>
      <c r="D36" s="1058"/>
      <c r="E36" s="1058"/>
      <c r="F36" s="1058"/>
      <c r="G36" s="1058"/>
      <c r="H36" s="1058"/>
      <c r="I36" s="1058"/>
      <c r="J36" s="1058"/>
    </row>
    <row r="37" spans="2:10" s="431" customFormat="1" ht="60" x14ac:dyDescent="0.2">
      <c r="B37" s="1048" t="s">
        <v>280</v>
      </c>
      <c r="C37" s="1058"/>
      <c r="D37" s="1058"/>
      <c r="E37" s="1058"/>
      <c r="F37" s="1058"/>
      <c r="G37" s="1058"/>
      <c r="H37" s="1058"/>
      <c r="I37" s="1058"/>
      <c r="J37" s="1058"/>
    </row>
    <row r="38" spans="2:10" s="431" customFormat="1" ht="15.95" customHeight="1" x14ac:dyDescent="0.2">
      <c r="B38" s="1050" t="s">
        <v>87</v>
      </c>
      <c r="C38" s="1053"/>
      <c r="D38" s="1053"/>
      <c r="E38" s="1053"/>
      <c r="F38" s="1054"/>
      <c r="G38" s="1053"/>
      <c r="H38" s="1053"/>
      <c r="I38" s="1053"/>
      <c r="J38" s="1053"/>
    </row>
    <row r="39" spans="2:10" ht="6" customHeight="1" x14ac:dyDescent="0.2">
      <c r="F39" s="163"/>
    </row>
    <row r="40" spans="2:10" s="431" customFormat="1" ht="147" customHeight="1" x14ac:dyDescent="0.2">
      <c r="B40" s="430" t="s">
        <v>1155</v>
      </c>
      <c r="C40" s="380"/>
      <c r="D40" s="380"/>
      <c r="E40" s="380"/>
      <c r="F40" s="380"/>
      <c r="G40" s="380"/>
      <c r="H40" s="380"/>
      <c r="I40" s="380"/>
      <c r="J40" s="380"/>
    </row>
    <row r="41" spans="2:10" s="431" customFormat="1" ht="105" x14ac:dyDescent="0.2">
      <c r="B41" s="430" t="s">
        <v>281</v>
      </c>
      <c r="C41" s="380"/>
      <c r="D41" s="380"/>
      <c r="E41" s="380"/>
      <c r="F41" s="380"/>
      <c r="G41" s="380"/>
      <c r="H41" s="380"/>
      <c r="I41" s="380"/>
      <c r="J41" s="380"/>
    </row>
    <row r="42" spans="2:10" s="431" customFormat="1" ht="24" customHeight="1" x14ac:dyDescent="0.2">
      <c r="B42" s="1050" t="s">
        <v>88</v>
      </c>
      <c r="C42" s="380"/>
      <c r="D42" s="380"/>
      <c r="E42" s="380"/>
      <c r="F42" s="380"/>
      <c r="G42" s="380"/>
      <c r="H42" s="380"/>
      <c r="I42" s="380"/>
      <c r="J42" s="380"/>
    </row>
    <row r="43" spans="2:10" s="431" customFormat="1" ht="12" customHeight="1" x14ac:dyDescent="0.2">
      <c r="B43" s="380"/>
      <c r="C43" s="380"/>
      <c r="D43" s="380"/>
      <c r="E43" s="380"/>
      <c r="F43" s="380"/>
      <c r="G43" s="380"/>
      <c r="H43" s="380"/>
      <c r="I43" s="380"/>
      <c r="J43" s="380"/>
    </row>
    <row r="44" spans="2:10" s="431" customFormat="1" ht="30" x14ac:dyDescent="0.2">
      <c r="B44" s="430" t="s">
        <v>282</v>
      </c>
      <c r="C44" s="380"/>
      <c r="D44" s="380"/>
      <c r="E44" s="380"/>
      <c r="F44" s="380"/>
      <c r="G44" s="380"/>
      <c r="H44" s="380"/>
      <c r="I44" s="380"/>
      <c r="J44" s="380"/>
    </row>
    <row r="45" spans="2:10" s="431" customFormat="1" ht="6.75" customHeight="1" x14ac:dyDescent="0.2">
      <c r="B45" s="430"/>
      <c r="C45" s="380"/>
      <c r="D45" s="380"/>
      <c r="E45" s="380"/>
      <c r="F45" s="380"/>
      <c r="G45" s="380"/>
      <c r="H45" s="380"/>
      <c r="I45" s="380"/>
      <c r="J45" s="380"/>
    </row>
    <row r="46" spans="2:10" s="431" customFormat="1" ht="30" x14ac:dyDescent="0.2">
      <c r="B46" s="430" t="s">
        <v>183</v>
      </c>
      <c r="C46" s="380"/>
      <c r="D46" s="380"/>
      <c r="E46" s="380"/>
      <c r="F46" s="380"/>
      <c r="G46" s="380"/>
      <c r="H46" s="380"/>
      <c r="I46" s="380"/>
      <c r="J46" s="380"/>
    </row>
    <row r="47" spans="2:10" s="431" customFormat="1" ht="6" customHeight="1" x14ac:dyDescent="0.2">
      <c r="B47" s="430"/>
      <c r="C47" s="380"/>
      <c r="D47" s="380"/>
      <c r="E47" s="380"/>
      <c r="F47" s="380"/>
      <c r="G47" s="380"/>
      <c r="H47" s="380"/>
      <c r="I47" s="380"/>
      <c r="J47" s="380"/>
    </row>
    <row r="48" spans="2:10" s="431" customFormat="1" ht="30" x14ac:dyDescent="0.2">
      <c r="B48" s="430" t="s">
        <v>284</v>
      </c>
      <c r="C48" s="380"/>
      <c r="D48" s="380"/>
      <c r="E48" s="380"/>
      <c r="F48" s="380"/>
      <c r="G48" s="380"/>
      <c r="H48" s="380"/>
      <c r="I48" s="380"/>
      <c r="J48" s="380"/>
    </row>
    <row r="49" spans="2:10" s="431" customFormat="1" ht="15" x14ac:dyDescent="0.2">
      <c r="B49" s="430" t="s">
        <v>178</v>
      </c>
      <c r="C49" s="380"/>
      <c r="D49" s="380"/>
      <c r="E49" s="380"/>
      <c r="F49" s="380"/>
      <c r="G49" s="380"/>
      <c r="H49" s="380"/>
      <c r="I49" s="380"/>
      <c r="J49" s="380"/>
    </row>
    <row r="50" spans="2:10" s="431" customFormat="1" ht="12" customHeight="1" x14ac:dyDescent="0.2">
      <c r="B50" s="380"/>
      <c r="C50" s="1059"/>
      <c r="D50" s="380"/>
      <c r="E50" s="380"/>
      <c r="F50" s="380"/>
      <c r="G50" s="380"/>
      <c r="H50" s="380"/>
      <c r="I50" s="380"/>
      <c r="J50" s="380"/>
    </row>
    <row r="51" spans="2:10" s="431" customFormat="1" ht="15.75" customHeight="1" x14ac:dyDescent="0.25">
      <c r="B51" s="1045" t="s">
        <v>89</v>
      </c>
      <c r="C51" s="380"/>
      <c r="D51" s="380"/>
      <c r="E51" s="380"/>
      <c r="F51" s="380"/>
      <c r="G51" s="380"/>
      <c r="H51" s="380"/>
      <c r="I51" s="380"/>
      <c r="J51" s="380"/>
    </row>
    <row r="52" spans="2:10" s="431" customFormat="1" ht="6" customHeight="1" x14ac:dyDescent="0.2">
      <c r="B52" s="380"/>
      <c r="C52" s="380"/>
      <c r="D52" s="380"/>
      <c r="E52" s="380"/>
      <c r="F52" s="380"/>
      <c r="G52" s="380"/>
      <c r="H52" s="380"/>
      <c r="I52" s="380"/>
      <c r="J52" s="380"/>
    </row>
    <row r="53" spans="2:10" s="431" customFormat="1" ht="60" x14ac:dyDescent="0.2">
      <c r="B53" s="430" t="s">
        <v>182</v>
      </c>
      <c r="C53" s="380"/>
      <c r="D53" s="380"/>
      <c r="E53" s="380"/>
      <c r="F53" s="380"/>
      <c r="G53" s="380"/>
      <c r="H53" s="380"/>
      <c r="I53" s="380"/>
      <c r="J53" s="380"/>
    </row>
    <row r="54" spans="2:10" s="431" customFormat="1" ht="6" customHeight="1" x14ac:dyDescent="0.2">
      <c r="B54" s="380"/>
      <c r="C54" s="380"/>
      <c r="D54" s="380"/>
      <c r="E54" s="380"/>
      <c r="F54" s="380"/>
      <c r="G54" s="380"/>
      <c r="H54" s="380"/>
      <c r="I54" s="380"/>
      <c r="J54" s="380"/>
    </row>
    <row r="55" spans="2:10" s="431" customFormat="1" ht="105" x14ac:dyDescent="0.2">
      <c r="B55" s="430" t="s">
        <v>111</v>
      </c>
      <c r="C55" s="380"/>
      <c r="D55" s="380"/>
      <c r="E55" s="380"/>
      <c r="F55" s="380"/>
      <c r="G55" s="380"/>
      <c r="H55" s="380"/>
      <c r="I55" s="380"/>
      <c r="J55" s="380"/>
    </row>
    <row r="56" spans="2:10" s="431" customFormat="1" ht="12" customHeight="1" x14ac:dyDescent="0.2">
      <c r="B56" s="380"/>
      <c r="C56" s="380"/>
      <c r="D56" s="380"/>
      <c r="E56" s="380"/>
      <c r="F56" s="380"/>
      <c r="G56" s="380"/>
      <c r="H56" s="380"/>
      <c r="I56" s="380"/>
      <c r="J56" s="380"/>
    </row>
    <row r="57" spans="2:10" s="431" customFormat="1" ht="15.75" x14ac:dyDescent="0.25">
      <c r="B57" s="1045" t="s">
        <v>90</v>
      </c>
      <c r="C57" s="380"/>
      <c r="D57" s="380"/>
      <c r="E57" s="380"/>
      <c r="F57" s="380"/>
      <c r="G57" s="380"/>
      <c r="H57" s="380"/>
      <c r="I57" s="380"/>
      <c r="J57" s="380"/>
    </row>
    <row r="58" spans="2:10" s="431" customFormat="1" ht="6" customHeight="1" x14ac:dyDescent="0.2">
      <c r="B58" s="380"/>
      <c r="C58" s="380"/>
      <c r="D58" s="380"/>
      <c r="E58" s="380"/>
      <c r="F58" s="380"/>
      <c r="G58" s="380"/>
      <c r="H58" s="380"/>
      <c r="I58" s="380"/>
      <c r="J58" s="380"/>
    </row>
    <row r="59" spans="2:10" s="431" customFormat="1" ht="20.100000000000001" customHeight="1" x14ac:dyDescent="0.2">
      <c r="B59" s="380" t="s">
        <v>1133</v>
      </c>
      <c r="C59" s="380"/>
      <c r="D59" s="380"/>
      <c r="E59" s="380"/>
      <c r="F59" s="380"/>
      <c r="G59" s="380"/>
      <c r="H59" s="380"/>
      <c r="I59" s="380"/>
      <c r="J59" s="380"/>
    </row>
    <row r="60" spans="2:10" s="431" customFormat="1" ht="12" customHeight="1" x14ac:dyDescent="0.2">
      <c r="B60" s="380"/>
      <c r="C60" s="380"/>
      <c r="D60" s="380"/>
      <c r="E60" s="380"/>
      <c r="F60" s="380"/>
      <c r="G60" s="380"/>
      <c r="H60" s="380"/>
      <c r="I60" s="380"/>
      <c r="J60" s="380"/>
    </row>
    <row r="61" spans="2:10" s="431" customFormat="1" ht="17.45" customHeight="1" x14ac:dyDescent="0.2">
      <c r="B61" s="380" t="s">
        <v>1134</v>
      </c>
      <c r="C61" s="380"/>
      <c r="D61" s="380"/>
      <c r="E61" s="380"/>
      <c r="F61" s="380"/>
      <c r="G61" s="380"/>
      <c r="H61" s="380"/>
      <c r="I61" s="380"/>
      <c r="J61" s="380"/>
    </row>
    <row r="62" spans="2:10" s="431" customFormat="1" ht="15" x14ac:dyDescent="0.2">
      <c r="B62" s="1050" t="s">
        <v>1135</v>
      </c>
      <c r="C62" s="380"/>
      <c r="D62" s="380"/>
      <c r="E62" s="380"/>
      <c r="F62" s="380"/>
      <c r="G62" s="380"/>
      <c r="H62" s="380"/>
      <c r="I62" s="380"/>
      <c r="J62" s="380"/>
    </row>
    <row r="63" spans="2:10" s="431" customFormat="1" ht="12" customHeight="1" x14ac:dyDescent="0.2">
      <c r="B63" s="380"/>
      <c r="C63" s="380"/>
      <c r="D63" s="380"/>
      <c r="E63" s="380"/>
      <c r="F63" s="380"/>
      <c r="G63" s="380"/>
      <c r="H63" s="380"/>
      <c r="I63" s="380"/>
      <c r="J63" s="380"/>
    </row>
    <row r="64" spans="2:10" s="431" customFormat="1" ht="15" x14ac:dyDescent="0.2">
      <c r="B64" s="380" t="s">
        <v>396</v>
      </c>
      <c r="C64" s="380"/>
      <c r="D64" s="380"/>
      <c r="E64" s="380"/>
      <c r="F64" s="380"/>
      <c r="G64" s="380"/>
      <c r="H64" s="380"/>
      <c r="I64" s="380"/>
      <c r="J64" s="380"/>
    </row>
    <row r="65" spans="2:10" s="431" customFormat="1" ht="15" x14ac:dyDescent="0.2">
      <c r="B65" s="1050" t="s">
        <v>91</v>
      </c>
      <c r="C65" s="380"/>
      <c r="D65" s="380"/>
      <c r="E65" s="380"/>
      <c r="F65" s="380"/>
      <c r="G65" s="380"/>
      <c r="H65" s="380"/>
      <c r="I65" s="380"/>
      <c r="J65" s="380"/>
    </row>
  </sheetData>
  <customSheetViews>
    <customSheetView guid="{6A34DC42-675F-4BDB-8544-901AD52B6A4A}" scale="85" fitToPage="1">
      <pageMargins left="0.74803149606299213" right="0.74803149606299213" top="0.98425196850393704" bottom="0.98425196850393704" header="0.51181102362204722" footer="0.51181102362204722"/>
      <printOptions horizontalCentered="1"/>
      <pageSetup paperSize="9" scale="57" orientation="landscape" r:id="rId1"/>
      <headerFooter alignWithMargins="0"/>
    </customSheetView>
  </customSheetViews>
  <hyperlinks>
    <hyperlink ref="B21" r:id="rId2" location="hmud" xr:uid="{00000000-0004-0000-0100-000000000000}"/>
    <hyperlink ref="B15" r:id="rId3" location="pis" xr:uid="{00000000-0004-0000-0100-000001000000}"/>
    <hyperlink ref="B29" r:id="rId4" xr:uid="{00000000-0004-0000-0100-000002000000}"/>
    <hyperlink ref="B38" r:id="rId5" xr:uid="{00000000-0004-0000-0100-000003000000}"/>
    <hyperlink ref="B42" r:id="rId6" xr:uid="{00000000-0004-0000-0100-000004000000}"/>
    <hyperlink ref="B65" r:id="rId7" xr:uid="{00000000-0004-0000-0100-000005000000}"/>
    <hyperlink ref="B62" r:id="rId8" xr:uid="{00000000-0004-0000-0100-000006000000}"/>
    <hyperlink ref="B6" location="Contents!A1" display="Contents!A1" xr:uid="{7184B4E9-1249-4D18-8984-B2540D7E1A6D}"/>
    <hyperlink ref="D6" location="'AMR - Human Methods '!A1" display="AMR - Human Methods " xr:uid="{CAEED2D1-4653-4AC8-8EBF-7D8B11DF9196}"/>
  </hyperlinks>
  <printOptions horizontalCentered="1"/>
  <pageMargins left="0.74803149606299213" right="0.74803149606299213" top="0.98425196850393704" bottom="0.98425196850393704" header="0.51181102362204722" footer="0.51181102362204722"/>
  <pageSetup paperSize="9" scale="40" orientation="landscape" r:id="rId9"/>
  <headerFooter alignWithMargins="0"/>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1F497D"/>
  </sheetPr>
  <dimension ref="A1:BN62"/>
  <sheetViews>
    <sheetView showGridLines="0" zoomScale="80" zoomScaleNormal="80" workbookViewId="0">
      <selection activeCell="D8" sqref="D8"/>
    </sheetView>
  </sheetViews>
  <sheetFormatPr defaultColWidth="9.140625" defaultRowHeight="12.75" x14ac:dyDescent="0.2"/>
  <cols>
    <col min="1" max="1" width="1.7109375" style="112" customWidth="1"/>
    <col min="2" max="2" width="72.85546875" style="112" customWidth="1"/>
    <col min="3" max="7" width="9.5703125" style="112" customWidth="1"/>
    <col min="8" max="8" width="5.5703125" style="112" customWidth="1"/>
    <col min="9" max="9" width="72.140625" style="112" customWidth="1"/>
    <col min="10" max="14" width="9.5703125" style="112" customWidth="1"/>
    <col min="15" max="15" width="9.140625" style="112" customWidth="1"/>
    <col min="16" max="16" width="9.140625" style="112" hidden="1" customWidth="1"/>
    <col min="17" max="17" width="51.5703125" style="112" hidden="1" customWidth="1"/>
    <col min="18" max="18" width="9.5703125" style="112" hidden="1" customWidth="1"/>
    <col min="19" max="21" width="10.5703125" style="112" hidden="1" customWidth="1"/>
    <col min="22" max="22" width="9.5703125" style="112" hidden="1" customWidth="1"/>
    <col min="23" max="23" width="10.5703125" style="112" hidden="1" customWidth="1"/>
    <col min="24" max="24" width="12" style="112" hidden="1" customWidth="1"/>
    <col min="25" max="25" width="10.5703125" style="112" hidden="1" customWidth="1"/>
    <col min="26" max="26" width="9.5703125" style="112" hidden="1" customWidth="1"/>
    <col min="27" max="29" width="10.5703125" style="112" hidden="1" customWidth="1"/>
    <col min="30" max="30" width="9.5703125" style="112" hidden="1" customWidth="1"/>
    <col min="31" max="33" width="10.5703125" style="112" hidden="1" customWidth="1"/>
    <col min="34" max="34" width="9.5703125" style="112" hidden="1" customWidth="1"/>
    <col min="35" max="37" width="10.5703125" style="112" hidden="1" customWidth="1"/>
    <col min="38" max="38" width="10.85546875" style="112" hidden="1" customWidth="1"/>
    <col min="39" max="57" width="9.140625" style="112" hidden="1" customWidth="1"/>
    <col min="58" max="66" width="9.140625" style="112" customWidth="1"/>
    <col min="67" max="16384" width="9.140625" style="112"/>
  </cols>
  <sheetData>
    <row r="1" spans="1:66" s="303" customFormat="1" ht="5.0999999999999996" customHeight="1" x14ac:dyDescent="0.2">
      <c r="B1" s="312"/>
      <c r="C1" s="312"/>
      <c r="D1" s="305"/>
      <c r="E1" s="305"/>
      <c r="F1" s="305"/>
      <c r="G1" s="305"/>
      <c r="H1" s="305"/>
      <c r="I1" s="304"/>
      <c r="J1" s="304"/>
    </row>
    <row r="2" spans="1:66" s="303" customFormat="1" ht="15" x14ac:dyDescent="0.2">
      <c r="B2" s="312"/>
      <c r="C2" s="312"/>
      <c r="D2" s="305"/>
      <c r="E2" s="305"/>
      <c r="F2" s="305"/>
      <c r="G2" s="305"/>
      <c r="H2" s="305"/>
      <c r="I2" s="304"/>
      <c r="J2" s="304"/>
    </row>
    <row r="3" spans="1:66" s="303" customFormat="1" ht="15" x14ac:dyDescent="0.2">
      <c r="B3" s="312"/>
      <c r="C3" s="312"/>
      <c r="D3" s="305"/>
      <c r="E3" s="305"/>
      <c r="F3" s="305"/>
      <c r="G3" s="305"/>
      <c r="H3" s="305"/>
      <c r="I3" s="304"/>
      <c r="J3" s="304"/>
    </row>
    <row r="4" spans="1:66" s="303" customFormat="1" ht="15.75" customHeight="1" x14ac:dyDescent="0.2">
      <c r="B4" s="312"/>
      <c r="C4" s="312"/>
      <c r="D4" s="305"/>
      <c r="E4" s="305"/>
      <c r="F4" s="305"/>
      <c r="G4" s="305"/>
      <c r="H4" s="305"/>
      <c r="I4" s="304"/>
      <c r="J4" s="304"/>
      <c r="U4" s="303" t="s">
        <v>113</v>
      </c>
    </row>
    <row r="5" spans="1:66" s="303" customFormat="1" ht="15.75" customHeight="1" x14ac:dyDescent="0.2">
      <c r="B5" s="312"/>
      <c r="C5" s="312"/>
      <c r="D5" s="305"/>
      <c r="E5" s="305"/>
      <c r="F5" s="305"/>
      <c r="G5" s="305"/>
      <c r="H5" s="305"/>
      <c r="I5" s="304"/>
      <c r="J5" s="304"/>
      <c r="AJ5" s="303" t="s">
        <v>120</v>
      </c>
    </row>
    <row r="6" spans="1:66" s="303" customFormat="1" ht="18" x14ac:dyDescent="0.25">
      <c r="B6" s="309"/>
      <c r="C6" s="310"/>
      <c r="D6" s="309"/>
      <c r="E6" s="309"/>
      <c r="F6" s="309"/>
      <c r="G6" s="309"/>
      <c r="H6" s="309"/>
      <c r="I6" s="304"/>
      <c r="J6" s="304"/>
      <c r="AB6" s="303" t="s">
        <v>121</v>
      </c>
    </row>
    <row r="7" spans="1:66" s="303" customFormat="1" ht="18" x14ac:dyDescent="0.25">
      <c r="B7" s="309"/>
      <c r="C7" s="310"/>
      <c r="D7" s="309"/>
      <c r="E7" s="309"/>
      <c r="F7" s="309"/>
      <c r="G7" s="309"/>
      <c r="H7" s="309"/>
      <c r="I7" s="304"/>
      <c r="J7" s="304"/>
    </row>
    <row r="8" spans="1:66" s="303" customFormat="1" ht="18" x14ac:dyDescent="0.25">
      <c r="B8" s="1061" t="s">
        <v>113</v>
      </c>
      <c r="C8" s="310"/>
      <c r="D8" s="1061" t="s">
        <v>410</v>
      </c>
      <c r="E8" s="309"/>
      <c r="F8" s="309"/>
      <c r="G8" s="309"/>
      <c r="H8" s="309"/>
      <c r="I8" s="304"/>
      <c r="J8" s="304"/>
    </row>
    <row r="9" spans="1:66" s="303" customFormat="1" ht="18" x14ac:dyDescent="0.25">
      <c r="B9" s="309"/>
      <c r="C9" s="310"/>
      <c r="D9" s="309"/>
      <c r="E9" s="309"/>
      <c r="F9" s="309"/>
      <c r="G9" s="309"/>
      <c r="H9" s="309"/>
      <c r="I9" s="304"/>
      <c r="J9" s="304"/>
    </row>
    <row r="10" spans="1:66" s="80" customFormat="1" ht="18" x14ac:dyDescent="0.25">
      <c r="B10" s="310" t="str">
        <f>CONCATENATE("Primary Care NHS Board Summary of Use of Antibiotics in Scotland - ", C29, " to ", G29)</f>
        <v>Primary Care NHS Board Summary of Use of Antibiotics in Scotland - 2017 to 2021</v>
      </c>
      <c r="C10" s="81"/>
      <c r="D10" s="81"/>
      <c r="E10" s="81"/>
      <c r="F10" s="81"/>
      <c r="G10" s="81"/>
      <c r="H10" s="81"/>
      <c r="I10" s="81"/>
      <c r="J10" s="81"/>
      <c r="K10" s="81"/>
      <c r="L10" s="81"/>
      <c r="M10" s="81"/>
      <c r="N10" s="81"/>
      <c r="O10" s="81"/>
      <c r="P10" s="81"/>
      <c r="Q10" s="81"/>
      <c r="R10" s="81"/>
      <c r="S10" s="81"/>
      <c r="T10" s="81"/>
      <c r="U10" s="81"/>
      <c r="V10" s="81"/>
      <c r="W10" s="82"/>
      <c r="X10" s="83"/>
      <c r="Y10" s="83"/>
      <c r="Z10" s="83"/>
      <c r="AA10" s="83"/>
      <c r="AB10" s="84"/>
      <c r="AC10" s="84"/>
      <c r="AD10" s="84"/>
      <c r="AE10" s="84"/>
      <c r="AF10" s="84"/>
      <c r="AG10" s="84"/>
      <c r="AH10" s="84"/>
      <c r="AI10" s="84"/>
      <c r="AJ10" s="86" t="s">
        <v>122</v>
      </c>
      <c r="AK10" s="86"/>
      <c r="AL10" s="86"/>
      <c r="AM10" s="86"/>
      <c r="AN10" s="86"/>
      <c r="AO10" s="86"/>
      <c r="AP10" s="84"/>
      <c r="AQ10" s="84"/>
      <c r="AR10" s="86" t="s">
        <v>123</v>
      </c>
      <c r="AS10" s="86"/>
      <c r="AT10" s="86"/>
      <c r="AU10" s="86"/>
      <c r="AV10" s="86"/>
      <c r="AW10" s="86"/>
      <c r="AX10" s="84"/>
      <c r="AY10" s="84"/>
      <c r="AZ10" s="85"/>
      <c r="BA10" s="85"/>
      <c r="BB10" s="85"/>
      <c r="BC10" s="85"/>
      <c r="BD10" s="85"/>
      <c r="BE10" s="85"/>
      <c r="BF10" s="85"/>
      <c r="BG10" s="93"/>
      <c r="BH10" s="85"/>
      <c r="BI10" s="85"/>
      <c r="BJ10" s="85"/>
      <c r="BK10" s="85"/>
      <c r="BL10" s="85"/>
    </row>
    <row r="11" spans="1:66" s="80" customFormat="1" ht="15.75" x14ac:dyDescent="0.25">
      <c r="B11" s="308"/>
      <c r="C11" s="81"/>
      <c r="D11" s="81"/>
      <c r="E11" s="81"/>
      <c r="F11" s="81"/>
      <c r="G11" s="81"/>
      <c r="H11" s="81"/>
      <c r="I11" s="81"/>
      <c r="J11" s="81"/>
      <c r="K11" s="81"/>
      <c r="L11" s="81"/>
      <c r="M11" s="81"/>
      <c r="N11" s="81"/>
      <c r="O11" s="81"/>
      <c r="P11" s="81"/>
      <c r="Q11" s="81"/>
      <c r="R11" s="81"/>
      <c r="S11" s="81"/>
      <c r="T11" s="81"/>
      <c r="U11" s="81"/>
      <c r="V11" s="81"/>
      <c r="W11" s="82"/>
      <c r="X11" s="83"/>
      <c r="Y11" s="83"/>
      <c r="Z11" s="83"/>
      <c r="AA11" s="83"/>
      <c r="AB11" s="84"/>
      <c r="AC11" s="87"/>
      <c r="AD11" s="87"/>
      <c r="AE11" s="87"/>
      <c r="AF11" s="87"/>
      <c r="AG11" s="87"/>
      <c r="AH11" s="84"/>
      <c r="AI11" s="84"/>
      <c r="AJ11" s="86"/>
      <c r="AK11" s="88">
        <v>2011</v>
      </c>
      <c r="AL11" s="88">
        <v>2012</v>
      </c>
      <c r="AM11" s="88">
        <v>2013</v>
      </c>
      <c r="AN11" s="88">
        <v>2014</v>
      </c>
      <c r="AO11" s="88">
        <v>2015</v>
      </c>
      <c r="AP11" s="84"/>
      <c r="AQ11" s="84"/>
      <c r="AR11" s="86"/>
      <c r="AS11" s="88">
        <v>2011</v>
      </c>
      <c r="AT11" s="88">
        <v>2012</v>
      </c>
      <c r="AU11" s="88">
        <v>2013</v>
      </c>
      <c r="AV11" s="88">
        <v>2014</v>
      </c>
      <c r="AW11" s="88">
        <v>2015</v>
      </c>
      <c r="AX11" s="84"/>
      <c r="AY11" s="84"/>
      <c r="AZ11" s="85"/>
      <c r="BA11" s="85"/>
      <c r="BB11" s="85"/>
      <c r="BC11" s="85"/>
      <c r="BD11" s="85"/>
      <c r="BE11" s="85"/>
      <c r="BF11" s="85"/>
      <c r="BG11" s="93"/>
      <c r="BH11" s="85"/>
      <c r="BI11" s="85"/>
      <c r="BJ11" s="85"/>
      <c r="BK11" s="85"/>
      <c r="BL11" s="85"/>
    </row>
    <row r="12" spans="1:66" s="80" customFormat="1" ht="15.75" x14ac:dyDescent="0.25">
      <c r="B12" s="634" t="s">
        <v>116</v>
      </c>
      <c r="C12" s="149"/>
      <c r="D12" s="149"/>
      <c r="E12" s="149"/>
      <c r="F12" s="149"/>
      <c r="G12" s="149"/>
      <c r="H12" s="149"/>
      <c r="I12" s="149"/>
      <c r="J12" s="149"/>
      <c r="K12" s="149"/>
      <c r="L12" s="149"/>
      <c r="M12" s="149"/>
      <c r="N12" s="149"/>
      <c r="O12" s="149"/>
      <c r="P12" s="149"/>
      <c r="Q12" s="149"/>
      <c r="R12" s="149"/>
      <c r="S12" s="149"/>
      <c r="T12" s="149"/>
      <c r="U12" s="149"/>
      <c r="V12" s="149"/>
      <c r="W12" s="150"/>
      <c r="X12" s="151"/>
      <c r="Y12" s="151"/>
      <c r="Z12" s="151"/>
      <c r="AA12" s="151"/>
      <c r="AB12" s="152"/>
      <c r="AC12" s="153"/>
      <c r="AD12" s="153"/>
      <c r="AE12" s="153"/>
      <c r="AF12" s="153"/>
      <c r="AG12" s="153"/>
      <c r="AH12" s="152"/>
      <c r="AI12" s="152"/>
      <c r="AJ12" s="154"/>
      <c r="AK12" s="155"/>
      <c r="AL12" s="155"/>
      <c r="AM12" s="155"/>
      <c r="AN12" s="156"/>
      <c r="AO12" s="156"/>
      <c r="AP12" s="152"/>
      <c r="AQ12" s="152"/>
      <c r="AR12" s="154"/>
      <c r="AS12" s="157"/>
      <c r="AT12" s="157"/>
      <c r="AU12" s="157"/>
      <c r="AV12" s="157"/>
      <c r="AW12" s="157"/>
      <c r="AX12" s="152"/>
      <c r="AY12" s="152"/>
      <c r="AZ12" s="152"/>
      <c r="BA12" s="149"/>
      <c r="BB12" s="149"/>
      <c r="BC12" s="149"/>
      <c r="BD12" s="149"/>
      <c r="BE12" s="149"/>
      <c r="BF12" s="149"/>
      <c r="BG12" s="149"/>
      <c r="BH12" s="149"/>
      <c r="BI12" s="149"/>
      <c r="BJ12" s="149"/>
      <c r="BK12" s="149"/>
      <c r="BL12" s="149"/>
      <c r="BM12" s="149"/>
      <c r="BN12" s="149"/>
    </row>
    <row r="13" spans="1:66" s="80" customFormat="1" ht="15.75" x14ac:dyDescent="0.25">
      <c r="B13" s="635" t="s">
        <v>129</v>
      </c>
      <c r="C13" s="81"/>
      <c r="D13" s="81"/>
      <c r="E13" s="81"/>
      <c r="F13" s="81"/>
      <c r="G13" s="81"/>
      <c r="H13" s="81"/>
      <c r="I13" s="81"/>
      <c r="J13" s="81"/>
      <c r="K13" s="81"/>
      <c r="L13" s="81"/>
      <c r="M13" s="81"/>
      <c r="N13" s="81"/>
      <c r="O13" s="81"/>
      <c r="P13" s="81"/>
      <c r="Q13" s="81"/>
      <c r="R13" s="81"/>
      <c r="S13" s="81"/>
      <c r="T13" s="81"/>
      <c r="U13" s="81"/>
      <c r="V13" s="93"/>
      <c r="W13" s="82"/>
      <c r="X13" s="83"/>
      <c r="Y13" s="83"/>
      <c r="Z13" s="83"/>
      <c r="AA13" s="83"/>
      <c r="AB13" s="84"/>
      <c r="AC13" s="87"/>
      <c r="AD13" s="87"/>
      <c r="AE13" s="87"/>
      <c r="AF13" s="87"/>
      <c r="AG13" s="87"/>
      <c r="AH13" s="84"/>
      <c r="AI13" s="84"/>
      <c r="AJ13" s="89"/>
      <c r="AK13" s="90"/>
      <c r="AL13" s="90"/>
      <c r="AM13" s="90"/>
      <c r="AN13" s="91"/>
      <c r="AO13" s="91"/>
      <c r="AP13" s="84"/>
      <c r="AQ13" s="84"/>
      <c r="AR13" s="89"/>
      <c r="AS13" s="94"/>
      <c r="AT13" s="94"/>
      <c r="AU13" s="94"/>
      <c r="AV13" s="94"/>
      <c r="AW13" s="94"/>
      <c r="AX13" s="84"/>
      <c r="AY13" s="84"/>
      <c r="AZ13" s="85"/>
      <c r="BA13" s="81"/>
      <c r="BB13" s="81"/>
      <c r="BC13" s="81"/>
      <c r="BD13" s="81"/>
      <c r="BE13" s="81"/>
      <c r="BF13" s="81"/>
      <c r="BG13" s="81"/>
      <c r="BH13" s="81"/>
      <c r="BI13" s="81"/>
      <c r="BJ13" s="81"/>
      <c r="BK13" s="81"/>
      <c r="BL13" s="81"/>
      <c r="BM13" s="81"/>
      <c r="BN13" s="81"/>
    </row>
    <row r="14" spans="1:66" s="80" customFormat="1" ht="15" x14ac:dyDescent="0.25">
      <c r="B14" s="81"/>
      <c r="C14" s="81"/>
      <c r="D14" s="81"/>
      <c r="E14" s="81"/>
      <c r="F14" s="81"/>
      <c r="G14" s="81"/>
      <c r="H14" s="81"/>
      <c r="I14" s="81"/>
      <c r="J14" s="81"/>
      <c r="K14" s="81"/>
      <c r="L14" s="81"/>
      <c r="M14" s="81"/>
      <c r="N14" s="81"/>
      <c r="O14" s="81"/>
      <c r="P14" s="81"/>
      <c r="Q14" s="81"/>
      <c r="R14" s="81"/>
      <c r="S14" s="81"/>
      <c r="T14" s="81"/>
      <c r="U14" s="81"/>
      <c r="V14" s="81"/>
      <c r="W14" s="82"/>
      <c r="X14" s="83"/>
      <c r="Y14" s="83"/>
      <c r="Z14" s="83"/>
      <c r="AA14" s="83"/>
      <c r="AB14" s="84"/>
      <c r="AC14" s="87"/>
      <c r="AD14" s="87"/>
      <c r="AE14" s="87"/>
      <c r="AF14" s="87"/>
      <c r="AG14" s="87"/>
      <c r="AH14" s="84"/>
      <c r="AI14" s="84"/>
      <c r="AJ14" s="89"/>
      <c r="AK14" s="95"/>
      <c r="AL14" s="96"/>
      <c r="AM14" s="95"/>
      <c r="AN14" s="95"/>
      <c r="AO14" s="95"/>
      <c r="AP14" s="84"/>
      <c r="AQ14" s="84"/>
      <c r="AR14" s="89"/>
      <c r="AS14" s="97"/>
      <c r="AT14" s="97"/>
      <c r="AU14" s="98"/>
      <c r="AV14" s="98"/>
      <c r="AW14" s="98"/>
      <c r="AX14" s="84"/>
      <c r="AY14" s="84"/>
      <c r="AZ14" s="85"/>
      <c r="BA14" s="81"/>
      <c r="BB14" s="81"/>
      <c r="BC14" s="81"/>
      <c r="BD14" s="81"/>
      <c r="BE14" s="81"/>
      <c r="BF14" s="81"/>
      <c r="BG14" s="81"/>
      <c r="BH14" s="81"/>
      <c r="BI14" s="81"/>
      <c r="BJ14" s="81"/>
      <c r="BK14" s="81"/>
      <c r="BL14" s="81"/>
      <c r="BM14" s="81"/>
      <c r="BN14" s="81"/>
    </row>
    <row r="15" spans="1:66" s="85" customFormat="1" ht="15" x14ac:dyDescent="0.25">
      <c r="A15" s="80"/>
      <c r="B15" s="81"/>
      <c r="C15" s="81"/>
      <c r="D15" s="81"/>
      <c r="E15" s="81"/>
      <c r="F15" s="81"/>
      <c r="G15" s="81"/>
      <c r="H15" s="81"/>
      <c r="I15" s="81"/>
      <c r="J15" s="81"/>
      <c r="K15" s="81"/>
      <c r="L15" s="81"/>
      <c r="M15" s="81"/>
      <c r="N15" s="81"/>
      <c r="O15" s="81"/>
      <c r="P15" s="81"/>
      <c r="Q15" s="81"/>
      <c r="R15" s="81"/>
      <c r="S15" s="81"/>
      <c r="T15" s="81"/>
      <c r="U15" s="81"/>
      <c r="V15" s="81"/>
      <c r="W15" s="82"/>
      <c r="X15" s="83"/>
      <c r="Y15" s="83"/>
      <c r="Z15" s="83"/>
      <c r="AA15" s="83"/>
      <c r="AB15" s="89"/>
      <c r="AC15" s="84"/>
      <c r="AD15" s="84"/>
      <c r="AE15" s="84"/>
      <c r="AF15" s="99"/>
      <c r="AG15" s="99"/>
      <c r="AH15" s="84"/>
      <c r="AI15" s="84"/>
      <c r="AJ15" s="89"/>
      <c r="AK15" s="95"/>
      <c r="AL15" s="96"/>
      <c r="AM15" s="95"/>
      <c r="AN15" s="95"/>
      <c r="AO15" s="95"/>
      <c r="AP15" s="84"/>
      <c r="AQ15" s="84"/>
      <c r="AR15" s="89"/>
      <c r="AS15" s="100"/>
      <c r="AT15" s="101"/>
      <c r="AU15" s="102"/>
      <c r="AV15" s="101"/>
      <c r="AW15" s="102"/>
      <c r="AX15" s="84"/>
      <c r="AY15" s="84"/>
      <c r="BA15" s="81"/>
      <c r="BB15" s="81"/>
      <c r="BC15" s="81"/>
      <c r="BD15" s="81"/>
      <c r="BE15" s="81"/>
      <c r="BF15" s="81"/>
      <c r="BG15" s="81"/>
      <c r="BH15" s="81"/>
      <c r="BI15" s="81"/>
      <c r="BJ15" s="81"/>
      <c r="BK15" s="81"/>
      <c r="BL15" s="81"/>
      <c r="BM15" s="81"/>
      <c r="BN15" s="81"/>
    </row>
    <row r="16" spans="1:66" s="85" customFormat="1" ht="15" x14ac:dyDescent="0.25">
      <c r="A16" s="80"/>
      <c r="B16" s="81"/>
      <c r="C16" s="81"/>
      <c r="D16" s="81"/>
      <c r="E16" s="81"/>
      <c r="F16" s="81"/>
      <c r="G16" s="81"/>
      <c r="H16" s="81"/>
      <c r="I16" s="77"/>
      <c r="J16" s="81"/>
      <c r="K16" s="81"/>
      <c r="L16" s="81"/>
      <c r="M16" s="81"/>
      <c r="N16" s="81"/>
      <c r="O16" s="81"/>
      <c r="P16" s="81"/>
      <c r="Q16" s="81"/>
      <c r="R16" s="81"/>
      <c r="S16" s="81"/>
      <c r="T16" s="81"/>
      <c r="U16" s="81"/>
      <c r="V16" s="81"/>
      <c r="W16" s="82"/>
      <c r="X16" s="83"/>
      <c r="Y16" s="83"/>
      <c r="Z16" s="83"/>
      <c r="AA16" s="83"/>
      <c r="AB16" s="84"/>
      <c r="AC16" s="84"/>
      <c r="AD16" s="84"/>
      <c r="AE16" s="84"/>
      <c r="AF16" s="84"/>
      <c r="AG16" s="84"/>
      <c r="AH16" s="84"/>
      <c r="AI16" s="84"/>
      <c r="AJ16" s="89"/>
      <c r="AK16" s="90"/>
      <c r="AL16" s="90"/>
      <c r="AM16" s="90"/>
      <c r="AN16" s="91"/>
      <c r="AO16" s="91"/>
      <c r="AP16" s="84"/>
      <c r="AQ16" s="84"/>
      <c r="AR16" s="89"/>
      <c r="AS16" s="92"/>
      <c r="AT16" s="92"/>
      <c r="AU16" s="92"/>
      <c r="AV16" s="92"/>
      <c r="AW16" s="92"/>
      <c r="AX16" s="84"/>
      <c r="AY16" s="84"/>
      <c r="BA16" s="81"/>
      <c r="BB16" s="81"/>
      <c r="BC16" s="81"/>
      <c r="BD16" s="81"/>
      <c r="BE16" s="81"/>
      <c r="BF16" s="81"/>
      <c r="BG16" s="81"/>
      <c r="BH16" s="81"/>
      <c r="BI16" s="81"/>
      <c r="BJ16" s="81"/>
      <c r="BK16" s="81"/>
      <c r="BL16" s="81"/>
      <c r="BM16" s="81"/>
      <c r="BN16" s="81"/>
    </row>
    <row r="17" spans="1:66" s="85" customFormat="1" ht="15" x14ac:dyDescent="0.25">
      <c r="A17" s="80"/>
      <c r="B17" s="81"/>
      <c r="C17" s="81"/>
      <c r="D17" s="81"/>
      <c r="E17" s="81"/>
      <c r="F17" s="81"/>
      <c r="G17" s="81"/>
      <c r="H17" s="81"/>
      <c r="I17" s="77"/>
      <c r="J17" s="81"/>
      <c r="K17" s="81"/>
      <c r="L17" s="81"/>
      <c r="M17" s="81"/>
      <c r="N17" s="81"/>
      <c r="O17" s="81"/>
      <c r="P17" s="81"/>
      <c r="Q17" s="81"/>
      <c r="R17" s="81"/>
      <c r="S17" s="81"/>
      <c r="T17" s="81"/>
      <c r="U17" s="81"/>
      <c r="V17" s="81"/>
      <c r="W17" s="82"/>
      <c r="X17" s="83"/>
      <c r="Y17" s="83"/>
      <c r="Z17" s="83"/>
      <c r="AA17" s="83"/>
      <c r="AB17" s="84"/>
      <c r="AC17" s="87"/>
      <c r="AD17" s="87"/>
      <c r="AE17" s="87"/>
      <c r="AF17" s="87"/>
      <c r="AG17" s="87"/>
      <c r="AH17" s="84"/>
      <c r="AI17" s="84"/>
      <c r="AJ17" s="89"/>
      <c r="AK17" s="90"/>
      <c r="AL17" s="90"/>
      <c r="AM17" s="90"/>
      <c r="AN17" s="91"/>
      <c r="AO17" s="91"/>
      <c r="AP17" s="84"/>
      <c r="AQ17" s="84"/>
      <c r="AR17" s="89"/>
      <c r="AS17" s="94"/>
      <c r="AT17" s="94"/>
      <c r="AU17" s="94"/>
      <c r="AV17" s="94"/>
      <c r="AW17" s="94"/>
      <c r="AX17" s="84"/>
      <c r="AY17" s="84"/>
      <c r="BA17" s="81"/>
      <c r="BB17" s="81"/>
      <c r="BC17" s="81"/>
      <c r="BD17" s="81"/>
      <c r="BE17" s="81"/>
      <c r="BF17" s="81"/>
      <c r="BG17" s="81"/>
      <c r="BH17" s="81"/>
      <c r="BI17" s="81"/>
      <c r="BJ17" s="81"/>
      <c r="BK17" s="81"/>
      <c r="BL17" s="81"/>
      <c r="BM17" s="81"/>
      <c r="BN17" s="81"/>
    </row>
    <row r="18" spans="1:66" s="85" customFormat="1" ht="15.75" x14ac:dyDescent="0.25">
      <c r="A18" s="80"/>
      <c r="B18" s="84"/>
      <c r="C18" s="84"/>
      <c r="D18" s="84"/>
      <c r="H18" s="79"/>
      <c r="I18" s="77"/>
      <c r="J18" s="81"/>
      <c r="K18" s="81"/>
      <c r="L18" s="81"/>
      <c r="M18" s="81"/>
      <c r="N18" s="81"/>
      <c r="O18" s="81"/>
      <c r="P18" s="81"/>
      <c r="Q18" s="81"/>
      <c r="R18" s="81"/>
      <c r="S18" s="81"/>
      <c r="T18" s="81"/>
      <c r="U18" s="81"/>
      <c r="V18" s="81"/>
      <c r="W18" s="82"/>
      <c r="X18" s="83"/>
      <c r="Y18" s="83"/>
      <c r="Z18" s="83"/>
      <c r="AA18" s="83"/>
      <c r="AB18" s="84"/>
      <c r="AC18" s="87"/>
      <c r="AD18" s="87"/>
      <c r="AE18" s="87"/>
      <c r="AF18" s="87"/>
      <c r="AG18" s="87"/>
      <c r="AH18" s="84"/>
      <c r="AI18" s="84"/>
      <c r="AJ18" s="89"/>
      <c r="AK18" s="95"/>
      <c r="AL18" s="96"/>
      <c r="AM18" s="95"/>
      <c r="AN18" s="95"/>
      <c r="AO18" s="95"/>
      <c r="AP18" s="84"/>
      <c r="AQ18" s="84"/>
      <c r="AR18" s="89"/>
      <c r="AS18" s="97"/>
      <c r="AT18" s="97"/>
      <c r="AU18" s="98"/>
      <c r="AV18" s="98"/>
      <c r="AW18" s="98"/>
      <c r="AX18" s="84"/>
      <c r="AY18" s="84"/>
      <c r="BA18" s="81"/>
      <c r="BB18" s="81"/>
      <c r="BC18" s="81"/>
      <c r="BD18" s="81"/>
      <c r="BE18" s="81"/>
      <c r="BF18" s="81"/>
      <c r="BG18" s="81"/>
      <c r="BH18" s="81"/>
      <c r="BI18" s="81"/>
      <c r="BJ18" s="81"/>
      <c r="BK18" s="81"/>
      <c r="BL18" s="81"/>
      <c r="BM18" s="81"/>
      <c r="BN18" s="81"/>
    </row>
    <row r="19" spans="1:66" s="85" customFormat="1" ht="15.75" x14ac:dyDescent="0.25">
      <c r="A19" s="80"/>
      <c r="H19" s="79"/>
      <c r="I19" s="77"/>
      <c r="J19" s="81"/>
      <c r="K19" s="81"/>
      <c r="L19" s="81"/>
      <c r="M19" s="81"/>
      <c r="N19" s="81"/>
      <c r="O19" s="81"/>
      <c r="P19" s="81"/>
      <c r="Q19" s="81"/>
      <c r="R19" s="81"/>
      <c r="S19" s="81"/>
      <c r="T19" s="81"/>
      <c r="U19" s="81"/>
      <c r="V19" s="81"/>
      <c r="W19" s="82"/>
      <c r="X19" s="83"/>
      <c r="Y19" s="83"/>
      <c r="Z19" s="83"/>
      <c r="AA19" s="83"/>
      <c r="AB19" s="84"/>
      <c r="AC19" s="87"/>
      <c r="AD19" s="87"/>
      <c r="AE19" s="87"/>
      <c r="AF19" s="87"/>
      <c r="AG19" s="87"/>
      <c r="AH19" s="84"/>
      <c r="AI19" s="84"/>
      <c r="AJ19" s="89"/>
      <c r="AK19" s="95"/>
      <c r="AL19" s="95"/>
      <c r="AM19" s="95"/>
      <c r="AN19" s="95"/>
      <c r="AO19" s="95"/>
      <c r="AP19" s="84"/>
      <c r="AQ19" s="84"/>
      <c r="AR19" s="89"/>
      <c r="AS19" s="97"/>
      <c r="AT19" s="97"/>
      <c r="AU19" s="98"/>
      <c r="AV19" s="97"/>
      <c r="AW19" s="98"/>
      <c r="AX19" s="84"/>
      <c r="AY19" s="84"/>
      <c r="BA19" s="81"/>
      <c r="BB19" s="81"/>
      <c r="BC19" s="81"/>
      <c r="BD19" s="81"/>
      <c r="BE19" s="81"/>
      <c r="BF19" s="81"/>
      <c r="BG19" s="81"/>
      <c r="BH19" s="81"/>
      <c r="BI19" s="81"/>
      <c r="BJ19" s="81"/>
      <c r="BK19" s="81"/>
      <c r="BL19" s="81"/>
      <c r="BM19" s="81"/>
      <c r="BN19" s="81"/>
    </row>
    <row r="20" spans="1:66" s="85" customFormat="1" ht="15.75" x14ac:dyDescent="0.25">
      <c r="A20" s="80"/>
      <c r="H20" s="79"/>
      <c r="I20" s="103"/>
      <c r="J20" s="81"/>
      <c r="K20" s="81"/>
      <c r="L20" s="81"/>
      <c r="M20" s="81"/>
      <c r="N20" s="81"/>
      <c r="O20" s="81"/>
      <c r="P20" s="81"/>
      <c r="Q20" s="81"/>
      <c r="R20" s="81"/>
      <c r="S20" s="81"/>
      <c r="T20" s="81"/>
      <c r="U20" s="81"/>
      <c r="V20" s="81"/>
      <c r="W20" s="82"/>
      <c r="X20" s="83"/>
      <c r="Y20" s="83"/>
      <c r="Z20" s="83"/>
      <c r="AA20" s="83"/>
      <c r="AB20" s="84"/>
      <c r="AC20" s="87"/>
      <c r="AD20" s="87"/>
      <c r="AE20" s="87"/>
      <c r="AF20" s="87"/>
      <c r="AG20" s="87"/>
      <c r="AH20" s="84"/>
      <c r="AI20" s="84"/>
      <c r="AJ20" s="89"/>
      <c r="AK20" s="90"/>
      <c r="AL20" s="90"/>
      <c r="AM20" s="90"/>
      <c r="AN20" s="91"/>
      <c r="AO20" s="91"/>
      <c r="AP20" s="84"/>
      <c r="AQ20" s="84"/>
      <c r="AR20" s="89"/>
      <c r="AS20" s="92"/>
      <c r="AT20" s="92"/>
      <c r="AU20" s="92"/>
      <c r="AV20" s="92"/>
      <c r="AW20" s="92"/>
      <c r="AX20" s="84"/>
      <c r="AY20" s="84"/>
      <c r="BA20" s="81"/>
      <c r="BB20" s="81"/>
      <c r="BC20" s="81"/>
      <c r="BD20" s="81"/>
      <c r="BE20" s="81"/>
      <c r="BF20" s="81"/>
      <c r="BG20" s="81"/>
      <c r="BH20" s="81"/>
      <c r="BI20" s="81"/>
      <c r="BJ20" s="81"/>
      <c r="BK20" s="81"/>
      <c r="BL20" s="81"/>
      <c r="BM20" s="81"/>
      <c r="BN20" s="81"/>
    </row>
    <row r="21" spans="1:66" s="85" customFormat="1" ht="15.75" x14ac:dyDescent="0.25">
      <c r="A21" s="80"/>
      <c r="H21" s="79"/>
      <c r="I21" s="103"/>
      <c r="J21" s="81"/>
      <c r="K21" s="81"/>
      <c r="L21" s="81"/>
      <c r="M21" s="81"/>
      <c r="N21" s="81"/>
      <c r="O21" s="81"/>
      <c r="P21" s="81"/>
      <c r="Q21" s="81"/>
      <c r="R21" s="81"/>
      <c r="S21" s="81"/>
      <c r="T21" s="81"/>
      <c r="U21" s="81"/>
      <c r="V21" s="81"/>
      <c r="W21" s="82"/>
      <c r="X21" s="83"/>
      <c r="Y21" s="83"/>
      <c r="Z21" s="83"/>
      <c r="AA21" s="83"/>
      <c r="AB21" s="89"/>
      <c r="AC21" s="87"/>
      <c r="AD21" s="87"/>
      <c r="AE21" s="87"/>
      <c r="AF21" s="87"/>
      <c r="AG21" s="87"/>
      <c r="AH21" s="84"/>
      <c r="AI21" s="84"/>
      <c r="AJ21" s="89"/>
      <c r="AK21" s="90"/>
      <c r="AL21" s="90"/>
      <c r="AM21" s="90"/>
      <c r="AN21" s="91"/>
      <c r="AO21" s="91"/>
      <c r="AP21" s="84"/>
      <c r="AQ21" s="84"/>
      <c r="AR21" s="89"/>
      <c r="AS21" s="94"/>
      <c r="AT21" s="94"/>
      <c r="AU21" s="94"/>
      <c r="AV21" s="94"/>
      <c r="AW21" s="94"/>
      <c r="AX21" s="84"/>
      <c r="AY21" s="84"/>
      <c r="BA21" s="81"/>
      <c r="BB21" s="81"/>
      <c r="BC21" s="81"/>
      <c r="BD21" s="81"/>
      <c r="BE21" s="81"/>
      <c r="BF21" s="81"/>
      <c r="BG21" s="81"/>
      <c r="BH21" s="81"/>
      <c r="BI21" s="81"/>
      <c r="BJ21" s="81"/>
      <c r="BK21" s="81"/>
      <c r="BL21" s="81"/>
      <c r="BM21" s="81"/>
      <c r="BN21" s="81"/>
    </row>
    <row r="22" spans="1:66" s="85" customFormat="1" ht="15.75" x14ac:dyDescent="0.25">
      <c r="A22" s="80"/>
      <c r="H22" s="79"/>
      <c r="I22" s="103"/>
      <c r="J22" s="81"/>
      <c r="K22" s="81"/>
      <c r="L22" s="81"/>
      <c r="M22" s="81"/>
      <c r="N22" s="81"/>
      <c r="O22" s="81"/>
      <c r="P22" s="81"/>
      <c r="Q22" s="81"/>
      <c r="R22" s="81"/>
      <c r="S22" s="81"/>
      <c r="T22" s="81"/>
      <c r="U22" s="81"/>
      <c r="V22" s="81"/>
      <c r="W22" s="82"/>
      <c r="X22" s="83"/>
      <c r="Y22" s="83"/>
      <c r="Z22" s="83"/>
      <c r="AA22" s="83"/>
      <c r="AB22" s="89"/>
      <c r="AC22" s="84"/>
      <c r="AD22" s="84"/>
      <c r="AE22" s="84"/>
      <c r="AF22" s="84"/>
      <c r="AG22" s="84"/>
      <c r="AH22" s="84"/>
      <c r="AI22" s="84"/>
      <c r="AJ22" s="89"/>
      <c r="AK22" s="95"/>
      <c r="AL22" s="96"/>
      <c r="AM22" s="95"/>
      <c r="AN22" s="95"/>
      <c r="AO22" s="95"/>
      <c r="AP22" s="84"/>
      <c r="AQ22" s="84"/>
      <c r="AR22" s="89"/>
      <c r="AS22" s="97"/>
      <c r="AT22" s="97"/>
      <c r="AU22" s="98"/>
      <c r="AV22" s="98"/>
      <c r="AW22" s="98"/>
      <c r="AX22" s="84"/>
      <c r="AY22" s="84"/>
      <c r="BA22" s="81"/>
      <c r="BB22" s="81"/>
      <c r="BC22" s="81"/>
      <c r="BD22" s="81"/>
      <c r="BE22" s="81"/>
      <c r="BF22" s="81"/>
      <c r="BG22" s="81"/>
      <c r="BH22" s="81"/>
      <c r="BI22" s="81"/>
      <c r="BJ22" s="81"/>
      <c r="BK22" s="81"/>
      <c r="BL22" s="81"/>
      <c r="BM22" s="81"/>
      <c r="BN22" s="81"/>
    </row>
    <row r="23" spans="1:66" s="85" customFormat="1" ht="15" x14ac:dyDescent="0.25">
      <c r="A23" s="80"/>
      <c r="B23" s="149"/>
      <c r="C23" s="149"/>
      <c r="D23" s="149"/>
      <c r="E23" s="149"/>
      <c r="F23" s="149"/>
      <c r="G23" s="149"/>
      <c r="H23" s="149"/>
      <c r="I23" s="149"/>
      <c r="J23" s="149"/>
      <c r="K23" s="149"/>
      <c r="L23" s="149"/>
      <c r="M23" s="149"/>
      <c r="N23" s="149"/>
      <c r="O23" s="149"/>
      <c r="P23" s="149"/>
      <c r="Q23" s="149"/>
      <c r="R23" s="149"/>
      <c r="S23" s="149"/>
      <c r="T23" s="149"/>
      <c r="U23" s="149"/>
      <c r="V23" s="149"/>
      <c r="W23" s="150"/>
      <c r="X23" s="151"/>
      <c r="Y23" s="151"/>
      <c r="Z23" s="151"/>
      <c r="AA23" s="151"/>
      <c r="AB23" s="154"/>
      <c r="AC23" s="152"/>
      <c r="AD23" s="152"/>
      <c r="AE23" s="152"/>
      <c r="AF23" s="152"/>
      <c r="AG23" s="152"/>
      <c r="AH23" s="152"/>
      <c r="AI23" s="152"/>
      <c r="AJ23" s="154"/>
      <c r="AK23" s="158"/>
      <c r="AL23" s="158"/>
      <c r="AM23" s="158"/>
      <c r="AN23" s="158"/>
      <c r="AO23" s="158"/>
      <c r="AP23" s="152"/>
      <c r="AQ23" s="152"/>
      <c r="AR23" s="154"/>
      <c r="AS23" s="159"/>
      <c r="AT23" s="159"/>
      <c r="AU23" s="160"/>
      <c r="AV23" s="159"/>
      <c r="AW23" s="160"/>
      <c r="AX23" s="152"/>
      <c r="AY23" s="152"/>
      <c r="AZ23" s="152"/>
      <c r="BA23" s="149"/>
      <c r="BB23" s="149"/>
      <c r="BC23" s="149"/>
      <c r="BD23" s="149"/>
      <c r="BE23" s="149"/>
      <c r="BF23" s="149"/>
      <c r="BG23" s="149"/>
      <c r="BH23" s="149"/>
      <c r="BI23" s="149"/>
      <c r="BJ23" s="149"/>
      <c r="BK23" s="149"/>
      <c r="BL23" s="149"/>
      <c r="BM23" s="149"/>
      <c r="BN23" s="149"/>
    </row>
    <row r="24" spans="1:66" s="644" customFormat="1" ht="6" customHeight="1" x14ac:dyDescent="0.25">
      <c r="A24" s="635"/>
      <c r="B24" s="635"/>
      <c r="C24" s="635"/>
      <c r="D24" s="635"/>
      <c r="E24" s="635"/>
      <c r="F24" s="635"/>
      <c r="G24" s="635"/>
      <c r="H24" s="635"/>
      <c r="I24" s="636"/>
      <c r="J24" s="635"/>
      <c r="K24" s="635"/>
      <c r="L24" s="635"/>
      <c r="M24" s="635"/>
      <c r="N24" s="635"/>
      <c r="O24" s="635"/>
      <c r="P24" s="635"/>
      <c r="Q24" s="635"/>
      <c r="R24" s="635"/>
      <c r="S24" s="635"/>
      <c r="T24" s="635"/>
      <c r="U24" s="635"/>
      <c r="V24" s="635"/>
      <c r="W24" s="637"/>
      <c r="X24" s="637"/>
      <c r="Y24" s="637"/>
      <c r="Z24" s="637"/>
      <c r="AA24" s="637"/>
      <c r="AB24" s="637"/>
      <c r="AC24" s="637"/>
      <c r="AD24" s="637"/>
      <c r="AE24" s="637"/>
      <c r="AF24" s="637"/>
      <c r="AG24" s="637"/>
      <c r="AH24" s="637"/>
      <c r="AI24" s="637" t="s">
        <v>124</v>
      </c>
      <c r="AJ24" s="638" t="s">
        <v>126</v>
      </c>
      <c r="AK24" s="639">
        <v>2.2330590737323193</v>
      </c>
      <c r="AL24" s="639">
        <v>2.2521593954541834</v>
      </c>
      <c r="AM24" s="639">
        <v>2.0800890666704501</v>
      </c>
      <c r="AN24" s="640">
        <v>2.0427616879982753</v>
      </c>
      <c r="AO24" s="640">
        <v>1.99600741947105</v>
      </c>
      <c r="AP24" s="637"/>
      <c r="AQ24" s="637" t="s">
        <v>125</v>
      </c>
      <c r="AR24" s="638" t="s">
        <v>126</v>
      </c>
      <c r="AS24" s="641">
        <v>0.32527326929446837</v>
      </c>
      <c r="AT24" s="641">
        <v>0.32320551364074501</v>
      </c>
      <c r="AU24" s="641">
        <v>0.30436619334441689</v>
      </c>
      <c r="AV24" s="641">
        <v>0.29568697925175624</v>
      </c>
      <c r="AW24" s="641">
        <v>0.28573679634861987</v>
      </c>
      <c r="AX24" s="637"/>
      <c r="AY24" s="637"/>
      <c r="AZ24" s="642"/>
      <c r="BA24" s="642"/>
      <c r="BB24" s="642"/>
      <c r="BC24" s="642"/>
      <c r="BD24" s="642"/>
      <c r="BE24" s="642"/>
      <c r="BF24" s="642"/>
      <c r="BG24" s="643"/>
      <c r="BH24" s="642"/>
      <c r="BI24" s="642"/>
      <c r="BJ24" s="642"/>
      <c r="BK24" s="642"/>
      <c r="BL24" s="642"/>
      <c r="BM24" s="635"/>
      <c r="BN24" s="635"/>
    </row>
    <row r="25" spans="1:66" ht="15" x14ac:dyDescent="0.2">
      <c r="A25" s="645"/>
      <c r="B25" s="645" t="s">
        <v>886</v>
      </c>
      <c r="C25" s="645"/>
      <c r="D25" s="645"/>
      <c r="E25" s="645"/>
      <c r="F25" s="645"/>
      <c r="G25" s="645"/>
      <c r="H25" s="645"/>
      <c r="I25" s="645" t="s">
        <v>887</v>
      </c>
      <c r="J25" s="645"/>
      <c r="K25" s="645"/>
      <c r="L25" s="645"/>
      <c r="M25" s="645"/>
      <c r="N25" s="645"/>
      <c r="O25" s="645"/>
      <c r="Q25" s="646">
        <v>1</v>
      </c>
      <c r="R25" s="646">
        <f t="shared" ref="R25:BE25" si="0">Q25+1</f>
        <v>2</v>
      </c>
      <c r="S25" s="646">
        <f t="shared" si="0"/>
        <v>3</v>
      </c>
      <c r="T25" s="646">
        <f t="shared" si="0"/>
        <v>4</v>
      </c>
      <c r="U25" s="646">
        <f t="shared" si="0"/>
        <v>5</v>
      </c>
      <c r="V25" s="646">
        <f t="shared" si="0"/>
        <v>6</v>
      </c>
      <c r="W25" s="646">
        <f t="shared" si="0"/>
        <v>7</v>
      </c>
      <c r="X25" s="646">
        <f t="shared" si="0"/>
        <v>8</v>
      </c>
      <c r="Y25" s="646">
        <f t="shared" si="0"/>
        <v>9</v>
      </c>
      <c r="Z25" s="646">
        <f t="shared" si="0"/>
        <v>10</v>
      </c>
      <c r="AA25" s="646">
        <f t="shared" si="0"/>
        <v>11</v>
      </c>
      <c r="AB25" s="646">
        <f t="shared" si="0"/>
        <v>12</v>
      </c>
      <c r="AC25" s="646">
        <f t="shared" si="0"/>
        <v>13</v>
      </c>
      <c r="AD25" s="646">
        <f t="shared" si="0"/>
        <v>14</v>
      </c>
      <c r="AE25" s="646">
        <f t="shared" si="0"/>
        <v>15</v>
      </c>
      <c r="AF25" s="646">
        <f t="shared" si="0"/>
        <v>16</v>
      </c>
      <c r="AG25" s="646">
        <f t="shared" si="0"/>
        <v>17</v>
      </c>
      <c r="AH25" s="646">
        <f t="shared" si="0"/>
        <v>18</v>
      </c>
      <c r="AI25" s="646">
        <f t="shared" si="0"/>
        <v>19</v>
      </c>
      <c r="AJ25" s="646">
        <f t="shared" si="0"/>
        <v>20</v>
      </c>
      <c r="AK25" s="646">
        <f t="shared" si="0"/>
        <v>21</v>
      </c>
      <c r="AL25" s="646">
        <f t="shared" si="0"/>
        <v>22</v>
      </c>
      <c r="AM25" s="646">
        <f t="shared" si="0"/>
        <v>23</v>
      </c>
      <c r="AN25" s="646">
        <f t="shared" si="0"/>
        <v>24</v>
      </c>
      <c r="AO25" s="646">
        <f t="shared" si="0"/>
        <v>25</v>
      </c>
      <c r="AP25" s="646">
        <f t="shared" si="0"/>
        <v>26</v>
      </c>
      <c r="AQ25" s="646">
        <f t="shared" si="0"/>
        <v>27</v>
      </c>
      <c r="AR25" s="646">
        <f t="shared" si="0"/>
        <v>28</v>
      </c>
      <c r="AS25" s="646">
        <f t="shared" si="0"/>
        <v>29</v>
      </c>
      <c r="AT25" s="646">
        <f t="shared" si="0"/>
        <v>30</v>
      </c>
      <c r="AU25" s="646">
        <f t="shared" si="0"/>
        <v>31</v>
      </c>
      <c r="AV25" s="646">
        <f t="shared" si="0"/>
        <v>32</v>
      </c>
      <c r="AW25" s="646">
        <f t="shared" si="0"/>
        <v>33</v>
      </c>
      <c r="AX25" s="646">
        <f t="shared" si="0"/>
        <v>34</v>
      </c>
      <c r="AY25" s="646">
        <f t="shared" si="0"/>
        <v>35</v>
      </c>
      <c r="AZ25" s="646">
        <f t="shared" si="0"/>
        <v>36</v>
      </c>
      <c r="BA25" s="646">
        <f t="shared" si="0"/>
        <v>37</v>
      </c>
      <c r="BB25" s="646">
        <f t="shared" si="0"/>
        <v>38</v>
      </c>
      <c r="BC25" s="646">
        <f t="shared" si="0"/>
        <v>39</v>
      </c>
      <c r="BD25" s="646">
        <f t="shared" si="0"/>
        <v>40</v>
      </c>
      <c r="BE25" s="646">
        <f t="shared" si="0"/>
        <v>41</v>
      </c>
      <c r="BF25" s="645"/>
      <c r="BG25" s="645"/>
      <c r="BH25" s="645"/>
      <c r="BI25" s="645"/>
      <c r="BJ25" s="645"/>
      <c r="BK25" s="645"/>
      <c r="BL25" s="645"/>
      <c r="BM25" s="645"/>
      <c r="BN25" s="645"/>
    </row>
    <row r="26" spans="1:66" s="113" customFormat="1" ht="12" x14ac:dyDescent="0.2">
      <c r="P26" s="114">
        <v>14</v>
      </c>
      <c r="Q26" s="115"/>
      <c r="R26" s="166" t="str">
        <f>LEFT(R27, 4)</f>
        <v>2017</v>
      </c>
      <c r="S26" s="166" t="str">
        <f t="shared" ref="S26:AB26" si="1">LEFT(S27, 4)</f>
        <v>2017</v>
      </c>
      <c r="T26" s="166" t="str">
        <f t="shared" si="1"/>
        <v>2017</v>
      </c>
      <c r="U26" s="166" t="str">
        <f t="shared" si="1"/>
        <v>2017</v>
      </c>
      <c r="V26" s="166" t="str">
        <f t="shared" si="1"/>
        <v>2017</v>
      </c>
      <c r="W26" s="166" t="str">
        <f t="shared" si="1"/>
        <v>2017</v>
      </c>
      <c r="X26" s="166" t="str">
        <f t="shared" si="1"/>
        <v>2017</v>
      </c>
      <c r="Y26" s="166" t="str">
        <f t="shared" si="1"/>
        <v>2017</v>
      </c>
      <c r="Z26" s="166" t="str">
        <f t="shared" si="1"/>
        <v>2018</v>
      </c>
      <c r="AA26" s="166" t="str">
        <f t="shared" si="1"/>
        <v>2018</v>
      </c>
      <c r="AB26" s="166" t="str">
        <f t="shared" si="1"/>
        <v>2018</v>
      </c>
      <c r="AC26" s="166" t="str">
        <f t="shared" ref="AC26" si="2">LEFT(AC27, 4)</f>
        <v>2018</v>
      </c>
      <c r="AD26" s="166" t="str">
        <f t="shared" ref="AD26" si="3">LEFT(AD27, 4)</f>
        <v>2018</v>
      </c>
      <c r="AE26" s="166" t="str">
        <f t="shared" ref="AE26" si="4">LEFT(AE27, 4)</f>
        <v>2018</v>
      </c>
      <c r="AF26" s="166" t="str">
        <f t="shared" ref="AF26" si="5">LEFT(AF27, 4)</f>
        <v>2018</v>
      </c>
      <c r="AG26" s="166" t="str">
        <f t="shared" ref="AG26" si="6">LEFT(AG27, 4)</f>
        <v>2018</v>
      </c>
      <c r="AH26" s="166" t="str">
        <f t="shared" ref="AH26" si="7">LEFT(AH27, 4)</f>
        <v>2019</v>
      </c>
      <c r="AI26" s="166" t="str">
        <f t="shared" ref="AI26" si="8">LEFT(AI27, 4)</f>
        <v>2019</v>
      </c>
      <c r="AJ26" s="166" t="str">
        <f t="shared" ref="AJ26" si="9">LEFT(AJ27, 4)</f>
        <v>2019</v>
      </c>
      <c r="AK26" s="166" t="str">
        <f t="shared" ref="AK26:AL26" si="10">LEFT(AK27, 4)</f>
        <v>2019</v>
      </c>
      <c r="AL26" s="166" t="str">
        <f t="shared" si="10"/>
        <v>2019</v>
      </c>
      <c r="AM26" s="166" t="str">
        <f t="shared" ref="AM26" si="11">LEFT(AM27, 4)</f>
        <v>2019</v>
      </c>
      <c r="AN26" s="166" t="str">
        <f t="shared" ref="AN26" si="12">LEFT(AN27, 4)</f>
        <v>2019</v>
      </c>
      <c r="AO26" s="166" t="str">
        <f>LEFT(AO27, 4)</f>
        <v>2019</v>
      </c>
      <c r="AP26" s="166" t="str">
        <f t="shared" ref="AP26" si="13">LEFT(AP27, 4)</f>
        <v>2020</v>
      </c>
      <c r="AQ26" s="166" t="str">
        <f t="shared" ref="AQ26" si="14">LEFT(AQ27, 4)</f>
        <v>2020</v>
      </c>
      <c r="AR26" s="166" t="str">
        <f t="shared" ref="AR26" si="15">LEFT(AR27, 4)</f>
        <v>2020</v>
      </c>
      <c r="AS26" s="166" t="str">
        <f t="shared" ref="AS26" si="16">LEFT(AS27, 4)</f>
        <v>2020</v>
      </c>
      <c r="AT26" s="166" t="str">
        <f t="shared" ref="AT26" si="17">LEFT(AT27, 4)</f>
        <v>2020</v>
      </c>
      <c r="AU26" s="166" t="str">
        <f t="shared" ref="AU26" si="18">LEFT(AU27, 4)</f>
        <v>2020</v>
      </c>
      <c r="AV26" s="166" t="str">
        <f t="shared" ref="AV26" si="19">LEFT(AV27, 4)</f>
        <v>2020</v>
      </c>
      <c r="AW26" s="166" t="str">
        <f t="shared" ref="AW26" si="20">LEFT(AW27, 4)</f>
        <v>2020</v>
      </c>
      <c r="AX26" s="166" t="str">
        <f t="shared" ref="AX26" si="21">LEFT(AX27, 4)</f>
        <v>2021</v>
      </c>
      <c r="AY26" s="166" t="str">
        <f t="shared" ref="AY26" si="22">LEFT(AY27, 4)</f>
        <v>2021</v>
      </c>
      <c r="AZ26" s="166" t="str">
        <f t="shared" ref="AZ26:BE26" si="23">LEFT(AZ27, 4)</f>
        <v>2021</v>
      </c>
      <c r="BA26" s="166" t="str">
        <f t="shared" si="23"/>
        <v>2021</v>
      </c>
      <c r="BB26" s="166" t="str">
        <f t="shared" si="23"/>
        <v>2021</v>
      </c>
      <c r="BC26" s="166" t="str">
        <f t="shared" si="23"/>
        <v>2021</v>
      </c>
      <c r="BD26" s="166" t="str">
        <f t="shared" si="23"/>
        <v>2021</v>
      </c>
      <c r="BE26" s="189" t="str">
        <f t="shared" si="23"/>
        <v>2021</v>
      </c>
    </row>
    <row r="27" spans="1:66" s="113" customFormat="1" ht="36.75" x14ac:dyDescent="0.25">
      <c r="B27" s="647" t="s">
        <v>888</v>
      </c>
      <c r="C27" s="648"/>
      <c r="D27" s="648"/>
      <c r="E27" s="648"/>
      <c r="F27" s="648"/>
      <c r="G27" s="648"/>
      <c r="H27" s="648"/>
      <c r="I27" s="647" t="s">
        <v>890</v>
      </c>
      <c r="J27" s="648"/>
      <c r="K27" s="648"/>
      <c r="L27" s="648"/>
      <c r="M27" s="648"/>
      <c r="N27" s="648"/>
      <c r="P27" s="116">
        <v>14</v>
      </c>
      <c r="Q27" s="117"/>
      <c r="R27" s="167" t="s">
        <v>190</v>
      </c>
      <c r="S27" s="167" t="s">
        <v>191</v>
      </c>
      <c r="T27" s="167" t="s">
        <v>192</v>
      </c>
      <c r="U27" s="167" t="s">
        <v>193</v>
      </c>
      <c r="V27" s="167" t="s">
        <v>194</v>
      </c>
      <c r="W27" s="167" t="s">
        <v>195</v>
      </c>
      <c r="X27" s="167" t="s">
        <v>196</v>
      </c>
      <c r="Y27" s="167" t="s">
        <v>237</v>
      </c>
      <c r="Z27" s="167" t="s">
        <v>238</v>
      </c>
      <c r="AA27" s="167" t="s">
        <v>239</v>
      </c>
      <c r="AB27" s="167" t="s">
        <v>240</v>
      </c>
      <c r="AC27" s="167" t="s">
        <v>241</v>
      </c>
      <c r="AD27" s="167" t="s">
        <v>242</v>
      </c>
      <c r="AE27" s="167" t="s">
        <v>243</v>
      </c>
      <c r="AF27" s="167" t="s">
        <v>244</v>
      </c>
      <c r="AG27" s="167" t="s">
        <v>245</v>
      </c>
      <c r="AH27" s="167" t="s">
        <v>267</v>
      </c>
      <c r="AI27" s="167" t="s">
        <v>268</v>
      </c>
      <c r="AJ27" s="167" t="s">
        <v>269</v>
      </c>
      <c r="AK27" s="167" t="s">
        <v>270</v>
      </c>
      <c r="AL27" s="167" t="s">
        <v>271</v>
      </c>
      <c r="AM27" s="167" t="s">
        <v>272</v>
      </c>
      <c r="AN27" s="167" t="s">
        <v>273</v>
      </c>
      <c r="AO27" s="167" t="s">
        <v>274</v>
      </c>
      <c r="AP27" s="167" t="s">
        <v>337</v>
      </c>
      <c r="AQ27" s="167" t="s">
        <v>338</v>
      </c>
      <c r="AR27" s="167" t="s">
        <v>339</v>
      </c>
      <c r="AS27" s="167" t="s">
        <v>340</v>
      </c>
      <c r="AT27" s="167" t="s">
        <v>341</v>
      </c>
      <c r="AU27" s="167" t="s">
        <v>342</v>
      </c>
      <c r="AV27" s="167" t="s">
        <v>343</v>
      </c>
      <c r="AW27" s="167" t="s">
        <v>344</v>
      </c>
      <c r="AX27" s="167" t="s">
        <v>423</v>
      </c>
      <c r="AY27" s="167" t="s">
        <v>424</v>
      </c>
      <c r="AZ27" s="167" t="s">
        <v>425</v>
      </c>
      <c r="BA27" s="167" t="s">
        <v>426</v>
      </c>
      <c r="BB27" s="167" t="s">
        <v>427</v>
      </c>
      <c r="BC27" s="167" t="s">
        <v>428</v>
      </c>
      <c r="BD27" s="167" t="s">
        <v>429</v>
      </c>
      <c r="BE27" s="168" t="s">
        <v>430</v>
      </c>
    </row>
    <row r="28" spans="1:66" s="113" customFormat="1" ht="15.75" x14ac:dyDescent="0.25">
      <c r="B28" s="649" t="str">
        <f>VLOOKUP(P26,P28:Q42,2,FALSE)</f>
        <v>Tayside</v>
      </c>
      <c r="C28" s="650"/>
      <c r="D28" s="650"/>
      <c r="E28" s="650"/>
      <c r="F28" s="650"/>
      <c r="G28" s="650"/>
      <c r="H28" s="651"/>
      <c r="I28" s="649" t="str">
        <f>VLOOKUP(P27,P28:Q42,2,FALSE)</f>
        <v>Tayside</v>
      </c>
      <c r="J28" s="651"/>
      <c r="K28" s="651"/>
      <c r="L28" s="651"/>
      <c r="M28" s="651"/>
      <c r="N28" s="651"/>
      <c r="O28" s="118"/>
      <c r="P28" s="118">
        <v>1</v>
      </c>
      <c r="Q28" s="119" t="s">
        <v>13</v>
      </c>
      <c r="R28" s="120">
        <v>2.0754732703989598</v>
      </c>
      <c r="S28" s="120">
        <v>0.16013013799637599</v>
      </c>
      <c r="T28" s="120">
        <v>0.17353988683125501</v>
      </c>
      <c r="U28" s="120">
        <v>0.153288398486504</v>
      </c>
      <c r="V28" s="120">
        <v>7.7153553495581603E-2</v>
      </c>
      <c r="W28" s="120">
        <v>8.3614609403230802E-2</v>
      </c>
      <c r="X28" s="120">
        <v>7.3857081501723404E-2</v>
      </c>
      <c r="Y28" s="120">
        <v>0.767919076199433</v>
      </c>
      <c r="Z28" s="120">
        <v>1.98446878983972</v>
      </c>
      <c r="AA28" s="120">
        <v>0.15337649405652101</v>
      </c>
      <c r="AB28" s="120">
        <v>0.19963862277643801</v>
      </c>
      <c r="AC28" s="120">
        <v>0.146617485508763</v>
      </c>
      <c r="AD28" s="120">
        <v>7.7288438519060101E-2</v>
      </c>
      <c r="AE28" s="120">
        <v>0.100600535417119</v>
      </c>
      <c r="AF28" s="120">
        <v>7.3882484954880506E-2</v>
      </c>
      <c r="AG28" s="120">
        <v>0.77536395797394497</v>
      </c>
      <c r="AH28" s="120">
        <v>1.95439506806188</v>
      </c>
      <c r="AI28" s="120">
        <v>0.14115358548160301</v>
      </c>
      <c r="AJ28" s="120">
        <v>0.239209630187385</v>
      </c>
      <c r="AK28" s="120">
        <v>0.140608980121152</v>
      </c>
      <c r="AL28" s="120">
        <v>7.2223670530227796E-2</v>
      </c>
      <c r="AM28" s="120">
        <v>0.122395739784895</v>
      </c>
      <c r="AN28" s="120">
        <v>7.1945013789146695E-2</v>
      </c>
      <c r="AO28" s="120">
        <v>0.78624769967064101</v>
      </c>
      <c r="AP28" s="120">
        <v>1.73039844923111</v>
      </c>
      <c r="AQ28" s="120">
        <v>0.13498347459406301</v>
      </c>
      <c r="AR28" s="120">
        <v>0.20777923737201101</v>
      </c>
      <c r="AS28" s="120">
        <v>0.179886491555348</v>
      </c>
      <c r="AT28" s="120">
        <v>7.8007163410277802E-2</v>
      </c>
      <c r="AU28" s="120">
        <v>0.120075949827819</v>
      </c>
      <c r="AV28" s="120">
        <v>0.103956687915017</v>
      </c>
      <c r="AW28" s="120">
        <v>0.78948534545588001</v>
      </c>
      <c r="AX28" s="120">
        <v>1.7422642587552399</v>
      </c>
      <c r="AY28" s="120">
        <v>0.13382153186071799</v>
      </c>
      <c r="AZ28" s="120">
        <v>0.21834253091339201</v>
      </c>
      <c r="BA28" s="120">
        <v>0.18082943626603301</v>
      </c>
      <c r="BB28" s="120">
        <v>7.6808974980825506E-2</v>
      </c>
      <c r="BC28" s="120">
        <v>0.12532113301192699</v>
      </c>
      <c r="BD28" s="120">
        <v>0.103789901765663</v>
      </c>
      <c r="BE28" s="121">
        <v>0.79698150791691802</v>
      </c>
    </row>
    <row r="29" spans="1:66" s="113" customFormat="1" ht="16.5" thickBot="1" x14ac:dyDescent="0.25">
      <c r="B29" s="652"/>
      <c r="C29" s="653" t="s">
        <v>333</v>
      </c>
      <c r="D29" s="654" t="s">
        <v>334</v>
      </c>
      <c r="E29" s="654" t="s">
        <v>335</v>
      </c>
      <c r="F29" s="654" t="s">
        <v>336</v>
      </c>
      <c r="G29" s="654" t="s">
        <v>421</v>
      </c>
      <c r="H29" s="655"/>
      <c r="I29" s="656"/>
      <c r="J29" s="654" t="s">
        <v>333</v>
      </c>
      <c r="K29" s="654" t="s">
        <v>334</v>
      </c>
      <c r="L29" s="654" t="s">
        <v>335</v>
      </c>
      <c r="M29" s="654" t="s">
        <v>336</v>
      </c>
      <c r="N29" s="654" t="s">
        <v>421</v>
      </c>
      <c r="O29" s="122"/>
      <c r="P29" s="118">
        <f>P28+1</f>
        <v>2</v>
      </c>
      <c r="Q29" s="123" t="s">
        <v>0</v>
      </c>
      <c r="R29" s="124">
        <v>2.2909896586270699</v>
      </c>
      <c r="S29" s="124">
        <v>0.204349641437681</v>
      </c>
      <c r="T29" s="124">
        <v>0.265215183619188</v>
      </c>
      <c r="U29" s="124">
        <v>0.137729646489469</v>
      </c>
      <c r="V29" s="124">
        <v>8.9197103386377694E-2</v>
      </c>
      <c r="W29" s="124">
        <v>0.11576446127571099</v>
      </c>
      <c r="X29" s="124">
        <v>6.0117969529380998E-2</v>
      </c>
      <c r="Y29" s="124">
        <v>0.77350431489534799</v>
      </c>
      <c r="Z29" s="124">
        <v>2.2030311373601998</v>
      </c>
      <c r="AA29" s="124">
        <v>0.20467718153658701</v>
      </c>
      <c r="AB29" s="124">
        <v>0.29151509065286302</v>
      </c>
      <c r="AC29" s="124">
        <v>0.125947207264828</v>
      </c>
      <c r="AD29" s="124">
        <v>9.2907076103265193E-2</v>
      </c>
      <c r="AE29" s="124">
        <v>0.13232454399268001</v>
      </c>
      <c r="AF29" s="124">
        <v>5.7169962389067901E-2</v>
      </c>
      <c r="AG29" s="124">
        <v>0.77516198268147796</v>
      </c>
      <c r="AH29" s="124">
        <v>2.1758332072359199</v>
      </c>
      <c r="AI29" s="124">
        <v>0.19404167445503701</v>
      </c>
      <c r="AJ29" s="124">
        <v>0.332593067312285</v>
      </c>
      <c r="AK29" s="124">
        <v>0.12050462703350601</v>
      </c>
      <c r="AL29" s="124">
        <v>8.9180399402736796E-2</v>
      </c>
      <c r="AM29" s="124">
        <v>0.152857795444163</v>
      </c>
      <c r="AN29" s="124">
        <v>5.5383209812571201E-2</v>
      </c>
      <c r="AO29" s="124">
        <v>0.77998759110650495</v>
      </c>
      <c r="AP29" s="124">
        <v>1.9580672853280501</v>
      </c>
      <c r="AQ29" s="124">
        <v>0.198530875972663</v>
      </c>
      <c r="AR29" s="124">
        <v>0.28839284507760898</v>
      </c>
      <c r="AS29" s="124">
        <v>0.15020305998455399</v>
      </c>
      <c r="AT29" s="124">
        <v>0.10139124301819</v>
      </c>
      <c r="AU29" s="124">
        <v>0.147284440753675</v>
      </c>
      <c r="AV29" s="124">
        <v>7.67098562495971E-2</v>
      </c>
      <c r="AW29" s="124">
        <v>0.76931681587738598</v>
      </c>
      <c r="AX29" s="124">
        <v>1.99281770238694</v>
      </c>
      <c r="AY29" s="124">
        <v>0.19718373824184501</v>
      </c>
      <c r="AZ29" s="124">
        <v>0.29924875117586203</v>
      </c>
      <c r="BA29" s="124">
        <v>0.16973361768690101</v>
      </c>
      <c r="BB29" s="124">
        <v>9.8947203251789503E-2</v>
      </c>
      <c r="BC29" s="124">
        <v>0.150163635548515</v>
      </c>
      <c r="BD29" s="124">
        <v>8.5172676599369404E-2</v>
      </c>
      <c r="BE29" s="125">
        <v>0.77706711299071995</v>
      </c>
    </row>
    <row r="30" spans="1:66" s="113" customFormat="1" ht="15" x14ac:dyDescent="0.2">
      <c r="B30" s="657" t="s">
        <v>149</v>
      </c>
      <c r="C30" s="658">
        <f>VLOOKUP($B$28,TableA,R49,FALSE)</f>
        <v>1.91454232932351</v>
      </c>
      <c r="D30" s="658">
        <f t="shared" ref="D30:G33" si="24">VLOOKUP($B$28,TableA,S49,FALSE)</f>
        <v>1.8120329862803</v>
      </c>
      <c r="E30" s="658">
        <f t="shared" si="24"/>
        <v>1.8019767477344799</v>
      </c>
      <c r="F30" s="658">
        <f t="shared" si="24"/>
        <v>1.5746638566995499</v>
      </c>
      <c r="G30" s="658">
        <f t="shared" si="24"/>
        <v>1.5685268587533301</v>
      </c>
      <c r="H30" s="658"/>
      <c r="I30" s="657" t="s">
        <v>149</v>
      </c>
      <c r="J30" s="658">
        <f t="shared" ref="J30:N33" si="25">VLOOKUP($I$28,TableA,R49,FALSE)</f>
        <v>1.91454232932351</v>
      </c>
      <c r="K30" s="658">
        <f t="shared" si="25"/>
        <v>1.8120329862803</v>
      </c>
      <c r="L30" s="658">
        <f t="shared" si="25"/>
        <v>1.8019767477344799</v>
      </c>
      <c r="M30" s="658">
        <f t="shared" si="25"/>
        <v>1.5746638566995499</v>
      </c>
      <c r="N30" s="658">
        <f t="shared" si="25"/>
        <v>1.5685268587533301</v>
      </c>
      <c r="O30" s="126"/>
      <c r="P30" s="118">
        <f t="shared" ref="P30:P42" si="26">P29+1</f>
        <v>3</v>
      </c>
      <c r="Q30" s="123" t="s">
        <v>1</v>
      </c>
      <c r="R30" s="124">
        <v>1.9880997467980599</v>
      </c>
      <c r="S30" s="124">
        <v>0.21049346986706299</v>
      </c>
      <c r="T30" s="124">
        <v>9.7660204419481506E-2</v>
      </c>
      <c r="U30" s="124">
        <v>9.5921376389573695E-2</v>
      </c>
      <c r="V30" s="124">
        <v>0.105876714790631</v>
      </c>
      <c r="W30" s="124">
        <v>4.9122386629125998E-2</v>
      </c>
      <c r="X30" s="124">
        <v>4.8247768525729297E-2</v>
      </c>
      <c r="Y30" s="124">
        <v>0.70309710657161695</v>
      </c>
      <c r="Z30" s="124">
        <v>1.9141479623183699</v>
      </c>
      <c r="AA30" s="124">
        <v>0.197582566719471</v>
      </c>
      <c r="AB30" s="124">
        <v>0.12979651110971099</v>
      </c>
      <c r="AC30" s="124">
        <v>8.2165636130062697E-2</v>
      </c>
      <c r="AD30" s="124">
        <v>0.10322220152728601</v>
      </c>
      <c r="AE30" s="124">
        <v>6.7809027131061003E-2</v>
      </c>
      <c r="AF30" s="124">
        <v>4.2925436145775098E-2</v>
      </c>
      <c r="AG30" s="124">
        <v>0.71395045632333798</v>
      </c>
      <c r="AH30" s="124">
        <v>1.8626152275258101</v>
      </c>
      <c r="AI30" s="124">
        <v>0.177295922905329</v>
      </c>
      <c r="AJ30" s="124">
        <v>0.17098679708689199</v>
      </c>
      <c r="AK30" s="124">
        <v>7.9599346792011097E-2</v>
      </c>
      <c r="AL30" s="124">
        <v>9.5186552909716005E-2</v>
      </c>
      <c r="AM30" s="124">
        <v>9.1799312364701402E-2</v>
      </c>
      <c r="AN30" s="124">
        <v>4.2735260410034399E-2</v>
      </c>
      <c r="AO30" s="124">
        <v>0.72689418056793598</v>
      </c>
      <c r="AP30" s="124">
        <v>1.5803322313328501</v>
      </c>
      <c r="AQ30" s="124">
        <v>0.169875934851097</v>
      </c>
      <c r="AR30" s="124">
        <v>0.192257355995471</v>
      </c>
      <c r="AS30" s="124">
        <v>0.10697560614768301</v>
      </c>
      <c r="AT30" s="124">
        <v>0.107493811416998</v>
      </c>
      <c r="AU30" s="124">
        <v>0.12165628985072401</v>
      </c>
      <c r="AV30" s="124">
        <v>6.7691846073062806E-2</v>
      </c>
      <c r="AW30" s="124">
        <v>0.72095116645412904</v>
      </c>
      <c r="AX30" s="124">
        <v>1.57881348276141</v>
      </c>
      <c r="AY30" s="124">
        <v>0.16653749411591301</v>
      </c>
      <c r="AZ30" s="124">
        <v>0.237907309581433</v>
      </c>
      <c r="BA30" s="124">
        <v>9.4573326422998094E-2</v>
      </c>
      <c r="BB30" s="124">
        <v>0.105482690599166</v>
      </c>
      <c r="BC30" s="124">
        <v>0.15068740682738799</v>
      </c>
      <c r="BD30" s="124">
        <v>5.9901519372374201E-2</v>
      </c>
      <c r="BE30" s="125">
        <v>0.72710024243701898</v>
      </c>
    </row>
    <row r="31" spans="1:66" s="113" customFormat="1" ht="15" x14ac:dyDescent="0.2">
      <c r="B31" s="657" t="s">
        <v>179</v>
      </c>
      <c r="C31" s="658">
        <f>VLOOKUP($B$28,TableA,R50,FALSE)</f>
        <v>9.2537935516453396E-2</v>
      </c>
      <c r="D31" s="658">
        <f t="shared" si="24"/>
        <v>9.0861083089922107E-2</v>
      </c>
      <c r="E31" s="658">
        <f t="shared" si="24"/>
        <v>8.7625031541926898E-2</v>
      </c>
      <c r="F31" s="658">
        <f t="shared" si="24"/>
        <v>8.1248979222379003E-2</v>
      </c>
      <c r="G31" s="658">
        <f t="shared" si="24"/>
        <v>7.9787820041666499E-2</v>
      </c>
      <c r="H31" s="658"/>
      <c r="I31" s="657" t="s">
        <v>144</v>
      </c>
      <c r="J31" s="658">
        <f>VLOOKUP($I$28,TableA,R50,FALSE)</f>
        <v>9.2537935516453396E-2</v>
      </c>
      <c r="K31" s="658">
        <f t="shared" si="25"/>
        <v>9.0861083089922107E-2</v>
      </c>
      <c r="L31" s="658">
        <f t="shared" si="25"/>
        <v>8.7625031541926898E-2</v>
      </c>
      <c r="M31" s="658">
        <f t="shared" si="25"/>
        <v>8.1248979222379003E-2</v>
      </c>
      <c r="N31" s="658">
        <f t="shared" si="25"/>
        <v>7.9787820041666499E-2</v>
      </c>
      <c r="O31" s="126"/>
      <c r="P31" s="118">
        <f t="shared" si="26"/>
        <v>4</v>
      </c>
      <c r="Q31" s="123" t="s">
        <v>11</v>
      </c>
      <c r="R31" s="124">
        <v>2.2078482500275398</v>
      </c>
      <c r="S31" s="124">
        <v>0.19565536743912701</v>
      </c>
      <c r="T31" s="124">
        <v>0.18368283815050099</v>
      </c>
      <c r="U31" s="124">
        <v>0.146002423886298</v>
      </c>
      <c r="V31" s="124">
        <v>8.8618122842766295E-2</v>
      </c>
      <c r="W31" s="124">
        <v>8.3195408990726499E-2</v>
      </c>
      <c r="X31" s="124">
        <v>6.6128831039214894E-2</v>
      </c>
      <c r="Y31" s="124">
        <v>0.74915789911423503</v>
      </c>
      <c r="Z31" s="124">
        <v>2.1612514466007502</v>
      </c>
      <c r="AA31" s="124">
        <v>0.19698628295648801</v>
      </c>
      <c r="AB31" s="124">
        <v>0.234696874421705</v>
      </c>
      <c r="AC31" s="124">
        <v>0.13868953853320901</v>
      </c>
      <c r="AD31" s="124">
        <v>9.1144546492408898E-2</v>
      </c>
      <c r="AE31" s="124">
        <v>0.10859304445618299</v>
      </c>
      <c r="AF31" s="124">
        <v>6.4170940753488906E-2</v>
      </c>
      <c r="AG31" s="124">
        <v>0.75380407926798099</v>
      </c>
      <c r="AH31" s="124">
        <v>2.1286526459539998</v>
      </c>
      <c r="AI31" s="124">
        <v>0.184065564960365</v>
      </c>
      <c r="AJ31" s="124">
        <v>0.28219951080264799</v>
      </c>
      <c r="AK31" s="124">
        <v>0.128612155578746</v>
      </c>
      <c r="AL31" s="124">
        <v>8.6470455999585E-2</v>
      </c>
      <c r="AM31" s="124">
        <v>0.13257189299486399</v>
      </c>
      <c r="AN31" s="124">
        <v>6.0419512701239901E-2</v>
      </c>
      <c r="AO31" s="124">
        <v>0.75918656729322698</v>
      </c>
      <c r="AP31" s="124">
        <v>1.85576408949087</v>
      </c>
      <c r="AQ31" s="124">
        <v>0.17529526953352001</v>
      </c>
      <c r="AR31" s="124">
        <v>0.26998124705430598</v>
      </c>
      <c r="AS31" s="124">
        <v>0.15851011181384</v>
      </c>
      <c r="AT31" s="124">
        <v>9.4459888800635397E-2</v>
      </c>
      <c r="AU31" s="124">
        <v>0.14548252581413801</v>
      </c>
      <c r="AV31" s="124">
        <v>8.5415011914217603E-2</v>
      </c>
      <c r="AW31" s="124">
        <v>0.75962073073868197</v>
      </c>
      <c r="AX31" s="124">
        <v>1.9032680318184401</v>
      </c>
      <c r="AY31" s="124">
        <v>0.182796205509937</v>
      </c>
      <c r="AZ31" s="124">
        <v>0.261464716027554</v>
      </c>
      <c r="BA31" s="124">
        <v>0.14253817722954901</v>
      </c>
      <c r="BB31" s="124">
        <v>9.6043333074473894E-2</v>
      </c>
      <c r="BC31" s="124">
        <v>0.13737671817970001</v>
      </c>
      <c r="BD31" s="124">
        <v>7.4891279024617494E-2</v>
      </c>
      <c r="BE31" s="125">
        <v>0.76609458724858304</v>
      </c>
    </row>
    <row r="32" spans="1:66" s="113" customFormat="1" ht="15" x14ac:dyDescent="0.2">
      <c r="B32" s="657" t="s">
        <v>180</v>
      </c>
      <c r="C32" s="658">
        <f>VLOOKUP($B$28,TableA,R51,FALSE)</f>
        <v>0.13646283716938201</v>
      </c>
      <c r="D32" s="658">
        <f t="shared" si="24"/>
        <v>0.14796285224390501</v>
      </c>
      <c r="E32" s="658">
        <f t="shared" si="24"/>
        <v>0.167945789558826</v>
      </c>
      <c r="F32" s="658">
        <f t="shared" si="24"/>
        <v>0.1571915546189</v>
      </c>
      <c r="G32" s="658">
        <f t="shared" si="24"/>
        <v>0.15658302132816401</v>
      </c>
      <c r="H32" s="658"/>
      <c r="I32" s="657" t="s">
        <v>180</v>
      </c>
      <c r="J32" s="658">
        <f>VLOOKUP($I$28,TableA,R51,FALSE)</f>
        <v>0.13646283716938201</v>
      </c>
      <c r="K32" s="658">
        <f t="shared" si="25"/>
        <v>0.14796285224390501</v>
      </c>
      <c r="L32" s="658">
        <f t="shared" si="25"/>
        <v>0.167945789558826</v>
      </c>
      <c r="M32" s="658">
        <f t="shared" si="25"/>
        <v>0.1571915546189</v>
      </c>
      <c r="N32" s="658">
        <f t="shared" si="25"/>
        <v>0.15658302132816401</v>
      </c>
      <c r="O32" s="126"/>
      <c r="P32" s="118">
        <f t="shared" si="26"/>
        <v>5</v>
      </c>
      <c r="Q32" s="123" t="s">
        <v>2</v>
      </c>
      <c r="R32" s="124">
        <v>2.0830209055236701</v>
      </c>
      <c r="S32" s="124">
        <v>0.183218855357942</v>
      </c>
      <c r="T32" s="124">
        <v>0.31661646306762098</v>
      </c>
      <c r="U32" s="124">
        <v>0.15517319596222201</v>
      </c>
      <c r="V32" s="124">
        <v>8.7958241260128106E-2</v>
      </c>
      <c r="W32" s="124">
        <v>0.15199869681001801</v>
      </c>
      <c r="X32" s="124">
        <v>7.4494305626381097E-2</v>
      </c>
      <c r="Y32" s="124">
        <v>0.75668947249135898</v>
      </c>
      <c r="Z32" s="124">
        <v>1.9934488495706899</v>
      </c>
      <c r="AA32" s="124">
        <v>0.17998167917337499</v>
      </c>
      <c r="AB32" s="124">
        <v>0.33620595349515597</v>
      </c>
      <c r="AC32" s="124">
        <v>0.15269565512056801</v>
      </c>
      <c r="AD32" s="124">
        <v>9.02865800705826E-2</v>
      </c>
      <c r="AE32" s="124">
        <v>0.168655420262006</v>
      </c>
      <c r="AF32" s="124">
        <v>7.6598732469836103E-2</v>
      </c>
      <c r="AG32" s="124">
        <v>0.76182997357772397</v>
      </c>
      <c r="AH32" s="124">
        <v>1.96241540348709</v>
      </c>
      <c r="AI32" s="124">
        <v>0.169862280269095</v>
      </c>
      <c r="AJ32" s="124">
        <v>0.38348096658678399</v>
      </c>
      <c r="AK32" s="124">
        <v>0.145468413940295</v>
      </c>
      <c r="AL32" s="124">
        <v>8.6557759364944101E-2</v>
      </c>
      <c r="AM32" s="124">
        <v>0.19541273774419099</v>
      </c>
      <c r="AN32" s="124">
        <v>7.41272279466451E-2</v>
      </c>
      <c r="AO32" s="124">
        <v>0.770098704249777</v>
      </c>
      <c r="AP32" s="124">
        <v>1.7394526521931599</v>
      </c>
      <c r="AQ32" s="124">
        <v>0.15533305027225999</v>
      </c>
      <c r="AR32" s="124">
        <v>0.341331050149279</v>
      </c>
      <c r="AS32" s="124">
        <v>0.183558825509791</v>
      </c>
      <c r="AT32" s="124">
        <v>8.9299958855684203E-2</v>
      </c>
      <c r="AU32" s="124">
        <v>0.196228997506151</v>
      </c>
      <c r="AV32" s="124">
        <v>0.105526773194058</v>
      </c>
      <c r="AW32" s="124">
        <v>0.77152729379560503</v>
      </c>
      <c r="AX32" s="124">
        <v>1.78195330976084</v>
      </c>
      <c r="AY32" s="124">
        <v>0.15913448881771</v>
      </c>
      <c r="AZ32" s="124">
        <v>0.40348585888210398</v>
      </c>
      <c r="BA32" s="124">
        <v>0.186668687794038</v>
      </c>
      <c r="BB32" s="124">
        <v>8.9303399783840706E-2</v>
      </c>
      <c r="BC32" s="124">
        <v>0.22642897357184799</v>
      </c>
      <c r="BD32" s="124">
        <v>0.104755094744369</v>
      </c>
      <c r="BE32" s="125">
        <v>0.77740107422155902</v>
      </c>
    </row>
    <row r="33" spans="2:57" s="113" customFormat="1" ht="15" x14ac:dyDescent="0.2">
      <c r="B33" s="657" t="s">
        <v>181</v>
      </c>
      <c r="C33" s="658">
        <f>VLOOKUP($B$28,TableA,R52,FALSE)</f>
        <v>0.13397391304634099</v>
      </c>
      <c r="D33" s="658">
        <f t="shared" si="24"/>
        <v>0.12578587363336299</v>
      </c>
      <c r="E33" s="658">
        <f t="shared" si="24"/>
        <v>0.117025880950842</v>
      </c>
      <c r="F33" s="658">
        <f t="shared" si="24"/>
        <v>0.139527592316012</v>
      </c>
      <c r="G33" s="658">
        <f t="shared" si="24"/>
        <v>0.15714865915881099</v>
      </c>
      <c r="H33" s="658"/>
      <c r="I33" s="657" t="s">
        <v>181</v>
      </c>
      <c r="J33" s="658">
        <f>VLOOKUP($I$28,TableA,R52,FALSE)</f>
        <v>0.13397391304634099</v>
      </c>
      <c r="K33" s="658">
        <f t="shared" si="25"/>
        <v>0.12578587363336299</v>
      </c>
      <c r="L33" s="658">
        <f t="shared" si="25"/>
        <v>0.117025880950842</v>
      </c>
      <c r="M33" s="658">
        <f t="shared" si="25"/>
        <v>0.139527592316012</v>
      </c>
      <c r="N33" s="658">
        <f>VLOOKUP($I$28,TableA,V52,FALSE)</f>
        <v>0.15714865915881099</v>
      </c>
      <c r="O33" s="126"/>
      <c r="P33" s="118">
        <f t="shared" si="26"/>
        <v>6</v>
      </c>
      <c r="Q33" s="123" t="s">
        <v>9</v>
      </c>
      <c r="R33" s="124">
        <v>2.0336983253045902</v>
      </c>
      <c r="S33" s="124">
        <v>0.15662109422279799</v>
      </c>
      <c r="T33" s="124">
        <v>0.16106806100592899</v>
      </c>
      <c r="U33" s="124">
        <v>0.14880303971697201</v>
      </c>
      <c r="V33" s="124">
        <v>7.7012943500035305E-2</v>
      </c>
      <c r="W33" s="124">
        <v>7.9199583832968906E-2</v>
      </c>
      <c r="X33" s="124">
        <v>7.3168688721168093E-2</v>
      </c>
      <c r="Y33" s="124">
        <v>0.75702722719898397</v>
      </c>
      <c r="Z33" s="124">
        <v>1.9592706655429799</v>
      </c>
      <c r="AA33" s="124">
        <v>0.14410706477298801</v>
      </c>
      <c r="AB33" s="124">
        <v>0.238892437086869</v>
      </c>
      <c r="AC33" s="124">
        <v>0.14405335694090901</v>
      </c>
      <c r="AD33" s="124">
        <v>7.3551381801070001E-2</v>
      </c>
      <c r="AE33" s="124">
        <v>0.121929267501519</v>
      </c>
      <c r="AF33" s="124">
        <v>7.3523969645606493E-2</v>
      </c>
      <c r="AG33" s="124">
        <v>0.77177553099629503</v>
      </c>
      <c r="AH33" s="124">
        <v>1.8981072803233601</v>
      </c>
      <c r="AI33" s="124">
        <v>0.12773892190744399</v>
      </c>
      <c r="AJ33" s="124">
        <v>0.28950105250367197</v>
      </c>
      <c r="AK33" s="124">
        <v>0.14119452912522501</v>
      </c>
      <c r="AL33" s="124">
        <v>6.7298051712694706E-2</v>
      </c>
      <c r="AM33" s="124">
        <v>0.152520911491553</v>
      </c>
      <c r="AN33" s="124">
        <v>7.4387012045583997E-2</v>
      </c>
      <c r="AO33" s="124">
        <v>0.78140489448934503</v>
      </c>
      <c r="AP33" s="124">
        <v>1.67432672819365</v>
      </c>
      <c r="AQ33" s="124">
        <v>0.122666369445205</v>
      </c>
      <c r="AR33" s="124">
        <v>0.26764221037742297</v>
      </c>
      <c r="AS33" s="124">
        <v>0.184745287101821</v>
      </c>
      <c r="AT33" s="124">
        <v>7.3263101746899595E-2</v>
      </c>
      <c r="AU33" s="124">
        <v>0.15985064675290001</v>
      </c>
      <c r="AV33" s="124">
        <v>0.11034004533937899</v>
      </c>
      <c r="AW33" s="124">
        <v>0.783272436324843</v>
      </c>
      <c r="AX33" s="124">
        <v>1.6833916255352499</v>
      </c>
      <c r="AY33" s="124">
        <v>0.119850140308755</v>
      </c>
      <c r="AZ33" s="124">
        <v>0.31479132346955502</v>
      </c>
      <c r="BA33" s="124">
        <v>0.17909012223675499</v>
      </c>
      <c r="BB33" s="124">
        <v>7.1195637717781604E-2</v>
      </c>
      <c r="BC33" s="124">
        <v>0.18699827104668201</v>
      </c>
      <c r="BD33" s="124">
        <v>0.106386487564836</v>
      </c>
      <c r="BE33" s="125">
        <v>0.79192445803963296</v>
      </c>
    </row>
    <row r="34" spans="2:57" s="113" customFormat="1" ht="15" x14ac:dyDescent="0.2">
      <c r="B34" s="659"/>
      <c r="C34" s="659"/>
      <c r="D34" s="659"/>
      <c r="E34" s="659"/>
      <c r="F34" s="659"/>
      <c r="G34" s="659"/>
      <c r="H34" s="659"/>
      <c r="I34" s="659"/>
      <c r="J34" s="659"/>
      <c r="K34" s="659"/>
      <c r="L34" s="659"/>
      <c r="M34" s="659"/>
      <c r="N34" s="659"/>
      <c r="P34" s="118">
        <f t="shared" si="26"/>
        <v>7</v>
      </c>
      <c r="Q34" s="123" t="s">
        <v>5</v>
      </c>
      <c r="R34" s="124">
        <v>1.83780492989959</v>
      </c>
      <c r="S34" s="124">
        <v>0.13016011404078101</v>
      </c>
      <c r="T34" s="124">
        <v>0.30767369049104198</v>
      </c>
      <c r="U34" s="124">
        <v>0.13292142595829401</v>
      </c>
      <c r="V34" s="124">
        <v>7.0823683146770094E-2</v>
      </c>
      <c r="W34" s="124">
        <v>0.16741368220611499</v>
      </c>
      <c r="X34" s="124">
        <v>7.2326188593670196E-2</v>
      </c>
      <c r="Y34" s="124">
        <v>0.79864901625299001</v>
      </c>
      <c r="Z34" s="124">
        <v>1.7868094295693999</v>
      </c>
      <c r="AA34" s="124">
        <v>0.122201482700075</v>
      </c>
      <c r="AB34" s="124">
        <v>0.32247730662738999</v>
      </c>
      <c r="AC34" s="124">
        <v>0.12819133791008899</v>
      </c>
      <c r="AD34" s="124">
        <v>6.8390887510328305E-2</v>
      </c>
      <c r="AE34" s="124">
        <v>0.18047660891576101</v>
      </c>
      <c r="AF34" s="124">
        <v>7.1743150550185597E-2</v>
      </c>
      <c r="AG34" s="124">
        <v>0.80464542867260302</v>
      </c>
      <c r="AH34" s="124">
        <v>1.77413281379733</v>
      </c>
      <c r="AI34" s="124">
        <v>0.11022520763119199</v>
      </c>
      <c r="AJ34" s="124">
        <v>0.360879500235054</v>
      </c>
      <c r="AK34" s="124">
        <v>0.126690694427228</v>
      </c>
      <c r="AL34" s="124">
        <v>6.2129062026234298E-2</v>
      </c>
      <c r="AM34" s="124">
        <v>0.20341177246061601</v>
      </c>
      <c r="AN34" s="124">
        <v>7.1409926834091406E-2</v>
      </c>
      <c r="AO34" s="124">
        <v>0.81712214092676805</v>
      </c>
      <c r="AP34" s="124">
        <v>1.58339760899215</v>
      </c>
      <c r="AQ34" s="124">
        <v>0.10642462623296101</v>
      </c>
      <c r="AR34" s="124">
        <v>0.29449683707765301</v>
      </c>
      <c r="AS34" s="124">
        <v>0.15395361793801801</v>
      </c>
      <c r="AT34" s="124">
        <v>6.7212824895385201E-2</v>
      </c>
      <c r="AU34" s="124">
        <v>0.18599045205398701</v>
      </c>
      <c r="AV34" s="124">
        <v>9.7229916897506902E-2</v>
      </c>
      <c r="AW34" s="124">
        <v>0.82058996876289303</v>
      </c>
      <c r="AX34" s="124">
        <v>1.6040977748352701</v>
      </c>
      <c r="AY34" s="124">
        <v>0.110730691084252</v>
      </c>
      <c r="AZ34" s="124">
        <v>0.310060907494768</v>
      </c>
      <c r="BA34" s="124">
        <v>0.15273311709047699</v>
      </c>
      <c r="BB34" s="124">
        <v>6.9029888839302597E-2</v>
      </c>
      <c r="BC34" s="124">
        <v>0.193293022631746</v>
      </c>
      <c r="BD34" s="124">
        <v>9.5214343842700805E-2</v>
      </c>
      <c r="BE34" s="125">
        <v>0.822312060833574</v>
      </c>
    </row>
    <row r="35" spans="2:57" s="113" customFormat="1" ht="15.75" x14ac:dyDescent="0.25">
      <c r="B35" s="649" t="s">
        <v>889</v>
      </c>
      <c r="C35" s="659"/>
      <c r="D35" s="659"/>
      <c r="E35" s="659"/>
      <c r="F35" s="659"/>
      <c r="G35" s="659"/>
      <c r="H35" s="659"/>
      <c r="I35" s="649" t="s">
        <v>891</v>
      </c>
      <c r="J35" s="659"/>
      <c r="K35" s="659"/>
      <c r="L35" s="659"/>
      <c r="M35" s="659"/>
      <c r="N35" s="659"/>
      <c r="P35" s="118">
        <f t="shared" si="26"/>
        <v>8</v>
      </c>
      <c r="Q35" s="123" t="s">
        <v>17</v>
      </c>
      <c r="R35" s="124">
        <v>2.3347370081186898</v>
      </c>
      <c r="S35" s="124">
        <v>0.163688500666061</v>
      </c>
      <c r="T35" s="124">
        <v>7.8750924336191602E-2</v>
      </c>
      <c r="U35" s="124">
        <v>0.198952417030025</v>
      </c>
      <c r="V35" s="124">
        <v>7.0110038131429506E-2</v>
      </c>
      <c r="W35" s="124">
        <v>3.3730104959294002E-2</v>
      </c>
      <c r="X35" s="124">
        <v>8.5214058944625595E-2</v>
      </c>
      <c r="Y35" s="124">
        <v>0.76953319863373204</v>
      </c>
      <c r="Z35" s="124">
        <v>2.2085668843795001</v>
      </c>
      <c r="AA35" s="124">
        <v>0.15473303305425001</v>
      </c>
      <c r="AB35" s="124">
        <v>9.9161116586770195E-2</v>
      </c>
      <c r="AC35" s="124">
        <v>0.18706701390662001</v>
      </c>
      <c r="AD35" s="124">
        <v>7.0060379039742104E-2</v>
      </c>
      <c r="AE35" s="124">
        <v>4.4898398725483901E-2</v>
      </c>
      <c r="AF35" s="124">
        <v>8.4700633351738802E-2</v>
      </c>
      <c r="AG35" s="124">
        <v>0.77474680183238098</v>
      </c>
      <c r="AH35" s="124">
        <v>2.1872212501516799</v>
      </c>
      <c r="AI35" s="124">
        <v>0.14099242587743399</v>
      </c>
      <c r="AJ35" s="124">
        <v>0.137769000840128</v>
      </c>
      <c r="AK35" s="124">
        <v>0.17847632033064201</v>
      </c>
      <c r="AL35" s="124">
        <v>6.4461894683794096E-2</v>
      </c>
      <c r="AM35" s="124">
        <v>6.2988141154249694E-2</v>
      </c>
      <c r="AN35" s="124">
        <v>8.1599573119667299E-2</v>
      </c>
      <c r="AO35" s="124">
        <v>0.78629620963720503</v>
      </c>
      <c r="AP35" s="124">
        <v>1.93229638948871</v>
      </c>
      <c r="AQ35" s="124">
        <v>0.13303201325299399</v>
      </c>
      <c r="AR35" s="124">
        <v>0.131934727936866</v>
      </c>
      <c r="AS35" s="124">
        <v>0.22018090269882401</v>
      </c>
      <c r="AT35" s="124">
        <v>6.8846587913044904E-2</v>
      </c>
      <c r="AU35" s="124">
        <v>6.8278721967583902E-2</v>
      </c>
      <c r="AV35" s="124">
        <v>0.113947789736897</v>
      </c>
      <c r="AW35" s="124">
        <v>0.79470691675037497</v>
      </c>
      <c r="AX35" s="124">
        <v>1.9171216927107499</v>
      </c>
      <c r="AY35" s="124">
        <v>0.12728709242403</v>
      </c>
      <c r="AZ35" s="124">
        <v>0.13539134089020999</v>
      </c>
      <c r="BA35" s="124">
        <v>0.22494952759119799</v>
      </c>
      <c r="BB35" s="124">
        <v>6.6394894444102806E-2</v>
      </c>
      <c r="BC35" s="124">
        <v>7.0622194409980604E-2</v>
      </c>
      <c r="BD35" s="124">
        <v>0.11733711451208199</v>
      </c>
      <c r="BE35" s="125">
        <v>0.80302421955916004</v>
      </c>
    </row>
    <row r="36" spans="2:57" s="113" customFormat="1" ht="16.5" thickBot="1" x14ac:dyDescent="0.25">
      <c r="B36" s="656"/>
      <c r="C36" s="653" t="s">
        <v>333</v>
      </c>
      <c r="D36" s="654" t="s">
        <v>334</v>
      </c>
      <c r="E36" s="654" t="s">
        <v>335</v>
      </c>
      <c r="F36" s="654" t="s">
        <v>336</v>
      </c>
      <c r="G36" s="654" t="s">
        <v>421</v>
      </c>
      <c r="H36" s="655"/>
      <c r="I36" s="656"/>
      <c r="J36" s="654" t="s">
        <v>333</v>
      </c>
      <c r="K36" s="654" t="s">
        <v>334</v>
      </c>
      <c r="L36" s="654" t="s">
        <v>335</v>
      </c>
      <c r="M36" s="654" t="s">
        <v>336</v>
      </c>
      <c r="N36" s="654" t="s">
        <v>421</v>
      </c>
      <c r="O36" s="122"/>
      <c r="P36" s="118">
        <f t="shared" si="26"/>
        <v>9</v>
      </c>
      <c r="Q36" s="123" t="s">
        <v>3</v>
      </c>
      <c r="R36" s="124">
        <v>1.85125293178934</v>
      </c>
      <c r="S36" s="124">
        <v>0.188970388342699</v>
      </c>
      <c r="T36" s="124">
        <v>0.20517101058613699</v>
      </c>
      <c r="U36" s="124">
        <v>0.10419790966025901</v>
      </c>
      <c r="V36" s="124">
        <v>0.102077023132679</v>
      </c>
      <c r="W36" s="124">
        <v>0.110828189418627</v>
      </c>
      <c r="X36" s="124">
        <v>5.6285074757205698E-2</v>
      </c>
      <c r="Y36" s="124">
        <v>0.76911444999563405</v>
      </c>
      <c r="Z36" s="124">
        <v>1.7712013758226399</v>
      </c>
      <c r="AA36" s="124">
        <v>0.19081876771924999</v>
      </c>
      <c r="AB36" s="124">
        <v>0.18558280902798499</v>
      </c>
      <c r="AC36" s="124">
        <v>0.105664200515933</v>
      </c>
      <c r="AD36" s="124">
        <v>0.107734089598154</v>
      </c>
      <c r="AE36" s="124">
        <v>0.104777927321669</v>
      </c>
      <c r="AF36" s="124">
        <v>5.9656796769852E-2</v>
      </c>
      <c r="AG36" s="124">
        <v>0.77009709671217097</v>
      </c>
      <c r="AH36" s="124">
        <v>1.7679451203154499</v>
      </c>
      <c r="AI36" s="124">
        <v>0.18157817416890601</v>
      </c>
      <c r="AJ36" s="124">
        <v>0.23169719086530899</v>
      </c>
      <c r="AK36" s="124">
        <v>0.106190997313076</v>
      </c>
      <c r="AL36" s="124">
        <v>0.102705775242903</v>
      </c>
      <c r="AM36" s="124">
        <v>0.13105451532566101</v>
      </c>
      <c r="AN36" s="124">
        <v>6.00646457250485E-2</v>
      </c>
      <c r="AO36" s="124">
        <v>0.77929891663013695</v>
      </c>
      <c r="AP36" s="124">
        <v>1.5786552465385899</v>
      </c>
      <c r="AQ36" s="124">
        <v>0.173313250693406</v>
      </c>
      <c r="AR36" s="124">
        <v>0.17057130273864399</v>
      </c>
      <c r="AS36" s="124">
        <v>0.13820439535960199</v>
      </c>
      <c r="AT36" s="124">
        <v>0.10978537022153401</v>
      </c>
      <c r="AU36" s="124">
        <v>0.108048481840886</v>
      </c>
      <c r="AV36" s="124">
        <v>8.7545647260624998E-2</v>
      </c>
      <c r="AW36" s="124">
        <v>0.77885419307510195</v>
      </c>
      <c r="AX36" s="124">
        <v>1.5753979672780101</v>
      </c>
      <c r="AY36" s="124">
        <v>0.17827089696440801</v>
      </c>
      <c r="AZ36" s="124">
        <v>0.171576559229946</v>
      </c>
      <c r="BA36" s="124">
        <v>0.131521535872343</v>
      </c>
      <c r="BB36" s="124">
        <v>0.113159278269494</v>
      </c>
      <c r="BC36" s="124">
        <v>0.10890997880770301</v>
      </c>
      <c r="BD36" s="124">
        <v>8.3484642359662006E-2</v>
      </c>
      <c r="BE36" s="125">
        <v>0.78204996178882502</v>
      </c>
    </row>
    <row r="37" spans="2:57" s="113" customFormat="1" ht="15" x14ac:dyDescent="0.2">
      <c r="B37" s="657" t="s">
        <v>132</v>
      </c>
      <c r="C37" s="660">
        <f>VLOOKUP($B$28,abxpop,AB45,0)</f>
        <v>0.28402749405176803</v>
      </c>
      <c r="D37" s="660">
        <f>VLOOKUP($B$28,abxpop,AC45,0)</f>
        <v>0.26952989809652</v>
      </c>
      <c r="E37" s="660">
        <f>VLOOKUP($B$28,abxpop,AD45,0)</f>
        <v>0.26896303926030601</v>
      </c>
      <c r="F37" s="660">
        <f>VLOOKUP($B$28,abxpop,AE45,0)</f>
        <v>0.22460688992917999</v>
      </c>
      <c r="G37" s="660">
        <f>VLOOKUP($B$28,abxpop,AF45,0)</f>
        <v>0.22736046092906001</v>
      </c>
      <c r="H37" s="660"/>
      <c r="I37" s="657" t="s">
        <v>132</v>
      </c>
      <c r="J37" s="660">
        <f>VLOOKUP($I$28,abxpop,AB45,0)</f>
        <v>0.28402749405176803</v>
      </c>
      <c r="K37" s="660">
        <f>VLOOKUP($I$28,abxpop,AC45,0)</f>
        <v>0.26952989809652</v>
      </c>
      <c r="L37" s="660">
        <f>VLOOKUP($I$28,abxpop,AD45,0)</f>
        <v>0.26896303926030601</v>
      </c>
      <c r="M37" s="660">
        <f>VLOOKUP($I$28,abxpop,AE45,0)</f>
        <v>0.22460688992917999</v>
      </c>
      <c r="N37" s="660">
        <f>VLOOKUP($I$28,abxpop,AF45,0)</f>
        <v>0.22736046092906001</v>
      </c>
      <c r="O37" s="127"/>
      <c r="P37" s="118">
        <f t="shared" si="26"/>
        <v>10</v>
      </c>
      <c r="Q37" s="123" t="s">
        <v>4</v>
      </c>
      <c r="R37" s="124">
        <v>2.3871371542741802</v>
      </c>
      <c r="S37" s="124">
        <v>0.17570746837917101</v>
      </c>
      <c r="T37" s="124">
        <v>0.21127524249383201</v>
      </c>
      <c r="U37" s="124">
        <v>0.17485407492253399</v>
      </c>
      <c r="V37" s="124">
        <v>7.3605937582834596E-2</v>
      </c>
      <c r="W37" s="124">
        <v>8.8505699019238507E-2</v>
      </c>
      <c r="X37" s="124">
        <v>7.3248440965973299E-2</v>
      </c>
      <c r="Y37" s="124">
        <v>0.73936055190502104</v>
      </c>
      <c r="Z37" s="124">
        <v>2.3085932304827801</v>
      </c>
      <c r="AA37" s="124">
        <v>0.16585067828168601</v>
      </c>
      <c r="AB37" s="124">
        <v>0.29033947333422</v>
      </c>
      <c r="AC37" s="124">
        <v>0.16881816065966199</v>
      </c>
      <c r="AD37" s="124">
        <v>7.1840580701609105E-2</v>
      </c>
      <c r="AE37" s="124">
        <v>0.12576467326533</v>
      </c>
      <c r="AF37" s="124">
        <v>7.3125987909250997E-2</v>
      </c>
      <c r="AG37" s="124">
        <v>0.75069581216492098</v>
      </c>
      <c r="AH37" s="124">
        <v>2.2634301005614801</v>
      </c>
      <c r="AI37" s="124">
        <v>0.1521771074139</v>
      </c>
      <c r="AJ37" s="124">
        <v>0.35786558827120801</v>
      </c>
      <c r="AK37" s="124">
        <v>0.15599343525384601</v>
      </c>
      <c r="AL37" s="124">
        <v>6.7232960883638407E-2</v>
      </c>
      <c r="AM37" s="124">
        <v>0.158107638571402</v>
      </c>
      <c r="AN37" s="124">
        <v>6.8919042481209905E-2</v>
      </c>
      <c r="AO37" s="124">
        <v>0.76058738547629101</v>
      </c>
      <c r="AP37" s="124">
        <v>1.9909825664271701</v>
      </c>
      <c r="AQ37" s="124">
        <v>0.14407041582424401</v>
      </c>
      <c r="AR37" s="124">
        <v>0.29725022593939399</v>
      </c>
      <c r="AS37" s="124">
        <v>0.20731611075834699</v>
      </c>
      <c r="AT37" s="124">
        <v>7.2361465265252806E-2</v>
      </c>
      <c r="AU37" s="124">
        <v>0.149298256525074</v>
      </c>
      <c r="AV37" s="124">
        <v>0.10412753695296099</v>
      </c>
      <c r="AW37" s="124">
        <v>0.77132284346041402</v>
      </c>
      <c r="AX37" s="124">
        <v>2.0456022256859501</v>
      </c>
      <c r="AY37" s="124">
        <v>0.143467676315334</v>
      </c>
      <c r="AZ37" s="124">
        <v>0.28653802696351299</v>
      </c>
      <c r="BA37" s="124">
        <v>0.20808690174550101</v>
      </c>
      <c r="BB37" s="124">
        <v>7.0134689195122293E-2</v>
      </c>
      <c r="BC37" s="124">
        <v>0.14007514430985199</v>
      </c>
      <c r="BD37" s="124">
        <v>0.101724029790652</v>
      </c>
      <c r="BE37" s="125">
        <v>0.78500310572201504</v>
      </c>
    </row>
    <row r="38" spans="2:57" s="113" customFormat="1" ht="15" x14ac:dyDescent="0.2">
      <c r="B38" s="657" t="s">
        <v>133</v>
      </c>
      <c r="C38" s="660">
        <f t="shared" ref="C38:G39" si="27">VLOOKUP($B$28,TableA,R57,FALSE)</f>
        <v>4.8334233252054E-2</v>
      </c>
      <c r="D38" s="660">
        <f t="shared" si="27"/>
        <v>5.0143172766650201E-2</v>
      </c>
      <c r="E38" s="660">
        <f t="shared" si="27"/>
        <v>4.8627171050954397E-2</v>
      </c>
      <c r="F38" s="660">
        <f t="shared" si="27"/>
        <v>5.1597665671119501E-2</v>
      </c>
      <c r="G38" s="660">
        <f t="shared" si="27"/>
        <v>5.0867997316336802E-2</v>
      </c>
      <c r="H38" s="660"/>
      <c r="I38" s="657" t="s">
        <v>133</v>
      </c>
      <c r="J38" s="660">
        <f>VLOOKUP($I$28,TableA,R57,FALSE)</f>
        <v>4.8334233252054E-2</v>
      </c>
      <c r="K38" s="660">
        <f t="shared" ref="J38:N39" si="28">VLOOKUP($I$28,TableA,S57,FALSE)</f>
        <v>5.0143172766650201E-2</v>
      </c>
      <c r="L38" s="660">
        <f t="shared" si="28"/>
        <v>4.8627171050954397E-2</v>
      </c>
      <c r="M38" s="660">
        <f t="shared" si="28"/>
        <v>5.1597665671119501E-2</v>
      </c>
      <c r="N38" s="660">
        <f t="shared" si="28"/>
        <v>5.0867997316336802E-2</v>
      </c>
      <c r="O38" s="127"/>
      <c r="P38" s="118">
        <f t="shared" si="26"/>
        <v>11</v>
      </c>
      <c r="Q38" s="123" t="s">
        <v>7</v>
      </c>
      <c r="R38" s="124">
        <v>1.7487981259775001</v>
      </c>
      <c r="S38" s="124">
        <v>0.147377515888301</v>
      </c>
      <c r="T38" s="124">
        <v>0.102578398071149</v>
      </c>
      <c r="U38" s="124">
        <v>0.13657816859272001</v>
      </c>
      <c r="V38" s="124">
        <v>8.4273601223082195E-2</v>
      </c>
      <c r="W38" s="124">
        <v>5.8656511890880801E-2</v>
      </c>
      <c r="X38" s="124">
        <v>7.8098304523501694E-2</v>
      </c>
      <c r="Y38" s="124">
        <v>0.75979751508597204</v>
      </c>
      <c r="Z38" s="124">
        <v>1.64672252602758</v>
      </c>
      <c r="AA38" s="124">
        <v>0.136966465310318</v>
      </c>
      <c r="AB38" s="124">
        <v>0.10990092498597399</v>
      </c>
      <c r="AC38" s="124">
        <v>0.132956529580676</v>
      </c>
      <c r="AD38" s="124">
        <v>8.3175193844420403E-2</v>
      </c>
      <c r="AE38" s="124">
        <v>6.6739188447910297E-2</v>
      </c>
      <c r="AF38" s="124">
        <v>8.0740092808112604E-2</v>
      </c>
      <c r="AG38" s="124">
        <v>0.77726052986612504</v>
      </c>
      <c r="AH38" s="124">
        <v>1.60151020310825</v>
      </c>
      <c r="AI38" s="124">
        <v>0.123097190269955</v>
      </c>
      <c r="AJ38" s="124">
        <v>0.13356005900985499</v>
      </c>
      <c r="AK38" s="124">
        <v>0.12979572048745</v>
      </c>
      <c r="AL38" s="124">
        <v>7.68631945216737E-2</v>
      </c>
      <c r="AM38" s="124">
        <v>8.3396321016649497E-2</v>
      </c>
      <c r="AN38" s="124">
        <v>8.1045828016293203E-2</v>
      </c>
      <c r="AO38" s="124">
        <v>0.79658339726347605</v>
      </c>
      <c r="AP38" s="124">
        <v>1.43354816015051</v>
      </c>
      <c r="AQ38" s="124">
        <v>0.118671859687122</v>
      </c>
      <c r="AR38" s="124">
        <v>0.11224316433859299</v>
      </c>
      <c r="AS38" s="124">
        <v>0.183222308836441</v>
      </c>
      <c r="AT38" s="124">
        <v>8.2781913427074694E-2</v>
      </c>
      <c r="AU38" s="124">
        <v>7.8297449265191194E-2</v>
      </c>
      <c r="AV38" s="124">
        <v>0.127810361681329</v>
      </c>
      <c r="AW38" s="124">
        <v>0.79986590470461405</v>
      </c>
      <c r="AX38" s="124">
        <v>1.43511874853348</v>
      </c>
      <c r="AY38" s="124">
        <v>0.114337150926931</v>
      </c>
      <c r="AZ38" s="124">
        <v>0.11614764177561999</v>
      </c>
      <c r="BA38" s="124">
        <v>0.174053324209821</v>
      </c>
      <c r="BB38" s="124">
        <v>7.9670864201146899E-2</v>
      </c>
      <c r="BC38" s="124">
        <v>8.0932425901556304E-2</v>
      </c>
      <c r="BD38" s="124">
        <v>0.121281478893424</v>
      </c>
      <c r="BE38" s="125">
        <v>0.80761288675862297</v>
      </c>
    </row>
    <row r="39" spans="2:57" s="113" customFormat="1" ht="15" x14ac:dyDescent="0.2">
      <c r="B39" s="657" t="s">
        <v>134</v>
      </c>
      <c r="C39" s="660">
        <f t="shared" si="27"/>
        <v>7.1277001860596295E-2</v>
      </c>
      <c r="D39" s="660">
        <f t="shared" si="27"/>
        <v>8.1655716735951595E-2</v>
      </c>
      <c r="E39" s="660">
        <f t="shared" si="27"/>
        <v>9.3200863867957895E-2</v>
      </c>
      <c r="F39" s="660">
        <f t="shared" si="27"/>
        <v>9.9825466844948696E-2</v>
      </c>
      <c r="G39" s="660">
        <f t="shared" si="27"/>
        <v>9.9828077826232806E-2</v>
      </c>
      <c r="H39" s="660"/>
      <c r="I39" s="657" t="s">
        <v>134</v>
      </c>
      <c r="J39" s="660">
        <f t="shared" si="28"/>
        <v>7.1277001860596295E-2</v>
      </c>
      <c r="K39" s="660">
        <f t="shared" si="28"/>
        <v>8.1655716735951595E-2</v>
      </c>
      <c r="L39" s="660">
        <f t="shared" si="28"/>
        <v>9.3200863867957895E-2</v>
      </c>
      <c r="M39" s="660">
        <f t="shared" si="28"/>
        <v>9.9825466844948696E-2</v>
      </c>
      <c r="N39" s="660">
        <f t="shared" si="28"/>
        <v>9.9828077826232806E-2</v>
      </c>
      <c r="O39" s="127"/>
      <c r="P39" s="118">
        <f t="shared" si="26"/>
        <v>12</v>
      </c>
      <c r="Q39" s="123" t="s">
        <v>6</v>
      </c>
      <c r="R39" s="124">
        <v>1.6611457036114601</v>
      </c>
      <c r="S39" s="124">
        <v>0.114445828144458</v>
      </c>
      <c r="T39" s="124">
        <v>6.7621419676214198E-2</v>
      </c>
      <c r="U39" s="124">
        <v>0.124408468244085</v>
      </c>
      <c r="V39" s="124">
        <v>6.8895719319289297E-2</v>
      </c>
      <c r="W39" s="124">
        <v>4.0707699227828201E-2</v>
      </c>
      <c r="X39" s="124">
        <v>7.4893170402578896E-2</v>
      </c>
      <c r="Y39" s="124">
        <v>0.77337131719019403</v>
      </c>
      <c r="Z39" s="124">
        <v>1.6465518837931401</v>
      </c>
      <c r="AA39" s="124">
        <v>0.119639230308605</v>
      </c>
      <c r="AB39" s="124">
        <v>8.7661355540876701E-2</v>
      </c>
      <c r="AC39" s="124">
        <v>0.117416829745597</v>
      </c>
      <c r="AD39" s="124">
        <v>7.2660467906418696E-2</v>
      </c>
      <c r="AE39" s="124">
        <v>5.3239352129574098E-2</v>
      </c>
      <c r="AF39" s="124">
        <v>7.1310737852429501E-2</v>
      </c>
      <c r="AG39" s="124">
        <v>0.78681763647270497</v>
      </c>
      <c r="AH39" s="124">
        <v>1.6659797872929401</v>
      </c>
      <c r="AI39" s="124">
        <v>0.105307834730672</v>
      </c>
      <c r="AJ39" s="124">
        <v>9.4973888331867304E-2</v>
      </c>
      <c r="AK39" s="124">
        <v>0.114042479901089</v>
      </c>
      <c r="AL39" s="124">
        <v>6.3210751735341894E-2</v>
      </c>
      <c r="AM39" s="124">
        <v>5.7007827499630799E-2</v>
      </c>
      <c r="AN39" s="124">
        <v>6.8453699601240606E-2</v>
      </c>
      <c r="AO39" s="124">
        <v>0.80608477329788797</v>
      </c>
      <c r="AP39" s="124">
        <v>1.37843969555035</v>
      </c>
      <c r="AQ39" s="124">
        <v>9.5384465261514395E-2</v>
      </c>
      <c r="AR39" s="124">
        <v>8.2943013270882104E-2</v>
      </c>
      <c r="AS39" s="124">
        <v>0.120999219359875</v>
      </c>
      <c r="AT39" s="124">
        <v>6.9197416157862096E-2</v>
      </c>
      <c r="AU39" s="124">
        <v>6.0171666224227899E-2</v>
      </c>
      <c r="AV39" s="124">
        <v>8.7779842491814905E-2</v>
      </c>
      <c r="AW39" s="124">
        <v>0.79621272453765202</v>
      </c>
      <c r="AX39" s="124">
        <v>1.32424168297456</v>
      </c>
      <c r="AY39" s="124">
        <v>0.110689823874755</v>
      </c>
      <c r="AZ39" s="124">
        <v>0.11912915851272</v>
      </c>
      <c r="BA39" s="124">
        <v>0.114114481409002</v>
      </c>
      <c r="BB39" s="124">
        <v>8.3587327976355402E-2</v>
      </c>
      <c r="BC39" s="124">
        <v>8.9960284474000202E-2</v>
      </c>
      <c r="BD39" s="124">
        <v>8.6173455250762004E-2</v>
      </c>
      <c r="BE39" s="125">
        <v>0.80133000831255197</v>
      </c>
    </row>
    <row r="40" spans="2:57" s="113" customFormat="1" ht="15" x14ac:dyDescent="0.2">
      <c r="B40" s="657" t="s">
        <v>135</v>
      </c>
      <c r="C40" s="660">
        <f>VLOOKUP($B$28,TableA,R59,FALSE)</f>
        <v>6.9976991886974801E-2</v>
      </c>
      <c r="D40" s="660">
        <f>VLOOKUP($B$28,TableA,S59,FALSE)</f>
        <v>6.9416988865955404E-2</v>
      </c>
      <c r="E40" s="660">
        <f>VLOOKUP($B$28,TableA,T59,FALSE)</f>
        <v>6.4943058281951599E-2</v>
      </c>
      <c r="F40" s="660">
        <f>VLOOKUP($B$28,TableA,U59,FALSE)</f>
        <v>8.8607858573993295E-2</v>
      </c>
      <c r="G40" s="660">
        <f>VLOOKUP($B$28,TableA,V59,FALSE)</f>
        <v>0.100188695068769</v>
      </c>
      <c r="H40" s="660"/>
      <c r="I40" s="657" t="s">
        <v>135</v>
      </c>
      <c r="J40" s="660">
        <f>VLOOKUP($I$28,TableA,R59,FALSE)</f>
        <v>6.9976991886974801E-2</v>
      </c>
      <c r="K40" s="660">
        <f>VLOOKUP($I$28,TableA,S59,FALSE)</f>
        <v>6.9416988865955404E-2</v>
      </c>
      <c r="L40" s="660">
        <f>VLOOKUP($I$28,TableA,T59,FALSE)</f>
        <v>6.4943058281951599E-2</v>
      </c>
      <c r="M40" s="660">
        <f>VLOOKUP($I$28,TableA,U59,FALSE)</f>
        <v>8.8607858573993295E-2</v>
      </c>
      <c r="N40" s="660">
        <f>VLOOKUP($I$28,TableA,V59,FALSE)</f>
        <v>0.100188695068769</v>
      </c>
      <c r="O40" s="127"/>
      <c r="P40" s="118">
        <f t="shared" si="26"/>
        <v>13</v>
      </c>
      <c r="Q40" s="123" t="s">
        <v>12</v>
      </c>
      <c r="R40" s="124">
        <v>1.9229125614301701</v>
      </c>
      <c r="S40" s="124">
        <v>0.12808337883716001</v>
      </c>
      <c r="T40" s="124">
        <v>0.29165974217136298</v>
      </c>
      <c r="U40" s="124">
        <v>0.142921583058332</v>
      </c>
      <c r="V40" s="124">
        <v>6.6609049941354401E-2</v>
      </c>
      <c r="W40" s="124">
        <v>0.15167602938453001</v>
      </c>
      <c r="X40" s="124">
        <v>7.4325575652818096E-2</v>
      </c>
      <c r="Y40" s="124">
        <v>0.76980060497561598</v>
      </c>
      <c r="Z40" s="124">
        <v>1.91935743354764</v>
      </c>
      <c r="AA40" s="124">
        <v>0.14360025502451901</v>
      </c>
      <c r="AB40" s="124">
        <v>0.29077562013263702</v>
      </c>
      <c r="AC40" s="124">
        <v>0.13966763393256201</v>
      </c>
      <c r="AD40" s="124">
        <v>7.4816838445299905E-2</v>
      </c>
      <c r="AE40" s="124">
        <v>0.151496336768906</v>
      </c>
      <c r="AF40" s="124">
        <v>7.2767912579162999E-2</v>
      </c>
      <c r="AG40" s="124">
        <v>0.767167515211722</v>
      </c>
      <c r="AH40" s="124">
        <v>1.8138133830595999</v>
      </c>
      <c r="AI40" s="124">
        <v>0.13913791866886599</v>
      </c>
      <c r="AJ40" s="124">
        <v>0.23835138301178599</v>
      </c>
      <c r="AK40" s="124">
        <v>0.14308255038370499</v>
      </c>
      <c r="AL40" s="124">
        <v>7.6710162119414796E-2</v>
      </c>
      <c r="AM40" s="124">
        <v>0.13140898906023499</v>
      </c>
      <c r="AN40" s="124">
        <v>7.8884934756820901E-2</v>
      </c>
      <c r="AO40" s="124">
        <v>0.77402135231316704</v>
      </c>
      <c r="AP40" s="124">
        <v>1.5847472408791901</v>
      </c>
      <c r="AQ40" s="124">
        <v>0.129742593561613</v>
      </c>
      <c r="AR40" s="124">
        <v>0.158773394883411</v>
      </c>
      <c r="AS40" s="124">
        <v>0.15459200374652601</v>
      </c>
      <c r="AT40" s="124">
        <v>8.1869581605729394E-2</v>
      </c>
      <c r="AU40" s="124">
        <v>0.10018846588767399</v>
      </c>
      <c r="AV40" s="124">
        <v>9.7549943460233698E-2</v>
      </c>
      <c r="AW40" s="124">
        <v>0.78175650207312497</v>
      </c>
      <c r="AX40" s="124">
        <v>1.45455852315949</v>
      </c>
      <c r="AY40" s="124">
        <v>0.125066636318441</v>
      </c>
      <c r="AZ40" s="124">
        <v>0.22988781139376199</v>
      </c>
      <c r="BA40" s="124">
        <v>0.138603542356739</v>
      </c>
      <c r="BB40" s="124">
        <v>8.5982539943996003E-2</v>
      </c>
      <c r="BC40" s="124">
        <v>0.15804645033767101</v>
      </c>
      <c r="BD40" s="124">
        <v>9.5289079229122095E-2</v>
      </c>
      <c r="BE40" s="125">
        <v>0.79056168670729698</v>
      </c>
    </row>
    <row r="41" spans="2:57" s="113" customFormat="1" ht="15" x14ac:dyDescent="0.2">
      <c r="B41" s="657" t="s">
        <v>224</v>
      </c>
      <c r="C41" s="660">
        <f>VLOOKUP($B$28,TableA,R60,FALSE)</f>
        <v>0.83090928475377202</v>
      </c>
      <c r="D41" s="660">
        <f t="shared" ref="D41" si="29">VLOOKUP($B$28,TableA,S60,FALSE)</f>
        <v>0.82973705630977601</v>
      </c>
      <c r="E41" s="660">
        <f t="shared" ref="E41" si="30">VLOOKUP($B$28,TableA,T60,FALSE)</f>
        <v>0.83459040931753703</v>
      </c>
      <c r="F41" s="660">
        <f t="shared" ref="F41" si="31">VLOOKUP($B$28,TableA,U60,FALSE)</f>
        <v>0.83015716314892796</v>
      </c>
      <c r="G41" s="660">
        <f t="shared" ref="G41" si="32">VLOOKUP($B$28,TableA,V60,FALSE)</f>
        <v>0.83726517946997603</v>
      </c>
      <c r="H41" s="658"/>
      <c r="I41" s="657" t="s">
        <v>224</v>
      </c>
      <c r="J41" s="660">
        <f t="shared" ref="J41" si="33">VLOOKUP($I$28,TableA,R60,FALSE)</f>
        <v>0.83090928475377202</v>
      </c>
      <c r="K41" s="660">
        <f t="shared" ref="K41" si="34">VLOOKUP($I$28,TableA,S60,FALSE)</f>
        <v>0.82973705630977601</v>
      </c>
      <c r="L41" s="660">
        <f t="shared" ref="L41" si="35">VLOOKUP($I$28,TableA,T60,FALSE)</f>
        <v>0.83459040931753703</v>
      </c>
      <c r="M41" s="660">
        <f t="shared" ref="M41" si="36">VLOOKUP($I$28,TableA,U60,FALSE)</f>
        <v>0.83015716314892796</v>
      </c>
      <c r="N41" s="660">
        <f t="shared" ref="N41" si="37">VLOOKUP($I$28,TableA,V60,FALSE)</f>
        <v>0.83726517946997603</v>
      </c>
      <c r="O41" s="128"/>
      <c r="P41" s="118">
        <f t="shared" si="26"/>
        <v>14</v>
      </c>
      <c r="Q41" s="123" t="s">
        <v>8</v>
      </c>
      <c r="R41" s="124">
        <v>1.91454232932351</v>
      </c>
      <c r="S41" s="124">
        <v>9.2537935516453396E-2</v>
      </c>
      <c r="T41" s="124">
        <v>0.13646283716938201</v>
      </c>
      <c r="U41" s="124">
        <v>0.13397391304634099</v>
      </c>
      <c r="V41" s="124">
        <v>4.8334233252054E-2</v>
      </c>
      <c r="W41" s="124">
        <v>7.1277001860596295E-2</v>
      </c>
      <c r="X41" s="124">
        <v>6.9976991886974801E-2</v>
      </c>
      <c r="Y41" s="124">
        <v>0.83090928475377202</v>
      </c>
      <c r="Z41" s="124">
        <v>1.8120329862803</v>
      </c>
      <c r="AA41" s="124">
        <v>9.0861083089922107E-2</v>
      </c>
      <c r="AB41" s="124">
        <v>0.14796285224390501</v>
      </c>
      <c r="AC41" s="124">
        <v>0.12578587363336299</v>
      </c>
      <c r="AD41" s="124">
        <v>5.0143172766650201E-2</v>
      </c>
      <c r="AE41" s="124">
        <v>8.1655716735951595E-2</v>
      </c>
      <c r="AF41" s="124">
        <v>6.9416988865955404E-2</v>
      </c>
      <c r="AG41" s="124">
        <v>0.82973705630977601</v>
      </c>
      <c r="AH41" s="124">
        <v>1.8019767477344799</v>
      </c>
      <c r="AI41" s="124">
        <v>8.7625031541926898E-2</v>
      </c>
      <c r="AJ41" s="124">
        <v>0.167945789558826</v>
      </c>
      <c r="AK41" s="124">
        <v>0.117025880950842</v>
      </c>
      <c r="AL41" s="124">
        <v>4.8627171050954397E-2</v>
      </c>
      <c r="AM41" s="124">
        <v>9.3200863867957895E-2</v>
      </c>
      <c r="AN41" s="124">
        <v>6.4943058281951599E-2</v>
      </c>
      <c r="AO41" s="124">
        <v>0.83459040931753703</v>
      </c>
      <c r="AP41" s="124">
        <v>1.5746638566995499</v>
      </c>
      <c r="AQ41" s="124">
        <v>8.1248979222379003E-2</v>
      </c>
      <c r="AR41" s="124">
        <v>0.1571915546189</v>
      </c>
      <c r="AS41" s="124">
        <v>0.139527592316012</v>
      </c>
      <c r="AT41" s="124">
        <v>5.1597665671119501E-2</v>
      </c>
      <c r="AU41" s="124">
        <v>9.9825466844948696E-2</v>
      </c>
      <c r="AV41" s="124">
        <v>8.8607858573993295E-2</v>
      </c>
      <c r="AW41" s="124">
        <v>0.83015716314892796</v>
      </c>
      <c r="AX41" s="124">
        <v>1.5685268587533301</v>
      </c>
      <c r="AY41" s="124">
        <v>7.9787820041666499E-2</v>
      </c>
      <c r="AZ41" s="124">
        <v>0.15658302132816401</v>
      </c>
      <c r="BA41" s="124">
        <v>0.15714865915881099</v>
      </c>
      <c r="BB41" s="124">
        <v>5.0867997316336802E-2</v>
      </c>
      <c r="BC41" s="124">
        <v>9.9828077826232806E-2</v>
      </c>
      <c r="BD41" s="124">
        <v>0.100188695068769</v>
      </c>
      <c r="BE41" s="125">
        <v>0.83726517946997603</v>
      </c>
    </row>
    <row r="42" spans="2:57" ht="15" x14ac:dyDescent="0.2">
      <c r="B42" s="661" t="s">
        <v>292</v>
      </c>
      <c r="C42" s="660">
        <f>VLOOKUP($B$28,AH46:AM62,AB45,0)</f>
        <v>0.28753939025779301</v>
      </c>
      <c r="D42" s="660">
        <f>VLOOKUP($B$28,AH46:AM62,AC45,0)</f>
        <v>0.318446727680884</v>
      </c>
      <c r="E42" s="660">
        <f>VLOOKUP($B$28,AH46:AM62,AD45,0)</f>
        <v>0.42335347831840803</v>
      </c>
      <c r="F42" s="660">
        <f>VLOOKUP($B$28,AH46:AM62,AE45,0)</f>
        <v>0.52421680111445901</v>
      </c>
      <c r="G42" s="660">
        <f>VLOOKUP($B$28,AH46:AM62,AF45,0)</f>
        <v>0.57391705069124399</v>
      </c>
      <c r="H42" s="662"/>
      <c r="I42" s="661" t="s">
        <v>292</v>
      </c>
      <c r="J42" s="660">
        <f>VLOOKUP($I$28,AH46:AM62,AB45,0)</f>
        <v>0.28753939025779301</v>
      </c>
      <c r="K42" s="660">
        <f>VLOOKUP($I$28,AH46:AM62,AC45,0)</f>
        <v>0.318446727680884</v>
      </c>
      <c r="L42" s="660">
        <f>VLOOKUP($I$28,AH46:AM62,AD45,0)</f>
        <v>0.42335347831840803</v>
      </c>
      <c r="M42" s="660">
        <f>VLOOKUP($I$28,AH46:AM62,AE45,0)</f>
        <v>0.52421680111445901</v>
      </c>
      <c r="N42" s="660">
        <f>VLOOKUP($I$28,AH46:AM62,AF45,0)</f>
        <v>0.57391705069124399</v>
      </c>
      <c r="P42" s="118">
        <f t="shared" si="26"/>
        <v>15</v>
      </c>
      <c r="Q42" s="129" t="s">
        <v>10</v>
      </c>
      <c r="R42" s="130">
        <v>1.8404452690166999</v>
      </c>
      <c r="S42" s="130">
        <v>0.16367194449386199</v>
      </c>
      <c r="T42" s="130">
        <v>0.14466160063028899</v>
      </c>
      <c r="U42" s="130">
        <v>8.0616057132691196E-2</v>
      </c>
      <c r="V42" s="130">
        <v>8.8930623066725598E-2</v>
      </c>
      <c r="W42" s="130">
        <v>7.8601414052143201E-2</v>
      </c>
      <c r="X42" s="130">
        <v>4.3802474591250501E-2</v>
      </c>
      <c r="Y42" s="130">
        <v>0.77806009721608504</v>
      </c>
      <c r="Z42" s="130">
        <v>1.8466345687458801</v>
      </c>
      <c r="AA42" s="130">
        <v>0.16950969830337101</v>
      </c>
      <c r="AB42" s="130">
        <v>0.181252840053304</v>
      </c>
      <c r="AC42" s="130">
        <v>8.3223135010390095E-2</v>
      </c>
      <c r="AD42" s="130">
        <v>9.1793850917938499E-2</v>
      </c>
      <c r="AE42" s="130">
        <v>9.8153063481530606E-2</v>
      </c>
      <c r="AF42" s="130">
        <v>4.5067462950674597E-2</v>
      </c>
      <c r="AG42" s="130">
        <v>0.78627516036275202</v>
      </c>
      <c r="AH42" s="130">
        <v>1.80471249282257</v>
      </c>
      <c r="AI42" s="130">
        <v>0.17307850053318</v>
      </c>
      <c r="AJ42" s="130">
        <v>0.20835042244278601</v>
      </c>
      <c r="AK42" s="130">
        <v>9.1563448445574597E-2</v>
      </c>
      <c r="AL42" s="130">
        <v>9.5903641838531895E-2</v>
      </c>
      <c r="AM42" s="130">
        <v>0.115447985909891</v>
      </c>
      <c r="AN42" s="130">
        <v>5.0735753650360801E-2</v>
      </c>
      <c r="AO42" s="130">
        <v>0.77813760581785096</v>
      </c>
      <c r="AP42" s="130">
        <v>1.67223425095371</v>
      </c>
      <c r="AQ42" s="130">
        <v>0.20043303433343601</v>
      </c>
      <c r="AR42" s="130">
        <v>0.15537684297350199</v>
      </c>
      <c r="AS42" s="130">
        <v>0.102175482008454</v>
      </c>
      <c r="AT42" s="130">
        <v>0.119859424132191</v>
      </c>
      <c r="AU42" s="130">
        <v>9.29157161353968E-2</v>
      </c>
      <c r="AV42" s="130">
        <v>6.1101177631173301E-2</v>
      </c>
      <c r="AW42" s="130">
        <v>0.754608792157346</v>
      </c>
      <c r="AX42" s="130">
        <v>1.7663478935125401</v>
      </c>
      <c r="AY42" s="130">
        <v>0.21080382527784999</v>
      </c>
      <c r="AZ42" s="130">
        <v>0.150426466787284</v>
      </c>
      <c r="BA42" s="130">
        <v>0.121581804083743</v>
      </c>
      <c r="BB42" s="130">
        <v>0.11934445419959</v>
      </c>
      <c r="BC42" s="130">
        <v>8.5162423178226504E-2</v>
      </c>
      <c r="BD42" s="130">
        <v>6.8832309043020207E-2</v>
      </c>
      <c r="BE42" s="131">
        <v>0.74954638571846699</v>
      </c>
    </row>
    <row r="43" spans="2:57" ht="15" x14ac:dyDescent="0.2">
      <c r="B43" s="645"/>
      <c r="C43" s="663"/>
      <c r="D43" s="663"/>
      <c r="E43" s="663"/>
      <c r="F43" s="663"/>
      <c r="G43" s="663"/>
      <c r="H43" s="645"/>
      <c r="I43" s="645"/>
      <c r="J43" s="645"/>
      <c r="K43" s="645"/>
      <c r="L43" s="645"/>
      <c r="M43" s="645"/>
      <c r="N43" s="645"/>
    </row>
    <row r="44" spans="2:57" ht="15" x14ac:dyDescent="0.2">
      <c r="B44" s="1207" t="s">
        <v>16</v>
      </c>
      <c r="C44" s="663"/>
      <c r="D44" s="663"/>
      <c r="E44" s="663"/>
      <c r="F44" s="663"/>
      <c r="G44" s="663"/>
      <c r="H44" s="645"/>
      <c r="I44" s="645"/>
      <c r="J44" s="645"/>
      <c r="K44" s="645"/>
      <c r="L44" s="645"/>
      <c r="M44" s="645"/>
      <c r="N44" s="645"/>
    </row>
    <row r="45" spans="2:57" ht="15" x14ac:dyDescent="0.2">
      <c r="B45" s="645"/>
      <c r="C45" s="645"/>
      <c r="D45" s="645"/>
      <c r="E45" s="645"/>
      <c r="F45" s="645"/>
      <c r="G45" s="645"/>
      <c r="H45" s="645"/>
      <c r="I45" s="645"/>
      <c r="J45" s="645"/>
      <c r="K45" s="645"/>
      <c r="L45" s="645"/>
      <c r="M45" s="645"/>
      <c r="N45" s="645"/>
      <c r="AB45" s="112">
        <v>2</v>
      </c>
      <c r="AC45" s="112">
        <f>AB45+1</f>
        <v>3</v>
      </c>
      <c r="AD45" s="112">
        <f t="shared" ref="AD45:AF45" si="38">AC45+1</f>
        <v>4</v>
      </c>
      <c r="AE45" s="112">
        <f t="shared" si="38"/>
        <v>5</v>
      </c>
      <c r="AF45" s="112">
        <f t="shared" si="38"/>
        <v>6</v>
      </c>
      <c r="AI45" s="112">
        <v>2</v>
      </c>
      <c r="AJ45" s="112">
        <f>AI45+1</f>
        <v>3</v>
      </c>
      <c r="AK45" s="112">
        <f t="shared" ref="AK45" si="39">AJ45+1</f>
        <v>4</v>
      </c>
      <c r="AL45" s="112">
        <f t="shared" ref="AL45" si="40">AK45+1</f>
        <v>5</v>
      </c>
      <c r="AM45" s="112">
        <f t="shared" ref="AM45" si="41">AL45+1</f>
        <v>6</v>
      </c>
    </row>
    <row r="46" spans="2:57" ht="15.75" x14ac:dyDescent="0.25">
      <c r="B46" s="49" t="s">
        <v>108</v>
      </c>
      <c r="C46" s="645"/>
      <c r="D46" s="645"/>
      <c r="E46" s="645"/>
      <c r="F46" s="645"/>
      <c r="G46" s="645"/>
      <c r="H46" s="645"/>
      <c r="I46" s="645"/>
      <c r="J46" s="645"/>
      <c r="K46" s="645"/>
      <c r="L46" s="645"/>
      <c r="M46" s="645"/>
      <c r="N46" s="645"/>
      <c r="AA46" s="132"/>
      <c r="AB46" s="1233" t="s">
        <v>139</v>
      </c>
      <c r="AC46" s="1233"/>
      <c r="AD46" s="1233"/>
      <c r="AE46" s="1233"/>
      <c r="AF46" s="1234"/>
      <c r="AH46" s="132"/>
      <c r="AI46" s="1233" t="s">
        <v>291</v>
      </c>
      <c r="AJ46" s="1233"/>
      <c r="AK46" s="1233"/>
      <c r="AL46" s="1233"/>
      <c r="AM46" s="1234"/>
    </row>
    <row r="47" spans="2:57" ht="15" x14ac:dyDescent="0.2">
      <c r="B47" s="1211" t="s">
        <v>310</v>
      </c>
      <c r="C47" s="645"/>
      <c r="D47" s="645"/>
      <c r="E47" s="645"/>
      <c r="F47" s="645"/>
      <c r="G47" s="645"/>
      <c r="H47" s="645"/>
      <c r="I47" s="645"/>
      <c r="J47" s="645"/>
      <c r="K47" s="645"/>
      <c r="L47" s="645"/>
      <c r="M47" s="645"/>
      <c r="N47" s="645"/>
      <c r="Q47" s="132"/>
      <c r="R47" s="1235" t="s">
        <v>140</v>
      </c>
      <c r="S47" s="1235"/>
      <c r="T47" s="1235"/>
      <c r="U47" s="1235"/>
      <c r="V47" s="1236"/>
      <c r="W47" s="113"/>
      <c r="X47" s="133" t="s">
        <v>141</v>
      </c>
      <c r="Y47" s="134">
        <f>Y25-R25</f>
        <v>7</v>
      </c>
      <c r="AA47" s="135" t="s">
        <v>189</v>
      </c>
      <c r="AB47" s="169" t="s">
        <v>333</v>
      </c>
      <c r="AC47" s="169" t="s">
        <v>334</v>
      </c>
      <c r="AD47" s="169" t="s">
        <v>335</v>
      </c>
      <c r="AE47" s="169" t="s">
        <v>336</v>
      </c>
      <c r="AF47" s="170" t="s">
        <v>421</v>
      </c>
      <c r="AH47" s="135" t="s">
        <v>189</v>
      </c>
      <c r="AI47" s="169" t="s">
        <v>333</v>
      </c>
      <c r="AJ47" s="169" t="s">
        <v>334</v>
      </c>
      <c r="AK47" s="169" t="s">
        <v>335</v>
      </c>
      <c r="AL47" s="169" t="s">
        <v>336</v>
      </c>
      <c r="AM47" s="170" t="s">
        <v>421</v>
      </c>
    </row>
    <row r="48" spans="2:57" ht="15" x14ac:dyDescent="0.2">
      <c r="B48" s="1211" t="s">
        <v>311</v>
      </c>
      <c r="C48" s="645"/>
      <c r="D48" s="645"/>
      <c r="E48" s="645"/>
      <c r="F48" s="645"/>
      <c r="G48" s="645"/>
      <c r="H48" s="645"/>
      <c r="I48" s="645"/>
      <c r="J48" s="645"/>
      <c r="K48" s="645"/>
      <c r="L48" s="645"/>
      <c r="M48" s="645"/>
      <c r="N48" s="645"/>
      <c r="Q48" s="135"/>
      <c r="R48" s="136" t="str">
        <f>R26</f>
        <v>2017</v>
      </c>
      <c r="S48" s="136">
        <f>R48+1</f>
        <v>2018</v>
      </c>
      <c r="T48" s="136">
        <f t="shared" ref="T48:V48" si="42">S48+1</f>
        <v>2019</v>
      </c>
      <c r="U48" s="136">
        <f t="shared" si="42"/>
        <v>2020</v>
      </c>
      <c r="V48" s="137">
        <f t="shared" si="42"/>
        <v>2021</v>
      </c>
      <c r="AA48" s="135" t="s">
        <v>0</v>
      </c>
      <c r="AB48">
        <v>0.29611241597149102</v>
      </c>
      <c r="AC48">
        <v>0.29030486650255599</v>
      </c>
      <c r="AD48">
        <v>0.28243177387914198</v>
      </c>
      <c r="AE48">
        <v>0.241528302399522</v>
      </c>
      <c r="AF48">
        <v>0.25113997662979998</v>
      </c>
      <c r="AH48" s="135" t="s">
        <v>0</v>
      </c>
      <c r="AI48">
        <v>0.44261835839013902</v>
      </c>
      <c r="AJ48">
        <v>0.46605763892393898</v>
      </c>
      <c r="AK48">
        <v>0.52564562104221102</v>
      </c>
      <c r="AL48">
        <v>0.57924589590465003</v>
      </c>
      <c r="AM48">
        <v>0.61411010154997303</v>
      </c>
    </row>
    <row r="49" spans="2:39" ht="15" x14ac:dyDescent="0.2">
      <c r="B49" s="664"/>
      <c r="C49" s="645"/>
      <c r="D49" s="645"/>
      <c r="E49" s="645"/>
      <c r="F49" s="645"/>
      <c r="G49" s="645"/>
      <c r="H49" s="645"/>
      <c r="I49" s="645"/>
      <c r="J49" s="645"/>
      <c r="K49" s="645"/>
      <c r="L49" s="645"/>
      <c r="M49" s="645"/>
      <c r="N49" s="645"/>
      <c r="Q49" s="138" t="s">
        <v>130</v>
      </c>
      <c r="R49" s="182">
        <v>2</v>
      </c>
      <c r="S49" s="182">
        <f>R60+1</f>
        <v>10</v>
      </c>
      <c r="T49" s="182">
        <f t="shared" ref="T49:V49" si="43">S60+1</f>
        <v>18</v>
      </c>
      <c r="U49" s="182">
        <f t="shared" si="43"/>
        <v>26</v>
      </c>
      <c r="V49" s="183">
        <f t="shared" si="43"/>
        <v>34</v>
      </c>
      <c r="W49" s="139"/>
      <c r="AA49" s="135" t="s">
        <v>1</v>
      </c>
      <c r="AB49">
        <v>0.28526343244653102</v>
      </c>
      <c r="AC49">
        <v>0.27725340504901502</v>
      </c>
      <c r="AD49">
        <v>0.26143191065708599</v>
      </c>
      <c r="AE49">
        <v>0.20968413745227399</v>
      </c>
      <c r="AF49">
        <v>0.20915480735855599</v>
      </c>
      <c r="AH49" s="135" t="s">
        <v>1</v>
      </c>
      <c r="AI49">
        <v>5.2670035925226802E-2</v>
      </c>
      <c r="AJ49">
        <v>8.2183603077739406E-2</v>
      </c>
      <c r="AK49">
        <v>0.30566854743471999</v>
      </c>
      <c r="AL49">
        <v>0.55587688494112797</v>
      </c>
      <c r="AM49">
        <v>0.57128673550436904</v>
      </c>
    </row>
    <row r="50" spans="2:39" x14ac:dyDescent="0.2">
      <c r="Q50" s="138" t="s">
        <v>131</v>
      </c>
      <c r="R50" s="182">
        <f>R49+1</f>
        <v>3</v>
      </c>
      <c r="S50" s="182">
        <f>S49+1</f>
        <v>11</v>
      </c>
      <c r="T50" s="182">
        <f t="shared" ref="T50:V50" si="44">T49+1</f>
        <v>19</v>
      </c>
      <c r="U50" s="182">
        <f t="shared" si="44"/>
        <v>27</v>
      </c>
      <c r="V50" s="183">
        <f t="shared" si="44"/>
        <v>35</v>
      </c>
      <c r="W50" s="139"/>
      <c r="AA50" s="135" t="s">
        <v>11</v>
      </c>
      <c r="AB50">
        <v>0.29432975871313699</v>
      </c>
      <c r="AC50">
        <v>0.28645070233214598</v>
      </c>
      <c r="AD50">
        <v>0.27912803976890999</v>
      </c>
      <c r="AE50">
        <v>0.23083147885899299</v>
      </c>
      <c r="AF50">
        <v>0.244082540967024</v>
      </c>
      <c r="AH50" s="135" t="s">
        <v>11</v>
      </c>
      <c r="AI50">
        <v>4.8425430778371997E-2</v>
      </c>
      <c r="AJ50">
        <v>5.2413855805073198E-2</v>
      </c>
      <c r="AK50">
        <v>0.11242046778385199</v>
      </c>
      <c r="AL50">
        <v>0.34181793824100698</v>
      </c>
      <c r="AM50">
        <v>0.47537843682421999</v>
      </c>
    </row>
    <row r="51" spans="2:39" x14ac:dyDescent="0.2">
      <c r="Q51" s="138" t="s">
        <v>127</v>
      </c>
      <c r="R51" s="182">
        <f t="shared" ref="R51:R52" si="45">R50+1</f>
        <v>4</v>
      </c>
      <c r="S51" s="182">
        <f t="shared" ref="S51:V52" si="46">S50+1</f>
        <v>12</v>
      </c>
      <c r="T51" s="182">
        <f t="shared" si="46"/>
        <v>20</v>
      </c>
      <c r="U51" s="182">
        <f t="shared" si="46"/>
        <v>28</v>
      </c>
      <c r="V51" s="183">
        <f t="shared" si="46"/>
        <v>36</v>
      </c>
      <c r="W51" s="139"/>
      <c r="AA51" s="135" t="s">
        <v>2</v>
      </c>
      <c r="AB51">
        <v>0.269354621577233</v>
      </c>
      <c r="AC51">
        <v>0.26023500309214598</v>
      </c>
      <c r="AD51">
        <v>0.25269441841788198</v>
      </c>
      <c r="AE51">
        <v>0.206527142971694</v>
      </c>
      <c r="AF51">
        <v>0.21399513538074999</v>
      </c>
      <c r="AH51" s="135" t="s">
        <v>2</v>
      </c>
      <c r="AI51">
        <v>0.37001363791339897</v>
      </c>
      <c r="AJ51">
        <v>0.38518272582825402</v>
      </c>
      <c r="AK51">
        <v>0.48026795158067898</v>
      </c>
      <c r="AL51">
        <v>0.50339505027642795</v>
      </c>
      <c r="AM51">
        <v>0.56857132884219297</v>
      </c>
    </row>
    <row r="52" spans="2:39" x14ac:dyDescent="0.2">
      <c r="Q52" s="138" t="s">
        <v>128</v>
      </c>
      <c r="R52" s="182">
        <f t="shared" si="45"/>
        <v>5</v>
      </c>
      <c r="S52" s="182">
        <f t="shared" si="46"/>
        <v>13</v>
      </c>
      <c r="T52" s="182">
        <f t="shared" si="46"/>
        <v>21</v>
      </c>
      <c r="U52" s="182">
        <f t="shared" si="46"/>
        <v>29</v>
      </c>
      <c r="V52" s="183">
        <f t="shared" si="46"/>
        <v>37</v>
      </c>
      <c r="W52" s="139"/>
      <c r="AA52" s="135" t="s">
        <v>9</v>
      </c>
      <c r="AB52">
        <v>0.27548923358858601</v>
      </c>
      <c r="AC52">
        <v>0.26610906001895002</v>
      </c>
      <c r="AD52">
        <v>0.256486433602922</v>
      </c>
      <c r="AE52">
        <v>0.21209753865263301</v>
      </c>
      <c r="AF52">
        <v>0.21506226914653701</v>
      </c>
      <c r="AH52" s="135" t="s">
        <v>9</v>
      </c>
      <c r="AI52">
        <v>0.48960381155029298</v>
      </c>
      <c r="AJ52">
        <v>0.50618982118294398</v>
      </c>
      <c r="AK52">
        <v>0.46421188630491</v>
      </c>
      <c r="AL52">
        <v>0.44211565478224601</v>
      </c>
      <c r="AM52">
        <v>0.49486494091164901</v>
      </c>
    </row>
    <row r="53" spans="2:39" x14ac:dyDescent="0.2">
      <c r="Q53" s="135"/>
      <c r="R53" s="182"/>
      <c r="S53" s="182"/>
      <c r="T53" s="182"/>
      <c r="U53" s="182"/>
      <c r="V53" s="183"/>
      <c r="W53" s="139"/>
      <c r="AA53" s="135" t="s">
        <v>5</v>
      </c>
      <c r="AB53">
        <v>0.237624066305126</v>
      </c>
      <c r="AC53">
        <v>0.237112308613463</v>
      </c>
      <c r="AD53">
        <v>0.235714529622674</v>
      </c>
      <c r="AE53">
        <v>0.20179660148578299</v>
      </c>
      <c r="AF53">
        <v>0.20901203996242801</v>
      </c>
      <c r="AH53" s="135" t="s">
        <v>5</v>
      </c>
      <c r="AI53">
        <v>0.14964421763818</v>
      </c>
      <c r="AJ53">
        <v>0.15108459869848201</v>
      </c>
      <c r="AK53">
        <v>0.21656181835425001</v>
      </c>
      <c r="AL53">
        <v>0.34974831841061998</v>
      </c>
      <c r="AM53">
        <v>0.47229512360311499</v>
      </c>
    </row>
    <row r="54" spans="2:39" x14ac:dyDescent="0.2">
      <c r="Q54" s="135"/>
      <c r="R54" s="182"/>
      <c r="S54" s="182"/>
      <c r="T54" s="182"/>
      <c r="U54" s="182"/>
      <c r="V54" s="183"/>
      <c r="W54" s="139"/>
      <c r="AA54" s="135" t="s">
        <v>17</v>
      </c>
      <c r="AB54">
        <v>0.31921718230106699</v>
      </c>
      <c r="AC54">
        <v>0.305920951845989</v>
      </c>
      <c r="AD54">
        <v>0.29913956318885698</v>
      </c>
      <c r="AE54">
        <v>0.24422226722014101</v>
      </c>
      <c r="AF54">
        <v>0.25159630117107101</v>
      </c>
      <c r="AH54" s="135" t="s">
        <v>17</v>
      </c>
      <c r="AI54">
        <v>0.66751257324781998</v>
      </c>
      <c r="AJ54">
        <v>0.68494102900119602</v>
      </c>
      <c r="AK54">
        <v>0.71937953263497201</v>
      </c>
      <c r="AL54">
        <v>0.75161387311862204</v>
      </c>
      <c r="AM54">
        <v>0.76235749303483002</v>
      </c>
    </row>
    <row r="55" spans="2:39" x14ac:dyDescent="0.2">
      <c r="Q55" s="135"/>
      <c r="R55" s="182"/>
      <c r="S55" s="182"/>
      <c r="T55" s="182"/>
      <c r="U55" s="182"/>
      <c r="V55" s="183"/>
      <c r="W55" s="139"/>
      <c r="AA55" s="135" t="s">
        <v>3</v>
      </c>
      <c r="AB55">
        <v>0.25526569148110201</v>
      </c>
      <c r="AC55">
        <v>0.24915475450590399</v>
      </c>
      <c r="AD55">
        <v>0.24656201429903599</v>
      </c>
      <c r="AE55">
        <v>0.21193043695069499</v>
      </c>
      <c r="AF55">
        <v>0.21630617714891201</v>
      </c>
      <c r="AH55" s="135" t="s">
        <v>3</v>
      </c>
      <c r="AI55">
        <v>0.16878552971576199</v>
      </c>
      <c r="AJ55">
        <v>0.179993067190479</v>
      </c>
      <c r="AK55">
        <v>0.26088851439695498</v>
      </c>
      <c r="AL55">
        <v>0.46518789795663601</v>
      </c>
      <c r="AM55">
        <v>0.53983333333333305</v>
      </c>
    </row>
    <row r="56" spans="2:39" x14ac:dyDescent="0.2">
      <c r="Q56" s="138" t="s">
        <v>132</v>
      </c>
      <c r="R56" s="182"/>
      <c r="S56" s="182"/>
      <c r="T56" s="182"/>
      <c r="U56" s="182"/>
      <c r="V56" s="183"/>
      <c r="W56" s="139"/>
      <c r="AA56" s="135" t="s">
        <v>4</v>
      </c>
      <c r="AB56">
        <v>0.33515870724628899</v>
      </c>
      <c r="AC56">
        <v>0.322242111650485</v>
      </c>
      <c r="AD56">
        <v>0.31639824746940598</v>
      </c>
      <c r="AE56">
        <v>0.26591939089975197</v>
      </c>
      <c r="AF56">
        <v>0.286088283279957</v>
      </c>
      <c r="AH56" s="135" t="s">
        <v>4</v>
      </c>
      <c r="AI56">
        <v>0.22733012731801799</v>
      </c>
      <c r="AJ56">
        <v>0.24664434225377099</v>
      </c>
      <c r="AK56">
        <v>0.29418473138548501</v>
      </c>
      <c r="AL56">
        <v>0.34879470053049699</v>
      </c>
      <c r="AM56">
        <v>0.42007322307789402</v>
      </c>
    </row>
    <row r="57" spans="2:39" x14ac:dyDescent="0.2">
      <c r="B57" s="142"/>
      <c r="Q57" s="138" t="s">
        <v>133</v>
      </c>
      <c r="R57" s="182">
        <f>R52+1</f>
        <v>6</v>
      </c>
      <c r="S57" s="182">
        <f t="shared" ref="S57:V57" si="47">S52+1</f>
        <v>14</v>
      </c>
      <c r="T57" s="182">
        <f t="shared" si="47"/>
        <v>22</v>
      </c>
      <c r="U57" s="182">
        <f t="shared" si="47"/>
        <v>30</v>
      </c>
      <c r="V57" s="183">
        <f t="shared" si="47"/>
        <v>38</v>
      </c>
      <c r="W57" s="139"/>
      <c r="AA57" s="135" t="s">
        <v>7</v>
      </c>
      <c r="AB57">
        <v>0.25513294732699998</v>
      </c>
      <c r="AC57">
        <v>0.244252982389699</v>
      </c>
      <c r="AD57">
        <v>0.24175940412966401</v>
      </c>
      <c r="AE57">
        <v>0.199970410634637</v>
      </c>
      <c r="AF57">
        <v>0.20413922344354499</v>
      </c>
      <c r="AH57" s="135" t="s">
        <v>7</v>
      </c>
      <c r="AI57">
        <v>0.24493194739562399</v>
      </c>
      <c r="AJ57">
        <v>0.28869278510473201</v>
      </c>
      <c r="AK57">
        <v>0.33282223925869098</v>
      </c>
      <c r="AL57">
        <v>0.45247123642845599</v>
      </c>
      <c r="AM57">
        <v>0.58853789640673404</v>
      </c>
    </row>
    <row r="58" spans="2:39" x14ac:dyDescent="0.2">
      <c r="C58" s="2"/>
      <c r="D58" s="2"/>
      <c r="E58" s="2"/>
      <c r="F58" s="2"/>
      <c r="G58" s="2"/>
      <c r="H58" s="2"/>
      <c r="I58" s="2"/>
      <c r="J58" s="2"/>
      <c r="Q58" s="138" t="s">
        <v>134</v>
      </c>
      <c r="R58" s="182">
        <f>R57+1</f>
        <v>7</v>
      </c>
      <c r="S58" s="182">
        <f t="shared" ref="S58:V59" si="48">S57+1</f>
        <v>15</v>
      </c>
      <c r="T58" s="182">
        <f t="shared" si="48"/>
        <v>23</v>
      </c>
      <c r="U58" s="182">
        <f t="shared" si="48"/>
        <v>31</v>
      </c>
      <c r="V58" s="183">
        <f t="shared" si="48"/>
        <v>39</v>
      </c>
      <c r="W58" s="139"/>
      <c r="AA58" s="135" t="s">
        <v>6</v>
      </c>
      <c r="AB58">
        <v>0.23422727272727301</v>
      </c>
      <c r="AC58">
        <v>0.23077963046417299</v>
      </c>
      <c r="AD58">
        <v>0.23520431073192599</v>
      </c>
      <c r="AE58">
        <v>0.187142857142857</v>
      </c>
      <c r="AF58">
        <v>0.17607142857142899</v>
      </c>
      <c r="AH58" s="135" t="s">
        <v>6</v>
      </c>
      <c r="AI58">
        <v>2.5901942645698402E-2</v>
      </c>
      <c r="AJ58">
        <v>1.9266055045871599E-2</v>
      </c>
      <c r="AK58">
        <v>7.6229138475417194E-2</v>
      </c>
      <c r="AL58">
        <v>0.52228303362001605</v>
      </c>
      <c r="AM58">
        <v>0.60565870910698505</v>
      </c>
    </row>
    <row r="59" spans="2:39" x14ac:dyDescent="0.2">
      <c r="C59" s="240"/>
      <c r="D59" s="240"/>
      <c r="E59" s="240"/>
      <c r="F59" s="240"/>
      <c r="G59" s="240"/>
      <c r="H59" s="240"/>
      <c r="I59" s="240"/>
      <c r="J59" s="240"/>
      <c r="Q59" s="138" t="s">
        <v>135</v>
      </c>
      <c r="R59" s="182">
        <f>R58+1</f>
        <v>8</v>
      </c>
      <c r="S59" s="182">
        <f t="shared" si="48"/>
        <v>16</v>
      </c>
      <c r="T59" s="182">
        <f t="shared" si="48"/>
        <v>24</v>
      </c>
      <c r="U59" s="182">
        <f t="shared" si="48"/>
        <v>32</v>
      </c>
      <c r="V59" s="183">
        <f t="shared" si="48"/>
        <v>40</v>
      </c>
      <c r="W59" s="139"/>
      <c r="AA59" s="135" t="s">
        <v>12</v>
      </c>
      <c r="AB59">
        <v>0.22248700173310201</v>
      </c>
      <c r="AC59">
        <v>0.23375380600261</v>
      </c>
      <c r="AD59">
        <v>0.22739965095986001</v>
      </c>
      <c r="AE59">
        <v>0.19357236554438101</v>
      </c>
      <c r="AF59">
        <v>0.17127240926978601</v>
      </c>
      <c r="AH59" s="135" t="s">
        <v>12</v>
      </c>
      <c r="AI59">
        <v>0.31035840882237098</v>
      </c>
      <c r="AJ59">
        <v>0.29670329670329698</v>
      </c>
      <c r="AK59">
        <v>0.40019102196752598</v>
      </c>
      <c r="AL59">
        <v>0.530120481927711</v>
      </c>
      <c r="AM59">
        <v>0.54660700969425802</v>
      </c>
    </row>
    <row r="60" spans="2:39" x14ac:dyDescent="0.2">
      <c r="C60" s="240"/>
      <c r="D60" s="240"/>
      <c r="E60" s="240"/>
      <c r="F60" s="240"/>
      <c r="G60" s="240"/>
      <c r="H60" s="240"/>
      <c r="I60" s="240"/>
      <c r="J60" s="240"/>
      <c r="Q60" s="140" t="s">
        <v>142</v>
      </c>
      <c r="R60" s="190">
        <f>R59+1</f>
        <v>9</v>
      </c>
      <c r="S60" s="190">
        <f>S59+1</f>
        <v>17</v>
      </c>
      <c r="T60" s="190">
        <f>T59+1</f>
        <v>25</v>
      </c>
      <c r="U60" s="190">
        <f>U59+1</f>
        <v>33</v>
      </c>
      <c r="V60" s="191">
        <f>V59+1</f>
        <v>41</v>
      </c>
      <c r="AA60" s="135" t="s">
        <v>8</v>
      </c>
      <c r="AB60">
        <v>0.28402749405176803</v>
      </c>
      <c r="AC60">
        <v>0.26952989809652</v>
      </c>
      <c r="AD60">
        <v>0.26896303926030601</v>
      </c>
      <c r="AE60">
        <v>0.22460688992917999</v>
      </c>
      <c r="AF60">
        <v>0.22736046092906001</v>
      </c>
      <c r="AH60" s="135" t="s">
        <v>8</v>
      </c>
      <c r="AI60">
        <v>0.28753939025779301</v>
      </c>
      <c r="AJ60">
        <v>0.318446727680884</v>
      </c>
      <c r="AK60">
        <v>0.42335347831840803</v>
      </c>
      <c r="AL60">
        <v>0.52421680111445901</v>
      </c>
      <c r="AM60">
        <v>0.57391705069124399</v>
      </c>
    </row>
    <row r="61" spans="2:39" x14ac:dyDescent="0.2">
      <c r="AA61" s="135" t="s">
        <v>10</v>
      </c>
      <c r="AB61">
        <v>0.24189239332096499</v>
      </c>
      <c r="AC61">
        <v>0.24487513976891501</v>
      </c>
      <c r="AD61">
        <v>0.23061377245508999</v>
      </c>
      <c r="AE61">
        <v>0.20222641509434</v>
      </c>
      <c r="AF61">
        <v>0.21732075471698101</v>
      </c>
      <c r="AH61" s="135" t="s">
        <v>10</v>
      </c>
      <c r="AI61">
        <v>8.3969465648855005E-2</v>
      </c>
      <c r="AJ61">
        <v>8.9945155393053006E-2</v>
      </c>
      <c r="AK61">
        <v>0.221823402727925</v>
      </c>
      <c r="AL61">
        <v>0.64218258132214101</v>
      </c>
      <c r="AM61">
        <v>0.61691072272083103</v>
      </c>
    </row>
    <row r="62" spans="2:39" x14ac:dyDescent="0.2">
      <c r="AA62" s="141" t="s">
        <v>13</v>
      </c>
      <c r="AB62">
        <v>0.28266350833210402</v>
      </c>
      <c r="AC62">
        <v>0.27299203766021202</v>
      </c>
      <c r="AD62">
        <v>0.26778027931836101</v>
      </c>
      <c r="AE62">
        <v>0.223426454445664</v>
      </c>
      <c r="AF62">
        <v>0.23028850891439601</v>
      </c>
      <c r="AH62" s="141" t="s">
        <v>13</v>
      </c>
      <c r="AI62">
        <v>0.36533836529080499</v>
      </c>
      <c r="AJ62">
        <v>0.38439709088234097</v>
      </c>
      <c r="AK62">
        <v>0.43881719797923902</v>
      </c>
      <c r="AL62">
        <v>0.516902196934381</v>
      </c>
      <c r="AM62">
        <v>0.58126384317725899</v>
      </c>
    </row>
  </sheetData>
  <mergeCells count="3">
    <mergeCell ref="AI46:AM46"/>
    <mergeCell ref="AB46:AF46"/>
    <mergeCell ref="R47:V47"/>
  </mergeCells>
  <hyperlinks>
    <hyperlink ref="U4" location="Introduction!A1" display="Back to Introduction" xr:uid="{00000000-0004-0000-1100-000000000000}"/>
    <hyperlink ref="B8" location="Contents!A1" display="Contents!A1" xr:uid="{946647B8-9336-4D7B-9D3F-F0C4D7DF1CD1}"/>
    <hyperlink ref="D8" location="'Tab 17 - Acute Total Use'!A1" display="Tab 17 - Acute Total Use" xr:uid="{D2E1A9D4-ACA7-49BB-A95E-3D2BD8407256}"/>
  </hyperlinks>
  <pageMargins left="0.7" right="0.7" top="0.75" bottom="0.75" header="0.3" footer="0.3"/>
  <pageSetup paperSize="9" orientation="portrait" r:id="rId1"/>
  <headerFooter alignWithMargins="0"/>
  <ignoredErrors>
    <ignoredError sqref="C30:N42 B28 I2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MapRef">
              <controlPr defaultSize="0" autoLine="0" autoPict="0" altText="Health board drop down box one">
                <anchor moveWithCells="1">
                  <from>
                    <xdr:col>1</xdr:col>
                    <xdr:colOff>28575</xdr:colOff>
                    <xdr:row>25</xdr:row>
                    <xdr:rowOff>28575</xdr:rowOff>
                  </from>
                  <to>
                    <xdr:col>1</xdr:col>
                    <xdr:colOff>2181225</xdr:colOff>
                    <xdr:row>26</xdr:row>
                    <xdr:rowOff>85725</xdr:rowOff>
                  </to>
                </anchor>
              </controlPr>
            </control>
          </mc:Choice>
        </mc:AlternateContent>
        <mc:AlternateContent xmlns:mc="http://schemas.openxmlformats.org/markup-compatibility/2006">
          <mc:Choice Requires="x14">
            <control shapeId="1026" r:id="rId5" name="Drop Down 2">
              <controlPr defaultSize="0" autoLine="0" autoPict="0" altText="Healthboard drop down box two">
                <anchor moveWithCells="1">
                  <from>
                    <xdr:col>8</xdr:col>
                    <xdr:colOff>28575</xdr:colOff>
                    <xdr:row>25</xdr:row>
                    <xdr:rowOff>28575</xdr:rowOff>
                  </from>
                  <to>
                    <xdr:col>8</xdr:col>
                    <xdr:colOff>2181225</xdr:colOff>
                    <xdr:row>26</xdr:row>
                    <xdr:rowOff>85725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1F497D"/>
  </sheetPr>
  <dimension ref="A1:J21"/>
  <sheetViews>
    <sheetView showGridLines="0" zoomScale="80" zoomScaleNormal="80" workbookViewId="0">
      <selection activeCell="D8" sqref="D8"/>
    </sheetView>
  </sheetViews>
  <sheetFormatPr defaultColWidth="9.140625" defaultRowHeight="12.75" x14ac:dyDescent="0.2"/>
  <cols>
    <col min="1" max="1" width="1.7109375" style="1" customWidth="1"/>
    <col min="2" max="2" width="23.7109375" style="1" customWidth="1"/>
    <col min="3" max="7" width="14.5703125" style="1" customWidth="1"/>
    <col min="8" max="9" width="12.5703125" style="1" customWidth="1"/>
    <col min="10" max="13" width="8.5703125" style="1" customWidth="1"/>
    <col min="14" max="14" width="17.42578125" style="1" customWidth="1"/>
    <col min="15" max="16" width="9.140625" style="1" customWidth="1"/>
    <col min="17" max="16384" width="9.140625" style="1"/>
  </cols>
  <sheetData>
    <row r="1" spans="1:10" s="303" customFormat="1" ht="5.0999999999999996" customHeight="1" x14ac:dyDescent="0.2">
      <c r="B1" s="312"/>
      <c r="C1" s="312"/>
      <c r="D1" s="305"/>
      <c r="E1" s="305"/>
      <c r="F1" s="305"/>
      <c r="G1" s="305"/>
      <c r="H1" s="305"/>
      <c r="I1" s="304"/>
      <c r="J1" s="304"/>
    </row>
    <row r="2" spans="1:10" s="303" customFormat="1" ht="15" x14ac:dyDescent="0.2">
      <c r="B2" s="312"/>
      <c r="C2" s="312"/>
      <c r="D2" s="305"/>
      <c r="E2" s="305"/>
      <c r="F2" s="305"/>
      <c r="G2" s="305"/>
      <c r="H2" s="305"/>
      <c r="I2" s="304"/>
      <c r="J2" s="304"/>
    </row>
    <row r="3" spans="1:10" s="303" customFormat="1" ht="15" x14ac:dyDescent="0.2">
      <c r="B3" s="312"/>
      <c r="C3" s="312"/>
      <c r="D3" s="305"/>
      <c r="E3" s="305"/>
      <c r="F3" s="305"/>
      <c r="G3" s="305"/>
      <c r="H3" s="305"/>
      <c r="I3" s="304"/>
      <c r="J3" s="304"/>
    </row>
    <row r="4" spans="1:10" s="303" customFormat="1" ht="15.75" customHeight="1" x14ac:dyDescent="0.2">
      <c r="B4" s="312"/>
      <c r="C4" s="312"/>
      <c r="D4" s="305"/>
      <c r="E4" s="305"/>
      <c r="F4" s="305"/>
      <c r="G4" s="305"/>
      <c r="H4" s="305"/>
      <c r="I4" s="304"/>
      <c r="J4" s="304"/>
    </row>
    <row r="5" spans="1:10" s="303" customFormat="1" ht="15.75" customHeight="1" x14ac:dyDescent="0.2">
      <c r="B5" s="312"/>
      <c r="C5" s="312"/>
      <c r="D5" s="305"/>
      <c r="E5" s="305"/>
      <c r="F5" s="305"/>
      <c r="G5" s="305"/>
      <c r="H5" s="305"/>
      <c r="I5" s="304"/>
      <c r="J5" s="304"/>
    </row>
    <row r="6" spans="1:10" s="303" customFormat="1" ht="18" x14ac:dyDescent="0.25">
      <c r="B6" s="309"/>
      <c r="C6" s="310"/>
      <c r="D6" s="309"/>
      <c r="E6" s="309"/>
      <c r="F6" s="309"/>
      <c r="G6" s="309"/>
      <c r="H6" s="309"/>
      <c r="I6" s="304"/>
      <c r="J6" s="304"/>
    </row>
    <row r="7" spans="1:10" s="303" customFormat="1" ht="18" x14ac:dyDescent="0.25">
      <c r="B7" s="309"/>
      <c r="C7" s="310"/>
      <c r="D7" s="309"/>
      <c r="E7" s="309"/>
      <c r="F7" s="309"/>
      <c r="G7" s="309"/>
      <c r="H7" s="309"/>
      <c r="I7" s="304"/>
      <c r="J7" s="304"/>
    </row>
    <row r="8" spans="1:10" s="303" customFormat="1" ht="18" x14ac:dyDescent="0.25">
      <c r="B8" s="1061" t="s">
        <v>113</v>
      </c>
      <c r="C8" s="310"/>
      <c r="D8" s="1061" t="s">
        <v>411</v>
      </c>
      <c r="E8" s="309"/>
      <c r="F8" s="309"/>
      <c r="G8" s="309"/>
      <c r="H8" s="309"/>
      <c r="I8" s="304"/>
      <c r="J8" s="304"/>
    </row>
    <row r="9" spans="1:10" s="303" customFormat="1" ht="18" x14ac:dyDescent="0.25">
      <c r="B9" s="309"/>
      <c r="C9" s="310"/>
      <c r="D9" s="309"/>
      <c r="E9" s="309"/>
      <c r="F9" s="309"/>
      <c r="G9" s="309"/>
      <c r="H9" s="309"/>
      <c r="I9" s="304"/>
      <c r="J9" s="304"/>
    </row>
    <row r="10" spans="1:10" s="8" customFormat="1" ht="18" x14ac:dyDescent="0.25">
      <c r="A10" s="7"/>
      <c r="B10" s="310" t="s">
        <v>900</v>
      </c>
      <c r="C10" s="310"/>
      <c r="D10" s="309"/>
      <c r="E10" s="309"/>
      <c r="F10" s="309"/>
      <c r="G10" s="309"/>
      <c r="H10" s="309"/>
      <c r="I10" s="304"/>
    </row>
    <row r="11" spans="1:10" s="8" customFormat="1" ht="18" x14ac:dyDescent="0.25">
      <c r="A11" s="7"/>
      <c r="B11" s="308"/>
      <c r="C11" s="307"/>
      <c r="D11" s="307"/>
      <c r="E11" s="307"/>
      <c r="F11" s="307"/>
      <c r="G11" s="307"/>
      <c r="H11" s="306"/>
      <c r="I11" s="305"/>
    </row>
    <row r="12" spans="1:10" ht="15.75" x14ac:dyDescent="0.25">
      <c r="B12" s="323" t="s">
        <v>387</v>
      </c>
      <c r="C12" s="305"/>
      <c r="D12" s="305"/>
      <c r="E12" s="305"/>
      <c r="F12" s="305"/>
      <c r="G12" s="305"/>
      <c r="H12" s="305"/>
      <c r="I12" s="305"/>
    </row>
    <row r="13" spans="1:10" ht="15.75" x14ac:dyDescent="0.25">
      <c r="B13" s="485" t="s">
        <v>315</v>
      </c>
      <c r="C13" s="305"/>
      <c r="D13" s="305"/>
      <c r="E13" s="305"/>
      <c r="F13" s="305"/>
      <c r="G13" s="305"/>
      <c r="H13" s="305"/>
      <c r="I13" s="305"/>
    </row>
    <row r="14" spans="1:10" ht="15" x14ac:dyDescent="0.2">
      <c r="B14" s="305"/>
      <c r="C14" s="305"/>
      <c r="D14" s="305"/>
      <c r="E14" s="305"/>
      <c r="F14" s="305"/>
      <c r="G14" s="305"/>
      <c r="H14" s="305"/>
      <c r="I14" s="305"/>
    </row>
    <row r="15" spans="1:10" ht="31.5" thickBot="1" x14ac:dyDescent="0.3">
      <c r="B15" s="516" t="s">
        <v>882</v>
      </c>
      <c r="C15" s="490" t="s">
        <v>333</v>
      </c>
      <c r="D15" s="491" t="s">
        <v>334</v>
      </c>
      <c r="E15" s="491" t="s">
        <v>335</v>
      </c>
      <c r="F15" s="491" t="s">
        <v>336</v>
      </c>
      <c r="G15" s="491" t="s">
        <v>421</v>
      </c>
      <c r="H15" s="492" t="s">
        <v>893</v>
      </c>
      <c r="I15" s="492" t="s">
        <v>894</v>
      </c>
    </row>
    <row r="16" spans="1:10" ht="15" x14ac:dyDescent="0.2">
      <c r="B16" s="665" t="s">
        <v>232</v>
      </c>
      <c r="C16" s="666">
        <v>6097751.4644087497</v>
      </c>
      <c r="D16" s="667">
        <v>6127598.5677021397</v>
      </c>
      <c r="E16" s="668">
        <v>6180816.3917496102</v>
      </c>
      <c r="F16" s="668">
        <v>5040996.5030194297</v>
      </c>
      <c r="G16" s="668">
        <v>5235181.2943498902</v>
      </c>
      <c r="H16" s="598">
        <v>3.85211120884821E-2</v>
      </c>
      <c r="I16" s="495">
        <v>-0.141457088747138</v>
      </c>
    </row>
    <row r="17" spans="2:9" ht="15" x14ac:dyDescent="0.2">
      <c r="B17" s="624" t="s">
        <v>233</v>
      </c>
      <c r="C17" s="669">
        <v>1388.0014842088999</v>
      </c>
      <c r="D17" s="670">
        <v>1400.49504336771</v>
      </c>
      <c r="E17" s="670">
        <v>1407.6037894952899</v>
      </c>
      <c r="F17" s="670">
        <v>1364.1362889782899</v>
      </c>
      <c r="G17" s="670">
        <v>1268.0813526192601</v>
      </c>
      <c r="H17" s="598">
        <v>-7.0414471878735702E-2</v>
      </c>
      <c r="I17" s="495">
        <v>-8.6397696943378802E-2</v>
      </c>
    </row>
    <row r="18" spans="2:9" ht="15.75" x14ac:dyDescent="0.25">
      <c r="B18" s="624"/>
      <c r="C18" s="671"/>
      <c r="D18" s="672"/>
      <c r="E18" s="672"/>
      <c r="F18" s="672"/>
      <c r="G18" s="672"/>
      <c r="H18" s="305"/>
    </row>
    <row r="19" spans="2:9" x14ac:dyDescent="0.2">
      <c r="B19" s="1205" t="s">
        <v>54</v>
      </c>
    </row>
    <row r="21" spans="2:9" x14ac:dyDescent="0.2">
      <c r="G21" s="1222"/>
    </row>
  </sheetData>
  <customSheetViews>
    <customSheetView guid="{6A34DC42-675F-4BDB-8544-901AD52B6A4A}" scale="85">
      <selection activeCell="N27" sqref="N27"/>
      <pageMargins left="0.39370078740157483" right="0.39370078740157483" top="0.39370078740157483" bottom="0.39370078740157483" header="0.51181102362204722" footer="0.51181102362204722"/>
      <pageSetup paperSize="9" orientation="landscape" r:id="rId1"/>
      <headerFooter alignWithMargins="0"/>
    </customSheetView>
  </customSheetViews>
  <hyperlinks>
    <hyperlink ref="B8" location="Contents!A1" display="Contents!A1" xr:uid="{B264F268-7445-4AA3-98D1-C462C3C0BADC}"/>
    <hyperlink ref="D8" location="'Tab 18 - Acute ATC Code'!A1" display="Tab 18 - Acute ATC Code" xr:uid="{0F12B9C9-B1C4-4C2A-8C3E-F6A26EBFF2F7}"/>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1F497D"/>
  </sheetPr>
  <dimension ref="A1:P40"/>
  <sheetViews>
    <sheetView showGridLines="0" zoomScale="80" zoomScaleNormal="80" workbookViewId="0">
      <selection activeCell="D8" sqref="D8"/>
    </sheetView>
  </sheetViews>
  <sheetFormatPr defaultColWidth="9.140625" defaultRowHeight="12.75" x14ac:dyDescent="0.2"/>
  <cols>
    <col min="1" max="1" width="1.7109375" style="171" customWidth="1"/>
    <col min="2" max="2" width="13.140625" style="171" customWidth="1"/>
    <col min="3" max="3" width="17.7109375" style="171" customWidth="1"/>
    <col min="4" max="4" width="42.85546875" style="171" bestFit="1" customWidth="1"/>
    <col min="5" max="9" width="10.5703125" style="171" customWidth="1"/>
    <col min="10" max="11" width="12.5703125" style="171" customWidth="1"/>
    <col min="12" max="12" width="10.5703125" style="171" customWidth="1"/>
    <col min="13" max="13" width="8.5703125" style="171" customWidth="1"/>
    <col min="14" max="18" width="9.140625" style="171" customWidth="1"/>
    <col min="19" max="16384" width="9.140625" style="171"/>
  </cols>
  <sheetData>
    <row r="1" spans="1:16" s="303" customFormat="1" ht="5.0999999999999996" customHeight="1" x14ac:dyDescent="0.2">
      <c r="B1" s="312"/>
      <c r="C1" s="312"/>
      <c r="D1" s="305"/>
      <c r="E1" s="305"/>
      <c r="F1" s="305"/>
      <c r="G1" s="305"/>
      <c r="H1" s="305"/>
      <c r="I1" s="304"/>
      <c r="J1" s="304"/>
    </row>
    <row r="2" spans="1:16" s="303" customFormat="1" ht="15" x14ac:dyDescent="0.2">
      <c r="B2" s="312"/>
      <c r="C2" s="312"/>
      <c r="D2" s="305"/>
      <c r="E2" s="305"/>
      <c r="F2" s="305"/>
      <c r="G2" s="305"/>
      <c r="H2" s="305"/>
      <c r="I2" s="304"/>
      <c r="J2" s="304"/>
    </row>
    <row r="3" spans="1:16" s="303" customFormat="1" ht="15" x14ac:dyDescent="0.2">
      <c r="B3" s="312"/>
      <c r="C3" s="312"/>
      <c r="D3" s="305"/>
      <c r="E3" s="305"/>
      <c r="F3" s="305"/>
      <c r="G3" s="305"/>
      <c r="H3" s="305"/>
      <c r="I3" s="304"/>
      <c r="J3" s="304"/>
    </row>
    <row r="4" spans="1:16" s="303" customFormat="1" ht="15.75" customHeight="1" x14ac:dyDescent="0.2">
      <c r="B4" s="312"/>
      <c r="C4" s="312"/>
      <c r="D4" s="305"/>
      <c r="E4" s="305"/>
      <c r="F4" s="305"/>
      <c r="G4" s="305"/>
      <c r="H4" s="305"/>
      <c r="I4" s="304"/>
      <c r="J4" s="304"/>
    </row>
    <row r="5" spans="1:16" s="303" customFormat="1" ht="15.75" customHeight="1" x14ac:dyDescent="0.2">
      <c r="B5" s="312"/>
      <c r="C5" s="312"/>
      <c r="D5" s="305"/>
      <c r="E5" s="305"/>
      <c r="F5" s="305"/>
      <c r="G5" s="305"/>
      <c r="H5" s="305"/>
      <c r="I5" s="304"/>
      <c r="J5" s="304"/>
    </row>
    <row r="6" spans="1:16" s="303" customFormat="1" ht="18" x14ac:dyDescent="0.25">
      <c r="B6" s="309"/>
      <c r="C6" s="310"/>
      <c r="D6" s="309"/>
      <c r="E6" s="309"/>
      <c r="F6" s="309"/>
      <c r="G6" s="309"/>
      <c r="H6" s="309"/>
      <c r="I6" s="304"/>
      <c r="J6" s="304"/>
    </row>
    <row r="7" spans="1:16" s="303" customFormat="1" ht="18" x14ac:dyDescent="0.25">
      <c r="B7" s="309"/>
      <c r="C7" s="310"/>
      <c r="D7" s="309"/>
      <c r="E7" s="309"/>
      <c r="F7" s="309"/>
      <c r="G7" s="309"/>
      <c r="H7" s="309"/>
      <c r="I7" s="304"/>
      <c r="J7" s="304"/>
    </row>
    <row r="8" spans="1:16" s="303" customFormat="1" ht="18" x14ac:dyDescent="0.25">
      <c r="B8" s="1061" t="s">
        <v>113</v>
      </c>
      <c r="C8" s="310"/>
      <c r="D8" s="1061" t="s">
        <v>412</v>
      </c>
      <c r="E8" s="309"/>
      <c r="F8" s="309"/>
      <c r="G8" s="309"/>
      <c r="H8" s="309"/>
      <c r="I8" s="304"/>
      <c r="J8" s="304"/>
    </row>
    <row r="9" spans="1:16" s="303" customFormat="1" ht="18" x14ac:dyDescent="0.25">
      <c r="B9" s="309"/>
      <c r="C9" s="310"/>
      <c r="D9" s="309"/>
      <c r="E9" s="309"/>
      <c r="F9" s="309"/>
      <c r="G9" s="309"/>
      <c r="H9" s="309"/>
      <c r="I9" s="304"/>
      <c r="J9" s="304"/>
    </row>
    <row r="10" spans="1:16" s="108" customFormat="1" ht="18" x14ac:dyDescent="0.25">
      <c r="A10" s="215"/>
      <c r="B10" s="310" t="s">
        <v>899</v>
      </c>
      <c r="C10" s="310"/>
      <c r="D10" s="309"/>
      <c r="E10" s="309"/>
      <c r="F10" s="309"/>
      <c r="G10" s="309"/>
      <c r="H10" s="309"/>
      <c r="I10" s="304"/>
      <c r="J10" s="304"/>
      <c r="K10" s="304"/>
    </row>
    <row r="11" spans="1:16" s="108" customFormat="1" ht="18" x14ac:dyDescent="0.25">
      <c r="A11" s="215"/>
      <c r="B11" s="308"/>
      <c r="C11" s="307"/>
      <c r="D11" s="307"/>
      <c r="E11" s="307"/>
      <c r="F11" s="307"/>
      <c r="G11" s="307"/>
      <c r="H11" s="306"/>
      <c r="I11" s="305"/>
      <c r="J11" s="305"/>
      <c r="K11" s="304"/>
    </row>
    <row r="12" spans="1:16" s="108" customFormat="1" ht="18" x14ac:dyDescent="0.25">
      <c r="A12" s="215"/>
      <c r="B12" s="487" t="s">
        <v>372</v>
      </c>
      <c r="C12" s="673"/>
      <c r="D12" s="568"/>
      <c r="E12" s="568"/>
      <c r="F12" s="568"/>
      <c r="G12" s="674"/>
      <c r="H12" s="568"/>
      <c r="I12" s="568"/>
      <c r="J12" s="568"/>
      <c r="K12" s="568"/>
      <c r="L12" s="224"/>
      <c r="M12" s="224"/>
    </row>
    <row r="13" spans="1:16" s="108" customFormat="1" ht="18" x14ac:dyDescent="0.25">
      <c r="A13" s="215"/>
      <c r="B13" s="569" t="s">
        <v>314</v>
      </c>
      <c r="C13" s="673"/>
      <c r="D13" s="568"/>
      <c r="E13" s="568"/>
      <c r="F13" s="568"/>
      <c r="G13" s="568"/>
      <c r="H13" s="568"/>
      <c r="I13" s="568"/>
      <c r="J13" s="568"/>
      <c r="K13" s="568"/>
      <c r="L13" s="224"/>
      <c r="M13" s="224"/>
    </row>
    <row r="14" spans="1:16" ht="15" x14ac:dyDescent="0.2">
      <c r="A14" s="223"/>
      <c r="B14" s="304"/>
      <c r="C14" s="675"/>
      <c r="D14" s="304"/>
      <c r="E14" s="304"/>
      <c r="F14" s="304"/>
      <c r="G14" s="304"/>
      <c r="H14" s="304"/>
      <c r="I14" s="304"/>
      <c r="J14" s="304"/>
      <c r="K14" s="304"/>
      <c r="L14" s="224"/>
      <c r="M14" s="224"/>
    </row>
    <row r="15" spans="1:16" ht="32.25" thickBot="1" x14ac:dyDescent="0.3">
      <c r="A15" s="223"/>
      <c r="B15" s="576" t="s">
        <v>31</v>
      </c>
      <c r="C15" s="576" t="s">
        <v>71</v>
      </c>
      <c r="D15" s="576" t="s">
        <v>72</v>
      </c>
      <c r="E15" s="490" t="s">
        <v>333</v>
      </c>
      <c r="F15" s="491" t="s">
        <v>334</v>
      </c>
      <c r="G15" s="491" t="s">
        <v>335</v>
      </c>
      <c r="H15" s="491" t="s">
        <v>336</v>
      </c>
      <c r="I15" s="491" t="s">
        <v>421</v>
      </c>
      <c r="J15" s="630" t="s">
        <v>893</v>
      </c>
      <c r="K15" s="630" t="s">
        <v>894</v>
      </c>
    </row>
    <row r="16" spans="1:16" ht="15.75" x14ac:dyDescent="0.2">
      <c r="A16" s="223"/>
      <c r="B16" s="578" t="s">
        <v>32</v>
      </c>
      <c r="C16" s="578"/>
      <c r="D16" s="578" t="s">
        <v>33</v>
      </c>
      <c r="E16" s="676">
        <v>139.56025328356</v>
      </c>
      <c r="F16" s="677">
        <v>152.64374013401201</v>
      </c>
      <c r="G16" s="677">
        <v>167.56033905611901</v>
      </c>
      <c r="H16" s="677">
        <v>173.56660323662101</v>
      </c>
      <c r="I16" s="677">
        <v>160.57883063038901</v>
      </c>
      <c r="J16" s="678">
        <v>-7.4828753712058299E-2</v>
      </c>
      <c r="K16" s="679">
        <v>0.150605755236945</v>
      </c>
      <c r="L16" s="225"/>
      <c r="M16" s="225"/>
      <c r="N16" s="225"/>
      <c r="O16" s="225"/>
      <c r="P16" s="225"/>
    </row>
    <row r="17" spans="1:16" ht="15.75" x14ac:dyDescent="0.2">
      <c r="A17" s="223"/>
      <c r="B17" s="578" t="s">
        <v>34</v>
      </c>
      <c r="C17" s="578"/>
      <c r="D17" s="578" t="s">
        <v>35</v>
      </c>
      <c r="E17" s="676">
        <v>207.08475826666199</v>
      </c>
      <c r="F17" s="677">
        <v>204.41938691263499</v>
      </c>
      <c r="G17" s="677">
        <v>209.950964316567</v>
      </c>
      <c r="H17" s="677">
        <v>198.908216646966</v>
      </c>
      <c r="I17" s="677">
        <v>177.59224033754299</v>
      </c>
      <c r="J17" s="678">
        <v>-0.107164885738514</v>
      </c>
      <c r="K17" s="679">
        <v>-0.142417617674894</v>
      </c>
      <c r="L17" s="225"/>
      <c r="M17" s="225"/>
      <c r="N17" s="225"/>
      <c r="O17" s="225"/>
      <c r="P17" s="225"/>
    </row>
    <row r="18" spans="1:16" ht="15.75" x14ac:dyDescent="0.2">
      <c r="A18" s="223"/>
      <c r="B18" s="578" t="s">
        <v>36</v>
      </c>
      <c r="C18" s="578"/>
      <c r="D18" s="578" t="s">
        <v>37</v>
      </c>
      <c r="E18" s="676">
        <v>35.130051532812502</v>
      </c>
      <c r="F18" s="677">
        <v>37.0768936929178</v>
      </c>
      <c r="G18" s="677">
        <v>35.786033199575499</v>
      </c>
      <c r="H18" s="677">
        <v>25.699829552752799</v>
      </c>
      <c r="I18" s="677">
        <v>24.187504304504699</v>
      </c>
      <c r="J18" s="678">
        <v>-5.8845730674743101E-2</v>
      </c>
      <c r="K18" s="679">
        <v>-0.31148679694042403</v>
      </c>
      <c r="L18" s="225"/>
      <c r="M18" s="225"/>
      <c r="N18" s="225"/>
      <c r="O18" s="225"/>
      <c r="P18" s="225"/>
    </row>
    <row r="19" spans="1:16" ht="15.75" x14ac:dyDescent="0.2">
      <c r="A19" s="223"/>
      <c r="B19" s="578" t="s">
        <v>38</v>
      </c>
      <c r="C19" s="578"/>
      <c r="D19" s="578" t="s">
        <v>39</v>
      </c>
      <c r="E19" s="676">
        <v>197.65101447968999</v>
      </c>
      <c r="F19" s="677">
        <v>207.47572000057599</v>
      </c>
      <c r="G19" s="677">
        <v>209.31813166416899</v>
      </c>
      <c r="H19" s="677">
        <v>194.815741348106</v>
      </c>
      <c r="I19" s="677">
        <v>187.24734565973901</v>
      </c>
      <c r="J19" s="678">
        <v>-3.8848994624328802E-2</v>
      </c>
      <c r="K19" s="679">
        <v>-5.26365566467649E-2</v>
      </c>
      <c r="L19" s="225"/>
      <c r="M19" s="225"/>
      <c r="N19" s="225"/>
      <c r="O19" s="225"/>
      <c r="P19" s="225"/>
    </row>
    <row r="20" spans="1:16" ht="15.75" x14ac:dyDescent="0.2">
      <c r="A20" s="223"/>
      <c r="B20" s="578" t="s">
        <v>40</v>
      </c>
      <c r="C20" s="578"/>
      <c r="D20" s="578" t="s">
        <v>145</v>
      </c>
      <c r="E20" s="676">
        <v>2.2307262971673399E-2</v>
      </c>
      <c r="F20" s="677">
        <v>3.1997740045331701E-3</v>
      </c>
      <c r="G20" s="677">
        <v>1.11591384234187E-2</v>
      </c>
      <c r="H20" s="677">
        <v>9.47129601967432E-3</v>
      </c>
      <c r="I20" s="677">
        <v>6.78224418162172E-3</v>
      </c>
      <c r="J20" s="678">
        <v>-0.28391593214558503</v>
      </c>
      <c r="K20" s="679">
        <v>-0.69596251273703702</v>
      </c>
      <c r="L20" s="225"/>
      <c r="M20" s="225"/>
      <c r="N20" s="225"/>
      <c r="O20" s="225"/>
      <c r="P20" s="225"/>
    </row>
    <row r="21" spans="1:16" ht="15.75" x14ac:dyDescent="0.2">
      <c r="A21" s="223"/>
      <c r="B21" s="578" t="s">
        <v>40</v>
      </c>
      <c r="C21" s="578" t="s">
        <v>73</v>
      </c>
      <c r="D21" s="578" t="s">
        <v>56</v>
      </c>
      <c r="E21" s="676">
        <v>158.453038355442</v>
      </c>
      <c r="F21" s="677">
        <v>155.160233635308</v>
      </c>
      <c r="G21" s="677">
        <v>154.25841072613301</v>
      </c>
      <c r="H21" s="677">
        <v>156.58060596089101</v>
      </c>
      <c r="I21" s="677">
        <v>143.52256117564099</v>
      </c>
      <c r="J21" s="678">
        <v>-8.3395032897700005E-2</v>
      </c>
      <c r="K21" s="679">
        <v>-9.4226512377182201E-2</v>
      </c>
      <c r="L21" s="225"/>
      <c r="M21" s="225"/>
      <c r="N21" s="225"/>
      <c r="O21" s="225"/>
      <c r="P21" s="225"/>
    </row>
    <row r="22" spans="1:16" ht="15.75" x14ac:dyDescent="0.2">
      <c r="A22" s="223"/>
      <c r="B22" s="578" t="s">
        <v>40</v>
      </c>
      <c r="C22" s="578" t="s">
        <v>74</v>
      </c>
      <c r="D22" s="578" t="s">
        <v>75</v>
      </c>
      <c r="E22" s="676">
        <v>15.3674906956601</v>
      </c>
      <c r="F22" s="677">
        <v>16.238526565454301</v>
      </c>
      <c r="G22" s="677">
        <v>17.7364523830129</v>
      </c>
      <c r="H22" s="677">
        <v>20.119869495591999</v>
      </c>
      <c r="I22" s="677">
        <v>21.3267754799312</v>
      </c>
      <c r="J22" s="678">
        <v>5.9985775981476898E-2</v>
      </c>
      <c r="K22" s="679">
        <v>0.38778515648973</v>
      </c>
      <c r="L22" s="225"/>
      <c r="M22" s="225"/>
      <c r="N22" s="225"/>
      <c r="O22" s="225"/>
      <c r="P22" s="225"/>
    </row>
    <row r="23" spans="1:16" ht="15.75" x14ac:dyDescent="0.2">
      <c r="A23" s="223"/>
      <c r="B23" s="578" t="s">
        <v>60</v>
      </c>
      <c r="C23" s="578"/>
      <c r="D23" s="578" t="s">
        <v>41</v>
      </c>
      <c r="E23" s="676">
        <v>32.971790834805802</v>
      </c>
      <c r="F23" s="677">
        <v>33.170113623326401</v>
      </c>
      <c r="G23" s="677">
        <v>30.5658174714249</v>
      </c>
      <c r="H23" s="677">
        <v>29.9891235695655</v>
      </c>
      <c r="I23" s="677">
        <v>29.448540469127401</v>
      </c>
      <c r="J23" s="678">
        <v>-1.8025971955604E-2</v>
      </c>
      <c r="K23" s="679">
        <v>-0.10685650601541399</v>
      </c>
      <c r="L23" s="225"/>
      <c r="M23" s="225"/>
      <c r="N23" s="225"/>
      <c r="O23" s="225"/>
      <c r="P23" s="225"/>
    </row>
    <row r="24" spans="1:16" ht="15.75" x14ac:dyDescent="0.2">
      <c r="A24" s="223"/>
      <c r="B24" s="578" t="s">
        <v>61</v>
      </c>
      <c r="C24" s="578"/>
      <c r="D24" s="578" t="s">
        <v>62</v>
      </c>
      <c r="E24" s="676">
        <v>13.2643993382482</v>
      </c>
      <c r="F24" s="677">
        <v>12.589244173001999</v>
      </c>
      <c r="G24" s="677">
        <v>13.7193256540242</v>
      </c>
      <c r="H24" s="677">
        <v>14.5240971419417</v>
      </c>
      <c r="I24" s="677">
        <v>13.5188091412702</v>
      </c>
      <c r="J24" s="678">
        <v>-6.9215180182768093E-2</v>
      </c>
      <c r="K24" s="679">
        <v>1.9179896242144799E-2</v>
      </c>
      <c r="L24" s="225"/>
      <c r="M24" s="225"/>
      <c r="N24" s="225"/>
      <c r="O24" s="225"/>
      <c r="P24" s="225"/>
    </row>
    <row r="25" spans="1:16" ht="15.75" x14ac:dyDescent="0.2">
      <c r="A25" s="223"/>
      <c r="B25" s="578" t="s">
        <v>63</v>
      </c>
      <c r="C25" s="578"/>
      <c r="D25" s="578" t="s">
        <v>278</v>
      </c>
      <c r="E25" s="676">
        <v>94.726162792638704</v>
      </c>
      <c r="F25" s="677">
        <v>98.326182981209598</v>
      </c>
      <c r="G25" s="677">
        <v>102.470128428778</v>
      </c>
      <c r="H25" s="677">
        <v>110.580970650889</v>
      </c>
      <c r="I25" s="677">
        <v>111.963024900283</v>
      </c>
      <c r="J25" s="678">
        <v>1.2498120076708001E-2</v>
      </c>
      <c r="K25" s="679">
        <v>0.18196516780033301</v>
      </c>
      <c r="L25" s="225"/>
      <c r="M25" s="225"/>
      <c r="N25" s="225"/>
      <c r="O25" s="225"/>
      <c r="P25" s="225"/>
    </row>
    <row r="26" spans="1:16" ht="15.75" x14ac:dyDescent="0.2">
      <c r="A26" s="223"/>
      <c r="B26" s="578" t="s">
        <v>43</v>
      </c>
      <c r="C26" s="578"/>
      <c r="D26" s="578" t="s">
        <v>44</v>
      </c>
      <c r="E26" s="676">
        <v>147.21135312215199</v>
      </c>
      <c r="F26" s="677">
        <v>133.96362405489501</v>
      </c>
      <c r="G26" s="677">
        <v>124.891152852868</v>
      </c>
      <c r="H26" s="677">
        <v>101.246652573378</v>
      </c>
      <c r="I26" s="677">
        <v>77.343027178793903</v>
      </c>
      <c r="J26" s="678">
        <v>-0.236092994553674</v>
      </c>
      <c r="K26" s="679">
        <v>-0.47461234790351498</v>
      </c>
      <c r="L26" s="225"/>
      <c r="M26" s="225"/>
      <c r="N26" s="225"/>
      <c r="O26" s="225"/>
      <c r="P26" s="225"/>
    </row>
    <row r="27" spans="1:16" ht="15.75" x14ac:dyDescent="0.2">
      <c r="A27" s="223"/>
      <c r="B27" s="578" t="s">
        <v>64</v>
      </c>
      <c r="C27" s="578"/>
      <c r="D27" s="578" t="s">
        <v>65</v>
      </c>
      <c r="E27" s="676">
        <v>21.075359549071599</v>
      </c>
      <c r="F27" s="677">
        <v>21.5500459510403</v>
      </c>
      <c r="G27" s="677">
        <v>20.649696615668599</v>
      </c>
      <c r="H27" s="677">
        <v>19.9674112999597</v>
      </c>
      <c r="I27" s="677">
        <v>17.617901442849799</v>
      </c>
      <c r="J27" s="678">
        <v>-0.11766722394878899</v>
      </c>
      <c r="K27" s="679">
        <v>-0.164052152855162</v>
      </c>
      <c r="L27" s="225"/>
      <c r="M27" s="225"/>
      <c r="N27" s="225"/>
      <c r="O27" s="225"/>
      <c r="P27" s="225"/>
    </row>
    <row r="28" spans="1:16" ht="15.75" x14ac:dyDescent="0.2">
      <c r="A28" s="223"/>
      <c r="B28" s="578" t="s">
        <v>66</v>
      </c>
      <c r="C28" s="578"/>
      <c r="D28" s="578" t="s">
        <v>67</v>
      </c>
      <c r="E28" s="676">
        <v>69.287796053040907</v>
      </c>
      <c r="F28" s="677">
        <v>71.031395534959202</v>
      </c>
      <c r="G28" s="677">
        <v>73.619027583568297</v>
      </c>
      <c r="H28" s="677">
        <v>73.495643609743595</v>
      </c>
      <c r="I28" s="677">
        <v>71.017821073256201</v>
      </c>
      <c r="J28" s="678">
        <v>-3.37138694865299E-2</v>
      </c>
      <c r="K28" s="679">
        <v>2.4968683069251801E-2</v>
      </c>
      <c r="L28" s="225"/>
      <c r="M28" s="225"/>
      <c r="N28" s="225"/>
      <c r="O28" s="225"/>
      <c r="P28" s="225"/>
    </row>
    <row r="29" spans="1:16" ht="15.75" x14ac:dyDescent="0.2">
      <c r="A29" s="223"/>
      <c r="B29" s="578" t="s">
        <v>45</v>
      </c>
      <c r="C29" s="578"/>
      <c r="D29" s="578" t="s">
        <v>46</v>
      </c>
      <c r="E29" s="676">
        <v>106.64777188401099</v>
      </c>
      <c r="F29" s="677">
        <v>105.459463549003</v>
      </c>
      <c r="G29" s="677">
        <v>93.894620916001102</v>
      </c>
      <c r="H29" s="677">
        <v>86.582169627127698</v>
      </c>
      <c r="I29" s="677">
        <v>77.753846885273802</v>
      </c>
      <c r="J29" s="678">
        <v>-0.101964674480596</v>
      </c>
      <c r="K29" s="679">
        <v>-0.27092853876180301</v>
      </c>
      <c r="L29" s="225"/>
      <c r="M29" s="225"/>
      <c r="N29" s="225"/>
      <c r="O29" s="225"/>
      <c r="P29" s="225"/>
    </row>
    <row r="30" spans="1:16" ht="15.75" x14ac:dyDescent="0.2">
      <c r="A30" s="223"/>
      <c r="B30" s="578" t="s">
        <v>68</v>
      </c>
      <c r="C30" s="578"/>
      <c r="D30" s="578" t="s">
        <v>185</v>
      </c>
      <c r="E30" s="676">
        <v>31.0340368619174</v>
      </c>
      <c r="F30" s="677">
        <v>30.6491046308577</v>
      </c>
      <c r="G30" s="677">
        <v>29.377620499716802</v>
      </c>
      <c r="H30" s="677">
        <v>30.4405126839596</v>
      </c>
      <c r="I30" s="677">
        <v>31.097656363226601</v>
      </c>
      <c r="J30" s="678">
        <v>2.1587799328139701E-2</v>
      </c>
      <c r="K30" s="679">
        <v>2.0499911626795202E-3</v>
      </c>
      <c r="L30" s="225"/>
      <c r="M30" s="225"/>
      <c r="N30" s="225"/>
      <c r="O30" s="225"/>
      <c r="P30" s="225"/>
    </row>
    <row r="31" spans="1:16" ht="15.75" x14ac:dyDescent="0.2">
      <c r="A31" s="223"/>
      <c r="B31" s="578" t="s">
        <v>69</v>
      </c>
      <c r="C31" s="578"/>
      <c r="D31" s="578" t="s">
        <v>70</v>
      </c>
      <c r="E31" s="676">
        <v>78.5536911539714</v>
      </c>
      <c r="F31" s="677">
        <v>78.934144613176699</v>
      </c>
      <c r="G31" s="677">
        <v>79.987872217996397</v>
      </c>
      <c r="H31" s="677">
        <v>80.535833611157997</v>
      </c>
      <c r="I31" s="677">
        <v>75.297208840073907</v>
      </c>
      <c r="J31" s="678">
        <v>-6.5047129162120798E-2</v>
      </c>
      <c r="K31" s="679">
        <v>-4.1455497075426902E-2</v>
      </c>
      <c r="L31" s="225"/>
      <c r="M31" s="225"/>
      <c r="N31" s="225"/>
      <c r="O31" s="225"/>
      <c r="P31" s="225"/>
    </row>
    <row r="32" spans="1:16" ht="15.75" x14ac:dyDescent="0.2">
      <c r="A32" s="223"/>
      <c r="B32" s="578" t="s">
        <v>47</v>
      </c>
      <c r="C32" s="578"/>
      <c r="D32" s="578" t="s">
        <v>48</v>
      </c>
      <c r="E32" s="676">
        <v>20.681165932348001</v>
      </c>
      <c r="F32" s="677">
        <v>20.228754129136899</v>
      </c>
      <c r="G32" s="677">
        <v>22.0447299260764</v>
      </c>
      <c r="H32" s="677">
        <v>23.033312442360401</v>
      </c>
      <c r="I32" s="677">
        <v>24.036224935066102</v>
      </c>
      <c r="J32" s="678">
        <v>4.3541826440092003E-2</v>
      </c>
      <c r="K32" s="679">
        <v>0.162227749329661</v>
      </c>
      <c r="L32" s="225"/>
      <c r="M32" s="225"/>
      <c r="N32" s="225"/>
      <c r="O32" s="225"/>
      <c r="P32" s="225"/>
    </row>
    <row r="33" spans="1:16" ht="15.75" x14ac:dyDescent="0.2">
      <c r="A33" s="223"/>
      <c r="B33" s="578" t="s">
        <v>49</v>
      </c>
      <c r="C33" s="578"/>
      <c r="D33" s="578" t="s">
        <v>49</v>
      </c>
      <c r="E33" s="676">
        <v>19.279042809902499</v>
      </c>
      <c r="F33" s="677">
        <v>21.575269412195102</v>
      </c>
      <c r="G33" s="677">
        <v>21.762306845167402</v>
      </c>
      <c r="H33" s="677">
        <v>24.040224231255699</v>
      </c>
      <c r="I33" s="677">
        <v>24.525251558113801</v>
      </c>
      <c r="J33" s="678">
        <v>2.0175657356287902E-2</v>
      </c>
      <c r="K33" s="679">
        <v>0.27211977274704902</v>
      </c>
      <c r="L33" s="225"/>
      <c r="M33" s="225"/>
      <c r="N33" s="225"/>
      <c r="O33" s="225"/>
      <c r="P33" s="225"/>
    </row>
    <row r="34" spans="1:16" ht="15.75" x14ac:dyDescent="0.2">
      <c r="B34" s="680" t="s">
        <v>59</v>
      </c>
      <c r="C34" s="680"/>
      <c r="D34" s="681" t="s">
        <v>59</v>
      </c>
      <c r="E34" s="682">
        <v>1388.0014842088999</v>
      </c>
      <c r="F34" s="682">
        <v>1400.49504336771</v>
      </c>
      <c r="G34" s="682">
        <v>1407.6037894952899</v>
      </c>
      <c r="H34" s="682">
        <v>1364.1362889782899</v>
      </c>
      <c r="I34" s="682">
        <v>1268.0813526192601</v>
      </c>
      <c r="J34" s="683">
        <v>-7.0414471878735702E-2</v>
      </c>
      <c r="K34" s="684">
        <v>-8.6397696943378802E-2</v>
      </c>
      <c r="L34" s="225"/>
      <c r="M34" s="225"/>
      <c r="N34" s="225"/>
      <c r="O34" s="225"/>
      <c r="P34" s="225"/>
    </row>
    <row r="35" spans="1:16" ht="15" x14ac:dyDescent="0.2">
      <c r="B35" s="304"/>
      <c r="C35" s="304"/>
      <c r="D35" s="304"/>
      <c r="E35" s="304"/>
      <c r="F35" s="685"/>
      <c r="G35" s="685"/>
      <c r="H35" s="685"/>
      <c r="I35" s="685"/>
      <c r="J35" s="685"/>
      <c r="K35" s="304"/>
    </row>
    <row r="36" spans="1:16" ht="15" x14ac:dyDescent="0.2">
      <c r="B36" s="1208" t="s">
        <v>54</v>
      </c>
      <c r="C36" s="304"/>
      <c r="D36" s="304"/>
      <c r="E36" s="304"/>
      <c r="F36" s="304"/>
      <c r="G36" s="304"/>
      <c r="H36" s="304"/>
      <c r="I36" s="304"/>
      <c r="J36" s="304"/>
      <c r="K36" s="304"/>
    </row>
    <row r="37" spans="1:16" ht="15.75" x14ac:dyDescent="0.2">
      <c r="B37" s="686"/>
      <c r="C37" s="685"/>
      <c r="D37" s="304"/>
      <c r="E37" s="687"/>
      <c r="F37" s="688"/>
      <c r="G37" s="687"/>
      <c r="H37" s="495"/>
      <c r="I37" s="495"/>
      <c r="J37" s="304"/>
      <c r="K37" s="304"/>
    </row>
    <row r="38" spans="1:16" ht="15.75" x14ac:dyDescent="0.25">
      <c r="B38" s="323" t="s">
        <v>108</v>
      </c>
      <c r="C38" s="689"/>
      <c r="D38" s="689"/>
      <c r="E38" s="304"/>
      <c r="F38" s="690"/>
      <c r="G38" s="690"/>
      <c r="H38" s="690"/>
      <c r="I38" s="690"/>
      <c r="J38" s="690"/>
      <c r="K38" s="572"/>
    </row>
    <row r="39" spans="1:16" ht="15" x14ac:dyDescent="0.2">
      <c r="B39" s="528" t="s">
        <v>1236</v>
      </c>
      <c r="C39" s="304"/>
      <c r="D39" s="304"/>
      <c r="E39" s="304"/>
      <c r="F39" s="304"/>
      <c r="G39" s="304"/>
      <c r="H39" s="304"/>
      <c r="I39" s="304"/>
      <c r="J39" s="304"/>
      <c r="K39" s="304"/>
    </row>
    <row r="40" spans="1:16" ht="15" x14ac:dyDescent="0.2">
      <c r="C40" s="304"/>
      <c r="D40" s="304"/>
      <c r="E40" s="304"/>
      <c r="F40" s="304"/>
      <c r="G40" s="304"/>
      <c r="H40" s="304"/>
      <c r="I40" s="304"/>
      <c r="J40" s="304"/>
      <c r="K40" s="304"/>
    </row>
  </sheetData>
  <customSheetViews>
    <customSheetView guid="{6A34DC42-675F-4BDB-8544-901AD52B6A4A}" scale="85" showGridLines="0" topLeftCell="A10">
      <selection activeCell="B15" sqref="B15:H72"/>
      <pageMargins left="0.39370078740157483" right="0.39370078740157483" top="0.39370078740157483" bottom="0.39370078740157483" header="0.51181102362204722" footer="0.51181102362204722"/>
      <pageSetup paperSize="9" orientation="landscape" r:id="rId1"/>
      <headerFooter alignWithMargins="0"/>
    </customSheetView>
  </customSheetViews>
  <hyperlinks>
    <hyperlink ref="B8" location="Contents!A1" display="Contents!A1" xr:uid="{5540DF94-0A9D-4355-A1D7-E1BDD891306D}"/>
    <hyperlink ref="D8" location="'Tab 19 - Acute AWaRe'!A1" display="Tab 19 - Acute AWaRe" xr:uid="{6619FF59-6484-42F1-86B5-1259142DAE61}"/>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1F497D"/>
  </sheetPr>
  <dimension ref="A1:AG48"/>
  <sheetViews>
    <sheetView showGridLines="0" zoomScale="80" zoomScaleNormal="80" workbookViewId="0">
      <selection activeCell="D8" sqref="D8"/>
    </sheetView>
  </sheetViews>
  <sheetFormatPr defaultColWidth="9.140625" defaultRowHeight="12.75" x14ac:dyDescent="0.2"/>
  <cols>
    <col min="1" max="1" width="1.7109375" style="44" customWidth="1"/>
    <col min="2" max="2" width="38.5703125" style="44" customWidth="1"/>
    <col min="3" max="7" width="10.5703125" style="44" customWidth="1"/>
    <col min="8" max="9" width="12.5703125" style="44" customWidth="1"/>
    <col min="10" max="10" width="10.5703125" style="44" customWidth="1"/>
    <col min="11" max="11" width="17.85546875" style="44" customWidth="1"/>
    <col min="12" max="12" width="8.140625" style="44" customWidth="1"/>
    <col min="13" max="13" width="7.42578125" style="44" customWidth="1"/>
    <col min="14" max="14" width="8.140625" style="44" customWidth="1"/>
    <col min="15" max="15" width="7.42578125" style="44" customWidth="1"/>
    <col min="16" max="16" width="8.140625" style="44" customWidth="1"/>
    <col min="17" max="18" width="10.42578125" style="56" bestFit="1" customWidth="1"/>
    <col min="19" max="19" width="7.42578125" style="56" customWidth="1"/>
    <col min="20" max="20" width="8.140625" style="44" customWidth="1"/>
    <col min="21" max="21" width="7.42578125" style="44" customWidth="1"/>
    <col min="22" max="22" width="8.140625" style="44" customWidth="1"/>
    <col min="23" max="23" width="7.42578125" style="44" customWidth="1"/>
    <col min="24" max="26" width="9.140625" style="44" customWidth="1"/>
    <col min="27" max="27" width="12.85546875" style="44" customWidth="1"/>
    <col min="28" max="33" width="9.140625" style="44" customWidth="1"/>
    <col min="34" max="16384" width="9.140625" style="44"/>
  </cols>
  <sheetData>
    <row r="1" spans="1:27" s="303" customFormat="1" ht="5.0999999999999996" customHeight="1" x14ac:dyDescent="0.2">
      <c r="B1" s="312"/>
      <c r="C1" s="312"/>
      <c r="D1" s="305"/>
      <c r="E1" s="305"/>
      <c r="F1" s="305"/>
      <c r="G1" s="305"/>
      <c r="H1" s="305"/>
      <c r="I1" s="304"/>
      <c r="J1" s="304"/>
    </row>
    <row r="2" spans="1:27" s="303" customFormat="1" ht="15" x14ac:dyDescent="0.2">
      <c r="B2" s="312"/>
      <c r="C2" s="312"/>
      <c r="D2" s="305"/>
      <c r="E2" s="305"/>
      <c r="F2" s="305"/>
      <c r="G2" s="305"/>
      <c r="H2" s="305"/>
      <c r="I2" s="304"/>
      <c r="J2" s="304"/>
    </row>
    <row r="3" spans="1:27" s="303" customFormat="1" ht="15" x14ac:dyDescent="0.2">
      <c r="B3" s="312"/>
      <c r="C3" s="312"/>
      <c r="D3" s="305"/>
      <c r="E3" s="305"/>
      <c r="F3" s="305"/>
      <c r="G3" s="305"/>
      <c r="H3" s="305"/>
      <c r="I3" s="304"/>
      <c r="J3" s="304"/>
    </row>
    <row r="4" spans="1:27" s="303" customFormat="1" ht="15.75" customHeight="1" x14ac:dyDescent="0.2">
      <c r="B4" s="312"/>
      <c r="C4" s="312"/>
      <c r="D4" s="305"/>
      <c r="E4" s="305"/>
      <c r="F4" s="305"/>
      <c r="G4" s="305"/>
      <c r="H4" s="305"/>
      <c r="I4" s="304"/>
      <c r="J4" s="304"/>
    </row>
    <row r="5" spans="1:27" s="303" customFormat="1" ht="15.75" customHeight="1" x14ac:dyDescent="0.2">
      <c r="B5" s="312"/>
      <c r="C5" s="312"/>
      <c r="D5" s="305"/>
      <c r="E5" s="305"/>
      <c r="F5" s="305"/>
      <c r="G5" s="305"/>
      <c r="H5" s="305"/>
      <c r="I5" s="304"/>
      <c r="J5" s="304"/>
    </row>
    <row r="6" spans="1:27" s="303" customFormat="1" ht="18" x14ac:dyDescent="0.25">
      <c r="B6" s="309"/>
      <c r="C6" s="310"/>
      <c r="D6" s="309"/>
      <c r="E6" s="309"/>
      <c r="F6" s="309"/>
      <c r="G6" s="309"/>
      <c r="H6" s="309"/>
      <c r="I6" s="304"/>
      <c r="J6" s="304"/>
    </row>
    <row r="7" spans="1:27" s="303" customFormat="1" ht="18" x14ac:dyDescent="0.25">
      <c r="B7" s="309"/>
      <c r="C7" s="310"/>
      <c r="D7" s="309"/>
      <c r="E7" s="309"/>
      <c r="F7" s="309"/>
      <c r="G7" s="309"/>
      <c r="H7" s="309"/>
      <c r="I7" s="304"/>
      <c r="J7" s="304"/>
    </row>
    <row r="8" spans="1:27" s="303" customFormat="1" ht="18" x14ac:dyDescent="0.25">
      <c r="B8" s="1061" t="s">
        <v>113</v>
      </c>
      <c r="C8" s="310"/>
      <c r="D8" s="1061" t="s">
        <v>413</v>
      </c>
      <c r="E8" s="309"/>
      <c r="F8" s="309"/>
      <c r="G8" s="309"/>
      <c r="H8" s="309"/>
      <c r="I8" s="304"/>
      <c r="J8" s="304"/>
    </row>
    <row r="9" spans="1:27" s="303" customFormat="1" ht="18" x14ac:dyDescent="0.25">
      <c r="B9" s="309"/>
      <c r="C9" s="310"/>
      <c r="D9" s="309"/>
      <c r="E9" s="309"/>
      <c r="F9" s="309"/>
      <c r="G9" s="309"/>
      <c r="H9" s="309"/>
      <c r="I9" s="304"/>
      <c r="J9" s="304"/>
    </row>
    <row r="10" spans="1:27" s="8" customFormat="1" ht="18" x14ac:dyDescent="0.25">
      <c r="A10" s="7"/>
      <c r="B10" s="310" t="s">
        <v>898</v>
      </c>
      <c r="C10" s="310"/>
      <c r="D10" s="309"/>
      <c r="E10" s="309"/>
      <c r="F10" s="309"/>
      <c r="G10" s="309"/>
      <c r="H10" s="309"/>
      <c r="I10" s="304"/>
    </row>
    <row r="11" spans="1:27" ht="18" x14ac:dyDescent="0.25">
      <c r="B11" s="308"/>
      <c r="C11" s="307"/>
      <c r="D11" s="307"/>
      <c r="E11" s="307"/>
      <c r="F11" s="307"/>
      <c r="G11" s="307"/>
      <c r="H11" s="306"/>
      <c r="I11" s="305"/>
      <c r="Q11" s="29"/>
      <c r="R11" s="28"/>
      <c r="S11" s="28"/>
      <c r="T11" s="28"/>
      <c r="U11" s="28"/>
      <c r="V11" s="28"/>
      <c r="W11" s="28"/>
      <c r="X11" s="28"/>
      <c r="Y11" s="28"/>
      <c r="Z11" s="28"/>
      <c r="AA11" s="28"/>
    </row>
    <row r="12" spans="1:27" ht="18" x14ac:dyDescent="0.25">
      <c r="B12" s="569" t="s">
        <v>306</v>
      </c>
      <c r="C12" s="305"/>
      <c r="D12" s="305"/>
      <c r="E12" s="305"/>
      <c r="F12" s="305"/>
      <c r="G12" s="305"/>
      <c r="H12" s="305"/>
      <c r="I12" s="305"/>
      <c r="Q12" s="29"/>
      <c r="R12" s="28"/>
      <c r="S12" s="28"/>
      <c r="T12" s="28"/>
      <c r="U12" s="28"/>
      <c r="V12" s="28"/>
      <c r="W12" s="28"/>
      <c r="X12" s="28"/>
      <c r="Y12" s="28"/>
      <c r="Z12" s="28"/>
      <c r="AA12" s="28"/>
    </row>
    <row r="13" spans="1:27" ht="18" x14ac:dyDescent="0.25">
      <c r="B13" s="569" t="s">
        <v>294</v>
      </c>
      <c r="C13" s="305"/>
      <c r="D13" s="305"/>
      <c r="E13" s="305"/>
      <c r="F13" s="305"/>
      <c r="G13" s="305"/>
      <c r="H13" s="305"/>
      <c r="I13" s="305"/>
      <c r="Q13" s="29"/>
      <c r="R13" s="28"/>
      <c r="S13" s="28"/>
      <c r="T13" s="28"/>
      <c r="U13" s="28"/>
      <c r="V13" s="28"/>
      <c r="W13" s="28"/>
      <c r="X13" s="28"/>
      <c r="Y13" s="28"/>
      <c r="Z13" s="28"/>
      <c r="AA13" s="28"/>
    </row>
    <row r="14" spans="1:27" ht="18" x14ac:dyDescent="0.25">
      <c r="B14" s="305"/>
      <c r="C14" s="305"/>
      <c r="D14" s="305"/>
      <c r="E14" s="305"/>
      <c r="F14" s="305"/>
      <c r="G14" s="305"/>
      <c r="H14" s="305"/>
      <c r="I14" s="305"/>
      <c r="Q14" s="29"/>
      <c r="R14" s="28"/>
      <c r="S14" s="28"/>
      <c r="T14" s="28"/>
      <c r="U14" s="28"/>
      <c r="V14" s="28"/>
      <c r="W14" s="28"/>
      <c r="X14" s="28"/>
      <c r="Y14" s="28"/>
      <c r="Z14" s="28"/>
      <c r="AA14" s="28"/>
    </row>
    <row r="15" spans="1:27" s="11" customFormat="1" ht="15.75" x14ac:dyDescent="0.25">
      <c r="A15" s="9"/>
      <c r="B15" s="322" t="s">
        <v>373</v>
      </c>
      <c r="C15" s="322"/>
      <c r="D15" s="305"/>
      <c r="E15" s="305"/>
      <c r="F15" s="305"/>
      <c r="G15" s="305"/>
      <c r="H15" s="305"/>
      <c r="I15" s="305"/>
      <c r="L15" s="75"/>
      <c r="R15" s="13"/>
      <c r="S15" s="13"/>
      <c r="T15" s="13"/>
      <c r="U15" s="13"/>
      <c r="V15" s="13"/>
      <c r="W15" s="13"/>
      <c r="X15" s="13"/>
      <c r="Y15" s="13"/>
      <c r="Z15" s="13"/>
      <c r="AA15" s="13"/>
    </row>
    <row r="16" spans="1:27" ht="18" x14ac:dyDescent="0.25">
      <c r="B16" s="569" t="s">
        <v>307</v>
      </c>
      <c r="C16" s="305"/>
      <c r="D16" s="305"/>
      <c r="E16" s="305"/>
      <c r="F16" s="305"/>
      <c r="G16" s="305"/>
      <c r="H16" s="305"/>
      <c r="I16" s="305"/>
      <c r="Q16" s="29"/>
      <c r="R16" s="28"/>
      <c r="S16" s="28"/>
      <c r="T16" s="28"/>
      <c r="U16" s="28"/>
      <c r="V16" s="28"/>
      <c r="W16" s="28"/>
      <c r="X16" s="28"/>
      <c r="Y16" s="28"/>
      <c r="Z16" s="28"/>
      <c r="AA16" s="28"/>
    </row>
    <row r="17" spans="2:33" ht="18" x14ac:dyDescent="0.25">
      <c r="B17" s="305"/>
      <c r="C17" s="305"/>
      <c r="D17" s="305"/>
      <c r="E17" s="305"/>
      <c r="F17" s="305"/>
      <c r="G17" s="305"/>
      <c r="H17" s="305"/>
      <c r="I17" s="305"/>
      <c r="Q17" s="29"/>
      <c r="R17" s="28"/>
      <c r="S17" s="28"/>
      <c r="T17" s="28"/>
      <c r="U17" s="28"/>
      <c r="V17" s="28"/>
      <c r="W17" s="28"/>
      <c r="X17" s="28"/>
      <c r="Y17" s="28"/>
      <c r="Z17" s="28"/>
      <c r="AA17" s="28"/>
    </row>
    <row r="18" spans="2:33" s="438" customFormat="1" ht="31.5" thickBot="1" x14ac:dyDescent="0.3">
      <c r="B18" s="516" t="s">
        <v>222</v>
      </c>
      <c r="C18" s="490" t="s">
        <v>333</v>
      </c>
      <c r="D18" s="491" t="s">
        <v>334</v>
      </c>
      <c r="E18" s="491" t="s">
        <v>335</v>
      </c>
      <c r="F18" s="491" t="s">
        <v>336</v>
      </c>
      <c r="G18" s="491" t="s">
        <v>421</v>
      </c>
      <c r="H18" s="492" t="s">
        <v>893</v>
      </c>
      <c r="I18" s="492" t="s">
        <v>894</v>
      </c>
      <c r="J18" s="195"/>
      <c r="K18" s="192"/>
      <c r="R18" s="205"/>
      <c r="S18" s="206"/>
      <c r="T18" s="205"/>
      <c r="U18" s="206"/>
      <c r="V18" s="205"/>
      <c r="W18" s="205"/>
      <c r="X18" s="207"/>
      <c r="Y18" s="199"/>
      <c r="Z18" s="147"/>
      <c r="AA18" s="206"/>
      <c r="AB18" s="206"/>
      <c r="AC18" s="206"/>
      <c r="AD18" s="206"/>
      <c r="AE18" s="206"/>
      <c r="AF18" s="205"/>
    </row>
    <row r="19" spans="2:33" s="438" customFormat="1" ht="15" x14ac:dyDescent="0.2">
      <c r="B19" s="693" t="s">
        <v>233</v>
      </c>
      <c r="C19" s="694">
        <v>820.81076961271299</v>
      </c>
      <c r="D19" s="694">
        <v>847.51180754700204</v>
      </c>
      <c r="E19" s="694">
        <v>879.96569115300497</v>
      </c>
      <c r="F19" s="694">
        <v>860.82080438724904</v>
      </c>
      <c r="G19" s="694">
        <v>816.14206694220297</v>
      </c>
      <c r="H19" s="495">
        <v>-5.19024833244459E-2</v>
      </c>
      <c r="I19" s="495">
        <v>-5.6879159525550097E-3</v>
      </c>
      <c r="J19" s="209"/>
      <c r="R19" s="209"/>
      <c r="S19" s="210"/>
      <c r="T19" s="209"/>
      <c r="U19" s="210"/>
      <c r="V19" s="209"/>
      <c r="W19" s="210"/>
      <c r="X19" s="210"/>
      <c r="Y19" s="437"/>
      <c r="Z19" s="199"/>
      <c r="AA19" s="199"/>
      <c r="AB19" s="206"/>
      <c r="AC19" s="209"/>
      <c r="AD19" s="209"/>
      <c r="AE19" s="209"/>
      <c r="AF19" s="209"/>
      <c r="AG19" s="210"/>
    </row>
    <row r="20" spans="2:33" s="438" customFormat="1" ht="15" x14ac:dyDescent="0.2">
      <c r="B20" s="695" t="s">
        <v>293</v>
      </c>
      <c r="C20" s="696">
        <v>0.59136159359407003</v>
      </c>
      <c r="D20" s="696">
        <v>0.60515159376003702</v>
      </c>
      <c r="E20" s="696">
        <v>0.62515155025870195</v>
      </c>
      <c r="F20" s="696">
        <v>0.63103724410996098</v>
      </c>
      <c r="G20" s="697">
        <v>0.64360387072677505</v>
      </c>
      <c r="H20" s="495">
        <v>1.9914239189699399E-2</v>
      </c>
      <c r="I20" s="495">
        <v>8.8342357195022994E-2</v>
      </c>
      <c r="J20" s="195"/>
      <c r="P20" s="211"/>
      <c r="Q20" s="206"/>
      <c r="R20" s="205"/>
      <c r="S20" s="206"/>
      <c r="T20" s="205"/>
      <c r="U20" s="206"/>
      <c r="V20" s="205"/>
      <c r="W20" s="205"/>
      <c r="X20" s="207"/>
      <c r="Y20" s="199"/>
      <c r="Z20" s="208"/>
      <c r="AA20" s="206"/>
      <c r="AB20" s="206"/>
      <c r="AC20" s="206"/>
      <c r="AD20" s="206"/>
      <c r="AE20" s="206"/>
      <c r="AF20" s="205"/>
    </row>
    <row r="21" spans="2:33" s="438" customFormat="1" ht="15" x14ac:dyDescent="0.2">
      <c r="B21" s="304"/>
      <c r="C21" s="304"/>
      <c r="D21" s="304"/>
      <c r="E21" s="304"/>
      <c r="F21" s="304"/>
      <c r="G21" s="304"/>
      <c r="H21" s="304"/>
      <c r="I21" s="304"/>
      <c r="J21" s="209"/>
      <c r="R21" s="209"/>
      <c r="S21" s="210"/>
      <c r="T21" s="209"/>
      <c r="U21" s="210"/>
      <c r="V21" s="209"/>
      <c r="W21" s="210"/>
      <c r="X21" s="210"/>
      <c r="Y21" s="437"/>
      <c r="Z21" s="199"/>
      <c r="AA21" s="199"/>
      <c r="AB21" s="206"/>
      <c r="AC21" s="209"/>
      <c r="AD21" s="209"/>
      <c r="AE21" s="209"/>
      <c r="AF21" s="209"/>
      <c r="AG21" s="210"/>
    </row>
    <row r="22" spans="2:33" s="438" customFormat="1" ht="15.75" x14ac:dyDescent="0.25">
      <c r="B22" s="322" t="s">
        <v>390</v>
      </c>
      <c r="C22" s="304"/>
      <c r="D22" s="304"/>
      <c r="E22" s="304"/>
      <c r="F22" s="304"/>
      <c r="G22" s="304"/>
      <c r="H22" s="304"/>
      <c r="I22" s="304"/>
      <c r="J22" s="209"/>
      <c r="R22" s="209"/>
      <c r="S22" s="210"/>
      <c r="T22" s="209"/>
      <c r="U22" s="210"/>
      <c r="V22" s="209"/>
      <c r="W22" s="210"/>
      <c r="X22" s="210"/>
      <c r="Y22" s="437"/>
      <c r="Z22" s="199"/>
      <c r="AA22" s="199"/>
      <c r="AB22" s="206"/>
      <c r="AC22" s="209"/>
      <c r="AD22" s="209"/>
      <c r="AE22" s="209"/>
      <c r="AF22" s="209"/>
      <c r="AG22" s="210"/>
    </row>
    <row r="23" spans="2:33" s="438" customFormat="1" ht="15.75" x14ac:dyDescent="0.25">
      <c r="B23" s="569" t="s">
        <v>308</v>
      </c>
      <c r="C23" s="304"/>
      <c r="D23" s="304"/>
      <c r="E23" s="304"/>
      <c r="F23" s="304"/>
      <c r="G23" s="304"/>
      <c r="H23" s="304"/>
      <c r="I23" s="304"/>
      <c r="J23" s="209"/>
      <c r="R23" s="209"/>
      <c r="S23" s="210"/>
      <c r="T23" s="209"/>
      <c r="U23" s="210"/>
      <c r="V23" s="209"/>
      <c r="W23" s="210"/>
      <c r="X23" s="210"/>
      <c r="Y23" s="437"/>
      <c r="Z23" s="199"/>
      <c r="AA23" s="199"/>
      <c r="AB23" s="206"/>
      <c r="AC23" s="209"/>
      <c r="AD23" s="209"/>
      <c r="AE23" s="209"/>
      <c r="AF23" s="209"/>
      <c r="AG23" s="210"/>
    </row>
    <row r="24" spans="2:33" s="438" customFormat="1" ht="15.75" x14ac:dyDescent="0.25">
      <c r="B24" s="692"/>
      <c r="C24" s="304"/>
      <c r="D24" s="304"/>
      <c r="E24" s="304"/>
      <c r="F24" s="304"/>
      <c r="G24" s="304"/>
      <c r="H24" s="304"/>
      <c r="I24" s="304"/>
      <c r="J24" s="209"/>
      <c r="R24" s="209"/>
      <c r="S24" s="210"/>
      <c r="T24" s="209"/>
      <c r="U24" s="210"/>
      <c r="V24" s="209"/>
      <c r="W24" s="210"/>
      <c r="X24" s="210"/>
      <c r="Y24" s="437"/>
      <c r="Z24" s="199"/>
      <c r="AA24" s="199"/>
      <c r="AB24" s="206"/>
      <c r="AC24" s="209"/>
      <c r="AD24" s="209"/>
      <c r="AE24" s="209"/>
      <c r="AF24" s="209"/>
      <c r="AG24" s="210"/>
    </row>
    <row r="25" spans="2:33" ht="31.5" thickBot="1" x14ac:dyDescent="0.3">
      <c r="B25" s="516" t="s">
        <v>275</v>
      </c>
      <c r="C25" s="490" t="s">
        <v>333</v>
      </c>
      <c r="D25" s="491" t="s">
        <v>334</v>
      </c>
      <c r="E25" s="491" t="s">
        <v>335</v>
      </c>
      <c r="F25" s="491" t="s">
        <v>336</v>
      </c>
      <c r="G25" s="491" t="s">
        <v>421</v>
      </c>
      <c r="H25" s="492" t="s">
        <v>893</v>
      </c>
      <c r="I25" s="492" t="s">
        <v>894</v>
      </c>
    </row>
    <row r="26" spans="2:33" ht="15" x14ac:dyDescent="0.2">
      <c r="B26" s="693" t="s">
        <v>233</v>
      </c>
      <c r="C26" s="698">
        <v>533.89417754292901</v>
      </c>
      <c r="D26" s="698">
        <v>518.86903011090897</v>
      </c>
      <c r="E26" s="698">
        <v>492.68057717334</v>
      </c>
      <c r="F26" s="698">
        <v>466.53483038279001</v>
      </c>
      <c r="G26" s="699">
        <v>415.26877677678402</v>
      </c>
      <c r="H26" s="495">
        <v>-0.109886872892089</v>
      </c>
      <c r="I26" s="495">
        <v>-0.22218897631002299</v>
      </c>
    </row>
    <row r="27" spans="2:33" ht="15" x14ac:dyDescent="0.2">
      <c r="B27" s="695" t="s">
        <v>293</v>
      </c>
      <c r="C27" s="696">
        <v>0.38464957250908399</v>
      </c>
      <c r="D27" s="696">
        <v>0.37048972973385702</v>
      </c>
      <c r="E27" s="696">
        <v>0.35001367632719599</v>
      </c>
      <c r="F27" s="696">
        <v>0.34200016094595298</v>
      </c>
      <c r="G27" s="697">
        <v>0.32747802490670902</v>
      </c>
      <c r="H27" s="495">
        <v>-4.2462366096778899E-2</v>
      </c>
      <c r="I27" s="495">
        <v>-0.14863281201495501</v>
      </c>
    </row>
    <row r="28" spans="2:33" ht="15" x14ac:dyDescent="0.2">
      <c r="B28" s="304"/>
      <c r="C28" s="700"/>
      <c r="D28" s="700"/>
      <c r="E28" s="700"/>
      <c r="F28" s="700"/>
      <c r="G28" s="701"/>
      <c r="H28" s="702"/>
      <c r="I28" s="702"/>
    </row>
    <row r="29" spans="2:33" ht="15.75" x14ac:dyDescent="0.25">
      <c r="B29" s="322" t="s">
        <v>391</v>
      </c>
      <c r="C29" s="700"/>
      <c r="D29" s="700"/>
      <c r="E29" s="700"/>
      <c r="F29" s="700"/>
      <c r="G29" s="701"/>
      <c r="H29" s="702"/>
      <c r="I29" s="702"/>
    </row>
    <row r="30" spans="2:33" ht="15.75" x14ac:dyDescent="0.25">
      <c r="B30" s="569" t="s">
        <v>309</v>
      </c>
      <c r="C30" s="700"/>
      <c r="D30" s="700"/>
      <c r="E30" s="700"/>
      <c r="F30" s="700"/>
      <c r="G30" s="701"/>
      <c r="H30" s="702"/>
      <c r="I30" s="702"/>
    </row>
    <row r="31" spans="2:33" ht="15.75" x14ac:dyDescent="0.25">
      <c r="B31" s="692"/>
      <c r="C31" s="700"/>
      <c r="D31" s="700"/>
      <c r="E31" s="700"/>
      <c r="F31" s="700"/>
      <c r="G31" s="701"/>
      <c r="H31" s="702"/>
      <c r="I31" s="702"/>
    </row>
    <row r="32" spans="2:33" ht="31.5" thickBot="1" x14ac:dyDescent="0.3">
      <c r="B32" s="516" t="s">
        <v>276</v>
      </c>
      <c r="C32" s="490" t="s">
        <v>333</v>
      </c>
      <c r="D32" s="491" t="s">
        <v>334</v>
      </c>
      <c r="E32" s="491" t="s">
        <v>335</v>
      </c>
      <c r="F32" s="491" t="s">
        <v>336</v>
      </c>
      <c r="G32" s="491" t="s">
        <v>421</v>
      </c>
      <c r="H32" s="492" t="s">
        <v>893</v>
      </c>
      <c r="I32" s="492" t="s">
        <v>894</v>
      </c>
    </row>
    <row r="33" spans="1:9" ht="15" x14ac:dyDescent="0.2">
      <c r="B33" s="693" t="s">
        <v>233</v>
      </c>
      <c r="C33" s="698">
        <v>28.996243052642001</v>
      </c>
      <c r="D33" s="698">
        <v>30.523354564580899</v>
      </c>
      <c r="E33" s="698">
        <v>31.698084864853101</v>
      </c>
      <c r="F33" s="698">
        <v>33.089126381763101</v>
      </c>
      <c r="G33" s="699">
        <v>31.634309075662301</v>
      </c>
      <c r="H33" s="495">
        <v>-4.3966627867896797E-2</v>
      </c>
      <c r="I33" s="495">
        <v>9.09795802935911E-2</v>
      </c>
    </row>
    <row r="34" spans="1:9" ht="15" x14ac:dyDescent="0.2">
      <c r="B34" s="695" t="s">
        <v>293</v>
      </c>
      <c r="C34" s="696">
        <v>2.0890642684844401E-2</v>
      </c>
      <c r="D34" s="696">
        <v>2.17946894629364E-2</v>
      </c>
      <c r="E34" s="696">
        <v>2.2519181250725901E-2</v>
      </c>
      <c r="F34" s="696">
        <v>2.4256466636882901E-2</v>
      </c>
      <c r="G34" s="697">
        <v>2.4946592748423101E-2</v>
      </c>
      <c r="H34" s="495">
        <v>2.8451221765781399E-2</v>
      </c>
      <c r="I34" s="495">
        <v>0.19415152155759899</v>
      </c>
    </row>
    <row r="35" spans="1:9" ht="15" x14ac:dyDescent="0.2">
      <c r="B35" s="305"/>
      <c r="C35" s="305"/>
      <c r="D35" s="305"/>
      <c r="E35" s="305"/>
      <c r="F35" s="305"/>
      <c r="G35" s="305"/>
      <c r="H35" s="703"/>
      <c r="I35" s="703"/>
    </row>
    <row r="36" spans="1:9" ht="15.75" x14ac:dyDescent="0.25">
      <c r="B36" s="322" t="s">
        <v>392</v>
      </c>
      <c r="C36" s="700"/>
      <c r="D36" s="700"/>
      <c r="E36" s="700"/>
      <c r="F36" s="700"/>
      <c r="G36" s="701"/>
      <c r="H36" s="702"/>
      <c r="I36" s="702"/>
    </row>
    <row r="37" spans="1:9" ht="15.75" x14ac:dyDescent="0.25">
      <c r="B37" s="569" t="s">
        <v>332</v>
      </c>
      <c r="C37" s="700"/>
      <c r="D37" s="700"/>
      <c r="E37" s="700"/>
      <c r="F37" s="700"/>
      <c r="G37" s="701"/>
      <c r="H37" s="702"/>
      <c r="I37" s="702"/>
    </row>
    <row r="38" spans="1:9" ht="15.75" x14ac:dyDescent="0.25">
      <c r="B38" s="692"/>
      <c r="C38" s="700"/>
      <c r="D38" s="700"/>
      <c r="E38" s="700"/>
      <c r="F38" s="700"/>
      <c r="G38" s="701"/>
      <c r="H38" s="702"/>
      <c r="I38" s="702"/>
    </row>
    <row r="39" spans="1:9" ht="31.5" thickBot="1" x14ac:dyDescent="0.3">
      <c r="B39" s="516" t="s">
        <v>420</v>
      </c>
      <c r="C39" s="490" t="s">
        <v>333</v>
      </c>
      <c r="D39" s="491" t="s">
        <v>334</v>
      </c>
      <c r="E39" s="491" t="s">
        <v>335</v>
      </c>
      <c r="F39" s="491" t="s">
        <v>336</v>
      </c>
      <c r="G39" s="491" t="s">
        <v>421</v>
      </c>
      <c r="H39" s="492" t="s">
        <v>893</v>
      </c>
      <c r="I39" s="492" t="s">
        <v>894</v>
      </c>
    </row>
    <row r="40" spans="1:9" ht="15" x14ac:dyDescent="0.2">
      <c r="B40" s="693" t="s">
        <v>233</v>
      </c>
      <c r="C40" s="698">
        <v>562.89042059557096</v>
      </c>
      <c r="D40" s="698">
        <v>549.39238467549001</v>
      </c>
      <c r="E40" s="698">
        <v>524.37866203819306</v>
      </c>
      <c r="F40" s="698">
        <v>499.62395676455299</v>
      </c>
      <c r="G40" s="699">
        <v>446.903085852446</v>
      </c>
      <c r="H40" s="495">
        <v>-0.10552110281803601</v>
      </c>
      <c r="I40" s="495">
        <v>-0.20605668616709399</v>
      </c>
    </row>
    <row r="41" spans="1:9" ht="15" x14ac:dyDescent="0.2">
      <c r="B41" s="695" t="s">
        <v>293</v>
      </c>
      <c r="C41" s="696">
        <v>0.40554021519392802</v>
      </c>
      <c r="D41" s="696">
        <v>0.39228441919679302</v>
      </c>
      <c r="E41" s="696">
        <v>0.37253285757792198</v>
      </c>
      <c r="F41" s="696">
        <v>0.366256627582836</v>
      </c>
      <c r="G41" s="697">
        <v>0.352424617655132</v>
      </c>
      <c r="H41" s="495">
        <v>-3.7765896603675297E-2</v>
      </c>
      <c r="I41" s="495">
        <v>-0.13097492073233</v>
      </c>
    </row>
    <row r="42" spans="1:9" ht="15" x14ac:dyDescent="0.2">
      <c r="B42" s="305"/>
      <c r="C42" s="305"/>
      <c r="D42" s="305"/>
      <c r="E42" s="305"/>
      <c r="F42" s="305"/>
      <c r="G42" s="305"/>
      <c r="H42" s="703"/>
      <c r="I42" s="703"/>
    </row>
    <row r="43" spans="1:9" ht="15" x14ac:dyDescent="0.2">
      <c r="B43" s="1209" t="s">
        <v>54</v>
      </c>
      <c r="C43" s="305"/>
      <c r="D43" s="305"/>
      <c r="E43" s="305"/>
      <c r="F43" s="305"/>
      <c r="G43" s="305"/>
      <c r="H43" s="305"/>
      <c r="I43" s="305"/>
    </row>
    <row r="44" spans="1:9" ht="15" x14ac:dyDescent="0.2">
      <c r="B44" s="305"/>
      <c r="C44" s="305"/>
      <c r="D44" s="305"/>
      <c r="E44" s="305"/>
      <c r="F44" s="305"/>
      <c r="G44" s="305"/>
      <c r="H44" s="305"/>
    </row>
    <row r="45" spans="1:9" ht="15" x14ac:dyDescent="0.2">
      <c r="A45" s="691"/>
      <c r="B45" s="604" t="s">
        <v>327</v>
      </c>
      <c r="C45" s="704"/>
      <c r="D45" s="704"/>
      <c r="E45" s="704"/>
      <c r="F45" s="389"/>
      <c r="G45" s="704"/>
      <c r="H45" s="704"/>
      <c r="I45" s="704"/>
    </row>
    <row r="48" spans="1:9" ht="15.75" x14ac:dyDescent="0.25">
      <c r="B48" s="19"/>
    </row>
  </sheetData>
  <hyperlinks>
    <hyperlink ref="B8" location="Contents!A1" display="Contents!A1" xr:uid="{D5451A8F-D5D4-4966-A9FB-9E08BB3132E4}"/>
    <hyperlink ref="D8" location="'Tab 20 - Acute V. Broad Spect.'!A1" display="Tab 20 - Acute V. Broad Spect." xr:uid="{84CE44DB-C6AB-4EA5-85C2-454815A1D2D8}"/>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1F497D"/>
  </sheetPr>
  <dimension ref="A1:T19"/>
  <sheetViews>
    <sheetView showGridLines="0" zoomScale="80" zoomScaleNormal="80" workbookViewId="0">
      <selection activeCell="D8" sqref="D8"/>
    </sheetView>
  </sheetViews>
  <sheetFormatPr defaultColWidth="9.140625" defaultRowHeight="12.75" x14ac:dyDescent="0.2"/>
  <cols>
    <col min="1" max="1" width="1.7109375" style="143" customWidth="1"/>
    <col min="2" max="2" width="25.42578125" style="143" customWidth="1"/>
    <col min="3" max="7" width="10.5703125" style="143" customWidth="1"/>
    <col min="8" max="9" width="12.5703125" style="143" customWidth="1"/>
    <col min="10" max="12" width="8.5703125" style="143" customWidth="1"/>
    <col min="13" max="13" width="10.42578125" style="143" customWidth="1"/>
    <col min="14" max="21" width="9.140625" style="143" customWidth="1"/>
    <col min="22" max="16384" width="9.140625" style="143"/>
  </cols>
  <sheetData>
    <row r="1" spans="1:20" s="303" customFormat="1" ht="5.0999999999999996" customHeight="1" x14ac:dyDescent="0.2">
      <c r="B1" s="312"/>
      <c r="C1" s="312"/>
      <c r="D1" s="305"/>
      <c r="E1" s="305"/>
      <c r="F1" s="305"/>
      <c r="G1" s="305"/>
      <c r="H1" s="305"/>
      <c r="I1" s="304"/>
      <c r="J1" s="304"/>
    </row>
    <row r="2" spans="1:20" s="303" customFormat="1" ht="15" x14ac:dyDescent="0.2">
      <c r="B2" s="312"/>
      <c r="C2" s="312"/>
      <c r="D2" s="305"/>
      <c r="E2" s="305"/>
      <c r="F2" s="305"/>
      <c r="G2" s="305"/>
      <c r="H2" s="305"/>
      <c r="I2" s="304"/>
      <c r="J2" s="304"/>
    </row>
    <row r="3" spans="1:20" s="303" customFormat="1" ht="15" x14ac:dyDescent="0.2">
      <c r="B3" s="312"/>
      <c r="C3" s="312"/>
      <c r="D3" s="305"/>
      <c r="E3" s="305"/>
      <c r="F3" s="305"/>
      <c r="G3" s="305"/>
      <c r="H3" s="305"/>
      <c r="I3" s="304"/>
      <c r="J3" s="304"/>
    </row>
    <row r="4" spans="1:20" s="303" customFormat="1" ht="15.75" customHeight="1" x14ac:dyDescent="0.2">
      <c r="B4" s="312"/>
      <c r="C4" s="312"/>
      <c r="D4" s="305"/>
      <c r="E4" s="305"/>
      <c r="F4" s="305"/>
      <c r="G4" s="305"/>
      <c r="H4" s="305"/>
      <c r="I4" s="304"/>
      <c r="J4" s="304"/>
    </row>
    <row r="5" spans="1:20" s="303" customFormat="1" ht="15.75" customHeight="1" x14ac:dyDescent="0.2">
      <c r="B5" s="312"/>
      <c r="C5" s="312"/>
      <c r="D5" s="305"/>
      <c r="E5" s="305"/>
      <c r="F5" s="305"/>
      <c r="G5" s="305"/>
      <c r="H5" s="305"/>
      <c r="I5" s="304"/>
      <c r="J5" s="304"/>
    </row>
    <row r="6" spans="1:20" s="303" customFormat="1" ht="18" x14ac:dyDescent="0.25">
      <c r="B6" s="309"/>
      <c r="C6" s="310"/>
      <c r="D6" s="309"/>
      <c r="E6" s="309"/>
      <c r="F6" s="309"/>
      <c r="G6" s="309"/>
      <c r="H6" s="309"/>
      <c r="I6" s="304"/>
      <c r="J6" s="304"/>
    </row>
    <row r="7" spans="1:20" s="303" customFormat="1" ht="18" x14ac:dyDescent="0.25">
      <c r="B7" s="309"/>
      <c r="C7" s="310"/>
      <c r="D7" s="309"/>
      <c r="E7" s="309"/>
      <c r="F7" s="309"/>
      <c r="G7" s="309"/>
      <c r="H7" s="309"/>
      <c r="I7" s="304"/>
      <c r="J7" s="304"/>
    </row>
    <row r="8" spans="1:20" s="303" customFormat="1" ht="18" x14ac:dyDescent="0.25">
      <c r="B8" s="1061" t="s">
        <v>113</v>
      </c>
      <c r="C8" s="310"/>
      <c r="D8" s="1061" t="s">
        <v>414</v>
      </c>
      <c r="E8" s="309"/>
      <c r="F8" s="309"/>
      <c r="G8" s="309"/>
      <c r="H8" s="309"/>
      <c r="I8" s="304"/>
      <c r="J8" s="304"/>
    </row>
    <row r="9" spans="1:20" s="303" customFormat="1" ht="18" x14ac:dyDescent="0.25">
      <c r="B9" s="309"/>
      <c r="C9" s="310"/>
      <c r="D9" s="309"/>
      <c r="E9" s="309"/>
      <c r="F9" s="309"/>
      <c r="G9" s="309"/>
      <c r="H9" s="309"/>
      <c r="I9" s="304"/>
      <c r="J9" s="304"/>
    </row>
    <row r="10" spans="1:20" s="108" customFormat="1" ht="18" x14ac:dyDescent="0.25">
      <c r="A10" s="215"/>
      <c r="B10" s="310" t="s">
        <v>931</v>
      </c>
      <c r="C10" s="310"/>
      <c r="D10" s="309"/>
      <c r="E10" s="309"/>
      <c r="F10" s="309"/>
      <c r="G10" s="309"/>
      <c r="H10" s="309"/>
      <c r="I10" s="304"/>
    </row>
    <row r="11" spans="1:20" s="108" customFormat="1" ht="18" x14ac:dyDescent="0.25">
      <c r="A11" s="215"/>
      <c r="B11" s="308"/>
      <c r="C11" s="307"/>
      <c r="D11" s="307"/>
      <c r="E11" s="307"/>
      <c r="F11" s="307"/>
      <c r="G11" s="307"/>
      <c r="H11" s="306"/>
      <c r="I11" s="305"/>
    </row>
    <row r="12" spans="1:20" s="108" customFormat="1" ht="18" x14ac:dyDescent="0.25">
      <c r="A12" s="215"/>
      <c r="B12" s="487" t="s">
        <v>374</v>
      </c>
      <c r="C12" s="673"/>
      <c r="D12" s="568"/>
      <c r="E12" s="568"/>
      <c r="F12" s="568"/>
      <c r="G12" s="568"/>
      <c r="H12" s="568"/>
      <c r="I12" s="568"/>
      <c r="N12" s="143"/>
      <c r="O12" s="143"/>
      <c r="P12" s="143"/>
      <c r="Q12" s="143"/>
      <c r="R12" s="143"/>
      <c r="S12" s="143"/>
      <c r="T12" s="143"/>
    </row>
    <row r="13" spans="1:20" s="108" customFormat="1" ht="18" x14ac:dyDescent="0.25">
      <c r="A13" s="215"/>
      <c r="B13" s="569" t="s">
        <v>312</v>
      </c>
      <c r="C13" s="673"/>
      <c r="D13" s="568"/>
      <c r="E13" s="568"/>
      <c r="F13" s="568"/>
      <c r="G13" s="568"/>
      <c r="H13" s="568"/>
      <c r="I13" s="568"/>
      <c r="L13" s="226"/>
      <c r="N13" s="143"/>
      <c r="O13" s="143"/>
      <c r="P13" s="143"/>
      <c r="Q13" s="143"/>
      <c r="R13" s="143"/>
      <c r="S13" s="143"/>
      <c r="T13" s="143"/>
    </row>
    <row r="14" spans="1:20" ht="15" x14ac:dyDescent="0.2">
      <c r="A14" s="214"/>
      <c r="B14" s="304"/>
      <c r="C14" s="675"/>
      <c r="D14" s="304"/>
      <c r="E14" s="304"/>
      <c r="F14" s="304"/>
      <c r="G14" s="304"/>
      <c r="H14" s="304"/>
      <c r="I14" s="304"/>
    </row>
    <row r="15" spans="1:20" ht="31.5" thickBot="1" x14ac:dyDescent="0.3">
      <c r="A15" s="214"/>
      <c r="B15" s="511" t="s">
        <v>447</v>
      </c>
      <c r="C15" s="490" t="s">
        <v>333</v>
      </c>
      <c r="D15" s="491" t="s">
        <v>334</v>
      </c>
      <c r="E15" s="491" t="s">
        <v>335</v>
      </c>
      <c r="F15" s="491" t="s">
        <v>336</v>
      </c>
      <c r="G15" s="491" t="s">
        <v>421</v>
      </c>
      <c r="H15" s="630" t="s">
        <v>893</v>
      </c>
      <c r="I15" s="630" t="s">
        <v>894</v>
      </c>
    </row>
    <row r="16" spans="1:20" ht="15" x14ac:dyDescent="0.2">
      <c r="A16" s="214"/>
      <c r="B16" s="705" t="s">
        <v>62</v>
      </c>
      <c r="C16" s="706">
        <v>13.2643993382482</v>
      </c>
      <c r="D16" s="707">
        <v>12.589244173001999</v>
      </c>
      <c r="E16" s="707">
        <v>13.7193256540242</v>
      </c>
      <c r="F16" s="707">
        <v>14.5240971419417</v>
      </c>
      <c r="G16" s="694">
        <v>13.5188091412702</v>
      </c>
      <c r="H16" s="708">
        <v>-6.9215180182768093E-2</v>
      </c>
      <c r="I16" s="708">
        <v>1.9179896242144799E-2</v>
      </c>
      <c r="K16" s="227"/>
      <c r="L16" s="227"/>
      <c r="M16" s="227"/>
      <c r="N16" s="227"/>
      <c r="O16" s="227"/>
      <c r="P16" s="227"/>
      <c r="S16" s="221"/>
    </row>
    <row r="17" spans="1:19" ht="30" x14ac:dyDescent="0.2">
      <c r="A17" s="214"/>
      <c r="B17" s="705" t="s">
        <v>75</v>
      </c>
      <c r="C17" s="706">
        <v>15.3674906956601</v>
      </c>
      <c r="D17" s="707">
        <v>16.238526565454301</v>
      </c>
      <c r="E17" s="707">
        <v>17.7364523830129</v>
      </c>
      <c r="F17" s="707">
        <v>20.119869495591999</v>
      </c>
      <c r="G17" s="694">
        <v>21.3267754799312</v>
      </c>
      <c r="H17" s="708">
        <v>5.9985775981476898E-2</v>
      </c>
      <c r="I17" s="708">
        <v>0.38778515648973</v>
      </c>
      <c r="K17" s="227"/>
      <c r="L17" s="227"/>
      <c r="M17" s="227"/>
      <c r="N17" s="227"/>
      <c r="O17" s="227"/>
      <c r="P17" s="227"/>
      <c r="S17" s="221"/>
    </row>
    <row r="18" spans="1:19" ht="15.75" x14ac:dyDescent="0.25">
      <c r="A18" s="214"/>
      <c r="B18" s="573"/>
      <c r="C18" s="709"/>
      <c r="D18" s="709"/>
      <c r="E18" s="709"/>
      <c r="F18" s="710"/>
      <c r="G18" s="711"/>
      <c r="H18" s="304"/>
      <c r="I18" s="304"/>
      <c r="S18" s="221"/>
    </row>
    <row r="19" spans="1:19" ht="15" x14ac:dyDescent="0.2">
      <c r="B19" s="1210" t="s">
        <v>54</v>
      </c>
      <c r="C19" s="304"/>
      <c r="D19" s="304"/>
      <c r="E19" s="304"/>
      <c r="F19" s="304"/>
      <c r="G19" s="304"/>
      <c r="H19" s="304"/>
      <c r="I19" s="304"/>
    </row>
  </sheetData>
  <customSheetViews>
    <customSheetView guid="{6A34DC42-675F-4BDB-8544-901AD52B6A4A}" scale="85">
      <selection activeCell="B16" sqref="B16:B21"/>
      <pageMargins left="0.39370078740157483" right="0.39370078740157483" top="0.39370078740157483" bottom="0.39370078740157483" header="0.51181102362204722" footer="0.51181102362204722"/>
      <pageSetup paperSize="9" orientation="landscape" r:id="rId1"/>
      <headerFooter alignWithMargins="0"/>
    </customSheetView>
  </customSheetViews>
  <hyperlinks>
    <hyperlink ref="B8" location="Contents!A1" display="Contents!A1" xr:uid="{AD739F36-548D-4745-BD2C-AE290D6FAE6B}"/>
    <hyperlink ref="D8" location="'Tab 21 - Acute V Broad Sparing'!A1" display="Tab 21 - Acute V Broad Sparing" xr:uid="{C4A2931A-AD0D-440A-B22A-4FF01915D861}"/>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1F497D"/>
  </sheetPr>
  <dimension ref="A1:U21"/>
  <sheetViews>
    <sheetView showGridLines="0" zoomScale="80" zoomScaleNormal="80" workbookViewId="0">
      <selection activeCell="D8" sqref="D8"/>
    </sheetView>
  </sheetViews>
  <sheetFormatPr defaultColWidth="9.140625" defaultRowHeight="12.75" x14ac:dyDescent="0.2"/>
  <cols>
    <col min="1" max="1" width="1.7109375" style="143" customWidth="1"/>
    <col min="2" max="2" width="18.5703125" style="143" customWidth="1"/>
    <col min="3" max="7" width="10.5703125" style="143" customWidth="1"/>
    <col min="8" max="9" width="12.5703125" style="143" customWidth="1"/>
    <col min="10" max="12" width="8.5703125" style="143" customWidth="1"/>
    <col min="13" max="13" width="9.42578125" style="143" customWidth="1"/>
    <col min="14" max="14" width="9.5703125" style="143" customWidth="1"/>
    <col min="15" max="22" width="9.140625" style="143" customWidth="1"/>
    <col min="23" max="16384" width="9.140625" style="143"/>
  </cols>
  <sheetData>
    <row r="1" spans="1:21" s="303" customFormat="1" ht="5.0999999999999996" customHeight="1" x14ac:dyDescent="0.2">
      <c r="B1" s="312"/>
      <c r="C1" s="312"/>
      <c r="D1" s="305"/>
      <c r="E1" s="305"/>
      <c r="F1" s="305"/>
      <c r="G1" s="305"/>
      <c r="H1" s="305"/>
      <c r="I1" s="304"/>
      <c r="J1" s="304"/>
    </row>
    <row r="2" spans="1:21" s="303" customFormat="1" ht="15" x14ac:dyDescent="0.2">
      <c r="B2" s="312"/>
      <c r="C2" s="312"/>
      <c r="D2" s="305"/>
      <c r="E2" s="305"/>
      <c r="F2" s="305"/>
      <c r="G2" s="305"/>
      <c r="H2" s="305"/>
      <c r="I2" s="304"/>
      <c r="J2" s="304"/>
    </row>
    <row r="3" spans="1:21" s="303" customFormat="1" ht="15" x14ac:dyDescent="0.2">
      <c r="B3" s="312"/>
      <c r="C3" s="312"/>
      <c r="D3" s="305"/>
      <c r="E3" s="305"/>
      <c r="F3" s="305"/>
      <c r="G3" s="305"/>
      <c r="H3" s="305"/>
      <c r="I3" s="304"/>
      <c r="J3" s="304"/>
    </row>
    <row r="4" spans="1:21" s="303" customFormat="1" ht="15.75" customHeight="1" x14ac:dyDescent="0.2">
      <c r="B4" s="312"/>
      <c r="C4" s="312"/>
      <c r="D4" s="305"/>
      <c r="E4" s="305"/>
      <c r="F4" s="305"/>
      <c r="G4" s="305"/>
      <c r="H4" s="305"/>
      <c r="I4" s="304"/>
      <c r="J4" s="304"/>
    </row>
    <row r="5" spans="1:21" s="303" customFormat="1" ht="15.75" customHeight="1" x14ac:dyDescent="0.2">
      <c r="B5" s="312"/>
      <c r="C5" s="312"/>
      <c r="D5" s="305"/>
      <c r="E5" s="305"/>
      <c r="F5" s="305"/>
      <c r="G5" s="305"/>
      <c r="H5" s="305"/>
      <c r="I5" s="304"/>
      <c r="J5" s="304"/>
    </row>
    <row r="6" spans="1:21" s="303" customFormat="1" ht="18" x14ac:dyDescent="0.25">
      <c r="B6" s="309"/>
      <c r="C6" s="310"/>
      <c r="D6" s="309"/>
      <c r="E6" s="309"/>
      <c r="F6" s="309"/>
      <c r="G6" s="309"/>
      <c r="H6" s="309"/>
      <c r="I6" s="304"/>
      <c r="J6" s="304"/>
    </row>
    <row r="7" spans="1:21" s="303" customFormat="1" ht="18" x14ac:dyDescent="0.25">
      <c r="B7" s="309"/>
      <c r="C7" s="310"/>
      <c r="D7" s="309"/>
      <c r="E7" s="309"/>
      <c r="F7" s="309"/>
      <c r="G7" s="309"/>
      <c r="H7" s="309"/>
      <c r="I7" s="304"/>
      <c r="J7" s="304"/>
    </row>
    <row r="8" spans="1:21" s="303" customFormat="1" ht="18" x14ac:dyDescent="0.25">
      <c r="B8" s="1061" t="s">
        <v>113</v>
      </c>
      <c r="C8" s="310"/>
      <c r="D8" s="1061" t="s">
        <v>415</v>
      </c>
      <c r="E8" s="309"/>
      <c r="F8" s="309"/>
      <c r="G8" s="309"/>
      <c r="H8" s="309"/>
      <c r="I8" s="304"/>
      <c r="J8" s="304"/>
    </row>
    <row r="9" spans="1:21" s="303" customFormat="1" ht="18" x14ac:dyDescent="0.25">
      <c r="B9" s="309"/>
      <c r="C9" s="310"/>
      <c r="D9" s="309"/>
      <c r="E9" s="309"/>
      <c r="F9" s="309"/>
      <c r="G9" s="309"/>
      <c r="H9" s="309"/>
      <c r="I9" s="304"/>
      <c r="J9" s="304"/>
    </row>
    <row r="10" spans="1:21" s="108" customFormat="1" ht="18" x14ac:dyDescent="0.25">
      <c r="A10" s="215"/>
      <c r="B10" s="310" t="s">
        <v>932</v>
      </c>
      <c r="C10" s="310"/>
      <c r="D10" s="309"/>
      <c r="E10" s="309"/>
      <c r="F10" s="309"/>
      <c r="G10" s="309"/>
      <c r="H10" s="309"/>
      <c r="I10" s="304"/>
    </row>
    <row r="11" spans="1:21" s="108" customFormat="1" ht="18" x14ac:dyDescent="0.25">
      <c r="A11" s="215"/>
      <c r="B11" s="308"/>
      <c r="C11" s="307"/>
      <c r="D11" s="307"/>
      <c r="E11" s="307"/>
      <c r="F11" s="307"/>
      <c r="G11" s="307"/>
      <c r="H11" s="306"/>
      <c r="I11" s="305"/>
    </row>
    <row r="12" spans="1:21" s="108" customFormat="1" ht="18" x14ac:dyDescent="0.25">
      <c r="A12" s="215"/>
      <c r="B12" s="487" t="s">
        <v>375</v>
      </c>
      <c r="C12" s="673"/>
      <c r="D12" s="568"/>
      <c r="E12" s="568"/>
      <c r="F12" s="568"/>
      <c r="G12" s="568"/>
      <c r="H12" s="568"/>
      <c r="I12" s="568"/>
      <c r="O12" s="143"/>
      <c r="P12" s="143"/>
      <c r="Q12" s="143"/>
      <c r="R12" s="143"/>
      <c r="S12" s="143"/>
      <c r="T12" s="143"/>
      <c r="U12" s="143"/>
    </row>
    <row r="13" spans="1:21" s="108" customFormat="1" ht="18" x14ac:dyDescent="0.25">
      <c r="A13" s="215"/>
      <c r="B13" s="569" t="s">
        <v>313</v>
      </c>
      <c r="C13" s="692"/>
      <c r="D13" s="692"/>
      <c r="E13" s="692"/>
      <c r="F13" s="692"/>
      <c r="G13" s="692"/>
      <c r="H13" s="692"/>
      <c r="I13" s="692"/>
      <c r="J13" s="231"/>
      <c r="K13" s="231"/>
      <c r="L13" s="231"/>
      <c r="M13" s="231"/>
      <c r="N13" s="231"/>
      <c r="P13" s="143"/>
      <c r="Q13" s="226"/>
      <c r="R13" s="143"/>
      <c r="S13" s="143"/>
      <c r="T13" s="143"/>
      <c r="U13" s="143"/>
    </row>
    <row r="14" spans="1:21" ht="15" x14ac:dyDescent="0.2">
      <c r="A14" s="214"/>
      <c r="B14" s="304"/>
      <c r="C14" s="675"/>
      <c r="D14" s="304"/>
      <c r="E14" s="304"/>
      <c r="F14" s="304"/>
      <c r="G14" s="304"/>
      <c r="H14" s="304"/>
      <c r="I14" s="304"/>
    </row>
    <row r="15" spans="1:21" ht="31.5" thickBot="1" x14ac:dyDescent="0.3">
      <c r="A15" s="214"/>
      <c r="B15" s="511" t="s">
        <v>447</v>
      </c>
      <c r="C15" s="490" t="s">
        <v>333</v>
      </c>
      <c r="D15" s="491" t="s">
        <v>334</v>
      </c>
      <c r="E15" s="491" t="s">
        <v>335</v>
      </c>
      <c r="F15" s="491" t="s">
        <v>336</v>
      </c>
      <c r="G15" s="491" t="s">
        <v>421</v>
      </c>
      <c r="H15" s="630" t="s">
        <v>893</v>
      </c>
      <c r="I15" s="630" t="s">
        <v>894</v>
      </c>
    </row>
    <row r="16" spans="1:21" ht="15" x14ac:dyDescent="0.2">
      <c r="A16" s="214"/>
      <c r="B16" s="705" t="s">
        <v>81</v>
      </c>
      <c r="C16" s="706">
        <v>4.3738169183745397</v>
      </c>
      <c r="D16" s="707">
        <v>5.2014611996547</v>
      </c>
      <c r="E16" s="707">
        <v>5.8619637350774996</v>
      </c>
      <c r="F16" s="707">
        <v>6.4665950095470697</v>
      </c>
      <c r="G16" s="707">
        <v>6.9625186541992896</v>
      </c>
      <c r="H16" s="708">
        <v>7.6690073202366302E-2</v>
      </c>
      <c r="I16" s="708">
        <v>0.59186330478295401</v>
      </c>
      <c r="J16" s="228"/>
      <c r="K16" s="228"/>
      <c r="L16" s="228"/>
      <c r="M16" s="228"/>
    </row>
    <row r="17" spans="1:14" ht="15" x14ac:dyDescent="0.2">
      <c r="A17" s="214"/>
      <c r="B17" s="705" t="s">
        <v>80</v>
      </c>
      <c r="C17" s="706">
        <v>1.6799493518905499</v>
      </c>
      <c r="D17" s="707">
        <v>1.6769101336614201</v>
      </c>
      <c r="E17" s="707">
        <v>2.2385079852365402</v>
      </c>
      <c r="F17" s="707">
        <v>2.2595806218365899</v>
      </c>
      <c r="G17" s="707">
        <v>2.0445236567502998</v>
      </c>
      <c r="H17" s="708">
        <v>-9.5175610468587801E-2</v>
      </c>
      <c r="I17" s="708">
        <v>0.21701505729888401</v>
      </c>
      <c r="J17" s="228"/>
      <c r="K17" s="228"/>
      <c r="L17" s="228"/>
      <c r="M17" s="228"/>
    </row>
    <row r="18" spans="1:14" ht="15" x14ac:dyDescent="0.2">
      <c r="A18" s="214"/>
      <c r="B18" s="705" t="s">
        <v>79</v>
      </c>
      <c r="C18" s="706">
        <v>7.5769577810009503</v>
      </c>
      <c r="D18" s="707">
        <v>8.1883359552433905</v>
      </c>
      <c r="E18" s="707">
        <v>7.0112980583099098</v>
      </c>
      <c r="F18" s="707">
        <v>7.3882874164902299</v>
      </c>
      <c r="G18" s="707">
        <v>5.6599038810665698</v>
      </c>
      <c r="H18" s="708">
        <v>-0.23393561159599899</v>
      </c>
      <c r="I18" s="708">
        <v>-0.25301103098942301</v>
      </c>
      <c r="J18" s="228"/>
      <c r="K18" s="228"/>
      <c r="L18" s="228"/>
      <c r="M18" s="228"/>
    </row>
    <row r="19" spans="1:14" ht="15" x14ac:dyDescent="0.2">
      <c r="A19" s="214"/>
      <c r="B19" s="573"/>
      <c r="C19" s="712"/>
      <c r="D19" s="712"/>
      <c r="E19" s="712"/>
      <c r="F19" s="712"/>
      <c r="G19" s="712"/>
      <c r="H19" s="708"/>
      <c r="I19" s="304"/>
      <c r="J19" s="228"/>
      <c r="K19" s="228"/>
      <c r="L19" s="228"/>
      <c r="M19" s="228"/>
      <c r="N19" s="228"/>
    </row>
    <row r="20" spans="1:14" ht="15" x14ac:dyDescent="0.2">
      <c r="B20" s="1210" t="s">
        <v>54</v>
      </c>
      <c r="C20" s="304"/>
      <c r="D20" s="304"/>
      <c r="E20" s="304"/>
      <c r="F20" s="304"/>
      <c r="G20" s="304"/>
      <c r="H20" s="304"/>
      <c r="I20" s="304"/>
    </row>
    <row r="21" spans="1:14" ht="15" x14ac:dyDescent="0.2">
      <c r="B21" s="304"/>
      <c r="C21" s="304"/>
      <c r="D21" s="304"/>
      <c r="E21" s="304"/>
      <c r="F21" s="304"/>
      <c r="G21" s="304"/>
      <c r="H21" s="304"/>
      <c r="I21" s="304"/>
    </row>
  </sheetData>
  <customSheetViews>
    <customSheetView guid="{6A34DC42-675F-4BDB-8544-901AD52B6A4A}" scale="85">
      <selection activeCell="B16" sqref="B16:B24"/>
      <pageMargins left="0.39370078740157483" right="0.39370078740157483" top="0.39370078740157483" bottom="0.39370078740157483" header="0.51181102362204722" footer="0.51181102362204722"/>
      <pageSetup paperSize="9" orientation="landscape" r:id="rId1"/>
      <headerFooter alignWithMargins="0"/>
    </customSheetView>
  </customSheetViews>
  <hyperlinks>
    <hyperlink ref="B8" location="Contents!A1" display="Contents!A1" xr:uid="{768A57DA-F86D-43AE-94E0-DF2828550A0C}"/>
    <hyperlink ref="D8" location="'Tab 22 - Acute Alert'!A1" display="Tab 22 - Acute Alert" xr:uid="{FD1A4E3C-CC24-480E-9700-C75F732ACB99}"/>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tabColor rgb="FF1F497D"/>
  </sheetPr>
  <dimension ref="A1:U20"/>
  <sheetViews>
    <sheetView showGridLines="0" zoomScale="80" zoomScaleNormal="80" workbookViewId="0">
      <selection activeCell="D8" sqref="D8"/>
    </sheetView>
  </sheetViews>
  <sheetFormatPr defaultColWidth="9.140625" defaultRowHeight="12.75" x14ac:dyDescent="0.2"/>
  <cols>
    <col min="1" max="1" width="1.7109375" style="44" customWidth="1"/>
    <col min="2" max="2" width="17.5703125" style="44" customWidth="1"/>
    <col min="3" max="7" width="10.5703125" style="44" customWidth="1"/>
    <col min="8" max="9" width="12.5703125" style="44" customWidth="1"/>
    <col min="10" max="13" width="8.5703125" style="44" customWidth="1"/>
    <col min="14" max="14" width="10.42578125" style="44" customWidth="1"/>
    <col min="15" max="21" width="9.140625" style="44" customWidth="1"/>
    <col min="22" max="16384" width="9.140625" style="44"/>
  </cols>
  <sheetData>
    <row r="1" spans="1:21" s="303" customFormat="1" ht="5.0999999999999996" customHeight="1" x14ac:dyDescent="0.2">
      <c r="B1" s="312"/>
      <c r="C1" s="312"/>
      <c r="D1" s="305"/>
      <c r="E1" s="305"/>
      <c r="F1" s="305"/>
      <c r="G1" s="305"/>
      <c r="H1" s="305"/>
      <c r="I1" s="304"/>
      <c r="J1" s="304"/>
    </row>
    <row r="2" spans="1:21" s="303" customFormat="1" ht="15" x14ac:dyDescent="0.2">
      <c r="B2" s="312"/>
      <c r="C2" s="312"/>
      <c r="D2" s="305"/>
      <c r="E2" s="305"/>
      <c r="F2" s="305"/>
      <c r="G2" s="305"/>
      <c r="H2" s="305"/>
      <c r="I2" s="304"/>
      <c r="J2" s="304"/>
    </row>
    <row r="3" spans="1:21" s="303" customFormat="1" ht="15" x14ac:dyDescent="0.2">
      <c r="B3" s="312"/>
      <c r="C3" s="312"/>
      <c r="D3" s="305"/>
      <c r="E3" s="305"/>
      <c r="F3" s="305"/>
      <c r="G3" s="305"/>
      <c r="H3" s="305"/>
      <c r="I3" s="304"/>
      <c r="J3" s="304"/>
    </row>
    <row r="4" spans="1:21" s="303" customFormat="1" ht="15.75" customHeight="1" x14ac:dyDescent="0.2">
      <c r="B4" s="312"/>
      <c r="C4" s="312"/>
      <c r="D4" s="305"/>
      <c r="E4" s="305"/>
      <c r="F4" s="305"/>
      <c r="G4" s="305"/>
      <c r="H4" s="305"/>
      <c r="I4" s="304"/>
      <c r="J4" s="304"/>
    </row>
    <row r="5" spans="1:21" s="303" customFormat="1" ht="15.75" customHeight="1" x14ac:dyDescent="0.2">
      <c r="B5" s="312"/>
      <c r="C5" s="312"/>
      <c r="D5" s="305"/>
      <c r="E5" s="305"/>
      <c r="F5" s="305"/>
      <c r="G5" s="305"/>
      <c r="H5" s="305"/>
      <c r="I5" s="304"/>
      <c r="J5" s="304"/>
    </row>
    <row r="6" spans="1:21" s="303" customFormat="1" ht="18" x14ac:dyDescent="0.25">
      <c r="B6" s="309"/>
      <c r="C6" s="310"/>
      <c r="D6" s="309"/>
      <c r="E6" s="309"/>
      <c r="F6" s="309"/>
      <c r="G6" s="309"/>
      <c r="H6" s="309"/>
      <c r="I6" s="304"/>
      <c r="J6" s="304"/>
    </row>
    <row r="7" spans="1:21" s="303" customFormat="1" ht="18" x14ac:dyDescent="0.25">
      <c r="B7" s="309"/>
      <c r="C7" s="310"/>
      <c r="D7" s="309"/>
      <c r="E7" s="309"/>
      <c r="F7" s="309"/>
      <c r="G7" s="309"/>
      <c r="H7" s="309"/>
      <c r="I7" s="304"/>
      <c r="J7" s="304"/>
    </row>
    <row r="8" spans="1:21" s="303" customFormat="1" ht="18" x14ac:dyDescent="0.25">
      <c r="B8" s="1061" t="s">
        <v>113</v>
      </c>
      <c r="C8" s="310"/>
      <c r="D8" s="1061" t="s">
        <v>416</v>
      </c>
      <c r="E8" s="309"/>
      <c r="F8" s="309"/>
      <c r="G8" s="309"/>
      <c r="H8" s="309"/>
      <c r="I8" s="304"/>
      <c r="J8" s="304"/>
    </row>
    <row r="9" spans="1:21" s="303" customFormat="1" ht="18" x14ac:dyDescent="0.25">
      <c r="B9" s="309"/>
      <c r="C9" s="310"/>
      <c r="D9" s="309"/>
      <c r="E9" s="309"/>
      <c r="F9" s="309"/>
      <c r="G9" s="309"/>
      <c r="H9" s="309"/>
      <c r="I9" s="304"/>
      <c r="J9" s="304"/>
    </row>
    <row r="10" spans="1:21" s="8" customFormat="1" ht="18" x14ac:dyDescent="0.25">
      <c r="A10" s="7"/>
      <c r="B10" s="310" t="s">
        <v>897</v>
      </c>
      <c r="C10" s="310"/>
      <c r="D10" s="309"/>
      <c r="E10" s="309"/>
      <c r="F10" s="309"/>
      <c r="G10" s="309"/>
      <c r="H10" s="309"/>
      <c r="I10" s="304"/>
    </row>
    <row r="11" spans="1:21" s="8" customFormat="1" ht="18" x14ac:dyDescent="0.25">
      <c r="A11" s="7"/>
      <c r="B11" s="308"/>
      <c r="C11" s="307"/>
      <c r="D11" s="307"/>
      <c r="E11" s="307"/>
      <c r="F11" s="307"/>
      <c r="G11" s="307"/>
      <c r="H11" s="306"/>
      <c r="I11" s="305"/>
    </row>
    <row r="12" spans="1:21" s="8" customFormat="1" ht="18" x14ac:dyDescent="0.25">
      <c r="A12" s="7"/>
      <c r="B12" s="323" t="s">
        <v>376</v>
      </c>
      <c r="C12" s="310"/>
      <c r="D12" s="309"/>
      <c r="E12" s="309"/>
      <c r="F12" s="309"/>
      <c r="G12" s="309"/>
      <c r="H12" s="309"/>
      <c r="I12" s="309"/>
      <c r="O12" s="44"/>
      <c r="P12" s="44"/>
      <c r="Q12" s="44"/>
      <c r="R12" s="44"/>
      <c r="S12" s="44"/>
      <c r="T12" s="44"/>
      <c r="U12" s="44"/>
    </row>
    <row r="13" spans="1:21" s="8" customFormat="1" ht="18" x14ac:dyDescent="0.25">
      <c r="A13" s="7"/>
      <c r="B13" s="485" t="s">
        <v>261</v>
      </c>
      <c r="C13" s="310"/>
      <c r="D13" s="309"/>
      <c r="E13" s="309"/>
      <c r="F13" s="309"/>
      <c r="G13" s="309"/>
      <c r="H13" s="309"/>
      <c r="I13" s="309"/>
      <c r="O13" s="44"/>
      <c r="P13" s="44"/>
      <c r="Q13" s="44"/>
      <c r="R13" s="44"/>
      <c r="S13" s="44"/>
      <c r="T13" s="44"/>
      <c r="U13" s="44"/>
    </row>
    <row r="14" spans="1:21" ht="15" x14ac:dyDescent="0.2">
      <c r="A14" s="55"/>
      <c r="B14" s="305"/>
      <c r="C14" s="312"/>
      <c r="D14" s="305"/>
      <c r="E14" s="305"/>
      <c r="F14" s="305"/>
      <c r="G14" s="305"/>
      <c r="H14" s="305"/>
      <c r="I14" s="305"/>
    </row>
    <row r="15" spans="1:21" ht="31.5" thickBot="1" x14ac:dyDescent="0.3">
      <c r="A15" s="55"/>
      <c r="B15" s="516" t="s">
        <v>447</v>
      </c>
      <c r="C15" s="490" t="s">
        <v>333</v>
      </c>
      <c r="D15" s="491" t="s">
        <v>334</v>
      </c>
      <c r="E15" s="491" t="s">
        <v>335</v>
      </c>
      <c r="F15" s="491" t="s">
        <v>336</v>
      </c>
      <c r="G15" s="491" t="s">
        <v>421</v>
      </c>
      <c r="H15" s="492" t="s">
        <v>893</v>
      </c>
      <c r="I15" s="492" t="s">
        <v>894</v>
      </c>
    </row>
    <row r="16" spans="1:21" ht="15" x14ac:dyDescent="0.2">
      <c r="A16" s="55"/>
      <c r="B16" s="602" t="s">
        <v>78</v>
      </c>
      <c r="C16" s="713">
        <v>5.2685869252904398</v>
      </c>
      <c r="D16" s="714">
        <v>6.2553949250866001</v>
      </c>
      <c r="E16" s="714">
        <v>5.81710757734779</v>
      </c>
      <c r="F16" s="714">
        <v>5.9088806428048803</v>
      </c>
      <c r="G16" s="714">
        <v>5.5536977435438999</v>
      </c>
      <c r="H16" s="715">
        <v>-6.0110014185762103E-2</v>
      </c>
      <c r="I16" s="715">
        <v>5.41152347482136E-2</v>
      </c>
      <c r="J16" s="164"/>
      <c r="K16" s="164"/>
      <c r="L16" s="164"/>
      <c r="M16" s="164"/>
      <c r="S16" s="64"/>
    </row>
    <row r="17" spans="1:19" ht="15" x14ac:dyDescent="0.2">
      <c r="A17" s="55"/>
      <c r="B17" s="602" t="s">
        <v>77</v>
      </c>
      <c r="C17" s="713">
        <v>3.2123596804871499</v>
      </c>
      <c r="D17" s="714">
        <v>3.60660241368095</v>
      </c>
      <c r="E17" s="714">
        <v>3.70802228183884</v>
      </c>
      <c r="F17" s="714">
        <v>3.82883906806777</v>
      </c>
      <c r="G17" s="714">
        <v>3.5374247867287001</v>
      </c>
      <c r="H17" s="715">
        <v>-7.6110349941172495E-2</v>
      </c>
      <c r="I17" s="715">
        <v>0.10119200169772</v>
      </c>
      <c r="J17" s="164"/>
      <c r="K17" s="164"/>
      <c r="L17" s="164"/>
      <c r="M17" s="164"/>
      <c r="S17" s="64"/>
    </row>
    <row r="18" spans="1:19" ht="15" x14ac:dyDescent="0.2">
      <c r="A18" s="55"/>
      <c r="B18" s="602" t="s">
        <v>76</v>
      </c>
      <c r="C18" s="713">
        <v>0.78132326683947995</v>
      </c>
      <c r="D18" s="714">
        <v>0.96461758472373005</v>
      </c>
      <c r="E18" s="714">
        <v>0.71589289049013705</v>
      </c>
      <c r="F18" s="714">
        <v>0.59506799849325198</v>
      </c>
      <c r="G18" s="714">
        <v>0.55687069191243999</v>
      </c>
      <c r="H18" s="715">
        <v>-6.4189818100670398E-2</v>
      </c>
      <c r="I18" s="715">
        <v>-0.28727235505857801</v>
      </c>
      <c r="J18" s="164"/>
      <c r="K18" s="164"/>
      <c r="L18" s="164"/>
      <c r="M18" s="164"/>
      <c r="S18" s="64"/>
    </row>
    <row r="19" spans="1:19" ht="15" x14ac:dyDescent="0.2">
      <c r="A19" s="55"/>
      <c r="B19" s="716"/>
      <c r="C19" s="716"/>
      <c r="D19" s="716"/>
      <c r="E19" s="716"/>
      <c r="F19" s="716"/>
      <c r="G19" s="716"/>
      <c r="H19" s="717"/>
      <c r="I19" s="305"/>
    </row>
    <row r="20" spans="1:19" ht="15" x14ac:dyDescent="0.2">
      <c r="B20" s="1206" t="s">
        <v>54</v>
      </c>
      <c r="C20" s="305"/>
      <c r="D20" s="305"/>
      <c r="E20" s="305"/>
      <c r="F20" s="305"/>
      <c r="G20" s="305"/>
      <c r="H20" s="305"/>
      <c r="I20" s="305"/>
    </row>
  </sheetData>
  <customSheetViews>
    <customSheetView guid="{6A34DC42-675F-4BDB-8544-901AD52B6A4A}" scale="85" showGridLines="0">
      <selection activeCell="O47" sqref="O47"/>
      <pageMargins left="0.39370078740157483" right="0.39370078740157483" top="0.39370078740157483" bottom="0.39370078740157483" header="0.51181102362204722" footer="0.51181102362204722"/>
      <pageSetup paperSize="9" orientation="landscape" r:id="rId1"/>
      <headerFooter alignWithMargins="0"/>
    </customSheetView>
  </customSheetViews>
  <hyperlinks>
    <hyperlink ref="B8" location="Contents!A1" display="Contents!A1" xr:uid="{BACC9CB1-DEE3-4035-BC2A-81EC0BC7A1EF}"/>
    <hyperlink ref="D8" location="'Tab 23 - Secondary Parenteral'!A1" display="Tab 23 - Secondary Parenteral" xr:uid="{183A785D-7242-4FF3-BD0C-0DFE3B709763}"/>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rgb="FF1F497D"/>
  </sheetPr>
  <dimension ref="A1:AD47"/>
  <sheetViews>
    <sheetView showGridLines="0" zoomScale="80" zoomScaleNormal="80" workbookViewId="0">
      <selection activeCell="D8" sqref="D8"/>
    </sheetView>
  </sheetViews>
  <sheetFormatPr defaultColWidth="9.140625" defaultRowHeight="12.75" x14ac:dyDescent="0.2"/>
  <cols>
    <col min="1" max="1" width="1.7109375" style="44" customWidth="1"/>
    <col min="2" max="2" width="20" style="44" customWidth="1"/>
    <col min="3" max="7" width="10.5703125" style="44" customWidth="1"/>
    <col min="8" max="9" width="12.5703125" style="44" customWidth="1"/>
    <col min="10" max="13" width="8.5703125" style="44" customWidth="1"/>
    <col min="14" max="14" width="17.42578125" style="44" customWidth="1"/>
    <col min="15" max="15" width="9.140625" style="44" customWidth="1"/>
    <col min="16" max="16384" width="9.140625" style="44"/>
  </cols>
  <sheetData>
    <row r="1" spans="1:19" s="303" customFormat="1" ht="5.0999999999999996" customHeight="1" x14ac:dyDescent="0.2">
      <c r="B1" s="312"/>
      <c r="C1" s="312"/>
      <c r="D1" s="305"/>
      <c r="E1" s="305"/>
      <c r="F1" s="305"/>
      <c r="G1" s="305"/>
      <c r="H1" s="305"/>
      <c r="I1" s="304"/>
      <c r="J1" s="304"/>
    </row>
    <row r="2" spans="1:19" s="303" customFormat="1" ht="15" x14ac:dyDescent="0.2">
      <c r="B2" s="312"/>
      <c r="C2" s="312"/>
      <c r="D2" s="305"/>
      <c r="E2" s="305"/>
      <c r="F2" s="305"/>
      <c r="G2" s="305"/>
      <c r="H2" s="305"/>
      <c r="I2" s="304"/>
      <c r="J2" s="304"/>
    </row>
    <row r="3" spans="1:19" s="303" customFormat="1" ht="15" x14ac:dyDescent="0.2">
      <c r="B3" s="312"/>
      <c r="C3" s="312"/>
      <c r="D3" s="305"/>
      <c r="E3" s="305"/>
      <c r="F3" s="305"/>
      <c r="G3" s="305"/>
      <c r="H3" s="305"/>
      <c r="I3" s="304"/>
      <c r="J3" s="304"/>
    </row>
    <row r="4" spans="1:19" s="303" customFormat="1" ht="15.75" customHeight="1" x14ac:dyDescent="0.2">
      <c r="B4" s="312"/>
      <c r="C4" s="312"/>
      <c r="D4" s="305"/>
      <c r="E4" s="305"/>
      <c r="F4" s="305"/>
      <c r="G4" s="305"/>
      <c r="H4" s="305"/>
      <c r="I4" s="304"/>
      <c r="J4" s="304"/>
    </row>
    <row r="5" spans="1:19" s="303" customFormat="1" ht="15.75" customHeight="1" x14ac:dyDescent="0.2">
      <c r="B5" s="312"/>
      <c r="C5" s="312"/>
      <c r="D5" s="305"/>
      <c r="E5" s="305"/>
      <c r="F5" s="305"/>
      <c r="G5" s="305"/>
      <c r="H5" s="305"/>
      <c r="I5" s="304"/>
      <c r="J5" s="304"/>
    </row>
    <row r="6" spans="1:19" s="303" customFormat="1" ht="18" x14ac:dyDescent="0.25">
      <c r="B6" s="309"/>
      <c r="C6" s="310"/>
      <c r="D6" s="309"/>
      <c r="E6" s="309"/>
      <c r="F6" s="309"/>
      <c r="G6" s="309"/>
      <c r="H6" s="309"/>
      <c r="I6" s="304"/>
      <c r="J6" s="304"/>
    </row>
    <row r="7" spans="1:19" s="303" customFormat="1" ht="18" x14ac:dyDescent="0.25">
      <c r="B7" s="309"/>
      <c r="C7" s="310"/>
      <c r="D7" s="309"/>
      <c r="E7" s="309"/>
      <c r="F7" s="309"/>
      <c r="G7" s="309"/>
      <c r="H7" s="309"/>
      <c r="I7" s="304"/>
      <c r="J7" s="304"/>
    </row>
    <row r="8" spans="1:19" s="303" customFormat="1" ht="18" x14ac:dyDescent="0.25">
      <c r="B8" s="1061" t="s">
        <v>113</v>
      </c>
      <c r="C8" s="310"/>
      <c r="D8" s="1061" t="s">
        <v>417</v>
      </c>
      <c r="E8" s="309"/>
      <c r="F8" s="309"/>
      <c r="G8" s="309"/>
      <c r="H8" s="309"/>
      <c r="I8" s="304"/>
      <c r="J8" s="304"/>
    </row>
    <row r="9" spans="1:19" s="303" customFormat="1" ht="18" x14ac:dyDescent="0.25">
      <c r="B9" s="309"/>
      <c r="C9" s="310"/>
      <c r="D9" s="309"/>
      <c r="E9" s="309"/>
      <c r="F9" s="309"/>
      <c r="G9" s="309"/>
      <c r="H9" s="309"/>
      <c r="I9" s="304"/>
      <c r="J9" s="304"/>
    </row>
    <row r="10" spans="1:19" s="8" customFormat="1" ht="18" x14ac:dyDescent="0.25">
      <c r="A10" s="7"/>
      <c r="B10" s="310" t="s">
        <v>896</v>
      </c>
      <c r="C10" s="310"/>
      <c r="D10" s="309"/>
      <c r="E10" s="309"/>
      <c r="F10" s="309"/>
      <c r="G10" s="309"/>
      <c r="H10" s="309"/>
      <c r="I10" s="304"/>
    </row>
    <row r="11" spans="1:19" s="8" customFormat="1" ht="18" x14ac:dyDescent="0.25">
      <c r="A11" s="7"/>
      <c r="B11" s="308"/>
      <c r="C11" s="307"/>
      <c r="D11" s="307"/>
      <c r="E11" s="307"/>
      <c r="F11" s="307"/>
      <c r="G11" s="307"/>
      <c r="H11" s="306"/>
      <c r="I11" s="305"/>
    </row>
    <row r="12" spans="1:19" s="8" customFormat="1" ht="18" x14ac:dyDescent="0.25">
      <c r="A12" s="7"/>
      <c r="B12" s="323" t="s">
        <v>377</v>
      </c>
      <c r="C12" s="310"/>
      <c r="D12" s="309"/>
      <c r="E12" s="309"/>
      <c r="F12" s="309"/>
      <c r="G12" s="309"/>
      <c r="H12" s="309"/>
      <c r="I12" s="309"/>
    </row>
    <row r="13" spans="1:19" s="8" customFormat="1" ht="18" x14ac:dyDescent="0.25">
      <c r="A13" s="7"/>
      <c r="B13" s="485" t="s">
        <v>277</v>
      </c>
      <c r="C13" s="310"/>
      <c r="D13" s="309"/>
      <c r="E13" s="309"/>
      <c r="F13" s="309"/>
      <c r="G13" s="309"/>
      <c r="H13" s="309"/>
      <c r="I13" s="309"/>
      <c r="Q13" s="7"/>
      <c r="R13" s="7"/>
      <c r="S13" s="7"/>
    </row>
    <row r="14" spans="1:19" ht="15" x14ac:dyDescent="0.2">
      <c r="A14" s="55"/>
      <c r="B14" s="305"/>
      <c r="C14" s="312"/>
      <c r="D14" s="305"/>
      <c r="E14" s="305"/>
      <c r="F14" s="305"/>
      <c r="G14" s="305"/>
      <c r="H14" s="305"/>
      <c r="I14" s="305"/>
    </row>
    <row r="15" spans="1:19" ht="31.5" thickBot="1" x14ac:dyDescent="0.3">
      <c r="A15" s="55"/>
      <c r="B15" s="516" t="s">
        <v>881</v>
      </c>
      <c r="C15" s="490" t="s">
        <v>333</v>
      </c>
      <c r="D15" s="491" t="s">
        <v>334</v>
      </c>
      <c r="E15" s="491" t="s">
        <v>335</v>
      </c>
      <c r="F15" s="491" t="s">
        <v>336</v>
      </c>
      <c r="G15" s="491" t="s">
        <v>421</v>
      </c>
      <c r="H15" s="492" t="s">
        <v>893</v>
      </c>
      <c r="I15" s="492" t="s">
        <v>894</v>
      </c>
    </row>
    <row r="16" spans="1:19" ht="15" x14ac:dyDescent="0.2">
      <c r="A16" s="55"/>
      <c r="B16" s="602" t="s">
        <v>229</v>
      </c>
      <c r="C16" s="713">
        <v>0.92225138627945702</v>
      </c>
      <c r="D16" s="714">
        <v>0.93796349359474096</v>
      </c>
      <c r="E16" s="714">
        <v>0.93039030347343599</v>
      </c>
      <c r="F16" s="714">
        <v>0.77954940344045098</v>
      </c>
      <c r="G16" s="714">
        <v>0.83117266880694696</v>
      </c>
      <c r="H16" s="715">
        <v>6.6221929153767206E-2</v>
      </c>
      <c r="I16" s="715">
        <v>-9.8756932033401301E-2</v>
      </c>
    </row>
    <row r="17" spans="1:30" ht="15" x14ac:dyDescent="0.2">
      <c r="A17" s="55"/>
      <c r="B17" s="718" t="s">
        <v>230</v>
      </c>
      <c r="C17" s="719">
        <v>2.16616350527793E-2</v>
      </c>
      <c r="D17" s="720">
        <v>1.8121829168243699E-2</v>
      </c>
      <c r="E17" s="720">
        <v>1.8529849299781399E-2</v>
      </c>
      <c r="F17" s="720">
        <v>1.7994153776043902E-2</v>
      </c>
      <c r="G17" s="720">
        <v>1.65183377211294E-2</v>
      </c>
      <c r="H17" s="721">
        <v>-8.2016418959323795E-2</v>
      </c>
      <c r="I17" s="721">
        <v>-0.237438093621191</v>
      </c>
    </row>
    <row r="18" spans="1:30" ht="15.75" x14ac:dyDescent="0.25">
      <c r="A18" s="55"/>
      <c r="B18" s="521" t="s">
        <v>188</v>
      </c>
      <c r="C18" s="1223">
        <v>0.94391302133223598</v>
      </c>
      <c r="D18" s="1224">
        <v>0.95608532276298497</v>
      </c>
      <c r="E18" s="1224">
        <v>0.94892015277321795</v>
      </c>
      <c r="F18" s="1224">
        <v>0.79754355721649495</v>
      </c>
      <c r="G18" s="1224">
        <v>0.84769100652807605</v>
      </c>
      <c r="H18" s="715">
        <v>6.2877379997401006E-2</v>
      </c>
      <c r="I18" s="715">
        <v>-0.101939492971877</v>
      </c>
    </row>
    <row r="19" spans="1:30" ht="15" x14ac:dyDescent="0.2">
      <c r="A19" s="55"/>
      <c r="B19" s="305"/>
      <c r="C19" s="312"/>
      <c r="D19" s="305"/>
      <c r="E19" s="305"/>
      <c r="F19" s="305"/>
      <c r="G19" s="305"/>
      <c r="H19" s="305"/>
      <c r="I19" s="305"/>
    </row>
    <row r="20" spans="1:30" ht="15.75" x14ac:dyDescent="0.25">
      <c r="A20" s="55"/>
      <c r="B20" s="323" t="s">
        <v>388</v>
      </c>
      <c r="C20" s="312"/>
      <c r="D20" s="305"/>
      <c r="E20" s="305"/>
      <c r="F20" s="305"/>
      <c r="G20" s="305"/>
      <c r="H20" s="305"/>
      <c r="I20" s="305"/>
    </row>
    <row r="21" spans="1:30" ht="15.75" x14ac:dyDescent="0.25">
      <c r="A21" s="55"/>
      <c r="B21" s="485" t="s">
        <v>379</v>
      </c>
      <c r="C21" s="312"/>
      <c r="D21" s="305"/>
      <c r="E21" s="305"/>
      <c r="F21" s="305"/>
      <c r="G21" s="305"/>
      <c r="H21" s="305"/>
      <c r="I21" s="305"/>
    </row>
    <row r="22" spans="1:30" ht="15" x14ac:dyDescent="0.2">
      <c r="A22" s="55"/>
      <c r="B22" s="305"/>
      <c r="C22" s="312"/>
      <c r="D22" s="305"/>
      <c r="E22" s="305"/>
      <c r="F22" s="305"/>
      <c r="G22" s="305"/>
      <c r="H22" s="305"/>
      <c r="I22" s="305"/>
    </row>
    <row r="23" spans="1:30" ht="32.25" thickBot="1" x14ac:dyDescent="0.3">
      <c r="A23" s="55"/>
      <c r="B23" s="516" t="s">
        <v>882</v>
      </c>
      <c r="C23" s="490" t="s">
        <v>333</v>
      </c>
      <c r="D23" s="491" t="s">
        <v>334</v>
      </c>
      <c r="E23" s="491" t="s">
        <v>335</v>
      </c>
      <c r="F23" s="491" t="s">
        <v>336</v>
      </c>
      <c r="G23" s="491" t="s">
        <v>421</v>
      </c>
      <c r="H23" s="559" t="s">
        <v>893</v>
      </c>
      <c r="I23" s="559" t="s">
        <v>894</v>
      </c>
      <c r="Q23" s="10"/>
      <c r="R23" s="10"/>
      <c r="S23" s="11"/>
      <c r="T23" s="11"/>
      <c r="U23" s="11"/>
      <c r="V23" s="11"/>
      <c r="W23" s="11"/>
      <c r="X23" s="11"/>
      <c r="Y23" s="11"/>
      <c r="Z23" s="11"/>
      <c r="AA23" s="75"/>
      <c r="AB23" s="11"/>
      <c r="AC23" s="11"/>
      <c r="AD23" s="11"/>
    </row>
    <row r="24" spans="1:30" ht="15.75" x14ac:dyDescent="0.25">
      <c r="A24" s="55"/>
      <c r="B24" s="596" t="s">
        <v>186</v>
      </c>
      <c r="C24" s="724">
        <v>0.29947197955902199</v>
      </c>
      <c r="D24" s="725">
        <v>0.30383351889467503</v>
      </c>
      <c r="E24" s="725">
        <v>0.30016997323998601</v>
      </c>
      <c r="F24" s="725">
        <v>0.30936983102747501</v>
      </c>
      <c r="G24" s="725">
        <v>0.31755943889459698</v>
      </c>
      <c r="H24" s="715">
        <v>2.6471902059495799E-2</v>
      </c>
      <c r="I24" s="715">
        <v>6.0397835424235199E-2</v>
      </c>
      <c r="R24" s="148"/>
      <c r="S24" s="14"/>
      <c r="T24" s="14"/>
      <c r="U24" s="17"/>
      <c r="V24" s="17"/>
      <c r="W24" s="17"/>
      <c r="X24" s="17"/>
      <c r="Y24" s="17"/>
      <c r="Z24" s="28"/>
      <c r="AA24" s="28"/>
      <c r="AB24" s="28"/>
      <c r="AC24" s="28"/>
      <c r="AD24" s="28"/>
    </row>
    <row r="25" spans="1:30" x14ac:dyDescent="0.2">
      <c r="A25" s="55"/>
      <c r="C25" s="55"/>
      <c r="Y25" s="213"/>
      <c r="Z25" s="234"/>
      <c r="AA25" s="234"/>
      <c r="AB25" s="234"/>
      <c r="AC25" s="234"/>
      <c r="AD25" s="234"/>
    </row>
    <row r="26" spans="1:30" ht="15.75" x14ac:dyDescent="0.25">
      <c r="A26" s="55"/>
      <c r="B26" s="323" t="s">
        <v>389</v>
      </c>
      <c r="C26" s="312"/>
      <c r="D26" s="305"/>
      <c r="E26" s="305"/>
      <c r="F26" s="305"/>
      <c r="G26" s="305"/>
      <c r="H26" s="305"/>
      <c r="I26" s="305"/>
    </row>
    <row r="27" spans="1:30" ht="15.75" x14ac:dyDescent="0.25">
      <c r="A27" s="55"/>
      <c r="B27" s="485" t="s">
        <v>380</v>
      </c>
      <c r="C27" s="312"/>
      <c r="D27" s="305"/>
      <c r="E27" s="305"/>
      <c r="F27" s="305"/>
      <c r="G27" s="305"/>
      <c r="H27" s="305"/>
      <c r="I27" s="305"/>
    </row>
    <row r="28" spans="1:30" ht="15" x14ac:dyDescent="0.2">
      <c r="A28" s="55"/>
      <c r="B28" s="305"/>
      <c r="C28" s="312"/>
      <c r="D28" s="305"/>
      <c r="E28" s="305"/>
      <c r="F28" s="305"/>
      <c r="G28" s="305"/>
      <c r="H28" s="305"/>
      <c r="I28" s="305"/>
      <c r="Y28" s="213"/>
      <c r="Z28" s="234"/>
      <c r="AA28" s="234"/>
      <c r="AB28" s="234"/>
      <c r="AC28" s="234"/>
      <c r="AD28" s="234"/>
    </row>
    <row r="29" spans="1:30" ht="32.25" thickBot="1" x14ac:dyDescent="0.3">
      <c r="A29" s="55"/>
      <c r="B29" s="516" t="s">
        <v>447</v>
      </c>
      <c r="C29" s="490" t="s">
        <v>333</v>
      </c>
      <c r="D29" s="491" t="s">
        <v>334</v>
      </c>
      <c r="E29" s="491" t="s">
        <v>335</v>
      </c>
      <c r="F29" s="491" t="s">
        <v>336</v>
      </c>
      <c r="G29" s="491" t="s">
        <v>421</v>
      </c>
      <c r="H29" s="559" t="s">
        <v>893</v>
      </c>
      <c r="I29" s="559" t="s">
        <v>894</v>
      </c>
      <c r="Y29" s="213"/>
      <c r="Z29" s="234"/>
      <c r="AA29" s="234"/>
      <c r="AB29" s="234"/>
      <c r="AC29" s="234"/>
      <c r="AD29" s="234"/>
    </row>
    <row r="30" spans="1:30" ht="15" x14ac:dyDescent="0.2">
      <c r="A30" s="55"/>
      <c r="B30" s="602" t="s">
        <v>55</v>
      </c>
      <c r="C30" s="726">
        <v>0.27309113124539602</v>
      </c>
      <c r="D30" s="727">
        <v>0.28099433188911899</v>
      </c>
      <c r="E30" s="727">
        <v>0.27674128194700398</v>
      </c>
      <c r="F30" s="727">
        <v>0.30665881933321498</v>
      </c>
      <c r="G30" s="727">
        <v>0.31745012905827302</v>
      </c>
      <c r="H30" s="715">
        <v>3.5189953931611499E-2</v>
      </c>
      <c r="I30" s="715">
        <v>0.16243294906936001</v>
      </c>
      <c r="Y30" s="213"/>
      <c r="Z30" s="234"/>
      <c r="AA30" s="234"/>
      <c r="AB30" s="234"/>
      <c r="AC30" s="234"/>
      <c r="AD30" s="234"/>
    </row>
    <row r="31" spans="1:30" ht="15" x14ac:dyDescent="0.2">
      <c r="A31" s="55"/>
      <c r="B31" s="602" t="s">
        <v>58</v>
      </c>
      <c r="C31" s="726">
        <v>4.7376598212032099E-2</v>
      </c>
      <c r="D31" s="727">
        <v>4.0847226195937697E-2</v>
      </c>
      <c r="E31" s="727">
        <v>3.93909641856314E-2</v>
      </c>
      <c r="F31" s="727">
        <v>4.1525172893004898E-2</v>
      </c>
      <c r="G31" s="727">
        <v>4.1056993618849798E-2</v>
      </c>
      <c r="H31" s="715">
        <v>-1.12745894005399E-2</v>
      </c>
      <c r="I31" s="715">
        <v>-0.13339084762690501</v>
      </c>
      <c r="Y31" s="195"/>
      <c r="Z31" s="192"/>
      <c r="AA31" s="234"/>
      <c r="AB31" s="234"/>
      <c r="AC31" s="234"/>
      <c r="AD31" s="234"/>
    </row>
    <row r="32" spans="1:30" ht="15" x14ac:dyDescent="0.2">
      <c r="A32" s="55"/>
      <c r="B32" s="602" t="s">
        <v>95</v>
      </c>
      <c r="C32" s="726">
        <v>0.19298802960411701</v>
      </c>
      <c r="D32" s="727">
        <v>0.18515292406509001</v>
      </c>
      <c r="E32" s="727">
        <v>0.17439928923194201</v>
      </c>
      <c r="F32" s="727">
        <v>0.17131844419184999</v>
      </c>
      <c r="G32" s="727">
        <v>0.16617908548888899</v>
      </c>
      <c r="H32" s="715">
        <v>-2.999886397057E-2</v>
      </c>
      <c r="I32" s="715">
        <v>-0.138915062090752</v>
      </c>
      <c r="Y32" s="234"/>
      <c r="Z32" s="234"/>
      <c r="AA32" s="234"/>
      <c r="AB32" s="234"/>
      <c r="AC32" s="234"/>
      <c r="AD32" s="234"/>
    </row>
    <row r="33" spans="1:19" ht="15" x14ac:dyDescent="0.2">
      <c r="A33" s="55"/>
      <c r="B33" s="602" t="s">
        <v>57</v>
      </c>
      <c r="C33" s="726">
        <v>0.39095186278313798</v>
      </c>
      <c r="D33" s="727">
        <v>0.40375737197022599</v>
      </c>
      <c r="E33" s="727">
        <v>0.39853400442843601</v>
      </c>
      <c r="F33" s="727">
        <v>0.40446412176318902</v>
      </c>
      <c r="G33" s="727">
        <v>0.41406159864942299</v>
      </c>
      <c r="H33" s="715">
        <v>2.3728870794264299E-2</v>
      </c>
      <c r="I33" s="715">
        <v>5.9111461195681302E-2</v>
      </c>
    </row>
    <row r="34" spans="1:19" ht="15" x14ac:dyDescent="0.2">
      <c r="A34" s="55"/>
      <c r="B34" s="602" t="s">
        <v>44</v>
      </c>
      <c r="C34" s="726">
        <v>3.6924381479886803E-2</v>
      </c>
      <c r="D34" s="727">
        <v>3.3158898866254199E-2</v>
      </c>
      <c r="E34" s="727">
        <v>3.4266074798930797E-2</v>
      </c>
      <c r="F34" s="727">
        <v>4.3861401659172003E-2</v>
      </c>
      <c r="G34" s="727">
        <v>4.5808860153450398E-2</v>
      </c>
      <c r="H34" s="715">
        <v>4.44002795307658E-2</v>
      </c>
      <c r="I34" s="715">
        <v>0.24061279613859199</v>
      </c>
    </row>
    <row r="35" spans="1:19" x14ac:dyDescent="0.2">
      <c r="A35" s="55"/>
      <c r="C35" s="55"/>
    </row>
    <row r="36" spans="1:19" s="8" customFormat="1" ht="18" x14ac:dyDescent="0.25">
      <c r="A36" s="7"/>
      <c r="B36" s="323" t="s">
        <v>432</v>
      </c>
      <c r="C36" s="310"/>
      <c r="D36" s="309"/>
      <c r="E36" s="309"/>
      <c r="F36" s="309"/>
      <c r="G36" s="309"/>
      <c r="H36" s="309"/>
      <c r="I36" s="309"/>
    </row>
    <row r="37" spans="1:19" s="8" customFormat="1" ht="18" x14ac:dyDescent="0.25">
      <c r="A37" s="7"/>
      <c r="B37" s="485" t="s">
        <v>433</v>
      </c>
      <c r="C37" s="310"/>
      <c r="D37" s="309"/>
      <c r="E37" s="309"/>
      <c r="F37" s="309"/>
      <c r="G37" s="309"/>
      <c r="H37" s="309"/>
      <c r="I37" s="309"/>
      <c r="Q37" s="7"/>
      <c r="R37" s="7"/>
      <c r="S37" s="7"/>
    </row>
    <row r="38" spans="1:19" ht="15" x14ac:dyDescent="0.2">
      <c r="A38" s="55"/>
      <c r="B38" s="305"/>
      <c r="C38" s="312"/>
      <c r="D38" s="305"/>
      <c r="E38" s="305"/>
      <c r="F38" s="305"/>
      <c r="G38" s="305"/>
      <c r="H38" s="305"/>
      <c r="I38" s="305"/>
    </row>
    <row r="39" spans="1:19" ht="31.5" thickBot="1" x14ac:dyDescent="0.3">
      <c r="A39" s="55"/>
      <c r="B39" s="516" t="s">
        <v>881</v>
      </c>
      <c r="C39" s="490" t="s">
        <v>333</v>
      </c>
      <c r="D39" s="491" t="s">
        <v>334</v>
      </c>
      <c r="E39" s="491" t="s">
        <v>335</v>
      </c>
      <c r="F39" s="491" t="s">
        <v>336</v>
      </c>
      <c r="G39" s="491" t="s">
        <v>421</v>
      </c>
      <c r="H39" s="492" t="s">
        <v>893</v>
      </c>
      <c r="I39" s="492" t="s">
        <v>894</v>
      </c>
    </row>
    <row r="40" spans="1:19" ht="15" x14ac:dyDescent="0.2">
      <c r="A40" s="55"/>
      <c r="B40" s="602" t="s">
        <v>229</v>
      </c>
      <c r="C40" s="713">
        <v>415.66755210690098</v>
      </c>
      <c r="D40" s="714">
        <v>425.51733722096202</v>
      </c>
      <c r="E40" s="714">
        <v>422.52039182530399</v>
      </c>
      <c r="F40" s="714">
        <v>422.02261321966</v>
      </c>
      <c r="G40" s="714">
        <v>402.69120281047498</v>
      </c>
      <c r="H40" s="715">
        <v>-4.5806574822385197E-2</v>
      </c>
      <c r="I40" s="715">
        <v>-3.1218095400162699E-2</v>
      </c>
    </row>
    <row r="41" spans="1:19" ht="15" x14ac:dyDescent="0.2">
      <c r="A41" s="55"/>
      <c r="B41" s="718" t="s">
        <v>230</v>
      </c>
      <c r="C41" s="719">
        <v>9.7631068393899092</v>
      </c>
      <c r="D41" s="720">
        <v>8.2211648384003304</v>
      </c>
      <c r="E41" s="720">
        <v>8.4150051407226307</v>
      </c>
      <c r="F41" s="720">
        <v>9.7414477719147694</v>
      </c>
      <c r="G41" s="720">
        <v>8.0028970332952891</v>
      </c>
      <c r="H41" s="721">
        <v>-0.178469441024139</v>
      </c>
      <c r="I41" s="721">
        <v>-0.18029197416880999</v>
      </c>
    </row>
    <row r="42" spans="1:19" ht="15.75" x14ac:dyDescent="0.25">
      <c r="A42" s="55"/>
      <c r="B42" s="521" t="s">
        <v>188</v>
      </c>
      <c r="C42" s="722">
        <v>425.43065894629098</v>
      </c>
      <c r="D42" s="723">
        <v>433.73850205936202</v>
      </c>
      <c r="E42" s="723">
        <v>430.93539696602602</v>
      </c>
      <c r="F42" s="723">
        <v>431.84217018997401</v>
      </c>
      <c r="G42" s="723">
        <v>410.69409984377103</v>
      </c>
      <c r="H42" s="715">
        <v>-4.8971758216433597E-2</v>
      </c>
      <c r="I42" s="715">
        <v>-3.4639156329305199E-2</v>
      </c>
    </row>
    <row r="43" spans="1:19" ht="14.25" x14ac:dyDescent="0.2">
      <c r="A43" s="55"/>
      <c r="B43" s="144"/>
      <c r="C43" s="67"/>
      <c r="D43" s="67"/>
      <c r="E43" s="67"/>
      <c r="F43" s="67"/>
      <c r="G43" s="67"/>
      <c r="H43" s="62"/>
      <c r="I43" s="188"/>
    </row>
    <row r="44" spans="1:19" x14ac:dyDescent="0.2">
      <c r="A44" s="55"/>
      <c r="B44" s="1206" t="s">
        <v>54</v>
      </c>
    </row>
    <row r="46" spans="1:19" ht="15.75" x14ac:dyDescent="0.25">
      <c r="B46" s="323" t="s">
        <v>108</v>
      </c>
    </row>
    <row r="47" spans="1:19" ht="15" x14ac:dyDescent="0.2">
      <c r="B47" s="528" t="s">
        <v>1236</v>
      </c>
    </row>
  </sheetData>
  <customSheetViews>
    <customSheetView guid="{6A34DC42-675F-4BDB-8544-901AD52B6A4A}" scale="85">
      <selection activeCell="B16" sqref="B16:B30"/>
      <pageMargins left="0.39370078740157483" right="0.39370078740157483" top="0.39370078740157483" bottom="0.39370078740157483" header="0.51181102362204722" footer="0.51181102362204722"/>
      <pageSetup paperSize="9" orientation="landscape" r:id="rId1"/>
      <headerFooter alignWithMargins="0"/>
    </customSheetView>
  </customSheetViews>
  <hyperlinks>
    <hyperlink ref="B8" location="Contents!A1" display="Contents!A1" xr:uid="{396B39DD-B4EB-42C5-A96D-B72BD7ED2735}"/>
    <hyperlink ref="D8" location="'Tab 24 - AF Total Use'!A1" display="Tab 24 - AF Total Use" xr:uid="{960AD642-2C72-4342-9D29-870439E82E0F}"/>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tabColor rgb="FF1F497D"/>
  </sheetPr>
  <dimension ref="B1:L20"/>
  <sheetViews>
    <sheetView showGridLines="0" zoomScale="80" zoomScaleNormal="80" workbookViewId="0">
      <selection activeCell="D8" sqref="D8"/>
    </sheetView>
  </sheetViews>
  <sheetFormatPr defaultColWidth="9.140625" defaultRowHeight="12.75" x14ac:dyDescent="0.2"/>
  <cols>
    <col min="1" max="1" width="1.7109375" style="143" customWidth="1"/>
    <col min="2" max="2" width="23.5703125" style="143" customWidth="1"/>
    <col min="3" max="7" width="10.5703125" style="143" customWidth="1"/>
    <col min="8" max="9" width="12.5703125" style="143" customWidth="1"/>
    <col min="10" max="12" width="9.140625" style="143" customWidth="1"/>
    <col min="13" max="16384" width="9.140625" style="143"/>
  </cols>
  <sheetData>
    <row r="1" spans="2:12" s="303" customFormat="1" ht="5.0999999999999996" customHeight="1" x14ac:dyDescent="0.2">
      <c r="B1" s="312"/>
      <c r="C1" s="312"/>
      <c r="D1" s="305"/>
      <c r="E1" s="305"/>
      <c r="F1" s="305"/>
      <c r="G1" s="305"/>
      <c r="H1" s="305"/>
      <c r="I1" s="304"/>
      <c r="J1" s="304"/>
    </row>
    <row r="2" spans="2:12" s="303" customFormat="1" ht="15" x14ac:dyDescent="0.2">
      <c r="B2" s="312"/>
      <c r="C2" s="312"/>
      <c r="D2" s="305"/>
      <c r="E2" s="305"/>
      <c r="F2" s="305"/>
      <c r="G2" s="305"/>
      <c r="H2" s="305"/>
      <c r="I2" s="304"/>
      <c r="J2" s="304"/>
    </row>
    <row r="3" spans="2:12" s="303" customFormat="1" ht="15" x14ac:dyDescent="0.2">
      <c r="B3" s="312"/>
      <c r="C3" s="312"/>
      <c r="D3" s="305"/>
      <c r="E3" s="305"/>
      <c r="F3" s="305"/>
      <c r="G3" s="305"/>
      <c r="H3" s="305"/>
      <c r="I3" s="304"/>
      <c r="J3" s="304"/>
    </row>
    <row r="4" spans="2:12" s="303" customFormat="1" ht="15.75" customHeight="1" x14ac:dyDescent="0.2">
      <c r="B4" s="312"/>
      <c r="C4" s="312"/>
      <c r="D4" s="305"/>
      <c r="E4" s="305"/>
      <c r="F4" s="305"/>
      <c r="G4" s="305"/>
      <c r="H4" s="305"/>
      <c r="I4" s="304"/>
      <c r="J4" s="304"/>
    </row>
    <row r="5" spans="2:12" s="303" customFormat="1" ht="15.75" customHeight="1" x14ac:dyDescent="0.2">
      <c r="B5" s="312"/>
      <c r="C5" s="312"/>
      <c r="D5" s="305"/>
      <c r="E5" s="305"/>
      <c r="F5" s="305"/>
      <c r="G5" s="305"/>
      <c r="H5" s="305"/>
      <c r="I5" s="304"/>
      <c r="J5" s="304"/>
    </row>
    <row r="6" spans="2:12" s="303" customFormat="1" ht="18" x14ac:dyDescent="0.25">
      <c r="B6" s="309"/>
      <c r="C6" s="310"/>
      <c r="D6" s="309"/>
      <c r="E6" s="309"/>
      <c r="F6" s="309"/>
      <c r="G6" s="309"/>
      <c r="H6" s="309"/>
      <c r="I6" s="304"/>
      <c r="J6" s="304"/>
    </row>
    <row r="7" spans="2:12" s="303" customFormat="1" ht="18" x14ac:dyDescent="0.25">
      <c r="B7" s="309"/>
      <c r="C7" s="310"/>
      <c r="D7" s="309"/>
      <c r="E7" s="309"/>
      <c r="F7" s="309"/>
      <c r="G7" s="309"/>
      <c r="H7" s="309"/>
      <c r="I7" s="304"/>
      <c r="J7" s="304"/>
    </row>
    <row r="8" spans="2:12" s="303" customFormat="1" ht="18" x14ac:dyDescent="0.25">
      <c r="B8" s="1061" t="s">
        <v>113</v>
      </c>
      <c r="C8" s="310"/>
      <c r="D8" s="1061" t="s">
        <v>418</v>
      </c>
      <c r="E8" s="1061"/>
      <c r="F8" s="309"/>
      <c r="G8" s="309"/>
      <c r="H8" s="309"/>
      <c r="I8" s="304"/>
      <c r="J8" s="304"/>
    </row>
    <row r="9" spans="2:12" s="303" customFormat="1" ht="18" x14ac:dyDescent="0.25">
      <c r="B9" s="309"/>
      <c r="C9" s="310"/>
      <c r="D9" s="309"/>
      <c r="E9" s="309"/>
      <c r="F9" s="309"/>
      <c r="G9" s="309"/>
      <c r="H9" s="309"/>
      <c r="I9" s="304"/>
      <c r="J9" s="304"/>
    </row>
    <row r="10" spans="2:12" ht="18" x14ac:dyDescent="0.25">
      <c r="B10" s="310" t="s">
        <v>933</v>
      </c>
      <c r="C10" s="310"/>
      <c r="D10" s="309"/>
      <c r="E10" s="309"/>
      <c r="F10" s="309"/>
      <c r="G10" s="309"/>
      <c r="H10" s="309"/>
      <c r="I10" s="304"/>
      <c r="J10" s="8"/>
      <c r="K10" s="8"/>
      <c r="L10" s="8"/>
    </row>
    <row r="11" spans="2:12" ht="18" x14ac:dyDescent="0.25">
      <c r="B11" s="308"/>
      <c r="C11" s="307"/>
      <c r="D11" s="307"/>
      <c r="E11" s="307"/>
      <c r="F11" s="307"/>
      <c r="G11" s="307"/>
      <c r="H11" s="306"/>
      <c r="I11" s="305"/>
      <c r="J11" s="8"/>
      <c r="K11" s="8"/>
      <c r="L11" s="8"/>
    </row>
    <row r="12" spans="2:12" ht="15.75" x14ac:dyDescent="0.25">
      <c r="B12" s="323" t="s">
        <v>378</v>
      </c>
      <c r="C12" s="305"/>
      <c r="D12" s="305"/>
      <c r="E12" s="305"/>
      <c r="F12" s="305"/>
      <c r="G12" s="305"/>
      <c r="H12" s="305"/>
      <c r="I12" s="497"/>
    </row>
    <row r="13" spans="2:12" ht="15.75" x14ac:dyDescent="0.25">
      <c r="B13" s="485" t="s">
        <v>1245</v>
      </c>
      <c r="C13" s="305"/>
      <c r="D13" s="305"/>
      <c r="E13" s="305"/>
      <c r="F13" s="305"/>
      <c r="G13" s="305"/>
      <c r="H13" s="305"/>
      <c r="I13" s="498"/>
    </row>
    <row r="14" spans="2:12" ht="15.75" customHeight="1" x14ac:dyDescent="0.2">
      <c r="B14" s="496"/>
      <c r="C14" s="304"/>
      <c r="D14" s="304"/>
      <c r="E14" s="304"/>
      <c r="F14" s="304"/>
      <c r="G14" s="304"/>
      <c r="H14" s="497"/>
      <c r="I14" s="498"/>
    </row>
    <row r="15" spans="2:12" ht="31.5" thickBot="1" x14ac:dyDescent="0.3">
      <c r="B15" s="489" t="s">
        <v>879</v>
      </c>
      <c r="C15" s="490" t="s">
        <v>333</v>
      </c>
      <c r="D15" s="491" t="s">
        <v>334</v>
      </c>
      <c r="E15" s="491" t="s">
        <v>335</v>
      </c>
      <c r="F15" s="491" t="s">
        <v>336</v>
      </c>
      <c r="G15" s="491" t="s">
        <v>421</v>
      </c>
      <c r="H15" s="492" t="s">
        <v>893</v>
      </c>
      <c r="I15" s="492" t="s">
        <v>894</v>
      </c>
    </row>
    <row r="16" spans="2:12" ht="15.75" customHeight="1" x14ac:dyDescent="0.2">
      <c r="B16" s="304" t="s">
        <v>52</v>
      </c>
      <c r="C16" s="728">
        <v>1.5491394754615899</v>
      </c>
      <c r="D16" s="729">
        <v>1.50953333905988</v>
      </c>
      <c r="E16" s="729">
        <v>1.5083525963659401</v>
      </c>
      <c r="F16" s="729">
        <v>1.0606501267647599</v>
      </c>
      <c r="G16" s="729">
        <v>1.2155345467174701</v>
      </c>
      <c r="H16" s="708">
        <v>0.146027814492558</v>
      </c>
      <c r="I16" s="708">
        <v>-0.215348542870688</v>
      </c>
    </row>
    <row r="17" spans="2:9" ht="15.75" customHeight="1" x14ac:dyDescent="0.2">
      <c r="B17" s="304" t="s">
        <v>188</v>
      </c>
      <c r="C17" s="728">
        <v>0.110483780176652</v>
      </c>
      <c r="D17" s="729">
        <v>0.105550667021303</v>
      </c>
      <c r="E17" s="729">
        <v>0.102944245519815</v>
      </c>
      <c r="F17" s="729">
        <v>9.3151469606770995E-2</v>
      </c>
      <c r="G17" s="729">
        <v>0.108175298123269</v>
      </c>
      <c r="H17" s="708">
        <v>0.16128385928767</v>
      </c>
      <c r="I17" s="708">
        <v>-2.08943072882916E-2</v>
      </c>
    </row>
    <row r="18" spans="2:9" ht="15.75" customHeight="1" x14ac:dyDescent="0.25">
      <c r="B18" s="730" t="s">
        <v>20</v>
      </c>
      <c r="C18" s="731">
        <v>1.65962325563824</v>
      </c>
      <c r="D18" s="732">
        <v>1.61508400608119</v>
      </c>
      <c r="E18" s="732">
        <v>1.6112968418857501</v>
      </c>
      <c r="F18" s="732">
        <v>1.15380159637153</v>
      </c>
      <c r="G18" s="732">
        <v>1.3237098448407401</v>
      </c>
      <c r="H18" s="733">
        <v>0.14725950198330201</v>
      </c>
      <c r="I18" s="733">
        <v>-0.20240341273617299</v>
      </c>
    </row>
    <row r="19" spans="2:9" ht="15.75" customHeight="1" x14ac:dyDescent="0.2">
      <c r="B19" s="304"/>
      <c r="C19" s="304"/>
      <c r="D19" s="304"/>
      <c r="E19" s="304"/>
      <c r="F19" s="304"/>
      <c r="G19" s="304"/>
      <c r="H19" s="304"/>
      <c r="I19" s="710"/>
    </row>
    <row r="20" spans="2:9" ht="15" x14ac:dyDescent="0.2">
      <c r="B20" s="1205" t="s">
        <v>246</v>
      </c>
      <c r="C20" s="304"/>
      <c r="D20" s="304"/>
      <c r="E20" s="304"/>
      <c r="F20" s="304"/>
      <c r="G20" s="304"/>
      <c r="H20" s="304"/>
    </row>
  </sheetData>
  <hyperlinks>
    <hyperlink ref="B8" location="Contents!A1" display="Contents!A1" xr:uid="{7A46E0FA-CBC2-479C-B88C-2F60821FD0F6}"/>
    <hyperlink ref="D8" location="'Tab 25 - AF PC ATC Code'!A1" display="Tab 25 - AF PC ATC Code" xr:uid="{76AFABD5-9FBA-45C1-B1E0-FA84E6479CAC}"/>
  </hyperlinks>
  <pageMargins left="0.7" right="0.7" top="0.75" bottom="0.75" header="0.3" footer="0.3"/>
  <pageSetup paperSize="9" scale="6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1F497D"/>
  </sheetPr>
  <dimension ref="A1:K30"/>
  <sheetViews>
    <sheetView showGridLines="0" zoomScale="80" zoomScaleNormal="80" workbookViewId="0">
      <selection activeCell="D8" sqref="D8"/>
    </sheetView>
  </sheetViews>
  <sheetFormatPr defaultColWidth="9.140625" defaultRowHeight="12.75" x14ac:dyDescent="0.2"/>
  <cols>
    <col min="1" max="1" width="1.7109375" style="1" customWidth="1"/>
    <col min="2" max="2" width="13.140625" style="1" customWidth="1"/>
    <col min="3" max="3" width="29.5703125" style="1" customWidth="1"/>
    <col min="4" max="8" width="10.5703125" style="1" customWidth="1"/>
    <col min="9" max="10" width="12.5703125" style="1" customWidth="1"/>
    <col min="11" max="11" width="8.5703125" style="1" customWidth="1"/>
    <col min="12" max="12" width="9.140625" style="1" customWidth="1"/>
    <col min="13" max="16384" width="9.140625" style="1"/>
  </cols>
  <sheetData>
    <row r="1" spans="1:11" s="303" customFormat="1" ht="5.0999999999999996" customHeight="1" x14ac:dyDescent="0.2">
      <c r="B1" s="312"/>
      <c r="C1" s="312"/>
      <c r="D1" s="305"/>
      <c r="E1" s="305"/>
      <c r="F1" s="305"/>
      <c r="G1" s="305"/>
      <c r="H1" s="305"/>
      <c r="I1" s="304"/>
      <c r="J1" s="304"/>
    </row>
    <row r="2" spans="1:11" s="303" customFormat="1" ht="15" x14ac:dyDescent="0.2">
      <c r="B2" s="312"/>
      <c r="C2" s="312"/>
      <c r="D2" s="305"/>
      <c r="E2" s="305"/>
      <c r="F2" s="305"/>
      <c r="G2" s="305"/>
      <c r="H2" s="305"/>
      <c r="I2" s="304"/>
      <c r="J2" s="304"/>
    </row>
    <row r="3" spans="1:11" s="303" customFormat="1" ht="15" x14ac:dyDescent="0.2">
      <c r="B3" s="312"/>
      <c r="C3" s="312"/>
      <c r="D3" s="305"/>
      <c r="E3" s="305"/>
      <c r="F3" s="305"/>
      <c r="G3" s="305"/>
      <c r="H3" s="305"/>
      <c r="I3" s="304"/>
      <c r="J3" s="304"/>
    </row>
    <row r="4" spans="1:11" s="303" customFormat="1" ht="15.75" customHeight="1" x14ac:dyDescent="0.2">
      <c r="B4" s="312"/>
      <c r="C4" s="312"/>
      <c r="D4" s="305"/>
      <c r="E4" s="305"/>
      <c r="F4" s="305"/>
      <c r="G4" s="305"/>
      <c r="H4" s="305"/>
      <c r="I4" s="304"/>
      <c r="J4" s="304"/>
    </row>
    <row r="5" spans="1:11" s="303" customFormat="1" ht="15.75" customHeight="1" x14ac:dyDescent="0.2">
      <c r="B5" s="312"/>
      <c r="C5" s="312"/>
      <c r="D5" s="305"/>
      <c r="E5" s="305"/>
      <c r="F5" s="305"/>
      <c r="G5" s="305"/>
      <c r="H5" s="305"/>
      <c r="I5" s="304"/>
      <c r="J5" s="304"/>
    </row>
    <row r="6" spans="1:11" s="303" customFormat="1" ht="18" x14ac:dyDescent="0.25">
      <c r="B6" s="309"/>
      <c r="C6" s="310"/>
      <c r="D6" s="309"/>
      <c r="E6" s="309"/>
      <c r="F6" s="309"/>
      <c r="G6" s="309"/>
      <c r="H6" s="309"/>
      <c r="I6" s="304"/>
      <c r="J6" s="304"/>
    </row>
    <row r="7" spans="1:11" s="303" customFormat="1" ht="18" x14ac:dyDescent="0.25">
      <c r="B7" s="309"/>
      <c r="C7" s="310"/>
      <c r="D7" s="309"/>
      <c r="E7" s="309"/>
      <c r="F7" s="309"/>
      <c r="G7" s="309"/>
      <c r="H7" s="309"/>
      <c r="I7" s="304"/>
      <c r="J7" s="304"/>
    </row>
    <row r="8" spans="1:11" s="303" customFormat="1" ht="18" x14ac:dyDescent="0.25">
      <c r="B8" s="1061" t="s">
        <v>113</v>
      </c>
      <c r="C8" s="310"/>
      <c r="D8" s="1061" t="s">
        <v>419</v>
      </c>
      <c r="E8" s="309"/>
      <c r="F8" s="309"/>
      <c r="G8" s="309"/>
      <c r="H8" s="309"/>
      <c r="I8" s="304"/>
      <c r="J8" s="304"/>
    </row>
    <row r="9" spans="1:11" s="303" customFormat="1" ht="18" x14ac:dyDescent="0.25">
      <c r="B9" s="309"/>
      <c r="C9" s="310"/>
      <c r="D9" s="309"/>
      <c r="E9" s="309"/>
      <c r="F9" s="309"/>
      <c r="G9" s="309"/>
      <c r="H9" s="309"/>
      <c r="I9" s="304"/>
      <c r="J9" s="304"/>
    </row>
    <row r="10" spans="1:11" s="8" customFormat="1" ht="18" x14ac:dyDescent="0.25">
      <c r="A10" s="7"/>
      <c r="B10" s="310" t="s">
        <v>895</v>
      </c>
      <c r="C10" s="310"/>
      <c r="D10" s="309"/>
      <c r="E10" s="309"/>
      <c r="F10" s="309"/>
      <c r="G10" s="309"/>
      <c r="H10" s="309"/>
      <c r="I10" s="304"/>
      <c r="J10" s="304"/>
    </row>
    <row r="11" spans="1:11" s="8" customFormat="1" ht="18" x14ac:dyDescent="0.25">
      <c r="A11" s="7"/>
      <c r="B11" s="308"/>
      <c r="C11" s="307"/>
      <c r="D11" s="307"/>
      <c r="E11" s="307"/>
      <c r="F11" s="307"/>
      <c r="G11" s="307"/>
      <c r="H11" s="306"/>
      <c r="I11" s="305"/>
      <c r="J11" s="305"/>
    </row>
    <row r="12" spans="1:11" s="8" customFormat="1" ht="18" x14ac:dyDescent="0.25">
      <c r="A12" s="7"/>
      <c r="B12" s="323" t="s">
        <v>381</v>
      </c>
      <c r="C12" s="309"/>
      <c r="D12" s="309"/>
      <c r="E12" s="734"/>
      <c r="F12" s="309"/>
      <c r="G12" s="309"/>
      <c r="H12" s="309"/>
      <c r="I12" s="309"/>
      <c r="J12" s="735"/>
      <c r="K12" s="71"/>
    </row>
    <row r="13" spans="1:11" s="8" customFormat="1" ht="18" x14ac:dyDescent="0.25">
      <c r="A13" s="7"/>
      <c r="B13" s="485" t="s">
        <v>1240</v>
      </c>
      <c r="C13" s="309"/>
      <c r="D13" s="309"/>
      <c r="E13" s="309"/>
      <c r="F13" s="309"/>
      <c r="G13" s="309"/>
      <c r="H13" s="309"/>
      <c r="I13" s="309"/>
      <c r="J13" s="735"/>
      <c r="K13" s="71"/>
    </row>
    <row r="14" spans="1:11" ht="15" x14ac:dyDescent="0.2">
      <c r="A14" s="5"/>
      <c r="B14" s="305"/>
      <c r="C14" s="305"/>
      <c r="D14" s="305"/>
      <c r="E14" s="305"/>
      <c r="F14" s="305"/>
      <c r="G14" s="305"/>
      <c r="H14" s="305"/>
      <c r="I14" s="305"/>
      <c r="J14" s="735"/>
      <c r="K14" s="71"/>
    </row>
    <row r="15" spans="1:11" ht="32.25" thickBot="1" x14ac:dyDescent="0.3">
      <c r="A15" s="5"/>
      <c r="B15" s="576" t="s">
        <v>31</v>
      </c>
      <c r="C15" s="576" t="s">
        <v>72</v>
      </c>
      <c r="D15" s="736" t="s">
        <v>333</v>
      </c>
      <c r="E15" s="491" t="s">
        <v>334</v>
      </c>
      <c r="F15" s="491" t="s">
        <v>335</v>
      </c>
      <c r="G15" s="491" t="s">
        <v>336</v>
      </c>
      <c r="H15" s="491" t="s">
        <v>421</v>
      </c>
      <c r="I15" s="559" t="s">
        <v>893</v>
      </c>
      <c r="J15" s="630" t="s">
        <v>894</v>
      </c>
    </row>
    <row r="16" spans="1:11" ht="15.75" x14ac:dyDescent="0.2">
      <c r="A16" s="5"/>
      <c r="B16" s="578" t="s">
        <v>151</v>
      </c>
      <c r="C16" s="578" t="s">
        <v>150</v>
      </c>
      <c r="D16" s="737">
        <v>5.4235949358905702E-3</v>
      </c>
      <c r="E16" s="738">
        <v>5.6498882944864201E-3</v>
      </c>
      <c r="F16" s="739">
        <v>4.8859024188551798E-3</v>
      </c>
      <c r="G16" s="739">
        <v>3.9721457434833103E-3</v>
      </c>
      <c r="H16" s="739">
        <v>3.5224620387283301E-3</v>
      </c>
      <c r="I16" s="740">
        <v>-0.11320926617376199</v>
      </c>
      <c r="J16" s="740">
        <v>-0.35053003029070501</v>
      </c>
    </row>
    <row r="17" spans="1:11" ht="15.75" x14ac:dyDescent="0.2">
      <c r="A17" s="5"/>
      <c r="B17" s="578" t="s">
        <v>152</v>
      </c>
      <c r="C17" s="578" t="s">
        <v>153</v>
      </c>
      <c r="D17" s="737">
        <v>1.29664220939652</v>
      </c>
      <c r="E17" s="738">
        <v>1.2648293509039299</v>
      </c>
      <c r="F17" s="739">
        <v>1.2666086456351699</v>
      </c>
      <c r="G17" s="739">
        <v>0.84620425521705001</v>
      </c>
      <c r="H17" s="739">
        <v>0.99197740584707195</v>
      </c>
      <c r="I17" s="740">
        <v>0.17226709713558699</v>
      </c>
      <c r="J17" s="740">
        <v>-0.234964434553804</v>
      </c>
    </row>
    <row r="18" spans="1:11" ht="15.75" x14ac:dyDescent="0.2">
      <c r="A18" s="5"/>
      <c r="B18" s="578" t="s">
        <v>218</v>
      </c>
      <c r="C18" s="578" t="s">
        <v>219</v>
      </c>
      <c r="D18" s="737" t="s">
        <v>289</v>
      </c>
      <c r="E18" s="738" t="s">
        <v>289</v>
      </c>
      <c r="F18" s="739" t="s">
        <v>289</v>
      </c>
      <c r="G18" s="739" t="s">
        <v>289</v>
      </c>
      <c r="H18" s="739" t="s">
        <v>289</v>
      </c>
      <c r="I18" s="740" t="s">
        <v>289</v>
      </c>
      <c r="J18" s="740" t="s">
        <v>289</v>
      </c>
    </row>
    <row r="19" spans="1:11" ht="15.75" x14ac:dyDescent="0.2">
      <c r="A19" s="5"/>
      <c r="B19" s="578" t="s">
        <v>154</v>
      </c>
      <c r="C19" s="578" t="s">
        <v>155</v>
      </c>
      <c r="D19" s="737">
        <v>0.13531288572219299</v>
      </c>
      <c r="E19" s="738">
        <v>0.132591822335208</v>
      </c>
      <c r="F19" s="739">
        <v>0.13218650276352101</v>
      </c>
      <c r="G19" s="739">
        <v>0.124720065321841</v>
      </c>
      <c r="H19" s="739">
        <v>0.135105705108607</v>
      </c>
      <c r="I19" s="740">
        <v>8.3271603169599404E-2</v>
      </c>
      <c r="J19" s="740">
        <v>-1.53112257180871E-3</v>
      </c>
    </row>
    <row r="20" spans="1:11" ht="15.75" x14ac:dyDescent="0.2">
      <c r="A20" s="5"/>
      <c r="B20" s="578" t="s">
        <v>156</v>
      </c>
      <c r="C20" s="578" t="s">
        <v>157</v>
      </c>
      <c r="D20" s="737">
        <v>0.105930803837475</v>
      </c>
      <c r="E20" s="738">
        <v>0.102366534645335</v>
      </c>
      <c r="F20" s="739">
        <v>0.101023542146362</v>
      </c>
      <c r="G20" s="739">
        <v>8.3030167613403497E-2</v>
      </c>
      <c r="H20" s="739">
        <v>8.1901304568351499E-2</v>
      </c>
      <c r="I20" s="740">
        <v>-1.35958179719451E-2</v>
      </c>
      <c r="J20" s="740">
        <v>-0.226841470078815</v>
      </c>
    </row>
    <row r="21" spans="1:11" ht="15.75" x14ac:dyDescent="0.2">
      <c r="A21" s="5"/>
      <c r="B21" s="578" t="s">
        <v>158</v>
      </c>
      <c r="C21" s="578" t="s">
        <v>159</v>
      </c>
      <c r="D21" s="737">
        <v>3.4645554763208198E-3</v>
      </c>
      <c r="E21" s="738">
        <v>2.0932975936146102E-3</v>
      </c>
      <c r="F21" s="739">
        <v>1.7133003811986799E-3</v>
      </c>
      <c r="G21" s="739">
        <v>1.2124129492001199E-3</v>
      </c>
      <c r="H21" s="739">
        <v>1.44613177872709E-3</v>
      </c>
      <c r="I21" s="740">
        <v>0.19277163748635301</v>
      </c>
      <c r="J21" s="740">
        <v>-0.58259240222563702</v>
      </c>
    </row>
    <row r="22" spans="1:11" ht="15.75" x14ac:dyDescent="0.2">
      <c r="A22" s="5"/>
      <c r="B22" s="578" t="s">
        <v>160</v>
      </c>
      <c r="C22" s="578" t="s">
        <v>161</v>
      </c>
      <c r="D22" s="737">
        <v>2.2947208793843098E-3</v>
      </c>
      <c r="E22" s="738">
        <v>1.99539205834968E-3</v>
      </c>
      <c r="F22" s="739">
        <v>1.9171512826935599E-3</v>
      </c>
      <c r="G22" s="739">
        <v>1.4970838107006301E-3</v>
      </c>
      <c r="H22" s="739">
        <v>1.58153737598618E-3</v>
      </c>
      <c r="I22" s="740">
        <v>5.64120489994685E-2</v>
      </c>
      <c r="J22" s="740">
        <v>-0.31079313820053101</v>
      </c>
    </row>
    <row r="23" spans="1:11" ht="15.75" x14ac:dyDescent="0.2">
      <c r="A23" s="5"/>
      <c r="B23" s="578" t="s">
        <v>162</v>
      </c>
      <c r="C23" s="578" t="s">
        <v>163</v>
      </c>
      <c r="D23" s="737">
        <v>7.0705213802465798E-5</v>
      </c>
      <c r="E23" s="738">
        <v>7.05322895562083E-6</v>
      </c>
      <c r="F23" s="739">
        <v>1.7551738136090701E-5</v>
      </c>
      <c r="G23" s="739">
        <v>1.39961090816753E-5</v>
      </c>
      <c r="H23" s="739" t="s">
        <v>289</v>
      </c>
      <c r="I23" s="740"/>
      <c r="J23" s="740"/>
    </row>
    <row r="24" spans="1:11" ht="15.75" x14ac:dyDescent="0.2">
      <c r="A24" s="5"/>
      <c r="B24" s="741" t="s">
        <v>20</v>
      </c>
      <c r="C24" s="741"/>
      <c r="D24" s="742">
        <v>1.5491394754615899</v>
      </c>
      <c r="E24" s="743">
        <v>1.50953333905988</v>
      </c>
      <c r="F24" s="744">
        <v>1.5083525963659401</v>
      </c>
      <c r="G24" s="744">
        <v>1.0606501267647599</v>
      </c>
      <c r="H24" s="744">
        <v>1.2155345467174701</v>
      </c>
      <c r="I24" s="745">
        <v>0.146027814492559</v>
      </c>
      <c r="J24" s="745">
        <v>-0.215348542870688</v>
      </c>
    </row>
    <row r="25" spans="1:11" ht="15" x14ac:dyDescent="0.2">
      <c r="A25" s="5"/>
      <c r="B25" s="305"/>
      <c r="C25" s="305"/>
      <c r="D25" s="305"/>
      <c r="E25" s="305"/>
      <c r="F25" s="305"/>
      <c r="G25" s="305"/>
      <c r="H25" s="305"/>
      <c r="I25" s="305"/>
      <c r="J25" s="746"/>
      <c r="K25" s="178"/>
    </row>
    <row r="26" spans="1:11" ht="15" x14ac:dyDescent="0.2">
      <c r="B26" s="1205" t="s">
        <v>16</v>
      </c>
      <c r="C26" s="305"/>
      <c r="D26" s="305"/>
      <c r="E26" s="305"/>
      <c r="F26" s="305"/>
      <c r="G26" s="305"/>
      <c r="H26" s="305"/>
      <c r="I26" s="305"/>
    </row>
    <row r="27" spans="1:11" ht="15" x14ac:dyDescent="0.2">
      <c r="B27" s="305"/>
      <c r="C27" s="305"/>
      <c r="D27" s="305"/>
      <c r="E27" s="305"/>
      <c r="F27" s="305"/>
      <c r="G27" s="305"/>
      <c r="H27" s="305"/>
      <c r="I27" s="305"/>
      <c r="J27" s="305"/>
    </row>
    <row r="28" spans="1:11" ht="15.75" x14ac:dyDescent="0.25">
      <c r="B28" s="323" t="s">
        <v>108</v>
      </c>
      <c r="C28" s="305"/>
      <c r="D28" s="305"/>
      <c r="E28" s="305"/>
      <c r="F28" s="305"/>
      <c r="G28" s="305"/>
      <c r="H28" s="305"/>
      <c r="I28" s="305"/>
      <c r="J28" s="305"/>
    </row>
    <row r="29" spans="1:11" ht="15" x14ac:dyDescent="0.2">
      <c r="B29" s="528" t="s">
        <v>302</v>
      </c>
      <c r="C29" s="305"/>
      <c r="D29" s="305"/>
      <c r="E29" s="305"/>
      <c r="F29" s="305"/>
      <c r="G29" s="305"/>
      <c r="H29" s="305"/>
      <c r="I29" s="305"/>
      <c r="J29" s="305"/>
    </row>
    <row r="30" spans="1:11" ht="15" x14ac:dyDescent="0.2">
      <c r="B30" s="528" t="s">
        <v>304</v>
      </c>
      <c r="C30" s="305"/>
      <c r="D30" s="305"/>
      <c r="E30" s="305"/>
      <c r="F30" s="305"/>
      <c r="G30" s="305"/>
      <c r="H30" s="305"/>
      <c r="I30" s="305"/>
      <c r="J30" s="305"/>
    </row>
  </sheetData>
  <hyperlinks>
    <hyperlink ref="B8" location="Contents!A1" display="Contents!A1" xr:uid="{2EAD894B-1A8C-49D6-9D01-0764EA27633E}"/>
    <hyperlink ref="D8" location="'Tab 26 - AF Acute ATC Code'!A1" display="Tab 26 - AF Acute ATC Code" xr:uid="{89BA823F-68F0-473D-BF3F-F5EED2CEB9BB}"/>
  </hyperlinks>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3F75-D070-4BCD-81FB-3203603BC140}">
  <sheetPr codeName="Sheet23">
    <tabColor rgb="FF58792D"/>
    <pageSetUpPr fitToPage="1"/>
  </sheetPr>
  <dimension ref="B1:J9"/>
  <sheetViews>
    <sheetView showGridLines="0" zoomScale="80" zoomScaleNormal="80" workbookViewId="0">
      <selection activeCell="D6" sqref="D6"/>
    </sheetView>
  </sheetViews>
  <sheetFormatPr defaultColWidth="9.140625" defaultRowHeight="12.75" x14ac:dyDescent="0.2"/>
  <cols>
    <col min="1" max="1" width="1.7109375" style="424" customWidth="1"/>
    <col min="2" max="2" width="131.42578125" style="424" customWidth="1"/>
    <col min="3" max="3" width="4.42578125" style="424" customWidth="1"/>
    <col min="4" max="10" width="12.5703125" style="424" customWidth="1"/>
    <col min="11" max="16384" width="9.140625" style="424"/>
  </cols>
  <sheetData>
    <row r="1" spans="2:10" ht="5.25" customHeight="1" x14ac:dyDescent="0.2">
      <c r="B1" s="423"/>
      <c r="C1" s="423"/>
      <c r="D1" s="423"/>
      <c r="E1" s="423"/>
      <c r="F1" s="423"/>
      <c r="G1" s="423"/>
      <c r="H1" s="423"/>
      <c r="I1" s="423"/>
      <c r="J1" s="423"/>
    </row>
    <row r="2" spans="2:10" ht="15" x14ac:dyDescent="0.2">
      <c r="B2" s="423"/>
      <c r="C2" s="423"/>
      <c r="D2" s="423"/>
      <c r="E2" s="423"/>
      <c r="F2" s="423"/>
      <c r="G2" s="423"/>
      <c r="H2" s="423"/>
      <c r="I2" s="423"/>
      <c r="J2" s="423"/>
    </row>
    <row r="3" spans="2:10" ht="15" x14ac:dyDescent="0.2">
      <c r="B3" s="423"/>
      <c r="C3" s="423"/>
      <c r="D3" s="426"/>
      <c r="E3" s="426"/>
      <c r="F3" s="426"/>
      <c r="G3" s="426"/>
      <c r="H3" s="426"/>
      <c r="I3" s="426"/>
      <c r="J3" s="423"/>
    </row>
    <row r="4" spans="2:10" ht="50.25" customHeight="1" x14ac:dyDescent="0.2">
      <c r="B4" s="423"/>
      <c r="C4" s="423"/>
      <c r="D4" s="423"/>
      <c r="E4" s="423"/>
      <c r="F4" s="423"/>
      <c r="G4" s="427"/>
      <c r="H4" s="423"/>
      <c r="I4" s="423"/>
      <c r="J4" s="423"/>
    </row>
    <row r="5" spans="2:10" ht="15" x14ac:dyDescent="0.2">
      <c r="B5" s="426"/>
      <c r="C5" s="429"/>
      <c r="D5" s="429"/>
      <c r="E5" s="429"/>
      <c r="F5" s="429"/>
      <c r="G5" s="429"/>
      <c r="H5" s="429"/>
      <c r="I5" s="423"/>
      <c r="J5" s="423"/>
    </row>
    <row r="6" spans="2:10" s="431" customFormat="1" ht="19.5" customHeight="1" x14ac:dyDescent="0.2">
      <c r="B6" s="1060" t="s">
        <v>113</v>
      </c>
      <c r="C6" s="380"/>
      <c r="D6" s="1060" t="s">
        <v>1137</v>
      </c>
      <c r="E6" s="380"/>
      <c r="F6" s="380"/>
      <c r="G6" s="430"/>
      <c r="H6" s="380"/>
      <c r="I6" s="380"/>
      <c r="J6" s="380"/>
    </row>
    <row r="7" spans="2:10" s="431" customFormat="1" ht="19.5" customHeight="1" x14ac:dyDescent="0.2">
      <c r="B7" s="1060"/>
      <c r="C7" s="380"/>
      <c r="D7" s="1060"/>
      <c r="E7" s="380"/>
      <c r="F7" s="380"/>
      <c r="G7" s="430"/>
      <c r="H7" s="380"/>
      <c r="I7" s="380"/>
      <c r="J7" s="380"/>
    </row>
    <row r="8" spans="2:10" s="431" customFormat="1" ht="19.5" customHeight="1" x14ac:dyDescent="0.25">
      <c r="B8" s="1062" t="s">
        <v>1152</v>
      </c>
      <c r="C8" s="380"/>
      <c r="D8" s="1060"/>
      <c r="E8" s="380"/>
      <c r="F8" s="380"/>
      <c r="G8" s="430"/>
      <c r="H8" s="380"/>
      <c r="I8" s="380"/>
      <c r="J8" s="380"/>
    </row>
    <row r="9" spans="2:10" ht="15" x14ac:dyDescent="0.2">
      <c r="B9" s="311"/>
      <c r="C9" s="432"/>
      <c r="D9" s="428"/>
      <c r="E9" s="428"/>
      <c r="F9" s="432"/>
      <c r="G9" s="432"/>
      <c r="H9" s="432"/>
      <c r="I9" s="432"/>
      <c r="J9" s="432"/>
    </row>
  </sheetData>
  <hyperlinks>
    <hyperlink ref="B6" location="Contents!A1" display="Contents!A1" xr:uid="{93E2A416-B851-473C-A9E6-90811FEAFB91}"/>
    <hyperlink ref="D6" location="'AMR - Animal Methods'!A1" display="AMR - Animal Methods" xr:uid="{E804CCBA-25F6-415D-B177-6CE57390784E}"/>
  </hyperlinks>
  <printOptions horizontalCentered="1"/>
  <pageMargins left="0.74803149606299213" right="0.74803149606299213" top="0.98425196850393704" bottom="0.98425196850393704" header="0.51181102362204722" footer="0.51181102362204722"/>
  <pageSetup paperSize="9" scale="37"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tabColor rgb="FF1F497D"/>
  </sheetPr>
  <dimension ref="A1:S34"/>
  <sheetViews>
    <sheetView showGridLines="0" zoomScale="80" zoomScaleNormal="80" workbookViewId="0">
      <selection activeCell="D8" sqref="D8"/>
    </sheetView>
  </sheetViews>
  <sheetFormatPr defaultColWidth="9.140625" defaultRowHeight="12.75" x14ac:dyDescent="0.2"/>
  <cols>
    <col min="1" max="1" width="1.7109375" style="1" customWidth="1"/>
    <col min="2" max="2" width="13.140625" style="1" customWidth="1"/>
    <col min="3" max="3" width="21.85546875" style="1" customWidth="1"/>
    <col min="4" max="8" width="10.5703125" style="1" customWidth="1"/>
    <col min="9" max="10" width="12.5703125" style="1" customWidth="1"/>
    <col min="11" max="11" width="8.5703125" style="1" customWidth="1"/>
    <col min="12" max="20" width="9.140625" style="1" customWidth="1"/>
    <col min="21" max="16384" width="9.140625" style="1"/>
  </cols>
  <sheetData>
    <row r="1" spans="1:19" s="303" customFormat="1" ht="5.0999999999999996" customHeight="1" x14ac:dyDescent="0.2">
      <c r="B1" s="312"/>
      <c r="C1" s="312"/>
      <c r="D1" s="305"/>
      <c r="E1" s="305"/>
      <c r="F1" s="305"/>
      <c r="G1" s="305"/>
      <c r="H1" s="305"/>
      <c r="I1" s="304"/>
      <c r="J1" s="304"/>
    </row>
    <row r="2" spans="1:19" s="303" customFormat="1" ht="15" x14ac:dyDescent="0.2">
      <c r="B2" s="312"/>
      <c r="C2" s="312"/>
      <c r="D2" s="305"/>
      <c r="E2" s="305"/>
      <c r="F2" s="305"/>
      <c r="G2" s="305"/>
      <c r="H2" s="305"/>
      <c r="I2" s="304"/>
      <c r="J2" s="304"/>
    </row>
    <row r="3" spans="1:19" s="303" customFormat="1" ht="15" x14ac:dyDescent="0.2">
      <c r="B3" s="312"/>
      <c r="C3" s="312"/>
      <c r="D3" s="305"/>
      <c r="E3" s="305"/>
      <c r="F3" s="305"/>
      <c r="G3" s="305"/>
      <c r="H3" s="305"/>
      <c r="I3" s="304"/>
      <c r="J3" s="304"/>
    </row>
    <row r="4" spans="1:19" s="303" customFormat="1" ht="15.75" customHeight="1" x14ac:dyDescent="0.2">
      <c r="B4" s="312"/>
      <c r="C4" s="312"/>
      <c r="D4" s="305"/>
      <c r="E4" s="305"/>
      <c r="F4" s="305"/>
      <c r="G4" s="305"/>
      <c r="H4" s="305"/>
      <c r="I4" s="304"/>
      <c r="J4" s="304"/>
    </row>
    <row r="5" spans="1:19" s="303" customFormat="1" ht="15.75" customHeight="1" x14ac:dyDescent="0.2">
      <c r="B5" s="312"/>
      <c r="C5" s="312"/>
      <c r="D5" s="305"/>
      <c r="E5" s="305"/>
      <c r="F5" s="305"/>
      <c r="G5" s="305"/>
      <c r="H5" s="305"/>
      <c r="I5" s="304"/>
      <c r="J5" s="304"/>
    </row>
    <row r="6" spans="1:19" s="303" customFormat="1" ht="18" x14ac:dyDescent="0.25">
      <c r="B6" s="309"/>
      <c r="C6" s="310"/>
      <c r="D6" s="309"/>
      <c r="E6" s="309"/>
      <c r="F6" s="309"/>
      <c r="G6" s="309"/>
      <c r="H6" s="309"/>
      <c r="I6" s="304"/>
      <c r="J6" s="304"/>
    </row>
    <row r="7" spans="1:19" s="303" customFormat="1" ht="18" x14ac:dyDescent="0.25">
      <c r="B7" s="309"/>
      <c r="C7" s="310"/>
      <c r="D7" s="309"/>
      <c r="E7" s="309"/>
      <c r="F7" s="309"/>
      <c r="G7" s="309"/>
      <c r="H7" s="309"/>
      <c r="I7" s="304"/>
      <c r="J7" s="304"/>
    </row>
    <row r="8" spans="1:19" s="303" customFormat="1" ht="18" x14ac:dyDescent="0.25">
      <c r="B8" s="1061" t="s">
        <v>113</v>
      </c>
      <c r="C8" s="310"/>
      <c r="D8" s="1061" t="s">
        <v>1138</v>
      </c>
      <c r="E8" s="309"/>
      <c r="F8" s="309"/>
      <c r="G8" s="309"/>
      <c r="H8" s="309"/>
      <c r="I8" s="304"/>
      <c r="J8" s="304"/>
    </row>
    <row r="9" spans="1:19" s="303" customFormat="1" ht="18" x14ac:dyDescent="0.25">
      <c r="B9" s="309"/>
      <c r="C9" s="310"/>
      <c r="D9" s="309"/>
      <c r="E9" s="309"/>
      <c r="F9" s="309"/>
      <c r="G9" s="309"/>
      <c r="H9" s="309"/>
      <c r="I9" s="304"/>
      <c r="J9" s="304"/>
    </row>
    <row r="10" spans="1:19" s="8" customFormat="1" ht="18" x14ac:dyDescent="0.25">
      <c r="A10" s="7"/>
      <c r="B10" s="310" t="s">
        <v>892</v>
      </c>
      <c r="C10" s="310"/>
      <c r="D10" s="309"/>
      <c r="E10" s="309"/>
      <c r="F10" s="309"/>
      <c r="G10" s="309"/>
      <c r="H10" s="309"/>
      <c r="I10" s="304"/>
      <c r="J10" s="304"/>
    </row>
    <row r="11" spans="1:19" s="8" customFormat="1" ht="18" x14ac:dyDescent="0.25">
      <c r="A11" s="7"/>
      <c r="B11" s="308"/>
      <c r="C11" s="307"/>
      <c r="D11" s="307"/>
      <c r="E11" s="307"/>
      <c r="F11" s="307"/>
      <c r="G11" s="307"/>
      <c r="H11" s="306"/>
      <c r="I11" s="305"/>
      <c r="J11" s="305"/>
    </row>
    <row r="12" spans="1:19" s="8" customFormat="1" ht="18" x14ac:dyDescent="0.25">
      <c r="A12" s="7"/>
      <c r="B12" s="323" t="s">
        <v>382</v>
      </c>
      <c r="C12" s="309"/>
      <c r="D12" s="309"/>
      <c r="E12" s="734"/>
      <c r="F12" s="309"/>
      <c r="G12" s="309"/>
      <c r="H12" s="309"/>
      <c r="I12" s="309"/>
      <c r="J12" s="735"/>
      <c r="K12" s="71"/>
    </row>
    <row r="13" spans="1:19" s="8" customFormat="1" ht="18" x14ac:dyDescent="0.25">
      <c r="A13" s="7"/>
      <c r="B13" s="485" t="s">
        <v>1241</v>
      </c>
      <c r="C13" s="309"/>
      <c r="D13" s="309"/>
      <c r="E13" s="309"/>
      <c r="F13" s="309"/>
      <c r="G13" s="309"/>
      <c r="H13" s="309"/>
      <c r="I13" s="309"/>
      <c r="J13" s="735"/>
      <c r="K13" s="71"/>
    </row>
    <row r="14" spans="1:19" ht="15" x14ac:dyDescent="0.2">
      <c r="A14" s="5"/>
      <c r="B14" s="305"/>
      <c r="C14" s="305"/>
      <c r="D14" s="305"/>
      <c r="E14" s="305"/>
      <c r="F14" s="305"/>
      <c r="G14" s="305"/>
      <c r="H14" s="305"/>
      <c r="I14" s="305"/>
      <c r="J14" s="735"/>
      <c r="K14" s="71"/>
    </row>
    <row r="15" spans="1:19" ht="32.25" thickBot="1" x14ac:dyDescent="0.3">
      <c r="A15" s="5"/>
      <c r="B15" s="576" t="s">
        <v>31</v>
      </c>
      <c r="C15" s="576" t="s">
        <v>72</v>
      </c>
      <c r="D15" s="736" t="s">
        <v>333</v>
      </c>
      <c r="E15" s="491" t="s">
        <v>334</v>
      </c>
      <c r="F15" s="491" t="s">
        <v>335</v>
      </c>
      <c r="G15" s="491" t="s">
        <v>336</v>
      </c>
      <c r="H15" s="491" t="s">
        <v>421</v>
      </c>
      <c r="I15" s="559" t="s">
        <v>893</v>
      </c>
      <c r="J15" s="630" t="s">
        <v>894</v>
      </c>
    </row>
    <row r="16" spans="1:19" ht="15.75" x14ac:dyDescent="0.2">
      <c r="A16" s="5"/>
      <c r="B16" s="578" t="s">
        <v>151</v>
      </c>
      <c r="C16" s="578" t="s">
        <v>150</v>
      </c>
      <c r="D16" s="737">
        <v>4.7801277796443E-3</v>
      </c>
      <c r="E16" s="738">
        <v>0.11770597230961299</v>
      </c>
      <c r="F16" s="739">
        <v>0.206102454554978</v>
      </c>
      <c r="G16" s="739">
        <v>2.8684496517117599E-2</v>
      </c>
      <c r="H16" s="739">
        <v>3.5364558947027502E-2</v>
      </c>
      <c r="I16" s="740">
        <v>0.23288058850618301</v>
      </c>
      <c r="J16" s="740">
        <v>6.3982455233987601</v>
      </c>
      <c r="K16" s="71"/>
      <c r="L16" s="71"/>
      <c r="M16" s="71"/>
      <c r="N16" s="71"/>
      <c r="O16" s="71"/>
      <c r="P16" s="71"/>
      <c r="Q16" s="71"/>
      <c r="R16" s="71"/>
      <c r="S16" s="71"/>
    </row>
    <row r="17" spans="1:19" ht="15.75" x14ac:dyDescent="0.2">
      <c r="A17" s="5"/>
      <c r="B17" s="578" t="s">
        <v>152</v>
      </c>
      <c r="C17" s="578" t="s">
        <v>153</v>
      </c>
      <c r="D17" s="737">
        <v>3.20541711395005</v>
      </c>
      <c r="E17" s="738">
        <v>2.19275941424937</v>
      </c>
      <c r="F17" s="739">
        <v>1.7797687097758601</v>
      </c>
      <c r="G17" s="739">
        <v>1.59090712284758</v>
      </c>
      <c r="H17" s="739">
        <v>2.0741556045438099</v>
      </c>
      <c r="I17" s="740">
        <v>0.30375656426206799</v>
      </c>
      <c r="J17" s="740">
        <v>-0.352921778723574</v>
      </c>
      <c r="K17" s="71"/>
      <c r="L17" s="71"/>
      <c r="M17" s="71"/>
      <c r="N17" s="71"/>
      <c r="O17" s="71"/>
      <c r="P17" s="71"/>
      <c r="Q17" s="71"/>
      <c r="R17" s="71"/>
      <c r="S17" s="71"/>
    </row>
    <row r="18" spans="1:19" ht="15.75" x14ac:dyDescent="0.2">
      <c r="A18" s="5"/>
      <c r="B18" s="578" t="s">
        <v>218</v>
      </c>
      <c r="C18" s="578" t="s">
        <v>223</v>
      </c>
      <c r="D18" s="737">
        <v>6.1488897291508096</v>
      </c>
      <c r="E18" s="738">
        <v>5.7752916912350001</v>
      </c>
      <c r="F18" s="739">
        <v>5.5133496480154003</v>
      </c>
      <c r="G18" s="739">
        <v>5.8653223457021504</v>
      </c>
      <c r="H18" s="739">
        <v>6.7253771403560201</v>
      </c>
      <c r="I18" s="740">
        <v>0.146633849592951</v>
      </c>
      <c r="J18" s="740">
        <v>9.3754716151793399E-2</v>
      </c>
      <c r="K18" s="71"/>
      <c r="L18" s="71"/>
      <c r="M18" s="71"/>
      <c r="N18" s="71"/>
      <c r="O18" s="71"/>
      <c r="P18" s="71"/>
      <c r="Q18" s="71"/>
      <c r="R18" s="71"/>
      <c r="S18" s="71"/>
    </row>
    <row r="19" spans="1:19" ht="15.75" x14ac:dyDescent="0.2">
      <c r="A19" s="5"/>
      <c r="B19" s="578" t="s">
        <v>154</v>
      </c>
      <c r="C19" s="578" t="s">
        <v>155</v>
      </c>
      <c r="D19" s="737">
        <v>17.169080858914501</v>
      </c>
      <c r="E19" s="738">
        <v>16.840182030652599</v>
      </c>
      <c r="F19" s="739">
        <v>16.624440335119601</v>
      </c>
      <c r="G19" s="739">
        <v>17.309199388712901</v>
      </c>
      <c r="H19" s="739">
        <v>17.059226189605202</v>
      </c>
      <c r="I19" s="740">
        <v>-1.44416384313349E-2</v>
      </c>
      <c r="J19" s="740">
        <v>-6.3984013012688204E-3</v>
      </c>
      <c r="K19" s="71"/>
      <c r="L19" s="71"/>
      <c r="M19" s="71"/>
      <c r="N19" s="71"/>
      <c r="O19" s="71"/>
      <c r="P19" s="71"/>
      <c r="Q19" s="71"/>
      <c r="R19" s="71"/>
      <c r="S19" s="71"/>
    </row>
    <row r="20" spans="1:19" ht="15.75" x14ac:dyDescent="0.2">
      <c r="A20" s="5"/>
      <c r="B20" s="578" t="s">
        <v>156</v>
      </c>
      <c r="C20" s="578" t="s">
        <v>157</v>
      </c>
      <c r="D20" s="737">
        <v>4.49457205109365</v>
      </c>
      <c r="E20" s="738">
        <v>3.9586918318226201</v>
      </c>
      <c r="F20" s="739">
        <v>3.86635679181602</v>
      </c>
      <c r="G20" s="739">
        <v>3.3045351812643702</v>
      </c>
      <c r="H20" s="739">
        <v>3.2801233980884201</v>
      </c>
      <c r="I20" s="740">
        <v>-7.3873576272849304E-3</v>
      </c>
      <c r="J20" s="740">
        <v>-0.27020340072415</v>
      </c>
      <c r="K20" s="71"/>
      <c r="L20" s="71"/>
      <c r="M20" s="71"/>
      <c r="N20" s="71"/>
      <c r="O20" s="71"/>
      <c r="P20" s="71"/>
      <c r="Q20" s="71"/>
      <c r="R20" s="71"/>
      <c r="S20" s="71"/>
    </row>
    <row r="21" spans="1:19" ht="15.75" x14ac:dyDescent="0.2">
      <c r="A21" s="5"/>
      <c r="B21" s="578" t="s">
        <v>158</v>
      </c>
      <c r="C21" s="578" t="s">
        <v>159</v>
      </c>
      <c r="D21" s="737">
        <v>3.64319714976914</v>
      </c>
      <c r="E21" s="738">
        <v>3.29142467423444</v>
      </c>
      <c r="F21" s="739">
        <v>2.7834876634586001</v>
      </c>
      <c r="G21" s="739">
        <v>3.2319444624850102</v>
      </c>
      <c r="H21" s="739">
        <v>3.6714043871915401</v>
      </c>
      <c r="I21" s="740">
        <v>0.13597384788247099</v>
      </c>
      <c r="J21" s="740">
        <v>7.7424405715136799E-3</v>
      </c>
      <c r="K21" s="71"/>
      <c r="L21" s="71"/>
      <c r="M21" s="71"/>
      <c r="N21" s="71"/>
      <c r="O21" s="71"/>
      <c r="P21" s="71"/>
      <c r="Q21" s="71"/>
      <c r="R21" s="71"/>
      <c r="S21" s="71"/>
    </row>
    <row r="22" spans="1:19" ht="15.75" x14ac:dyDescent="0.2">
      <c r="A22" s="5"/>
      <c r="B22" s="578" t="s">
        <v>160</v>
      </c>
      <c r="C22" s="578" t="s">
        <v>161</v>
      </c>
      <c r="D22" s="737">
        <v>11.476252173440599</v>
      </c>
      <c r="E22" s="738">
        <v>11.0013563232524</v>
      </c>
      <c r="F22" s="739">
        <v>11.5651913830196</v>
      </c>
      <c r="G22" s="739">
        <v>12.328380116123499</v>
      </c>
      <c r="H22" s="739">
        <v>13.256219216988301</v>
      </c>
      <c r="I22" s="740">
        <v>7.5260422871885099E-2</v>
      </c>
      <c r="J22" s="740">
        <v>0.15510002888112001</v>
      </c>
      <c r="K22" s="71"/>
      <c r="L22" s="71"/>
      <c r="M22" s="71"/>
      <c r="N22" s="71"/>
      <c r="O22" s="71"/>
      <c r="P22" s="71"/>
      <c r="Q22" s="71"/>
      <c r="R22" s="71"/>
      <c r="S22" s="71"/>
    </row>
    <row r="23" spans="1:19" ht="15.75" x14ac:dyDescent="0.2">
      <c r="A23" s="5"/>
      <c r="B23" s="578" t="s">
        <v>162</v>
      </c>
      <c r="C23" s="578" t="s">
        <v>163</v>
      </c>
      <c r="D23" s="737">
        <v>1.07985362793488</v>
      </c>
      <c r="E23" s="738">
        <v>1.9751747819411201</v>
      </c>
      <c r="F23" s="739">
        <v>2.0484989820132902</v>
      </c>
      <c r="G23" s="739">
        <v>3.7713347708054599</v>
      </c>
      <c r="H23" s="739">
        <v>2.59650951803193</v>
      </c>
      <c r="I23" s="740">
        <v>-0.31151444360443797</v>
      </c>
      <c r="J23" s="740">
        <v>1.4045013609830601</v>
      </c>
      <c r="K23" s="71"/>
      <c r="L23" s="71"/>
      <c r="M23" s="71"/>
      <c r="N23" s="71"/>
      <c r="O23" s="71"/>
      <c r="P23" s="71"/>
      <c r="Q23" s="71"/>
      <c r="R23" s="71"/>
      <c r="S23" s="71"/>
    </row>
    <row r="24" spans="1:19" ht="15.75" x14ac:dyDescent="0.2">
      <c r="A24" s="5"/>
      <c r="B24" s="578" t="s">
        <v>164</v>
      </c>
      <c r="C24" s="578" t="s">
        <v>165</v>
      </c>
      <c r="D24" s="737">
        <v>1.03227997527081E-2</v>
      </c>
      <c r="E24" s="738">
        <v>2.62495746014739E-2</v>
      </c>
      <c r="F24" s="739">
        <v>1.20473147469153E-2</v>
      </c>
      <c r="G24" s="739">
        <v>2.4219456964595799E-2</v>
      </c>
      <c r="H24" s="739">
        <v>1.41700458794597E-2</v>
      </c>
      <c r="I24" s="740">
        <v>-0.41493131327537303</v>
      </c>
      <c r="J24" s="740">
        <v>0.37269405770874597</v>
      </c>
      <c r="K24" s="71"/>
      <c r="L24" s="71"/>
      <c r="M24" s="71"/>
      <c r="N24" s="71"/>
      <c r="O24" s="71"/>
      <c r="P24" s="71"/>
      <c r="Q24" s="71"/>
      <c r="R24" s="71"/>
      <c r="S24" s="71"/>
    </row>
    <row r="25" spans="1:19" ht="15.75" x14ac:dyDescent="0.2">
      <c r="A25" s="5"/>
      <c r="B25" s="578" t="s">
        <v>166</v>
      </c>
      <c r="C25" s="578" t="s">
        <v>167</v>
      </c>
      <c r="D25" s="737">
        <v>1.71082321110911</v>
      </c>
      <c r="E25" s="738">
        <v>2.3685952242342001</v>
      </c>
      <c r="F25" s="739">
        <v>2.0332674416776202</v>
      </c>
      <c r="G25" s="739">
        <v>2.3220668212940598</v>
      </c>
      <c r="H25" s="739">
        <v>3.08933063434243</v>
      </c>
      <c r="I25" s="740">
        <v>0.33042279662769802</v>
      </c>
      <c r="J25" s="740">
        <v>0.80575679256751498</v>
      </c>
      <c r="K25" s="71"/>
      <c r="L25" s="71"/>
      <c r="M25" s="71"/>
      <c r="N25" s="71"/>
      <c r="O25" s="71"/>
      <c r="P25" s="71"/>
      <c r="Q25" s="71"/>
      <c r="R25" s="71"/>
      <c r="S25" s="71"/>
    </row>
    <row r="26" spans="1:19" ht="15.75" x14ac:dyDescent="0.2">
      <c r="A26" s="5"/>
      <c r="B26" s="578" t="s">
        <v>168</v>
      </c>
      <c r="C26" s="578" t="s">
        <v>169</v>
      </c>
      <c r="D26" s="737">
        <v>7.0791416165208496E-2</v>
      </c>
      <c r="E26" s="738">
        <v>1.5656037093608698E-2</v>
      </c>
      <c r="F26" s="739">
        <v>1.28671698147583E-2</v>
      </c>
      <c r="G26" s="739">
        <v>2.0972155472136E-2</v>
      </c>
      <c r="H26" s="739">
        <v>9.9311432659460897E-3</v>
      </c>
      <c r="I26" s="740">
        <v>-0.52646053577369301</v>
      </c>
      <c r="J26" s="740">
        <v>-0.85971260635937197</v>
      </c>
      <c r="K26" s="71"/>
      <c r="L26" s="71"/>
      <c r="M26" s="71"/>
      <c r="N26" s="71"/>
      <c r="O26" s="71"/>
      <c r="P26" s="71"/>
      <c r="Q26" s="71"/>
      <c r="R26" s="71"/>
      <c r="S26" s="71"/>
    </row>
    <row r="27" spans="1:19" ht="15.75" x14ac:dyDescent="0.2">
      <c r="A27" s="5"/>
      <c r="B27" s="578" t="s">
        <v>170</v>
      </c>
      <c r="C27" s="578" t="s">
        <v>171</v>
      </c>
      <c r="D27" s="737">
        <v>0.78211995480275398</v>
      </c>
      <c r="E27" s="738">
        <v>0.32112017688350702</v>
      </c>
      <c r="F27" s="739">
        <v>0.30494053773383001</v>
      </c>
      <c r="G27" s="739">
        <v>0.63160014028342404</v>
      </c>
      <c r="H27" s="739">
        <v>0.59756415700217103</v>
      </c>
      <c r="I27" s="740">
        <v>-5.3888498609231797E-2</v>
      </c>
      <c r="J27" s="740">
        <v>-0.23596866013619</v>
      </c>
      <c r="K27" s="71"/>
      <c r="L27" s="71"/>
      <c r="M27" s="71"/>
      <c r="N27" s="71"/>
      <c r="O27" s="71"/>
      <c r="P27" s="71"/>
      <c r="Q27" s="71"/>
      <c r="R27" s="71"/>
      <c r="S27" s="71"/>
    </row>
    <row r="28" spans="1:19" ht="15.75" x14ac:dyDescent="0.2">
      <c r="A28" s="5"/>
      <c r="B28" s="741" t="s">
        <v>20</v>
      </c>
      <c r="C28" s="741"/>
      <c r="D28" s="742">
        <v>49.796100213862999</v>
      </c>
      <c r="E28" s="743">
        <v>47.884207732509999</v>
      </c>
      <c r="F28" s="744">
        <v>46.7503184317465</v>
      </c>
      <c r="G28" s="744">
        <v>50.429166458472302</v>
      </c>
      <c r="H28" s="744">
        <v>52.409375994242197</v>
      </c>
      <c r="I28" s="745">
        <v>3.9267147859773699E-2</v>
      </c>
      <c r="J28" s="745">
        <v>5.2479526893788202E-2</v>
      </c>
    </row>
    <row r="29" spans="1:19" ht="15" x14ac:dyDescent="0.2">
      <c r="B29" s="305"/>
      <c r="C29" s="305"/>
      <c r="D29" s="747"/>
      <c r="E29" s="747"/>
      <c r="F29" s="747"/>
      <c r="G29" s="747"/>
      <c r="H29" s="747"/>
      <c r="I29" s="305"/>
      <c r="J29" s="305"/>
    </row>
    <row r="30" spans="1:19" ht="15" x14ac:dyDescent="0.2">
      <c r="B30" s="1205" t="s">
        <v>54</v>
      </c>
      <c r="C30" s="305"/>
      <c r="D30" s="305"/>
      <c r="E30" s="305"/>
      <c r="F30" s="305"/>
      <c r="G30" s="305"/>
      <c r="H30" s="305"/>
      <c r="I30" s="305"/>
    </row>
    <row r="31" spans="1:19" ht="15" x14ac:dyDescent="0.2">
      <c r="B31" s="305"/>
      <c r="C31" s="305"/>
      <c r="D31" s="305"/>
      <c r="E31" s="305"/>
      <c r="F31" s="305"/>
      <c r="G31" s="305"/>
      <c r="H31" s="305"/>
      <c r="I31" s="305"/>
      <c r="J31" s="305"/>
    </row>
    <row r="32" spans="1:19" ht="15.75" x14ac:dyDescent="0.25">
      <c r="B32" s="323" t="s">
        <v>108</v>
      </c>
      <c r="C32" s="305"/>
      <c r="D32" s="305"/>
      <c r="E32" s="305"/>
      <c r="F32" s="305"/>
      <c r="G32" s="305"/>
      <c r="H32" s="305"/>
      <c r="I32" s="305"/>
      <c r="J32" s="305"/>
    </row>
    <row r="33" spans="2:10" ht="15" x14ac:dyDescent="0.2">
      <c r="B33" s="528" t="s">
        <v>1239</v>
      </c>
      <c r="C33" s="305"/>
      <c r="D33" s="305"/>
      <c r="E33" s="305"/>
      <c r="F33" s="305"/>
      <c r="G33" s="305"/>
      <c r="H33" s="305"/>
      <c r="I33" s="305"/>
      <c r="J33" s="305"/>
    </row>
    <row r="34" spans="2:10" ht="15" x14ac:dyDescent="0.2">
      <c r="C34" s="305"/>
      <c r="D34" s="305"/>
      <c r="E34" s="305"/>
      <c r="F34" s="305"/>
      <c r="G34" s="305"/>
      <c r="H34" s="305"/>
      <c r="I34" s="305"/>
      <c r="J34" s="305"/>
    </row>
  </sheetData>
  <hyperlinks>
    <hyperlink ref="B8" location="Contents!A1" display="Contents!A1" xr:uid="{52F1BCF0-E859-4BED-80CB-56F4E0F74E73}"/>
    <hyperlink ref="D8" location="'Tab 27 - All Bacteria Pop Rate'!A1" display="Tab 27 - All Bacteria Pop Rate" xr:uid="{4CE8450B-5A9D-4D3E-A474-A77E22B47424}"/>
  </hyperlinks>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35D84-E143-4A45-8117-A55F566B0571}">
  <sheetPr codeName="Sheet1">
    <tabColor rgb="FF58792D"/>
  </sheetPr>
  <dimension ref="B1:L79"/>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 width="92.140625" style="245" customWidth="1"/>
    <col min="4" max="5" width="30.5703125" style="245" customWidth="1"/>
    <col min="6" max="6" width="16.42578125" style="245" bestFit="1" customWidth="1"/>
    <col min="7" max="7" width="23.5703125" style="245" customWidth="1"/>
    <col min="8" max="11" width="13.140625" style="245"/>
    <col min="12" max="12" width="18" style="245" bestFit="1" customWidth="1"/>
    <col min="13" max="16384" width="13.140625" style="245"/>
  </cols>
  <sheetData>
    <row r="1" spans="2:12" s="303" customFormat="1" ht="5.0999999999999996" customHeight="1" x14ac:dyDescent="0.2">
      <c r="B1" s="312"/>
      <c r="C1" s="312"/>
      <c r="D1" s="305"/>
      <c r="E1" s="305"/>
      <c r="F1" s="305"/>
      <c r="G1" s="305"/>
      <c r="H1" s="305"/>
      <c r="I1" s="304"/>
      <c r="J1" s="304"/>
    </row>
    <row r="2" spans="2:12" s="303" customFormat="1" x14ac:dyDescent="0.2">
      <c r="B2" s="312"/>
      <c r="C2" s="312"/>
      <c r="D2" s="305"/>
      <c r="E2" s="305"/>
      <c r="F2" s="305"/>
      <c r="G2" s="305"/>
      <c r="H2" s="305"/>
      <c r="I2" s="304"/>
      <c r="J2" s="304"/>
    </row>
    <row r="3" spans="2:12" s="303" customFormat="1" x14ac:dyDescent="0.2">
      <c r="B3" s="312"/>
      <c r="C3" s="312"/>
      <c r="D3" s="305"/>
      <c r="E3" s="305"/>
      <c r="F3" s="305"/>
      <c r="G3" s="305"/>
      <c r="H3" s="305"/>
      <c r="I3" s="304"/>
      <c r="J3" s="304"/>
    </row>
    <row r="4" spans="2:12" s="303" customFormat="1" ht="15.75" customHeight="1" x14ac:dyDescent="0.2">
      <c r="B4" s="312"/>
      <c r="C4" s="312"/>
      <c r="D4" s="305"/>
      <c r="E4" s="305"/>
      <c r="F4" s="305"/>
      <c r="G4" s="305"/>
      <c r="H4" s="305"/>
      <c r="I4" s="304"/>
      <c r="J4" s="304"/>
    </row>
    <row r="5" spans="2:12" s="303" customFormat="1" ht="15.75" customHeight="1" x14ac:dyDescent="0.2">
      <c r="B5" s="312"/>
      <c r="C5" s="312"/>
      <c r="D5" s="305"/>
      <c r="E5" s="305"/>
      <c r="F5" s="305"/>
      <c r="G5" s="305"/>
      <c r="H5" s="305"/>
      <c r="I5" s="304"/>
      <c r="J5" s="304"/>
    </row>
    <row r="6" spans="2:12" s="303" customFormat="1" ht="18" x14ac:dyDescent="0.25">
      <c r="B6" s="309"/>
      <c r="C6" s="310"/>
      <c r="D6" s="309"/>
      <c r="E6" s="309"/>
      <c r="F6" s="309"/>
      <c r="G6" s="309"/>
      <c r="H6" s="309"/>
      <c r="I6" s="304"/>
      <c r="J6" s="304"/>
    </row>
    <row r="7" spans="2:12" s="303" customFormat="1" ht="18" x14ac:dyDescent="0.25">
      <c r="B7" s="309"/>
      <c r="C7" s="310"/>
      <c r="D7" s="309"/>
      <c r="E7" s="309"/>
      <c r="F7" s="309"/>
      <c r="G7" s="309"/>
      <c r="H7" s="309"/>
      <c r="I7" s="304"/>
      <c r="J7" s="304"/>
    </row>
    <row r="8" spans="2:12" s="303" customFormat="1" ht="18" x14ac:dyDescent="0.25">
      <c r="B8" s="1061" t="s">
        <v>113</v>
      </c>
      <c r="C8" s="310"/>
      <c r="D8" s="1061" t="s">
        <v>1220</v>
      </c>
      <c r="E8" s="309"/>
      <c r="F8" s="309"/>
      <c r="G8" s="309"/>
      <c r="H8" s="309"/>
      <c r="I8" s="304"/>
      <c r="J8" s="304"/>
    </row>
    <row r="9" spans="2:12" s="303" customFormat="1" ht="18" x14ac:dyDescent="0.25">
      <c r="B9" s="309"/>
      <c r="C9" s="310"/>
      <c r="D9" s="309"/>
      <c r="E9" s="309"/>
      <c r="F9" s="309"/>
      <c r="G9" s="309"/>
      <c r="H9" s="309"/>
      <c r="I9" s="304"/>
      <c r="J9" s="304"/>
    </row>
    <row r="10" spans="2:12" ht="18" x14ac:dyDescent="0.25">
      <c r="B10" s="248" t="s">
        <v>475</v>
      </c>
    </row>
    <row r="12" spans="2:12" ht="15.75" x14ac:dyDescent="0.25">
      <c r="B12" s="247" t="s">
        <v>474</v>
      </c>
    </row>
    <row r="13" spans="2:12" ht="15.75" x14ac:dyDescent="0.25">
      <c r="B13" s="246" t="s">
        <v>472</v>
      </c>
    </row>
    <row r="15" spans="2:12" ht="15.75" x14ac:dyDescent="0.25">
      <c r="G15" s="247" t="s">
        <v>470</v>
      </c>
    </row>
    <row r="16" spans="2:12" x14ac:dyDescent="0.2">
      <c r="B16" s="245" t="s">
        <v>93</v>
      </c>
      <c r="C16" s="993" t="s">
        <v>466</v>
      </c>
      <c r="D16" s="993" t="s">
        <v>465</v>
      </c>
      <c r="E16" s="993" t="s">
        <v>464</v>
      </c>
      <c r="F16" s="993" t="s">
        <v>463</v>
      </c>
      <c r="G16" s="993" t="s">
        <v>943</v>
      </c>
      <c r="H16" s="445" t="s">
        <v>462</v>
      </c>
      <c r="I16" s="445" t="s">
        <v>461</v>
      </c>
      <c r="J16" s="993" t="s">
        <v>460</v>
      </c>
      <c r="K16" s="993" t="s">
        <v>459</v>
      </c>
      <c r="L16" s="993" t="s">
        <v>458</v>
      </c>
    </row>
    <row r="17" spans="2:12" x14ac:dyDescent="0.2">
      <c r="B17" s="440">
        <v>2017</v>
      </c>
      <c r="C17" s="441">
        <v>4763</v>
      </c>
      <c r="D17" s="441">
        <v>819</v>
      </c>
      <c r="E17" s="441">
        <v>205</v>
      </c>
      <c r="F17" s="441">
        <v>270</v>
      </c>
      <c r="G17" s="441">
        <v>89</v>
      </c>
      <c r="H17" s="441">
        <v>76</v>
      </c>
      <c r="I17" s="441">
        <v>1498</v>
      </c>
      <c r="J17" s="441">
        <v>473</v>
      </c>
      <c r="K17" s="441">
        <v>307</v>
      </c>
      <c r="L17" s="441">
        <v>654</v>
      </c>
    </row>
    <row r="18" spans="2:12" x14ac:dyDescent="0.2">
      <c r="B18" s="440">
        <v>2018</v>
      </c>
      <c r="C18" s="441">
        <v>4738</v>
      </c>
      <c r="D18" s="441">
        <v>783</v>
      </c>
      <c r="E18" s="441">
        <v>217</v>
      </c>
      <c r="F18" s="441">
        <v>292</v>
      </c>
      <c r="G18" s="441">
        <v>72</v>
      </c>
      <c r="H18" s="441">
        <v>70</v>
      </c>
      <c r="I18" s="441">
        <v>1515</v>
      </c>
      <c r="J18" s="441">
        <v>443</v>
      </c>
      <c r="K18" s="441">
        <v>318</v>
      </c>
      <c r="L18" s="441">
        <v>585</v>
      </c>
    </row>
    <row r="19" spans="2:12" x14ac:dyDescent="0.2">
      <c r="B19" s="440">
        <v>2019</v>
      </c>
      <c r="C19" s="441">
        <v>4767</v>
      </c>
      <c r="D19" s="441">
        <v>777</v>
      </c>
      <c r="E19" s="441">
        <v>215</v>
      </c>
      <c r="F19" s="441">
        <v>289</v>
      </c>
      <c r="G19" s="441">
        <v>79</v>
      </c>
      <c r="H19" s="441">
        <v>46</v>
      </c>
      <c r="I19" s="441">
        <v>1453</v>
      </c>
      <c r="J19" s="441">
        <v>451</v>
      </c>
      <c r="K19" s="441">
        <v>294</v>
      </c>
      <c r="L19" s="441">
        <v>583</v>
      </c>
    </row>
    <row r="20" spans="2:12" x14ac:dyDescent="0.2">
      <c r="B20" s="440">
        <v>2020</v>
      </c>
      <c r="C20" s="441">
        <v>4206</v>
      </c>
      <c r="D20" s="441">
        <v>729</v>
      </c>
      <c r="E20" s="441">
        <v>204</v>
      </c>
      <c r="F20" s="441">
        <v>256</v>
      </c>
      <c r="G20" s="441">
        <v>67</v>
      </c>
      <c r="H20" s="441">
        <v>39</v>
      </c>
      <c r="I20" s="441">
        <v>1462</v>
      </c>
      <c r="J20" s="441">
        <v>463</v>
      </c>
      <c r="K20" s="441">
        <v>290</v>
      </c>
      <c r="L20" s="441">
        <v>239</v>
      </c>
    </row>
    <row r="21" spans="2:12" x14ac:dyDescent="0.2">
      <c r="B21" s="440">
        <v>2021</v>
      </c>
      <c r="C21" s="441">
        <v>4292</v>
      </c>
      <c r="D21" s="441">
        <v>743</v>
      </c>
      <c r="E21" s="441">
        <v>247</v>
      </c>
      <c r="F21" s="441">
        <v>261</v>
      </c>
      <c r="G21" s="441">
        <v>57</v>
      </c>
      <c r="H21" s="441">
        <v>57</v>
      </c>
      <c r="I21" s="441">
        <v>1533</v>
      </c>
      <c r="J21" s="441">
        <v>516</v>
      </c>
      <c r="K21" s="441">
        <v>276</v>
      </c>
      <c r="L21" s="441">
        <v>264</v>
      </c>
    </row>
    <row r="23" spans="2:12" ht="15.75" x14ac:dyDescent="0.25">
      <c r="B23" s="247" t="s">
        <v>469</v>
      </c>
    </row>
    <row r="24" spans="2:12" ht="15.75" x14ac:dyDescent="0.25">
      <c r="B24" s="246" t="s">
        <v>468</v>
      </c>
    </row>
    <row r="26" spans="2:12" ht="15.75" x14ac:dyDescent="0.25">
      <c r="G26" s="247" t="s">
        <v>467</v>
      </c>
    </row>
    <row r="27" spans="2:12" x14ac:dyDescent="0.2">
      <c r="B27" s="245" t="s">
        <v>93</v>
      </c>
      <c r="C27" s="993" t="s">
        <v>466</v>
      </c>
      <c r="D27" s="993" t="s">
        <v>465</v>
      </c>
      <c r="E27" s="993" t="s">
        <v>464</v>
      </c>
      <c r="F27" s="993" t="s">
        <v>463</v>
      </c>
      <c r="G27" s="993" t="s">
        <v>943</v>
      </c>
      <c r="H27" s="445" t="s">
        <v>462</v>
      </c>
      <c r="I27" s="445" t="s">
        <v>461</v>
      </c>
      <c r="J27" s="993" t="s">
        <v>460</v>
      </c>
      <c r="K27" s="993" t="s">
        <v>459</v>
      </c>
      <c r="L27" s="993" t="s">
        <v>458</v>
      </c>
    </row>
    <row r="28" spans="2:12" x14ac:dyDescent="0.2">
      <c r="B28" s="440">
        <v>2017</v>
      </c>
      <c r="C28" s="442">
        <v>87.8</v>
      </c>
      <c r="D28" s="442">
        <v>15.1</v>
      </c>
      <c r="E28" s="442">
        <v>3.8</v>
      </c>
      <c r="F28" s="442">
        <v>5</v>
      </c>
      <c r="G28" s="442">
        <v>1.6</v>
      </c>
      <c r="H28" s="442">
        <v>1.4</v>
      </c>
      <c r="I28" s="442">
        <v>27.6</v>
      </c>
      <c r="J28" s="442">
        <v>8.6999999999999993</v>
      </c>
      <c r="K28" s="442">
        <v>5.7</v>
      </c>
      <c r="L28" s="442">
        <v>12.1</v>
      </c>
    </row>
    <row r="29" spans="2:12" x14ac:dyDescent="0.2">
      <c r="B29" s="440">
        <v>2018</v>
      </c>
      <c r="C29" s="442">
        <v>87.1</v>
      </c>
      <c r="D29" s="442">
        <v>14.4</v>
      </c>
      <c r="E29" s="442">
        <v>4</v>
      </c>
      <c r="F29" s="442">
        <v>5.4</v>
      </c>
      <c r="G29" s="442">
        <v>1.3</v>
      </c>
      <c r="H29" s="442">
        <v>1.3</v>
      </c>
      <c r="I29" s="442">
        <v>27.9</v>
      </c>
      <c r="J29" s="442">
        <v>8.1</v>
      </c>
      <c r="K29" s="442">
        <v>5.8</v>
      </c>
      <c r="L29" s="442">
        <v>10.8</v>
      </c>
    </row>
    <row r="30" spans="2:12" x14ac:dyDescent="0.2">
      <c r="B30" s="440">
        <v>2019</v>
      </c>
      <c r="C30" s="442">
        <v>87.3</v>
      </c>
      <c r="D30" s="442">
        <v>14.2</v>
      </c>
      <c r="E30" s="442">
        <v>3.9</v>
      </c>
      <c r="F30" s="442">
        <v>5.3</v>
      </c>
      <c r="G30" s="442">
        <v>1.4</v>
      </c>
      <c r="H30" s="442">
        <v>0.8</v>
      </c>
      <c r="I30" s="442">
        <v>26.6</v>
      </c>
      <c r="J30" s="442">
        <v>8.3000000000000007</v>
      </c>
      <c r="K30" s="442">
        <v>5.4</v>
      </c>
      <c r="L30" s="442">
        <v>10.7</v>
      </c>
    </row>
    <row r="31" spans="2:12" x14ac:dyDescent="0.2">
      <c r="B31" s="440">
        <v>2020</v>
      </c>
      <c r="C31" s="442">
        <v>76.900000000000006</v>
      </c>
      <c r="D31" s="442">
        <v>13.3</v>
      </c>
      <c r="E31" s="442">
        <v>3.7</v>
      </c>
      <c r="F31" s="442">
        <v>4.7</v>
      </c>
      <c r="G31" s="442">
        <v>1.2</v>
      </c>
      <c r="H31" s="442">
        <v>0.7</v>
      </c>
      <c r="I31" s="442">
        <v>26.7</v>
      </c>
      <c r="J31" s="442">
        <v>8.5</v>
      </c>
      <c r="K31" s="442">
        <v>5.3</v>
      </c>
      <c r="L31" s="442">
        <v>4.4000000000000004</v>
      </c>
    </row>
    <row r="32" spans="2:12" x14ac:dyDescent="0.2">
      <c r="B32" s="440">
        <v>2021</v>
      </c>
      <c r="C32" s="442">
        <v>78.5</v>
      </c>
      <c r="D32" s="442">
        <v>13.6</v>
      </c>
      <c r="E32" s="442">
        <v>4.5</v>
      </c>
      <c r="F32" s="442">
        <v>4.8</v>
      </c>
      <c r="G32" s="442">
        <v>1</v>
      </c>
      <c r="H32" s="442">
        <v>1</v>
      </c>
      <c r="I32" s="442">
        <v>28</v>
      </c>
      <c r="J32" s="442">
        <v>9.4</v>
      </c>
      <c r="K32" s="442">
        <v>5</v>
      </c>
      <c r="L32" s="442">
        <v>4.8</v>
      </c>
    </row>
    <row r="34" spans="2:5" ht="15.75" x14ac:dyDescent="0.25">
      <c r="B34" s="247" t="s">
        <v>473</v>
      </c>
    </row>
    <row r="35" spans="2:5" ht="15.75" x14ac:dyDescent="0.25">
      <c r="B35" s="246" t="s">
        <v>471</v>
      </c>
    </row>
    <row r="37" spans="2:5" ht="52.5" customHeight="1" thickBot="1" x14ac:dyDescent="0.25">
      <c r="B37" s="949" t="s">
        <v>911</v>
      </c>
      <c r="C37" s="950" t="s">
        <v>912</v>
      </c>
      <c r="D37" s="951" t="s">
        <v>913</v>
      </c>
      <c r="E37" s="949" t="s">
        <v>914</v>
      </c>
    </row>
    <row r="38" spans="2:5" ht="15.75" x14ac:dyDescent="0.25">
      <c r="B38" s="952" t="s">
        <v>915</v>
      </c>
      <c r="C38" s="847"/>
      <c r="D38" s="1214">
        <v>0.15614742497337397</v>
      </c>
      <c r="E38" s="953">
        <v>1287.5916663304417</v>
      </c>
    </row>
    <row r="39" spans="2:5" x14ac:dyDescent="0.2">
      <c r="B39" s="954"/>
      <c r="C39" s="954"/>
      <c r="D39" s="1215"/>
      <c r="E39" s="955"/>
    </row>
    <row r="40" spans="2:5" x14ac:dyDescent="0.2">
      <c r="B40" s="994" t="s">
        <v>1273</v>
      </c>
      <c r="C40" s="956" t="s">
        <v>62</v>
      </c>
      <c r="D40" s="1216">
        <v>9.7205346294046175E-4</v>
      </c>
      <c r="E40" s="958">
        <v>4.172053462940462</v>
      </c>
    </row>
    <row r="41" spans="2:5" x14ac:dyDescent="0.2">
      <c r="B41" s="959"/>
      <c r="C41" s="956" t="s">
        <v>916</v>
      </c>
      <c r="D41" s="1216">
        <v>8.2248956543088628E-2</v>
      </c>
      <c r="E41" s="958">
        <v>353.01252148293639</v>
      </c>
    </row>
    <row r="42" spans="2:5" x14ac:dyDescent="0.2">
      <c r="B42" s="959"/>
      <c r="C42" s="956" t="s">
        <v>917</v>
      </c>
      <c r="D42" s="1216">
        <v>5.9690493736182758E-2</v>
      </c>
      <c r="E42" s="958">
        <v>256.19159911569642</v>
      </c>
    </row>
    <row r="43" spans="2:5" x14ac:dyDescent="0.2">
      <c r="B43" s="959"/>
      <c r="C43" s="956" t="s">
        <v>918</v>
      </c>
      <c r="D43" s="1216">
        <v>8.1346768247726714E-2</v>
      </c>
      <c r="E43" s="958">
        <v>349.14032931924305</v>
      </c>
    </row>
    <row r="44" spans="2:5" x14ac:dyDescent="0.2">
      <c r="B44" s="959"/>
      <c r="C44" s="960" t="s">
        <v>919</v>
      </c>
      <c r="D44" s="1217">
        <v>0.22425827198993856</v>
      </c>
      <c r="E44" s="962">
        <v>962.51650338081629</v>
      </c>
    </row>
    <row r="45" spans="2:5" x14ac:dyDescent="0.2">
      <c r="B45" s="995" t="s">
        <v>1264</v>
      </c>
      <c r="C45" s="963" t="s">
        <v>62</v>
      </c>
      <c r="D45" s="1216">
        <v>5.6338028169014088E-3</v>
      </c>
      <c r="E45" s="958">
        <v>4.1859154929577471</v>
      </c>
    </row>
    <row r="46" spans="2:5" x14ac:dyDescent="0.2">
      <c r="B46" s="964"/>
      <c r="C46" s="965" t="s">
        <v>916</v>
      </c>
      <c r="D46" s="1216">
        <v>7.0921985815602842E-2</v>
      </c>
      <c r="E46" s="958">
        <v>52.695035460992912</v>
      </c>
    </row>
    <row r="47" spans="2:5" x14ac:dyDescent="0.2">
      <c r="B47" s="964"/>
      <c r="C47" s="965" t="s">
        <v>917</v>
      </c>
      <c r="D47" s="1216">
        <v>2.6988636363636364E-2</v>
      </c>
      <c r="E47" s="958">
        <v>20.05255681818182</v>
      </c>
    </row>
    <row r="48" spans="2:5" x14ac:dyDescent="0.2">
      <c r="B48" s="964"/>
      <c r="C48" s="965" t="s">
        <v>918</v>
      </c>
      <c r="D48" s="1216">
        <v>4.6875E-2</v>
      </c>
      <c r="E48" s="958">
        <v>34.828125</v>
      </c>
    </row>
    <row r="49" spans="2:5" x14ac:dyDescent="0.2">
      <c r="B49" s="964"/>
      <c r="C49" s="966" t="s">
        <v>1265</v>
      </c>
      <c r="D49" s="1217">
        <v>0.15041942499614064</v>
      </c>
      <c r="E49" s="962">
        <v>111.76163277213249</v>
      </c>
    </row>
    <row r="50" spans="2:5" x14ac:dyDescent="0.2">
      <c r="B50" s="995" t="s">
        <v>1275</v>
      </c>
      <c r="C50" s="967" t="s">
        <v>62</v>
      </c>
      <c r="D50" s="1216">
        <v>0</v>
      </c>
      <c r="E50" s="958">
        <v>0</v>
      </c>
    </row>
    <row r="51" spans="2:5" x14ac:dyDescent="0.2">
      <c r="B51" s="964"/>
      <c r="C51" s="956" t="s">
        <v>916</v>
      </c>
      <c r="D51" s="1216">
        <v>3.9647577092511016E-2</v>
      </c>
      <c r="E51" s="958">
        <v>9.7929515418502202</v>
      </c>
    </row>
    <row r="52" spans="2:5" x14ac:dyDescent="0.2">
      <c r="B52" s="964"/>
      <c r="C52" s="956" t="s">
        <v>917</v>
      </c>
      <c r="D52" s="1216">
        <v>4.4052863436123352E-3</v>
      </c>
      <c r="E52" s="958">
        <v>1.0881057268722467</v>
      </c>
    </row>
    <row r="53" spans="2:5" x14ac:dyDescent="0.2">
      <c r="B53" s="964"/>
      <c r="C53" s="956" t="s">
        <v>918</v>
      </c>
      <c r="D53" s="1216">
        <v>8.8105726872246704E-3</v>
      </c>
      <c r="E53" s="958">
        <v>2.1762114537444934</v>
      </c>
    </row>
    <row r="54" spans="2:5" x14ac:dyDescent="0.2">
      <c r="B54" s="964"/>
      <c r="C54" s="960" t="s">
        <v>1266</v>
      </c>
      <c r="D54" s="1217">
        <v>5.2863436123348012E-2</v>
      </c>
      <c r="E54" s="962">
        <v>13.05726872246696</v>
      </c>
    </row>
    <row r="55" spans="2:5" x14ac:dyDescent="0.2">
      <c r="B55" s="995" t="s">
        <v>1267</v>
      </c>
      <c r="C55" s="963" t="s">
        <v>62</v>
      </c>
      <c r="D55" s="1216">
        <v>0</v>
      </c>
      <c r="E55" s="958">
        <v>0</v>
      </c>
    </row>
    <row r="56" spans="2:5" x14ac:dyDescent="0.2">
      <c r="B56" s="968"/>
      <c r="C56" s="965" t="s">
        <v>920</v>
      </c>
      <c r="D56" s="1216">
        <v>0</v>
      </c>
      <c r="E56" s="958">
        <v>0</v>
      </c>
    </row>
    <row r="57" spans="2:5" x14ac:dyDescent="0.2">
      <c r="B57" s="968"/>
      <c r="C57" s="966" t="s">
        <v>1268</v>
      </c>
      <c r="D57" s="1217">
        <v>0</v>
      </c>
      <c r="E57" s="962">
        <v>0</v>
      </c>
    </row>
    <row r="58" spans="2:5" x14ac:dyDescent="0.2">
      <c r="B58" s="995" t="s">
        <v>1274</v>
      </c>
      <c r="C58" s="963" t="s">
        <v>62</v>
      </c>
      <c r="D58" s="1216">
        <v>8.7649402390438252E-2</v>
      </c>
      <c r="E58" s="958">
        <v>22.876494023904385</v>
      </c>
    </row>
    <row r="59" spans="2:5" x14ac:dyDescent="0.2">
      <c r="B59" s="964"/>
      <c r="C59" s="965" t="s">
        <v>921</v>
      </c>
      <c r="D59" s="1216">
        <v>1.2195121951219513E-2</v>
      </c>
      <c r="E59" s="958">
        <v>3.1829268292682928</v>
      </c>
    </row>
    <row r="60" spans="2:5" x14ac:dyDescent="0.2">
      <c r="B60" s="969"/>
      <c r="C60" s="966" t="s">
        <v>1269</v>
      </c>
      <c r="D60" s="1216">
        <v>9.9844524341657775E-2</v>
      </c>
      <c r="E60" s="958">
        <v>26.059420853172679</v>
      </c>
    </row>
    <row r="61" spans="2:5" ht="15.75" x14ac:dyDescent="0.25">
      <c r="B61" s="952" t="s">
        <v>1295</v>
      </c>
      <c r="C61" s="970"/>
      <c r="D61" s="1218">
        <v>0.19882050459439077</v>
      </c>
      <c r="E61" s="972">
        <v>1113.3948257285883</v>
      </c>
    </row>
    <row r="62" spans="2:5" x14ac:dyDescent="0.2">
      <c r="B62" s="973"/>
      <c r="C62" s="974"/>
      <c r="D62" s="975"/>
      <c r="E62" s="958"/>
    </row>
    <row r="63" spans="2:5" x14ac:dyDescent="0.2">
      <c r="B63" s="976" t="s">
        <v>1276</v>
      </c>
      <c r="C63" s="956" t="s">
        <v>569</v>
      </c>
      <c r="D63" s="977">
        <v>0.40363636363636363</v>
      </c>
      <c r="E63" s="958">
        <v>111.40363636363637</v>
      </c>
    </row>
    <row r="64" spans="2:5" x14ac:dyDescent="0.2">
      <c r="B64" s="969"/>
      <c r="C64" s="960" t="s">
        <v>1270</v>
      </c>
      <c r="D64" s="961">
        <v>0.40363636363636363</v>
      </c>
      <c r="E64" s="962">
        <v>111.40363636363637</v>
      </c>
    </row>
    <row r="65" spans="2:5" x14ac:dyDescent="0.2">
      <c r="B65" s="978" t="s">
        <v>1277</v>
      </c>
      <c r="C65" s="967" t="s">
        <v>569</v>
      </c>
      <c r="D65" s="979">
        <v>6.2111801242236021E-3</v>
      </c>
      <c r="E65" s="980">
        <v>3.2049689440993787</v>
      </c>
    </row>
    <row r="66" spans="2:5" x14ac:dyDescent="0.2">
      <c r="B66" s="969"/>
      <c r="C66" s="960" t="s">
        <v>1271</v>
      </c>
      <c r="D66" s="961">
        <v>6.2111801242236021E-3</v>
      </c>
      <c r="E66" s="962">
        <v>3.2049689440993787</v>
      </c>
    </row>
    <row r="67" spans="2:5" x14ac:dyDescent="0.2">
      <c r="B67" s="978" t="s">
        <v>1278</v>
      </c>
      <c r="C67" s="967" t="s">
        <v>922</v>
      </c>
      <c r="D67" s="979">
        <v>3.5849056603773584E-2</v>
      </c>
      <c r="E67" s="980">
        <v>57</v>
      </c>
    </row>
    <row r="68" spans="2:5" x14ac:dyDescent="0.2">
      <c r="B68" s="964"/>
      <c r="C68" s="960" t="s">
        <v>923</v>
      </c>
      <c r="D68" s="961">
        <v>3.5849056603773584E-2</v>
      </c>
      <c r="E68" s="962">
        <v>57</v>
      </c>
    </row>
    <row r="69" spans="2:5" x14ac:dyDescent="0.2">
      <c r="B69" s="995" t="s">
        <v>1279</v>
      </c>
      <c r="C69" s="963" t="s">
        <v>924</v>
      </c>
      <c r="D69" s="957">
        <v>4.9019607843137254E-3</v>
      </c>
      <c r="E69" s="958">
        <v>1.2941176470588236</v>
      </c>
    </row>
    <row r="70" spans="2:5" x14ac:dyDescent="0.2">
      <c r="B70" s="964"/>
      <c r="C70" s="965" t="s">
        <v>925</v>
      </c>
      <c r="D70" s="957">
        <v>4.9019607843137254E-3</v>
      </c>
      <c r="E70" s="958">
        <v>1.2941176470588236</v>
      </c>
    </row>
    <row r="71" spans="2:5" x14ac:dyDescent="0.2">
      <c r="B71" s="969"/>
      <c r="C71" s="966" t="s">
        <v>1272</v>
      </c>
      <c r="D71" s="961">
        <v>9.8039215686274508E-3</v>
      </c>
      <c r="E71" s="962">
        <v>2.5882352941176472</v>
      </c>
    </row>
    <row r="72" spans="2:5" ht="15.75" x14ac:dyDescent="0.25">
      <c r="B72" s="952" t="s">
        <v>1246</v>
      </c>
      <c r="C72" s="952"/>
      <c r="D72" s="971">
        <v>6.5834028950057966E-2</v>
      </c>
      <c r="E72" s="972">
        <v>174.19684060185338</v>
      </c>
    </row>
    <row r="73" spans="2:5" x14ac:dyDescent="0.2">
      <c r="B73"/>
      <c r="C73"/>
      <c r="D73"/>
      <c r="E73"/>
    </row>
    <row r="74" spans="2:5" x14ac:dyDescent="0.2">
      <c r="B74"/>
      <c r="C74"/>
      <c r="D74"/>
      <c r="E74"/>
    </row>
    <row r="75" spans="2:5" x14ac:dyDescent="0.2">
      <c r="B75" s="1221" t="s">
        <v>108</v>
      </c>
      <c r="C75"/>
      <c r="D75"/>
      <c r="E75"/>
    </row>
    <row r="76" spans="2:5" x14ac:dyDescent="0.2">
      <c r="B76" s="1219" t="s">
        <v>1260</v>
      </c>
      <c r="C76"/>
      <c r="D76"/>
      <c r="E76"/>
    </row>
    <row r="77" spans="2:5" x14ac:dyDescent="0.2">
      <c r="B77" s="1219" t="s">
        <v>1261</v>
      </c>
      <c r="C77"/>
      <c r="D77"/>
      <c r="E77"/>
    </row>
    <row r="78" spans="2:5" x14ac:dyDescent="0.2">
      <c r="B78" s="1219" t="s">
        <v>1262</v>
      </c>
      <c r="C78"/>
      <c r="D78"/>
      <c r="E78"/>
    </row>
    <row r="79" spans="2:5" x14ac:dyDescent="0.2">
      <c r="B79" s="1219" t="s">
        <v>1263</v>
      </c>
      <c r="C79"/>
      <c r="D79"/>
      <c r="E79"/>
    </row>
  </sheetData>
  <hyperlinks>
    <hyperlink ref="B8" location="Contents!A1" display="Contents!A1" xr:uid="{71A76CD0-8807-4151-808F-B67F1D34585F}"/>
    <hyperlink ref="D8" location="'Tab 28 - Unusual Phenotypes'!A1" display="Tab 28 - Unusual Phenotypes" xr:uid="{262E0FE1-6C80-40B6-94F4-1B4977090D39}"/>
  </hyperlinks>
  <pageMargins left="0.7" right="0.7" top="0.75" bottom="0.75" header="0.3" footer="0.3"/>
  <pageSetup paperSize="9" orientation="portrait" horizontalDpi="300" verticalDpi="300"/>
  <drawing r:id="rId1"/>
  <tableParts count="2">
    <tablePart r:id="rId2"/>
    <tablePart r:id="rId3"/>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12FED-C9FC-40C5-9E0C-13FECB89CCC5}">
  <sheetPr codeName="Sheet21">
    <tabColor rgb="FF58792D"/>
  </sheetPr>
  <dimension ref="B1:J77"/>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86.28515625" style="245" customWidth="1"/>
    <col min="3" max="3" width="20.85546875" style="245" bestFit="1" customWidth="1"/>
    <col min="4"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1063</v>
      </c>
      <c r="E8" s="309"/>
      <c r="F8" s="309"/>
      <c r="G8" s="309"/>
      <c r="H8" s="309"/>
      <c r="I8" s="304"/>
      <c r="J8" s="304"/>
    </row>
    <row r="9" spans="2:10" s="303" customFormat="1" ht="18" x14ac:dyDescent="0.25">
      <c r="B9" s="309"/>
      <c r="C9" s="310"/>
      <c r="D9" s="309"/>
      <c r="E9" s="309"/>
      <c r="F9" s="309"/>
      <c r="G9" s="309"/>
      <c r="H9" s="309"/>
      <c r="I9" s="304"/>
      <c r="J9" s="304"/>
    </row>
    <row r="10" spans="2:10" ht="18" x14ac:dyDescent="0.25">
      <c r="B10" s="248" t="s">
        <v>1218</v>
      </c>
    </row>
    <row r="12" spans="2:10" ht="15.75" x14ac:dyDescent="0.25">
      <c r="B12" s="247" t="s">
        <v>494</v>
      </c>
    </row>
    <row r="13" spans="2:10" ht="15.75" x14ac:dyDescent="0.25">
      <c r="B13" s="246" t="s">
        <v>1219</v>
      </c>
    </row>
    <row r="15" spans="2:10" x14ac:dyDescent="0.2">
      <c r="B15" s="245" t="s">
        <v>493</v>
      </c>
      <c r="C15" s="245" t="s">
        <v>492</v>
      </c>
    </row>
    <row r="16" spans="2:10" x14ac:dyDescent="0.2">
      <c r="B16" s="446" t="s">
        <v>993</v>
      </c>
      <c r="C16" s="1000">
        <v>46</v>
      </c>
    </row>
    <row r="17" spans="2:3" x14ac:dyDescent="0.2">
      <c r="B17" s="446" t="s">
        <v>994</v>
      </c>
      <c r="C17" s="1000">
        <v>41</v>
      </c>
    </row>
    <row r="18" spans="2:3" x14ac:dyDescent="0.2">
      <c r="B18" s="446" t="s">
        <v>995</v>
      </c>
      <c r="C18" s="1000">
        <v>22</v>
      </c>
    </row>
    <row r="19" spans="2:3" x14ac:dyDescent="0.2">
      <c r="B19" s="446" t="s">
        <v>996</v>
      </c>
      <c r="C19" s="1000">
        <v>19</v>
      </c>
    </row>
    <row r="20" spans="2:3" x14ac:dyDescent="0.2">
      <c r="B20" s="446" t="s">
        <v>997</v>
      </c>
      <c r="C20" s="1000">
        <v>13</v>
      </c>
    </row>
    <row r="21" spans="2:3" x14ac:dyDescent="0.2">
      <c r="B21" s="446" t="s">
        <v>998</v>
      </c>
      <c r="C21" s="1000">
        <v>13</v>
      </c>
    </row>
    <row r="22" spans="2:3" x14ac:dyDescent="0.2">
      <c r="B22" s="446" t="s">
        <v>999</v>
      </c>
      <c r="C22" s="1000">
        <v>13</v>
      </c>
    </row>
    <row r="23" spans="2:3" x14ac:dyDescent="0.2">
      <c r="B23" s="446" t="s">
        <v>1000</v>
      </c>
      <c r="C23" s="1000">
        <v>13</v>
      </c>
    </row>
    <row r="24" spans="2:3" x14ac:dyDescent="0.2">
      <c r="B24" s="446" t="s">
        <v>1001</v>
      </c>
      <c r="C24" s="1000">
        <v>12</v>
      </c>
    </row>
    <row r="25" spans="2:3" x14ac:dyDescent="0.2">
      <c r="B25" s="446" t="s">
        <v>1002</v>
      </c>
      <c r="C25" s="1000">
        <v>10</v>
      </c>
    </row>
    <row r="26" spans="2:3" x14ac:dyDescent="0.2">
      <c r="B26" s="446" t="s">
        <v>1003</v>
      </c>
      <c r="C26" s="1000">
        <v>9</v>
      </c>
    </row>
    <row r="27" spans="2:3" x14ac:dyDescent="0.2">
      <c r="B27" s="446" t="s">
        <v>1004</v>
      </c>
      <c r="C27" s="1000">
        <v>8</v>
      </c>
    </row>
    <row r="28" spans="2:3" x14ac:dyDescent="0.2">
      <c r="B28" s="446" t="s">
        <v>1005</v>
      </c>
      <c r="C28" s="1000">
        <v>7</v>
      </c>
    </row>
    <row r="29" spans="2:3" x14ac:dyDescent="0.2">
      <c r="B29" s="446" t="s">
        <v>1006</v>
      </c>
      <c r="C29" s="1000">
        <v>6</v>
      </c>
    </row>
    <row r="30" spans="2:3" x14ac:dyDescent="0.2">
      <c r="B30" s="446" t="s">
        <v>1007</v>
      </c>
      <c r="C30" s="1000">
        <v>5</v>
      </c>
    </row>
    <row r="31" spans="2:3" x14ac:dyDescent="0.2">
      <c r="B31" s="446" t="s">
        <v>1008</v>
      </c>
      <c r="C31" s="1000">
        <v>5</v>
      </c>
    </row>
    <row r="32" spans="2:3" x14ac:dyDescent="0.2">
      <c r="B32" s="446" t="s">
        <v>1009</v>
      </c>
      <c r="C32" s="1000">
        <v>4</v>
      </c>
    </row>
    <row r="33" spans="2:3" x14ac:dyDescent="0.2">
      <c r="B33" s="446" t="s">
        <v>1010</v>
      </c>
      <c r="C33" s="1000">
        <v>4</v>
      </c>
    </row>
    <row r="34" spans="2:3" x14ac:dyDescent="0.2">
      <c r="B34" s="446" t="s">
        <v>1011</v>
      </c>
      <c r="C34" s="1000">
        <v>4</v>
      </c>
    </row>
    <row r="35" spans="2:3" x14ac:dyDescent="0.2">
      <c r="B35" s="446" t="s">
        <v>1012</v>
      </c>
      <c r="C35" s="1000">
        <v>4</v>
      </c>
    </row>
    <row r="36" spans="2:3" x14ac:dyDescent="0.2">
      <c r="B36" s="446" t="s">
        <v>1013</v>
      </c>
      <c r="C36" s="1000">
        <v>4</v>
      </c>
    </row>
    <row r="37" spans="2:3" x14ac:dyDescent="0.2">
      <c r="B37" s="446" t="s">
        <v>1014</v>
      </c>
      <c r="C37" s="1000">
        <v>4</v>
      </c>
    </row>
    <row r="38" spans="2:3" x14ac:dyDescent="0.2">
      <c r="B38" s="446" t="s">
        <v>1015</v>
      </c>
      <c r="C38" s="1000">
        <v>3</v>
      </c>
    </row>
    <row r="39" spans="2:3" x14ac:dyDescent="0.2">
      <c r="B39" s="446" t="s">
        <v>1016</v>
      </c>
      <c r="C39" s="1000">
        <v>2</v>
      </c>
    </row>
    <row r="40" spans="2:3" x14ac:dyDescent="0.2">
      <c r="B40" s="446" t="s">
        <v>1017</v>
      </c>
      <c r="C40" s="1000">
        <v>2</v>
      </c>
    </row>
    <row r="41" spans="2:3" x14ac:dyDescent="0.2">
      <c r="B41" s="446" t="s">
        <v>1018</v>
      </c>
      <c r="C41" s="1000">
        <v>2</v>
      </c>
    </row>
    <row r="42" spans="2:3" x14ac:dyDescent="0.2">
      <c r="B42" s="446" t="s">
        <v>1019</v>
      </c>
      <c r="C42" s="1000">
        <v>2</v>
      </c>
    </row>
    <row r="43" spans="2:3" x14ac:dyDescent="0.2">
      <c r="B43" s="446" t="s">
        <v>1020</v>
      </c>
      <c r="C43" s="1000">
        <v>2</v>
      </c>
    </row>
    <row r="44" spans="2:3" x14ac:dyDescent="0.2">
      <c r="B44" s="446" t="s">
        <v>1021</v>
      </c>
      <c r="C44" s="1000">
        <v>2</v>
      </c>
    </row>
    <row r="45" spans="2:3" x14ac:dyDescent="0.2">
      <c r="B45" s="446" t="s">
        <v>1022</v>
      </c>
      <c r="C45" s="1000">
        <v>2</v>
      </c>
    </row>
    <row r="46" spans="2:3" x14ac:dyDescent="0.2">
      <c r="B46" s="446" t="s">
        <v>1023</v>
      </c>
      <c r="C46" s="1000">
        <v>2</v>
      </c>
    </row>
    <row r="47" spans="2:3" x14ac:dyDescent="0.2">
      <c r="B47" s="446" t="s">
        <v>1024</v>
      </c>
      <c r="C47" s="1000">
        <v>2</v>
      </c>
    </row>
    <row r="48" spans="2:3" x14ac:dyDescent="0.2">
      <c r="B48" s="446" t="s">
        <v>1025</v>
      </c>
      <c r="C48" s="1000">
        <v>2</v>
      </c>
    </row>
    <row r="49" spans="2:3" x14ac:dyDescent="0.2">
      <c r="B49" s="446" t="s">
        <v>1026</v>
      </c>
      <c r="C49" s="1000">
        <v>1</v>
      </c>
    </row>
    <row r="50" spans="2:3" x14ac:dyDescent="0.2">
      <c r="B50" s="446" t="s">
        <v>1027</v>
      </c>
      <c r="C50" s="1000">
        <v>1</v>
      </c>
    </row>
    <row r="51" spans="2:3" x14ac:dyDescent="0.2">
      <c r="B51" s="446" t="s">
        <v>1028</v>
      </c>
      <c r="C51" s="1000">
        <v>1</v>
      </c>
    </row>
    <row r="52" spans="2:3" x14ac:dyDescent="0.2">
      <c r="B52" s="446" t="s">
        <v>1029</v>
      </c>
      <c r="C52" s="1000">
        <v>1</v>
      </c>
    </row>
    <row r="53" spans="2:3" x14ac:dyDescent="0.2">
      <c r="B53" s="446" t="s">
        <v>1030</v>
      </c>
      <c r="C53" s="1000">
        <v>1</v>
      </c>
    </row>
    <row r="54" spans="2:3" x14ac:dyDescent="0.2">
      <c r="B54" s="446" t="s">
        <v>1031</v>
      </c>
      <c r="C54" s="1000">
        <v>1</v>
      </c>
    </row>
    <row r="55" spans="2:3" x14ac:dyDescent="0.2">
      <c r="B55" s="446" t="s">
        <v>1032</v>
      </c>
      <c r="C55" s="1000">
        <v>1</v>
      </c>
    </row>
    <row r="56" spans="2:3" x14ac:dyDescent="0.2">
      <c r="B56" s="446" t="s">
        <v>1033</v>
      </c>
      <c r="C56" s="1000">
        <v>1</v>
      </c>
    </row>
    <row r="57" spans="2:3" x14ac:dyDescent="0.2">
      <c r="B57" s="446" t="s">
        <v>1034</v>
      </c>
      <c r="C57" s="1000">
        <v>1</v>
      </c>
    </row>
    <row r="58" spans="2:3" x14ac:dyDescent="0.2">
      <c r="B58" s="446" t="s">
        <v>1035</v>
      </c>
      <c r="C58" s="1000">
        <v>1</v>
      </c>
    </row>
    <row r="59" spans="2:3" x14ac:dyDescent="0.2">
      <c r="B59" s="446" t="s">
        <v>1036</v>
      </c>
      <c r="C59" s="1000">
        <v>1</v>
      </c>
    </row>
    <row r="60" spans="2:3" x14ac:dyDescent="0.2">
      <c r="B60" s="446" t="s">
        <v>1037</v>
      </c>
      <c r="C60" s="1000">
        <v>1</v>
      </c>
    </row>
    <row r="61" spans="2:3" x14ac:dyDescent="0.2">
      <c r="B61" s="446" t="s">
        <v>1038</v>
      </c>
      <c r="C61" s="1000">
        <v>1</v>
      </c>
    </row>
    <row r="62" spans="2:3" x14ac:dyDescent="0.2">
      <c r="B62" s="446" t="s">
        <v>1039</v>
      </c>
      <c r="C62" s="1000">
        <v>1</v>
      </c>
    </row>
    <row r="63" spans="2:3" x14ac:dyDescent="0.2">
      <c r="B63" s="446" t="s">
        <v>1040</v>
      </c>
      <c r="C63" s="1000">
        <v>1</v>
      </c>
    </row>
    <row r="64" spans="2:3" x14ac:dyDescent="0.2">
      <c r="B64" s="446" t="s">
        <v>1041</v>
      </c>
      <c r="C64" s="1000">
        <v>1</v>
      </c>
    </row>
    <row r="65" spans="2:3" x14ac:dyDescent="0.2">
      <c r="B65" s="446" t="s">
        <v>1042</v>
      </c>
      <c r="C65" s="1000">
        <v>1</v>
      </c>
    </row>
    <row r="66" spans="2:3" x14ac:dyDescent="0.2">
      <c r="B66" s="446" t="s">
        <v>1043</v>
      </c>
      <c r="C66" s="1000">
        <v>1</v>
      </c>
    </row>
    <row r="67" spans="2:3" x14ac:dyDescent="0.2">
      <c r="B67" s="446" t="s">
        <v>1044</v>
      </c>
      <c r="C67" s="1000">
        <v>1</v>
      </c>
    </row>
    <row r="68" spans="2:3" x14ac:dyDescent="0.2">
      <c r="B68" s="446" t="s">
        <v>1045</v>
      </c>
      <c r="C68" s="1000">
        <v>1</v>
      </c>
    </row>
    <row r="69" spans="2:3" x14ac:dyDescent="0.2">
      <c r="B69" s="446" t="s">
        <v>1046</v>
      </c>
      <c r="C69" s="1000">
        <v>1</v>
      </c>
    </row>
    <row r="70" spans="2:3" x14ac:dyDescent="0.2">
      <c r="B70" s="446" t="s">
        <v>1047</v>
      </c>
      <c r="C70" s="1000">
        <v>1</v>
      </c>
    </row>
    <row r="71" spans="2:3" x14ac:dyDescent="0.2">
      <c r="B71" s="446" t="s">
        <v>1048</v>
      </c>
      <c r="C71" s="1000">
        <v>1</v>
      </c>
    </row>
    <row r="72" spans="2:3" x14ac:dyDescent="0.2">
      <c r="B72" s="446" t="s">
        <v>1049</v>
      </c>
      <c r="C72" s="1000">
        <v>1</v>
      </c>
    </row>
    <row r="73" spans="2:3" x14ac:dyDescent="0.2">
      <c r="B73" s="446" t="s">
        <v>1050</v>
      </c>
      <c r="C73" s="1000">
        <v>1</v>
      </c>
    </row>
    <row r="74" spans="2:3" x14ac:dyDescent="0.2">
      <c r="B74" s="446" t="s">
        <v>1051</v>
      </c>
      <c r="C74" s="1000">
        <v>1</v>
      </c>
    </row>
    <row r="75" spans="2:3" x14ac:dyDescent="0.2">
      <c r="B75" s="446" t="s">
        <v>1052</v>
      </c>
      <c r="C75" s="1000">
        <v>1</v>
      </c>
    </row>
    <row r="76" spans="2:3" x14ac:dyDescent="0.2">
      <c r="B76" s="446" t="s">
        <v>1053</v>
      </c>
      <c r="C76" s="1000">
        <v>1</v>
      </c>
    </row>
    <row r="77" spans="2:3" ht="15.75" x14ac:dyDescent="0.25">
      <c r="B77" s="444" t="s">
        <v>20</v>
      </c>
      <c r="C77" s="443">
        <v>317</v>
      </c>
    </row>
  </sheetData>
  <hyperlinks>
    <hyperlink ref="B8" location="Contents!A1" display="Contents!A1" xr:uid="{F14303EC-D48B-44DC-A7E6-274323475AA2}"/>
    <hyperlink ref="D8" location="'Tab 29 - G-ve E. coli'!A1" display="Tab 29 - G-ve E. coli" xr:uid="{B5226017-EF01-4FC3-9F8A-68CA087A41CB}"/>
  </hyperlinks>
  <pageMargins left="0.7" right="0.7" top="0.75" bottom="0.75" header="0.3" footer="0.3"/>
  <pageSetup paperSize="9" orientation="portrait" horizontalDpi="300" verticalDpi="300" r:id="rId1"/>
  <drawing r:id="rId2"/>
  <legacyDrawing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95D7E-3C9F-4990-9BEC-95354540D949}">
  <sheetPr codeName="Sheet3">
    <tabColor rgb="FF58792D"/>
  </sheetPr>
  <dimension ref="B1:AK78"/>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 width="24.5703125" style="245" customWidth="1"/>
    <col min="4" max="4" width="12.5703125" style="245" customWidth="1"/>
    <col min="5" max="5" width="14.85546875" style="245" customWidth="1"/>
    <col min="6" max="7" width="12.5703125" style="245" customWidth="1"/>
    <col min="8" max="8" width="23.140625" style="245" customWidth="1"/>
    <col min="9"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1066</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949</v>
      </c>
    </row>
    <row r="12" spans="2:10" ht="15.75" x14ac:dyDescent="0.25">
      <c r="B12" s="247" t="s">
        <v>491</v>
      </c>
      <c r="H12" s="247" t="s">
        <v>490</v>
      </c>
    </row>
    <row r="13" spans="2:10" ht="15.75" x14ac:dyDescent="0.25">
      <c r="B13" s="246" t="s">
        <v>944</v>
      </c>
      <c r="H13" s="246" t="s">
        <v>945</v>
      </c>
    </row>
    <row r="15" spans="2:10" ht="30" x14ac:dyDescent="0.2">
      <c r="B15" s="245" t="s">
        <v>93</v>
      </c>
      <c r="C15" s="457" t="s">
        <v>455</v>
      </c>
      <c r="H15" s="245" t="s">
        <v>93</v>
      </c>
      <c r="I15" s="996" t="s">
        <v>946</v>
      </c>
    </row>
    <row r="16" spans="2:10" x14ac:dyDescent="0.2">
      <c r="B16" s="440">
        <v>2017</v>
      </c>
      <c r="C16" s="456">
        <v>4763</v>
      </c>
      <c r="H16" s="440">
        <v>2017</v>
      </c>
      <c r="I16" s="455">
        <v>6.2E-2</v>
      </c>
    </row>
    <row r="17" spans="2:37" x14ac:dyDescent="0.2">
      <c r="B17" s="440">
        <v>2018</v>
      </c>
      <c r="C17" s="456">
        <v>4738</v>
      </c>
      <c r="H17" s="440">
        <v>2018</v>
      </c>
      <c r="I17" s="455">
        <v>6.5000000000000002E-2</v>
      </c>
    </row>
    <row r="18" spans="2:37" x14ac:dyDescent="0.2">
      <c r="B18" s="440">
        <v>2019</v>
      </c>
      <c r="C18" s="456">
        <v>4767</v>
      </c>
      <c r="H18" s="440">
        <v>2019</v>
      </c>
      <c r="I18" s="455">
        <v>6.6000000000000003E-2</v>
      </c>
    </row>
    <row r="19" spans="2:37" x14ac:dyDescent="0.2">
      <c r="B19" s="440">
        <v>2020</v>
      </c>
      <c r="C19" s="456">
        <v>4206</v>
      </c>
      <c r="H19" s="440">
        <v>2020</v>
      </c>
      <c r="I19" s="455">
        <v>6.3E-2</v>
      </c>
    </row>
    <row r="20" spans="2:37" x14ac:dyDescent="0.2">
      <c r="B20" s="440">
        <v>2021</v>
      </c>
      <c r="C20" s="456">
        <v>4292</v>
      </c>
      <c r="H20" s="440">
        <v>2021</v>
      </c>
      <c r="I20" s="455">
        <v>5.7000000000000002E-2</v>
      </c>
    </row>
    <row r="22" spans="2:37" ht="15.75" x14ac:dyDescent="0.25">
      <c r="B22" s="247" t="s">
        <v>488</v>
      </c>
    </row>
    <row r="23" spans="2:37" ht="15.75" x14ac:dyDescent="0.25">
      <c r="B23" s="246" t="s">
        <v>947</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37"/>
      <c r="AG25" s="837"/>
      <c r="AH25" s="837">
        <v>2021</v>
      </c>
      <c r="AI25" s="837"/>
      <c r="AJ25" s="837"/>
      <c r="AK25" s="837"/>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439</v>
      </c>
      <c r="C27" s="1198">
        <v>7.6</v>
      </c>
      <c r="D27" s="1199">
        <v>333</v>
      </c>
      <c r="E27" s="1199">
        <v>4401</v>
      </c>
      <c r="F27" s="1198">
        <v>6.82</v>
      </c>
      <c r="G27" s="1198">
        <v>0.75</v>
      </c>
      <c r="H27" s="1198">
        <v>8.39</v>
      </c>
      <c r="I27" s="1200">
        <v>0.82</v>
      </c>
      <c r="J27" s="1198">
        <v>8.1999999999999993</v>
      </c>
      <c r="K27" s="1199">
        <v>353</v>
      </c>
      <c r="L27" s="1199">
        <v>4299</v>
      </c>
      <c r="M27" s="1198">
        <v>7.43</v>
      </c>
      <c r="N27" s="1198">
        <v>0.78</v>
      </c>
      <c r="O27" s="1198">
        <v>9.07</v>
      </c>
      <c r="P27" s="1200">
        <v>0.86</v>
      </c>
      <c r="Q27" s="1198">
        <v>8.9</v>
      </c>
      <c r="R27" s="1199">
        <v>373</v>
      </c>
      <c r="S27" s="1199">
        <v>4193</v>
      </c>
      <c r="T27" s="1198">
        <v>8.07</v>
      </c>
      <c r="U27" s="1198">
        <v>0.83</v>
      </c>
      <c r="V27" s="1198">
        <v>9.8000000000000007</v>
      </c>
      <c r="W27" s="1200">
        <v>0.9</v>
      </c>
      <c r="X27" s="1198">
        <v>7.7</v>
      </c>
      <c r="Y27" s="1199">
        <v>285</v>
      </c>
      <c r="Z27" s="1199">
        <v>3683</v>
      </c>
      <c r="AA27" s="1198">
        <v>6.92</v>
      </c>
      <c r="AB27" s="1198">
        <v>0.82</v>
      </c>
      <c r="AC27" s="1198">
        <v>8.65</v>
      </c>
      <c r="AD27" s="1200">
        <v>0.91</v>
      </c>
      <c r="AE27" s="1198">
        <v>7.5</v>
      </c>
      <c r="AF27" s="1199">
        <v>285</v>
      </c>
      <c r="AG27" s="1199">
        <v>3804</v>
      </c>
      <c r="AH27" s="1198">
        <v>6.7</v>
      </c>
      <c r="AI27" s="1198">
        <v>0.79</v>
      </c>
      <c r="AJ27" s="1198">
        <v>8.3699999999999992</v>
      </c>
      <c r="AK27" s="1200">
        <v>0.88</v>
      </c>
    </row>
    <row r="28" spans="2:37" x14ac:dyDescent="0.2">
      <c r="B28" s="450" t="s">
        <v>438</v>
      </c>
      <c r="C28" s="1198">
        <v>6.1</v>
      </c>
      <c r="D28" s="1199">
        <v>261</v>
      </c>
      <c r="E28" s="1199">
        <v>4290</v>
      </c>
      <c r="F28" s="1198">
        <v>5.41</v>
      </c>
      <c r="G28" s="1198">
        <v>0.67</v>
      </c>
      <c r="H28" s="1198">
        <v>6.84</v>
      </c>
      <c r="I28" s="1200">
        <v>0.76</v>
      </c>
      <c r="J28" s="1198">
        <v>6.7</v>
      </c>
      <c r="K28" s="1199">
        <v>305</v>
      </c>
      <c r="L28" s="1199">
        <v>4559</v>
      </c>
      <c r="M28" s="1198">
        <v>6</v>
      </c>
      <c r="N28" s="1198">
        <v>0.69</v>
      </c>
      <c r="O28" s="1198">
        <v>7.45</v>
      </c>
      <c r="P28" s="1200">
        <v>0.76</v>
      </c>
      <c r="Q28" s="1198">
        <v>8.1999999999999993</v>
      </c>
      <c r="R28" s="1199">
        <v>368</v>
      </c>
      <c r="S28" s="1199">
        <v>4498</v>
      </c>
      <c r="T28" s="1198">
        <v>7.42</v>
      </c>
      <c r="U28" s="1198">
        <v>0.76</v>
      </c>
      <c r="V28" s="1198">
        <v>9.02</v>
      </c>
      <c r="W28" s="1200">
        <v>0.84</v>
      </c>
      <c r="X28" s="1198">
        <v>7.2</v>
      </c>
      <c r="Y28" s="1199">
        <v>289</v>
      </c>
      <c r="Z28" s="1199">
        <v>4009</v>
      </c>
      <c r="AA28" s="1198">
        <v>6.45</v>
      </c>
      <c r="AB28" s="1198">
        <v>0.76</v>
      </c>
      <c r="AC28" s="1198">
        <v>8.0500000000000007</v>
      </c>
      <c r="AD28" s="1200">
        <v>0.84</v>
      </c>
      <c r="AE28" s="1198">
        <v>7.5</v>
      </c>
      <c r="AF28" s="1199">
        <v>304</v>
      </c>
      <c r="AG28" s="1199">
        <v>4073</v>
      </c>
      <c r="AH28" s="1198">
        <v>6.7</v>
      </c>
      <c r="AI28" s="1198">
        <v>0.76</v>
      </c>
      <c r="AJ28" s="1198">
        <v>8.31</v>
      </c>
      <c r="AK28" s="1200">
        <v>0.85</v>
      </c>
    </row>
    <row r="29" spans="2:37" x14ac:dyDescent="0.2">
      <c r="B29" s="450" t="s">
        <v>58</v>
      </c>
      <c r="C29" s="1198">
        <v>18.5</v>
      </c>
      <c r="D29" s="1199">
        <v>873</v>
      </c>
      <c r="E29" s="1199">
        <v>4727</v>
      </c>
      <c r="F29" s="1198">
        <v>17.39</v>
      </c>
      <c r="G29" s="1198">
        <v>1.08</v>
      </c>
      <c r="H29" s="1198">
        <v>19.600000000000001</v>
      </c>
      <c r="I29" s="1200">
        <v>1.1299999999999999</v>
      </c>
      <c r="J29" s="1198">
        <v>18.8</v>
      </c>
      <c r="K29" s="1199">
        <v>884</v>
      </c>
      <c r="L29" s="1199">
        <v>4701</v>
      </c>
      <c r="M29" s="1198">
        <v>17.71</v>
      </c>
      <c r="N29" s="1198">
        <v>1.0900000000000001</v>
      </c>
      <c r="O29" s="1198">
        <v>19.95</v>
      </c>
      <c r="P29" s="1200">
        <v>1.1499999999999999</v>
      </c>
      <c r="Q29" s="1198">
        <v>17.899999999999999</v>
      </c>
      <c r="R29" s="1199">
        <v>846</v>
      </c>
      <c r="S29" s="1199">
        <v>4716</v>
      </c>
      <c r="T29" s="1198">
        <v>16.87</v>
      </c>
      <c r="U29" s="1198">
        <v>1.07</v>
      </c>
      <c r="V29" s="1198">
        <v>19.059999999999999</v>
      </c>
      <c r="W29" s="1200">
        <v>1.1200000000000001</v>
      </c>
      <c r="X29" s="1198">
        <v>17.600000000000001</v>
      </c>
      <c r="Y29" s="1199">
        <v>735</v>
      </c>
      <c r="Z29" s="1199">
        <v>4174</v>
      </c>
      <c r="AA29" s="1198">
        <v>16.48</v>
      </c>
      <c r="AB29" s="1198">
        <v>1.1299999999999999</v>
      </c>
      <c r="AC29" s="1198">
        <v>18.79</v>
      </c>
      <c r="AD29" s="1200">
        <v>1.18</v>
      </c>
      <c r="AE29" s="1198">
        <v>16.2</v>
      </c>
      <c r="AF29" s="1199">
        <v>692</v>
      </c>
      <c r="AG29" s="1199">
        <v>4260</v>
      </c>
      <c r="AH29" s="1198">
        <v>15.17</v>
      </c>
      <c r="AI29" s="1198">
        <v>1.07</v>
      </c>
      <c r="AJ29" s="1198">
        <v>17.38</v>
      </c>
      <c r="AK29" s="1200">
        <v>1.1399999999999999</v>
      </c>
    </row>
    <row r="30" spans="2:37" x14ac:dyDescent="0.2">
      <c r="B30" s="450" t="s">
        <v>95</v>
      </c>
      <c r="C30" s="1198">
        <v>31.9</v>
      </c>
      <c r="D30" s="1199">
        <v>1502</v>
      </c>
      <c r="E30" s="1199">
        <v>4705</v>
      </c>
      <c r="F30" s="1198">
        <v>30.61</v>
      </c>
      <c r="G30" s="1198">
        <v>1.31</v>
      </c>
      <c r="H30" s="1198">
        <v>33.270000000000003</v>
      </c>
      <c r="I30" s="1200">
        <v>1.35</v>
      </c>
      <c r="J30" s="1198">
        <v>41.6</v>
      </c>
      <c r="K30" s="1199">
        <v>1935</v>
      </c>
      <c r="L30" s="1199">
        <v>4656</v>
      </c>
      <c r="M30" s="1198">
        <v>40.15</v>
      </c>
      <c r="N30" s="1198">
        <v>1.41</v>
      </c>
      <c r="O30" s="1198">
        <v>42.98</v>
      </c>
      <c r="P30" s="1200">
        <v>1.42</v>
      </c>
      <c r="Q30" s="1198">
        <v>52.9</v>
      </c>
      <c r="R30" s="1199">
        <v>2482</v>
      </c>
      <c r="S30" s="1199">
        <v>4688</v>
      </c>
      <c r="T30" s="1198">
        <v>51.51</v>
      </c>
      <c r="U30" s="1198">
        <v>1.43</v>
      </c>
      <c r="V30" s="1198">
        <v>54.37</v>
      </c>
      <c r="W30" s="1200">
        <v>1.43</v>
      </c>
      <c r="X30" s="1198">
        <v>50.7</v>
      </c>
      <c r="Y30" s="1199">
        <v>2103</v>
      </c>
      <c r="Z30" s="1199">
        <v>4145</v>
      </c>
      <c r="AA30" s="1198">
        <v>49.21</v>
      </c>
      <c r="AB30" s="1198">
        <v>1.53</v>
      </c>
      <c r="AC30" s="1198">
        <v>52.26</v>
      </c>
      <c r="AD30" s="1200">
        <v>1.52</v>
      </c>
      <c r="AE30" s="1198">
        <v>46.2</v>
      </c>
      <c r="AF30" s="1199">
        <v>1956</v>
      </c>
      <c r="AG30" s="1199">
        <v>4231</v>
      </c>
      <c r="AH30" s="1198">
        <v>44.73</v>
      </c>
      <c r="AI30" s="1198">
        <v>1.5</v>
      </c>
      <c r="AJ30" s="1198">
        <v>47.74</v>
      </c>
      <c r="AK30" s="1200">
        <v>1.51</v>
      </c>
    </row>
    <row r="31" spans="2:37" x14ac:dyDescent="0.2">
      <c r="B31" s="450" t="s">
        <v>437</v>
      </c>
      <c r="C31" s="1198">
        <v>9.6</v>
      </c>
      <c r="D31" s="1199">
        <v>453</v>
      </c>
      <c r="E31" s="1199">
        <v>4726</v>
      </c>
      <c r="F31" s="1198">
        <v>8.7799999999999994</v>
      </c>
      <c r="G31" s="1198">
        <v>0.81</v>
      </c>
      <c r="H31" s="1198">
        <v>10.46</v>
      </c>
      <c r="I31" s="1200">
        <v>0.87</v>
      </c>
      <c r="J31" s="1198">
        <v>9.8000000000000007</v>
      </c>
      <c r="K31" s="1199">
        <v>459</v>
      </c>
      <c r="L31" s="1199">
        <v>4705</v>
      </c>
      <c r="M31" s="1198">
        <v>8.94</v>
      </c>
      <c r="N31" s="1198">
        <v>0.82</v>
      </c>
      <c r="O31" s="1198">
        <v>10.64</v>
      </c>
      <c r="P31" s="1200">
        <v>0.88</v>
      </c>
      <c r="Q31" s="1198">
        <v>10.1</v>
      </c>
      <c r="R31" s="1199">
        <v>479</v>
      </c>
      <c r="S31" s="1199">
        <v>4729</v>
      </c>
      <c r="T31" s="1198">
        <v>9.3000000000000007</v>
      </c>
      <c r="U31" s="1198">
        <v>0.83</v>
      </c>
      <c r="V31" s="1198">
        <v>11.02</v>
      </c>
      <c r="W31" s="1200">
        <v>0.89</v>
      </c>
      <c r="X31" s="1198">
        <v>9.1</v>
      </c>
      <c r="Y31" s="1199">
        <v>379</v>
      </c>
      <c r="Z31" s="1199">
        <v>4180</v>
      </c>
      <c r="AA31" s="1198">
        <v>8.23</v>
      </c>
      <c r="AB31" s="1198">
        <v>0.84</v>
      </c>
      <c r="AC31" s="1198">
        <v>9.98</v>
      </c>
      <c r="AD31" s="1200">
        <v>0.91</v>
      </c>
      <c r="AE31" s="1198">
        <v>9.1</v>
      </c>
      <c r="AF31" s="1199">
        <v>388</v>
      </c>
      <c r="AG31" s="1199">
        <v>4262</v>
      </c>
      <c r="AH31" s="1198">
        <v>8.2799999999999994</v>
      </c>
      <c r="AI31" s="1198">
        <v>0.82</v>
      </c>
      <c r="AJ31" s="1198">
        <v>10</v>
      </c>
      <c r="AK31" s="1200">
        <v>0.9</v>
      </c>
    </row>
    <row r="32" spans="2:37" x14ac:dyDescent="0.2">
      <c r="B32" s="450" t="s">
        <v>436</v>
      </c>
      <c r="C32" s="1198">
        <v>0</v>
      </c>
      <c r="D32" s="1199">
        <v>0</v>
      </c>
      <c r="E32" s="1199">
        <v>4706</v>
      </c>
      <c r="F32" s="1198">
        <v>0</v>
      </c>
      <c r="G32" s="1198">
        <v>0</v>
      </c>
      <c r="H32" s="1198">
        <v>0.08</v>
      </c>
      <c r="I32" s="1200">
        <v>0.08</v>
      </c>
      <c r="J32" s="1198">
        <v>0</v>
      </c>
      <c r="K32" s="1199">
        <v>2</v>
      </c>
      <c r="L32" s="1199">
        <v>4590</v>
      </c>
      <c r="M32" s="1198">
        <v>0.01</v>
      </c>
      <c r="N32" s="1198">
        <v>0.03</v>
      </c>
      <c r="O32" s="1198">
        <v>0.16</v>
      </c>
      <c r="P32" s="1200">
        <v>0.12</v>
      </c>
      <c r="Q32" s="1198">
        <v>0</v>
      </c>
      <c r="R32" s="1199">
        <v>1</v>
      </c>
      <c r="S32" s="1199">
        <v>4522</v>
      </c>
      <c r="T32" s="1198">
        <v>0</v>
      </c>
      <c r="U32" s="1198">
        <v>0.02</v>
      </c>
      <c r="V32" s="1198">
        <v>0.13</v>
      </c>
      <c r="W32" s="1200">
        <v>0.11</v>
      </c>
      <c r="X32" s="1198">
        <v>0</v>
      </c>
      <c r="Y32" s="1199">
        <v>0</v>
      </c>
      <c r="Z32" s="1199">
        <v>4030</v>
      </c>
      <c r="AA32" s="1198">
        <v>0</v>
      </c>
      <c r="AB32" s="1198">
        <v>0</v>
      </c>
      <c r="AC32" s="1198">
        <v>0.1</v>
      </c>
      <c r="AD32" s="1200">
        <v>0.1</v>
      </c>
      <c r="AE32" s="1198">
        <v>0</v>
      </c>
      <c r="AF32" s="1199">
        <v>0</v>
      </c>
      <c r="AG32" s="1199">
        <v>4112</v>
      </c>
      <c r="AH32" s="1198">
        <v>0</v>
      </c>
      <c r="AI32" s="1198">
        <v>0</v>
      </c>
      <c r="AJ32" s="1198">
        <v>0.09</v>
      </c>
      <c r="AK32" s="1200">
        <v>0.09</v>
      </c>
    </row>
    <row r="33" spans="2:37" x14ac:dyDescent="0.2">
      <c r="B33" s="450" t="s">
        <v>75</v>
      </c>
      <c r="C33" s="1198">
        <v>10.1</v>
      </c>
      <c r="D33" s="1199">
        <v>475</v>
      </c>
      <c r="E33" s="1199">
        <v>4700</v>
      </c>
      <c r="F33" s="1198">
        <v>9.2799999999999994</v>
      </c>
      <c r="G33" s="1198">
        <v>0.83</v>
      </c>
      <c r="H33" s="1198">
        <v>11</v>
      </c>
      <c r="I33" s="1200">
        <v>0.89</v>
      </c>
      <c r="J33" s="1198">
        <v>9.1999999999999993</v>
      </c>
      <c r="K33" s="1199">
        <v>420</v>
      </c>
      <c r="L33" s="1199">
        <v>4568</v>
      </c>
      <c r="M33" s="1198">
        <v>8.39</v>
      </c>
      <c r="N33" s="1198">
        <v>0.8</v>
      </c>
      <c r="O33" s="1198">
        <v>10.07</v>
      </c>
      <c r="P33" s="1200">
        <v>0.88</v>
      </c>
      <c r="Q33" s="1198">
        <v>7.2</v>
      </c>
      <c r="R33" s="1199">
        <v>324</v>
      </c>
      <c r="S33" s="1199">
        <v>4486</v>
      </c>
      <c r="T33" s="1198">
        <v>6.5</v>
      </c>
      <c r="U33" s="1198">
        <v>0.72</v>
      </c>
      <c r="V33" s="1198">
        <v>8.02</v>
      </c>
      <c r="W33" s="1200">
        <v>0.8</v>
      </c>
      <c r="X33" s="1198">
        <v>7.6</v>
      </c>
      <c r="Y33" s="1199">
        <v>304</v>
      </c>
      <c r="Z33" s="1199">
        <v>4004</v>
      </c>
      <c r="AA33" s="1198">
        <v>6.81</v>
      </c>
      <c r="AB33" s="1198">
        <v>0.78</v>
      </c>
      <c r="AC33" s="1198">
        <v>8.4499999999999993</v>
      </c>
      <c r="AD33" s="1200">
        <v>0.86</v>
      </c>
      <c r="AE33" s="1198">
        <v>6.8</v>
      </c>
      <c r="AF33" s="1199">
        <v>278</v>
      </c>
      <c r="AG33" s="1199">
        <v>4074</v>
      </c>
      <c r="AH33" s="1198">
        <v>6.09</v>
      </c>
      <c r="AI33" s="1198">
        <v>0.73</v>
      </c>
      <c r="AJ33" s="1198">
        <v>7.64</v>
      </c>
      <c r="AK33" s="1200">
        <v>0.82</v>
      </c>
    </row>
    <row r="34" spans="2:37" x14ac:dyDescent="0.2">
      <c r="B34" s="450" t="s">
        <v>79</v>
      </c>
      <c r="C34" s="1198">
        <v>3.5</v>
      </c>
      <c r="D34" s="1199">
        <v>159</v>
      </c>
      <c r="E34" s="1199">
        <v>4570</v>
      </c>
      <c r="F34" s="1198">
        <v>2.99</v>
      </c>
      <c r="G34" s="1198">
        <v>0.49</v>
      </c>
      <c r="H34" s="1198">
        <v>4.05</v>
      </c>
      <c r="I34" s="1200">
        <v>0.56999999999999995</v>
      </c>
      <c r="J34" s="1198">
        <v>2.9</v>
      </c>
      <c r="K34" s="1199">
        <v>131</v>
      </c>
      <c r="L34" s="1199">
        <v>4565</v>
      </c>
      <c r="M34" s="1198">
        <v>2.42</v>
      </c>
      <c r="N34" s="1198">
        <v>0.45</v>
      </c>
      <c r="O34" s="1198">
        <v>3.4</v>
      </c>
      <c r="P34" s="1200">
        <v>0.53</v>
      </c>
      <c r="Q34" s="1198">
        <v>5</v>
      </c>
      <c r="R34" s="1199">
        <v>224</v>
      </c>
      <c r="S34" s="1199">
        <v>4502</v>
      </c>
      <c r="T34" s="1198">
        <v>4.38</v>
      </c>
      <c r="U34" s="1198">
        <v>0.6</v>
      </c>
      <c r="V34" s="1198">
        <v>5.65</v>
      </c>
      <c r="W34" s="1200">
        <v>0.67</v>
      </c>
      <c r="X34" s="1198">
        <v>6.5</v>
      </c>
      <c r="Y34" s="1199">
        <v>258</v>
      </c>
      <c r="Z34" s="1199">
        <v>3984</v>
      </c>
      <c r="AA34" s="1198">
        <v>5.75</v>
      </c>
      <c r="AB34" s="1198">
        <v>0.73</v>
      </c>
      <c r="AC34" s="1198">
        <v>7.28</v>
      </c>
      <c r="AD34" s="1200">
        <v>0.8</v>
      </c>
      <c r="AE34" s="1198">
        <v>10.8</v>
      </c>
      <c r="AF34" s="1199">
        <v>430</v>
      </c>
      <c r="AG34" s="1199">
        <v>3968</v>
      </c>
      <c r="AH34" s="1198">
        <v>9.91</v>
      </c>
      <c r="AI34" s="1198">
        <v>0.93</v>
      </c>
      <c r="AJ34" s="1198">
        <v>11.84</v>
      </c>
      <c r="AK34" s="1200">
        <v>1</v>
      </c>
    </row>
    <row r="35" spans="2:37" x14ac:dyDescent="0.2">
      <c r="B35" s="450" t="s">
        <v>53</v>
      </c>
      <c r="C35" s="1198">
        <v>38.5</v>
      </c>
      <c r="D35" s="1199">
        <v>1751</v>
      </c>
      <c r="E35" s="1199">
        <v>4549</v>
      </c>
      <c r="F35" s="1198">
        <v>37.090000000000003</v>
      </c>
      <c r="G35" s="1198">
        <v>1.4</v>
      </c>
      <c r="H35" s="1198">
        <v>39.92</v>
      </c>
      <c r="I35" s="1200">
        <v>1.43</v>
      </c>
      <c r="J35" s="1198">
        <v>37.5</v>
      </c>
      <c r="K35" s="1199">
        <v>1673</v>
      </c>
      <c r="L35" s="1199">
        <v>4456</v>
      </c>
      <c r="M35" s="1198">
        <v>36.130000000000003</v>
      </c>
      <c r="N35" s="1198">
        <v>1.41</v>
      </c>
      <c r="O35" s="1198">
        <v>38.979999999999997</v>
      </c>
      <c r="P35" s="1200">
        <v>1.44</v>
      </c>
      <c r="Q35" s="1198">
        <v>37.5</v>
      </c>
      <c r="R35" s="1199">
        <v>1651</v>
      </c>
      <c r="S35" s="1199">
        <v>4404</v>
      </c>
      <c r="T35" s="1198">
        <v>36.07</v>
      </c>
      <c r="U35" s="1198">
        <v>1.42</v>
      </c>
      <c r="V35" s="1198">
        <v>38.93</v>
      </c>
      <c r="W35" s="1200">
        <v>1.44</v>
      </c>
      <c r="X35" s="1198">
        <v>36.200000000000003</v>
      </c>
      <c r="Y35" s="1199">
        <v>1409</v>
      </c>
      <c r="Z35" s="1199">
        <v>3897</v>
      </c>
      <c r="AA35" s="1198">
        <v>34.659999999999997</v>
      </c>
      <c r="AB35" s="1198">
        <v>1.5</v>
      </c>
      <c r="AC35" s="1198">
        <v>37.68</v>
      </c>
      <c r="AD35" s="1200">
        <v>1.52</v>
      </c>
      <c r="AE35" s="1198">
        <v>33.4</v>
      </c>
      <c r="AF35" s="1199">
        <v>1320</v>
      </c>
      <c r="AG35" s="1199">
        <v>3958</v>
      </c>
      <c r="AH35" s="1198">
        <v>31.9</v>
      </c>
      <c r="AI35" s="1198">
        <v>1.45</v>
      </c>
      <c r="AJ35" s="1198">
        <v>34.83</v>
      </c>
      <c r="AK35" s="1200">
        <v>1.48</v>
      </c>
    </row>
    <row r="37" spans="2:37" ht="15.75" x14ac:dyDescent="0.25">
      <c r="B37" s="247" t="s">
        <v>487</v>
      </c>
    </row>
    <row r="38" spans="2:37" ht="15.75" x14ac:dyDescent="0.25">
      <c r="B38" s="246" t="s">
        <v>948</v>
      </c>
    </row>
    <row r="40" spans="2:37" s="870" customFormat="1" ht="15.75" x14ac:dyDescent="0.25">
      <c r="B40" s="847"/>
      <c r="C40" s="847"/>
      <c r="D40" s="871"/>
      <c r="E40" s="871"/>
      <c r="F40" s="837">
        <v>2017</v>
      </c>
      <c r="G40" s="871"/>
      <c r="H40" s="871"/>
      <c r="I40" s="871"/>
      <c r="J40" s="847"/>
      <c r="K40" s="871"/>
      <c r="L40" s="871"/>
      <c r="M40" s="837">
        <v>2018</v>
      </c>
      <c r="N40" s="871"/>
      <c r="O40" s="871"/>
      <c r="P40" s="871"/>
      <c r="Q40" s="847"/>
      <c r="R40" s="871"/>
      <c r="S40" s="871"/>
      <c r="T40" s="837">
        <v>2019</v>
      </c>
      <c r="U40" s="871"/>
      <c r="V40" s="871"/>
      <c r="W40" s="871"/>
      <c r="X40" s="847"/>
      <c r="Y40" s="871"/>
      <c r="Z40" s="871"/>
      <c r="AA40" s="837">
        <v>2020</v>
      </c>
      <c r="AB40" s="871"/>
      <c r="AC40" s="871"/>
      <c r="AD40" s="871"/>
      <c r="AE40" s="847"/>
      <c r="AF40" s="837"/>
      <c r="AG40" s="837"/>
      <c r="AH40" s="837">
        <v>2021</v>
      </c>
      <c r="AI40" s="837"/>
      <c r="AJ40" s="837"/>
      <c r="AK40" s="837"/>
    </row>
    <row r="41" spans="2:37" ht="47.25" x14ac:dyDescent="0.25">
      <c r="B41" s="454" t="s">
        <v>447</v>
      </c>
      <c r="C41" s="452" t="s">
        <v>446</v>
      </c>
      <c r="D41" s="453" t="s">
        <v>445</v>
      </c>
      <c r="E41" s="453" t="s">
        <v>444</v>
      </c>
      <c r="F41" s="452" t="s">
        <v>443</v>
      </c>
      <c r="G41" s="452" t="s">
        <v>442</v>
      </c>
      <c r="H41" s="452" t="s">
        <v>441</v>
      </c>
      <c r="I41" s="451" t="s">
        <v>440</v>
      </c>
      <c r="J41" s="452" t="s">
        <v>446</v>
      </c>
      <c r="K41" s="453" t="s">
        <v>445</v>
      </c>
      <c r="L41" s="453" t="s">
        <v>444</v>
      </c>
      <c r="M41" s="452" t="s">
        <v>443</v>
      </c>
      <c r="N41" s="452" t="s">
        <v>442</v>
      </c>
      <c r="O41" s="452" t="s">
        <v>441</v>
      </c>
      <c r="P41" s="451" t="s">
        <v>440</v>
      </c>
      <c r="Q41" s="452" t="s">
        <v>446</v>
      </c>
      <c r="R41" s="453" t="s">
        <v>445</v>
      </c>
      <c r="S41" s="453" t="s">
        <v>444</v>
      </c>
      <c r="T41" s="452" t="s">
        <v>443</v>
      </c>
      <c r="U41" s="452" t="s">
        <v>442</v>
      </c>
      <c r="V41" s="452" t="s">
        <v>441</v>
      </c>
      <c r="W41" s="451" t="s">
        <v>440</v>
      </c>
      <c r="X41" s="452" t="s">
        <v>446</v>
      </c>
      <c r="Y41" s="453" t="s">
        <v>445</v>
      </c>
      <c r="Z41" s="453" t="s">
        <v>444</v>
      </c>
      <c r="AA41" s="452" t="s">
        <v>443</v>
      </c>
      <c r="AB41" s="452" t="s">
        <v>442</v>
      </c>
      <c r="AC41" s="452" t="s">
        <v>441</v>
      </c>
      <c r="AD41" s="451" t="s">
        <v>440</v>
      </c>
      <c r="AE41" s="452" t="s">
        <v>446</v>
      </c>
      <c r="AF41" s="453" t="s">
        <v>445</v>
      </c>
      <c r="AG41" s="453" t="s">
        <v>444</v>
      </c>
      <c r="AH41" s="452" t="s">
        <v>443</v>
      </c>
      <c r="AI41" s="452" t="s">
        <v>442</v>
      </c>
      <c r="AJ41" s="452" t="s">
        <v>441</v>
      </c>
      <c r="AK41" s="451" t="s">
        <v>440</v>
      </c>
    </row>
    <row r="42" spans="2:37" x14ac:dyDescent="0.2">
      <c r="B42" s="450" t="s">
        <v>439</v>
      </c>
      <c r="C42" s="1198">
        <v>7.8</v>
      </c>
      <c r="D42" s="1199">
        <v>345</v>
      </c>
      <c r="E42" s="1199">
        <v>4401</v>
      </c>
      <c r="F42" s="1198">
        <v>7.08</v>
      </c>
      <c r="G42" s="1198">
        <v>0.76</v>
      </c>
      <c r="H42" s="1198">
        <v>8.67</v>
      </c>
      <c r="I42" s="1200">
        <v>0.83</v>
      </c>
      <c r="J42" s="1198">
        <v>8.4</v>
      </c>
      <c r="K42" s="1199">
        <v>359</v>
      </c>
      <c r="L42" s="1199">
        <v>4299</v>
      </c>
      <c r="M42" s="1198">
        <v>7.56</v>
      </c>
      <c r="N42" s="1198">
        <v>0.79</v>
      </c>
      <c r="O42" s="1198">
        <v>9.2200000000000006</v>
      </c>
      <c r="P42" s="1200">
        <v>0.87</v>
      </c>
      <c r="Q42" s="1198">
        <v>9</v>
      </c>
      <c r="R42" s="1199">
        <v>377</v>
      </c>
      <c r="S42" s="1199">
        <v>4193</v>
      </c>
      <c r="T42" s="1198">
        <v>8.16</v>
      </c>
      <c r="U42" s="1198">
        <v>0.83</v>
      </c>
      <c r="V42" s="1198">
        <v>9.89</v>
      </c>
      <c r="W42" s="1200">
        <v>0.9</v>
      </c>
      <c r="X42" s="1198">
        <v>7.8</v>
      </c>
      <c r="Y42" s="1199">
        <v>286</v>
      </c>
      <c r="Z42" s="1199">
        <v>3683</v>
      </c>
      <c r="AA42" s="1198">
        <v>6.94</v>
      </c>
      <c r="AB42" s="1198">
        <v>0.83</v>
      </c>
      <c r="AC42" s="1198">
        <v>8.67</v>
      </c>
      <c r="AD42" s="1200">
        <v>0.9</v>
      </c>
      <c r="AE42" s="1198">
        <v>7.6</v>
      </c>
      <c r="AF42" s="1199">
        <v>288</v>
      </c>
      <c r="AG42" s="1199">
        <v>3804</v>
      </c>
      <c r="AH42" s="1198">
        <v>6.77</v>
      </c>
      <c r="AI42" s="1198">
        <v>0.8</v>
      </c>
      <c r="AJ42" s="1198">
        <v>8.4600000000000009</v>
      </c>
      <c r="AK42" s="1200">
        <v>0.89</v>
      </c>
    </row>
    <row r="43" spans="2:37" x14ac:dyDescent="0.2">
      <c r="B43" s="450" t="s">
        <v>438</v>
      </c>
      <c r="C43" s="1198">
        <v>7.9</v>
      </c>
      <c r="D43" s="1199">
        <v>341</v>
      </c>
      <c r="E43" s="1199">
        <v>4290</v>
      </c>
      <c r="F43" s="1198">
        <v>7.18</v>
      </c>
      <c r="G43" s="1198">
        <v>0.77</v>
      </c>
      <c r="H43" s="1198">
        <v>8.8000000000000007</v>
      </c>
      <c r="I43" s="1200">
        <v>0.85</v>
      </c>
      <c r="J43" s="1198">
        <v>9.1</v>
      </c>
      <c r="K43" s="1199">
        <v>416</v>
      </c>
      <c r="L43" s="1199">
        <v>4559</v>
      </c>
      <c r="M43" s="1198">
        <v>8.32</v>
      </c>
      <c r="N43" s="1198">
        <v>0.8</v>
      </c>
      <c r="O43" s="1198">
        <v>10</v>
      </c>
      <c r="P43" s="1200">
        <v>0.88</v>
      </c>
      <c r="Q43" s="1198">
        <v>10</v>
      </c>
      <c r="R43" s="1199">
        <v>449</v>
      </c>
      <c r="S43" s="1199">
        <v>4498</v>
      </c>
      <c r="T43" s="1198">
        <v>9.14</v>
      </c>
      <c r="U43" s="1198">
        <v>0.84</v>
      </c>
      <c r="V43" s="1198">
        <v>10.89</v>
      </c>
      <c r="W43" s="1200">
        <v>0.91</v>
      </c>
      <c r="X43" s="1198">
        <v>9</v>
      </c>
      <c r="Y43" s="1199">
        <v>360</v>
      </c>
      <c r="Z43" s="1199">
        <v>4009</v>
      </c>
      <c r="AA43" s="1198">
        <v>8.1300000000000008</v>
      </c>
      <c r="AB43" s="1198">
        <v>0.85</v>
      </c>
      <c r="AC43" s="1198">
        <v>9.9</v>
      </c>
      <c r="AD43" s="1200">
        <v>0.92</v>
      </c>
      <c r="AE43" s="1198">
        <v>8.9</v>
      </c>
      <c r="AF43" s="1199">
        <v>361</v>
      </c>
      <c r="AG43" s="1199">
        <v>4073</v>
      </c>
      <c r="AH43" s="1198">
        <v>8.0299999999999994</v>
      </c>
      <c r="AI43" s="1198">
        <v>0.83</v>
      </c>
      <c r="AJ43" s="1198">
        <v>9.7799999999999994</v>
      </c>
      <c r="AK43" s="1200">
        <v>0.92</v>
      </c>
    </row>
    <row r="44" spans="2:37" x14ac:dyDescent="0.2">
      <c r="B44" s="450" t="s">
        <v>58</v>
      </c>
      <c r="C44" s="1198">
        <v>20.399999999999999</v>
      </c>
      <c r="D44" s="1199">
        <v>962</v>
      </c>
      <c r="E44" s="1199">
        <v>4727</v>
      </c>
      <c r="F44" s="1198">
        <v>19.23</v>
      </c>
      <c r="G44" s="1198">
        <v>1.1200000000000001</v>
      </c>
      <c r="H44" s="1198">
        <v>21.52</v>
      </c>
      <c r="I44" s="1200">
        <v>1.17</v>
      </c>
      <c r="J44" s="1198">
        <v>20.9</v>
      </c>
      <c r="K44" s="1199">
        <v>981</v>
      </c>
      <c r="L44" s="1199">
        <v>4701</v>
      </c>
      <c r="M44" s="1198">
        <v>19.73</v>
      </c>
      <c r="N44" s="1198">
        <v>1.1399999999999999</v>
      </c>
      <c r="O44" s="1198">
        <v>22.05</v>
      </c>
      <c r="P44" s="1200">
        <v>1.18</v>
      </c>
      <c r="Q44" s="1198">
        <v>19.7</v>
      </c>
      <c r="R44" s="1199">
        <v>927</v>
      </c>
      <c r="S44" s="1199">
        <v>4716</v>
      </c>
      <c r="T44" s="1198">
        <v>18.55</v>
      </c>
      <c r="U44" s="1198">
        <v>1.1100000000000001</v>
      </c>
      <c r="V44" s="1198">
        <v>20.82</v>
      </c>
      <c r="W44" s="1200">
        <v>1.1599999999999999</v>
      </c>
      <c r="X44" s="1198">
        <v>19.3</v>
      </c>
      <c r="Y44" s="1199">
        <v>805</v>
      </c>
      <c r="Z44" s="1199">
        <v>4174</v>
      </c>
      <c r="AA44" s="1198">
        <v>18.12</v>
      </c>
      <c r="AB44" s="1198">
        <v>1.17</v>
      </c>
      <c r="AC44" s="1198">
        <v>20.51</v>
      </c>
      <c r="AD44" s="1200">
        <v>1.22</v>
      </c>
      <c r="AE44" s="1198">
        <v>18</v>
      </c>
      <c r="AF44" s="1199">
        <v>766</v>
      </c>
      <c r="AG44" s="1199">
        <v>4260</v>
      </c>
      <c r="AH44" s="1198">
        <v>16.86</v>
      </c>
      <c r="AI44" s="1198">
        <v>1.1200000000000001</v>
      </c>
      <c r="AJ44" s="1198">
        <v>19.16</v>
      </c>
      <c r="AK44" s="1200">
        <v>1.18</v>
      </c>
    </row>
    <row r="45" spans="2:37" x14ac:dyDescent="0.2">
      <c r="B45" s="450" t="s">
        <v>95</v>
      </c>
      <c r="C45" s="1198">
        <v>31.9</v>
      </c>
      <c r="D45" s="1199">
        <v>1503</v>
      </c>
      <c r="E45" s="1199">
        <v>4705</v>
      </c>
      <c r="F45" s="1198">
        <v>30.63</v>
      </c>
      <c r="G45" s="1198">
        <v>1.31</v>
      </c>
      <c r="H45" s="1198">
        <v>33.29</v>
      </c>
      <c r="I45" s="1200">
        <v>1.35</v>
      </c>
      <c r="J45" s="1198">
        <v>41.7</v>
      </c>
      <c r="K45" s="1199">
        <v>1940</v>
      </c>
      <c r="L45" s="1199">
        <v>4656</v>
      </c>
      <c r="M45" s="1198">
        <v>40.26</v>
      </c>
      <c r="N45" s="1198">
        <v>1.41</v>
      </c>
      <c r="O45" s="1198">
        <v>43.09</v>
      </c>
      <c r="P45" s="1200">
        <v>1.42</v>
      </c>
      <c r="Q45" s="1198">
        <v>53</v>
      </c>
      <c r="R45" s="1199">
        <v>2484</v>
      </c>
      <c r="S45" s="1199">
        <v>4688</v>
      </c>
      <c r="T45" s="1198">
        <v>51.56</v>
      </c>
      <c r="U45" s="1198">
        <v>1.43</v>
      </c>
      <c r="V45" s="1198">
        <v>54.41</v>
      </c>
      <c r="W45" s="1200">
        <v>1.42</v>
      </c>
      <c r="X45" s="1198">
        <v>50.7</v>
      </c>
      <c r="Y45" s="1199">
        <v>2103</v>
      </c>
      <c r="Z45" s="1199">
        <v>4145</v>
      </c>
      <c r="AA45" s="1198">
        <v>49.21</v>
      </c>
      <c r="AB45" s="1198">
        <v>1.53</v>
      </c>
      <c r="AC45" s="1198">
        <v>52.26</v>
      </c>
      <c r="AD45" s="1200">
        <v>1.52</v>
      </c>
      <c r="AE45" s="1198">
        <v>46.2</v>
      </c>
      <c r="AF45" s="1199">
        <v>1956</v>
      </c>
      <c r="AG45" s="1199">
        <v>4231</v>
      </c>
      <c r="AH45" s="1198">
        <v>44.73</v>
      </c>
      <c r="AI45" s="1198">
        <v>1.5</v>
      </c>
      <c r="AJ45" s="1198">
        <v>47.74</v>
      </c>
      <c r="AK45" s="1200">
        <v>1.51</v>
      </c>
    </row>
    <row r="46" spans="2:37" x14ac:dyDescent="0.2">
      <c r="B46" s="450" t="s">
        <v>437</v>
      </c>
      <c r="C46" s="1198">
        <v>11</v>
      </c>
      <c r="D46" s="1199">
        <v>522</v>
      </c>
      <c r="E46" s="1199">
        <v>4726</v>
      </c>
      <c r="F46" s="1198">
        <v>10.18</v>
      </c>
      <c r="G46" s="1198">
        <v>0.87</v>
      </c>
      <c r="H46" s="1198">
        <v>11.97</v>
      </c>
      <c r="I46" s="1200">
        <v>0.92</v>
      </c>
      <c r="J46" s="1198">
        <v>10.4</v>
      </c>
      <c r="K46" s="1199">
        <v>488</v>
      </c>
      <c r="L46" s="1199">
        <v>4705</v>
      </c>
      <c r="M46" s="1198">
        <v>9.5299999999999994</v>
      </c>
      <c r="N46" s="1198">
        <v>0.84</v>
      </c>
      <c r="O46" s="1198">
        <v>11.28</v>
      </c>
      <c r="P46" s="1200">
        <v>0.91</v>
      </c>
      <c r="Q46" s="1198">
        <v>10.9</v>
      </c>
      <c r="R46" s="1199">
        <v>514</v>
      </c>
      <c r="S46" s="1199">
        <v>4729</v>
      </c>
      <c r="T46" s="1198">
        <v>10.01</v>
      </c>
      <c r="U46" s="1198">
        <v>0.86</v>
      </c>
      <c r="V46" s="1198">
        <v>11.79</v>
      </c>
      <c r="W46" s="1200">
        <v>0.92</v>
      </c>
      <c r="X46" s="1198">
        <v>9.9</v>
      </c>
      <c r="Y46" s="1199">
        <v>413</v>
      </c>
      <c r="Z46" s="1199">
        <v>4180</v>
      </c>
      <c r="AA46" s="1198">
        <v>9.01</v>
      </c>
      <c r="AB46" s="1198">
        <v>0.87</v>
      </c>
      <c r="AC46" s="1198">
        <v>10.82</v>
      </c>
      <c r="AD46" s="1200">
        <v>0.94</v>
      </c>
      <c r="AE46" s="1198">
        <v>9.8000000000000007</v>
      </c>
      <c r="AF46" s="1199">
        <v>416</v>
      </c>
      <c r="AG46" s="1199">
        <v>4262</v>
      </c>
      <c r="AH46" s="1198">
        <v>8.91</v>
      </c>
      <c r="AI46" s="1198">
        <v>0.85</v>
      </c>
      <c r="AJ46" s="1198">
        <v>10.69</v>
      </c>
      <c r="AK46" s="1200">
        <v>0.93</v>
      </c>
    </row>
    <row r="47" spans="2:37" x14ac:dyDescent="0.2">
      <c r="B47" s="450" t="s">
        <v>436</v>
      </c>
      <c r="C47" s="1198">
        <v>0</v>
      </c>
      <c r="D47" s="1199">
        <v>0</v>
      </c>
      <c r="E47" s="1199">
        <v>4706</v>
      </c>
      <c r="F47" s="1198">
        <v>0</v>
      </c>
      <c r="G47" s="1198">
        <v>0</v>
      </c>
      <c r="H47" s="1198">
        <v>0.08</v>
      </c>
      <c r="I47" s="1200">
        <v>0.08</v>
      </c>
      <c r="J47" s="1198">
        <v>0</v>
      </c>
      <c r="K47" s="1199">
        <v>2</v>
      </c>
      <c r="L47" s="1199">
        <v>4590</v>
      </c>
      <c r="M47" s="1198">
        <v>0.01</v>
      </c>
      <c r="N47" s="1198">
        <v>0.03</v>
      </c>
      <c r="O47" s="1198">
        <v>0.16</v>
      </c>
      <c r="P47" s="1200">
        <v>0.12</v>
      </c>
      <c r="Q47" s="1198">
        <v>0</v>
      </c>
      <c r="R47" s="1199">
        <v>2</v>
      </c>
      <c r="S47" s="1199">
        <v>4522</v>
      </c>
      <c r="T47" s="1198">
        <v>0.01</v>
      </c>
      <c r="U47" s="1198">
        <v>0.03</v>
      </c>
      <c r="V47" s="1198">
        <v>0.16</v>
      </c>
      <c r="W47" s="1200">
        <v>0.12</v>
      </c>
      <c r="X47" s="1198">
        <v>0</v>
      </c>
      <c r="Y47" s="1199">
        <v>0</v>
      </c>
      <c r="Z47" s="1199">
        <v>4030</v>
      </c>
      <c r="AA47" s="1198">
        <v>0</v>
      </c>
      <c r="AB47" s="1198">
        <v>0</v>
      </c>
      <c r="AC47" s="1198">
        <v>0.1</v>
      </c>
      <c r="AD47" s="1200">
        <v>0.1</v>
      </c>
      <c r="AE47" s="1198">
        <v>0</v>
      </c>
      <c r="AF47" s="1199">
        <v>0</v>
      </c>
      <c r="AG47" s="1199">
        <v>4112</v>
      </c>
      <c r="AH47" s="1198">
        <v>0</v>
      </c>
      <c r="AI47" s="1198">
        <v>0</v>
      </c>
      <c r="AJ47" s="1198">
        <v>0.09</v>
      </c>
      <c r="AK47" s="1200">
        <v>0.09</v>
      </c>
    </row>
    <row r="48" spans="2:37" x14ac:dyDescent="0.2">
      <c r="B48" s="450" t="s">
        <v>75</v>
      </c>
      <c r="C48" s="1198">
        <v>11.7</v>
      </c>
      <c r="D48" s="1199">
        <v>548</v>
      </c>
      <c r="E48" s="1199">
        <v>4700</v>
      </c>
      <c r="F48" s="1198">
        <v>10.77</v>
      </c>
      <c r="G48" s="1198">
        <v>0.89</v>
      </c>
      <c r="H48" s="1198">
        <v>12.61</v>
      </c>
      <c r="I48" s="1200">
        <v>0.95</v>
      </c>
      <c r="J48" s="1198">
        <v>10.7</v>
      </c>
      <c r="K48" s="1199">
        <v>490</v>
      </c>
      <c r="L48" s="1199">
        <v>4568</v>
      </c>
      <c r="M48" s="1198">
        <v>9.86</v>
      </c>
      <c r="N48" s="1198">
        <v>0.87</v>
      </c>
      <c r="O48" s="1198">
        <v>11.66</v>
      </c>
      <c r="P48" s="1200">
        <v>0.93</v>
      </c>
      <c r="Q48" s="1198">
        <v>8.4</v>
      </c>
      <c r="R48" s="1199">
        <v>375</v>
      </c>
      <c r="S48" s="1199">
        <v>4486</v>
      </c>
      <c r="T48" s="1198">
        <v>7.58</v>
      </c>
      <c r="U48" s="1198">
        <v>0.78</v>
      </c>
      <c r="V48" s="1198">
        <v>9.2100000000000009</v>
      </c>
      <c r="W48" s="1200">
        <v>0.85</v>
      </c>
      <c r="X48" s="1198">
        <v>9.1999999999999993</v>
      </c>
      <c r="Y48" s="1199">
        <v>368</v>
      </c>
      <c r="Z48" s="1199">
        <v>4004</v>
      </c>
      <c r="AA48" s="1198">
        <v>8.33</v>
      </c>
      <c r="AB48" s="1198">
        <v>0.86</v>
      </c>
      <c r="AC48" s="1198">
        <v>10.130000000000001</v>
      </c>
      <c r="AD48" s="1200">
        <v>0.94</v>
      </c>
      <c r="AE48" s="1198">
        <v>7.9</v>
      </c>
      <c r="AF48" s="1199">
        <v>320</v>
      </c>
      <c r="AG48" s="1199">
        <v>4074</v>
      </c>
      <c r="AH48" s="1198">
        <v>7.07</v>
      </c>
      <c r="AI48" s="1198">
        <v>0.78</v>
      </c>
      <c r="AJ48" s="1198">
        <v>8.7200000000000006</v>
      </c>
      <c r="AK48" s="1200">
        <v>0.87</v>
      </c>
    </row>
    <row r="49" spans="2:37" x14ac:dyDescent="0.2">
      <c r="B49" s="450" t="s">
        <v>79</v>
      </c>
      <c r="C49" s="1198">
        <v>8.5</v>
      </c>
      <c r="D49" s="1199">
        <v>388</v>
      </c>
      <c r="E49" s="1199">
        <v>4570</v>
      </c>
      <c r="F49" s="1198">
        <v>7.72</v>
      </c>
      <c r="G49" s="1198">
        <v>0.77</v>
      </c>
      <c r="H49" s="1198">
        <v>9.33</v>
      </c>
      <c r="I49" s="1200">
        <v>0.84</v>
      </c>
      <c r="J49" s="1198">
        <v>11</v>
      </c>
      <c r="K49" s="1199">
        <v>503</v>
      </c>
      <c r="L49" s="1199">
        <v>4565</v>
      </c>
      <c r="M49" s="1198">
        <v>10.14</v>
      </c>
      <c r="N49" s="1198">
        <v>0.88</v>
      </c>
      <c r="O49" s="1198">
        <v>11.96</v>
      </c>
      <c r="P49" s="1200">
        <v>0.94</v>
      </c>
      <c r="Q49" s="1198">
        <v>11.5</v>
      </c>
      <c r="R49" s="1199">
        <v>518</v>
      </c>
      <c r="S49" s="1199">
        <v>4502</v>
      </c>
      <c r="T49" s="1198">
        <v>10.61</v>
      </c>
      <c r="U49" s="1198">
        <v>0.9</v>
      </c>
      <c r="V49" s="1198">
        <v>12.47</v>
      </c>
      <c r="W49" s="1200">
        <v>0.96</v>
      </c>
      <c r="X49" s="1198">
        <v>10.9</v>
      </c>
      <c r="Y49" s="1199">
        <v>436</v>
      </c>
      <c r="Z49" s="1199">
        <v>3984</v>
      </c>
      <c r="AA49" s="1198">
        <v>10.01</v>
      </c>
      <c r="AB49" s="1198">
        <v>0.93</v>
      </c>
      <c r="AC49" s="1198">
        <v>11.95</v>
      </c>
      <c r="AD49" s="1200">
        <v>1.01</v>
      </c>
      <c r="AE49" s="1198">
        <v>11.1</v>
      </c>
      <c r="AF49" s="1199">
        <v>439</v>
      </c>
      <c r="AG49" s="1199">
        <v>3968</v>
      </c>
      <c r="AH49" s="1198">
        <v>10.119999999999999</v>
      </c>
      <c r="AI49" s="1198">
        <v>0.94</v>
      </c>
      <c r="AJ49" s="1198">
        <v>12.08</v>
      </c>
      <c r="AK49" s="1200">
        <v>1.02</v>
      </c>
    </row>
    <row r="50" spans="2:37" x14ac:dyDescent="0.2">
      <c r="B50" s="450" t="s">
        <v>53</v>
      </c>
      <c r="C50" s="1198">
        <v>38.700000000000003</v>
      </c>
      <c r="D50" s="1199">
        <v>1762</v>
      </c>
      <c r="E50" s="1199">
        <v>4549</v>
      </c>
      <c r="F50" s="1198">
        <v>37.33</v>
      </c>
      <c r="G50" s="1198">
        <v>1.4</v>
      </c>
      <c r="H50" s="1198">
        <v>40.159999999999997</v>
      </c>
      <c r="I50" s="1200">
        <v>1.43</v>
      </c>
      <c r="J50" s="1198">
        <v>37.9</v>
      </c>
      <c r="K50" s="1199">
        <v>1687</v>
      </c>
      <c r="L50" s="1199">
        <v>4456</v>
      </c>
      <c r="M50" s="1198">
        <v>36.450000000000003</v>
      </c>
      <c r="N50" s="1198">
        <v>1.41</v>
      </c>
      <c r="O50" s="1198">
        <v>39.29</v>
      </c>
      <c r="P50" s="1200">
        <v>1.43</v>
      </c>
      <c r="Q50" s="1198">
        <v>37.6</v>
      </c>
      <c r="R50" s="1199">
        <v>1658</v>
      </c>
      <c r="S50" s="1199">
        <v>4404</v>
      </c>
      <c r="T50" s="1198">
        <v>36.229999999999997</v>
      </c>
      <c r="U50" s="1198">
        <v>1.42</v>
      </c>
      <c r="V50" s="1198">
        <v>39.090000000000003</v>
      </c>
      <c r="W50" s="1200">
        <v>1.44</v>
      </c>
      <c r="X50" s="1198">
        <v>36.299999999999997</v>
      </c>
      <c r="Y50" s="1199">
        <v>1415</v>
      </c>
      <c r="Z50" s="1199">
        <v>3897</v>
      </c>
      <c r="AA50" s="1198">
        <v>34.81</v>
      </c>
      <c r="AB50" s="1198">
        <v>1.5</v>
      </c>
      <c r="AC50" s="1198">
        <v>37.83</v>
      </c>
      <c r="AD50" s="1200">
        <v>1.52</v>
      </c>
      <c r="AE50" s="1198">
        <v>33.700000000000003</v>
      </c>
      <c r="AF50" s="1199">
        <v>1335</v>
      </c>
      <c r="AG50" s="1199">
        <v>3958</v>
      </c>
      <c r="AH50" s="1198">
        <v>32.270000000000003</v>
      </c>
      <c r="AI50" s="1198">
        <v>1.46</v>
      </c>
      <c r="AJ50" s="1198">
        <v>35.22</v>
      </c>
      <c r="AK50" s="1200">
        <v>1.49</v>
      </c>
    </row>
    <row r="52" spans="2:37" ht="15.75" x14ac:dyDescent="0.25">
      <c r="B52" s="247" t="s">
        <v>486</v>
      </c>
    </row>
    <row r="53" spans="2:37" ht="15.75" x14ac:dyDescent="0.25">
      <c r="B53" s="246" t="s">
        <v>485</v>
      </c>
    </row>
    <row r="55" spans="2:37" s="853" customFormat="1" ht="79.5" thickBot="1" x14ac:dyDescent="0.3">
      <c r="B55" s="875" t="s">
        <v>484</v>
      </c>
      <c r="C55" s="848" t="s">
        <v>483</v>
      </c>
      <c r="D55" s="848" t="s">
        <v>482</v>
      </c>
      <c r="E55" s="848" t="s">
        <v>481</v>
      </c>
      <c r="F55" s="848" t="s">
        <v>480</v>
      </c>
      <c r="G55" s="848" t="s">
        <v>479</v>
      </c>
      <c r="H55" s="846" t="s">
        <v>905</v>
      </c>
    </row>
    <row r="56" spans="2:37" s="853" customFormat="1" x14ac:dyDescent="0.2">
      <c r="C56" s="849" t="s">
        <v>477</v>
      </c>
      <c r="D56" s="854">
        <v>2162</v>
      </c>
      <c r="E56" s="855">
        <v>52.8</v>
      </c>
      <c r="F56" s="856">
        <v>50.67</v>
      </c>
      <c r="G56" s="856">
        <v>54.87</v>
      </c>
      <c r="H56" s="860" t="s">
        <v>934</v>
      </c>
    </row>
    <row r="57" spans="2:37" s="853" customFormat="1" x14ac:dyDescent="0.2">
      <c r="B57" s="872"/>
      <c r="C57" s="850" t="s">
        <v>81</v>
      </c>
      <c r="D57" s="857">
        <v>2090</v>
      </c>
      <c r="E57" s="858">
        <v>5.6</v>
      </c>
      <c r="F57" s="859">
        <v>4.6500000000000004</v>
      </c>
      <c r="G57" s="859">
        <v>6.62</v>
      </c>
      <c r="H57" s="860" t="s">
        <v>934</v>
      </c>
    </row>
    <row r="58" spans="2:37" s="853" customFormat="1" x14ac:dyDescent="0.2">
      <c r="B58" s="872"/>
      <c r="C58" s="850" t="s">
        <v>439</v>
      </c>
      <c r="D58" s="857">
        <v>1940</v>
      </c>
      <c r="E58" s="858">
        <v>5.4</v>
      </c>
      <c r="F58" s="859">
        <v>4.49</v>
      </c>
      <c r="G58" s="859">
        <v>6.51</v>
      </c>
      <c r="H58" s="860" t="s">
        <v>934</v>
      </c>
    </row>
    <row r="59" spans="2:37" s="853" customFormat="1" x14ac:dyDescent="0.2">
      <c r="B59" s="872"/>
      <c r="C59" s="850" t="s">
        <v>438</v>
      </c>
      <c r="D59" s="857">
        <v>2058</v>
      </c>
      <c r="E59" s="858">
        <v>6.5</v>
      </c>
      <c r="F59" s="859">
        <v>5.52</v>
      </c>
      <c r="G59" s="859">
        <v>7.66</v>
      </c>
      <c r="H59" s="860" t="s">
        <v>934</v>
      </c>
    </row>
    <row r="60" spans="2:37" s="853" customFormat="1" x14ac:dyDescent="0.2">
      <c r="B60" s="872"/>
      <c r="C60" s="850" t="s">
        <v>476</v>
      </c>
      <c r="D60" s="857">
        <v>2060</v>
      </c>
      <c r="E60" s="858">
        <v>12.6</v>
      </c>
      <c r="F60" s="859">
        <v>11.21</v>
      </c>
      <c r="G60" s="859">
        <v>14.07</v>
      </c>
      <c r="H60" s="860" t="s">
        <v>934</v>
      </c>
    </row>
    <row r="61" spans="2:37" s="853" customFormat="1" x14ac:dyDescent="0.2">
      <c r="B61" s="851" t="s">
        <v>478</v>
      </c>
      <c r="C61" s="874" t="s">
        <v>58</v>
      </c>
      <c r="D61" s="857">
        <v>2164</v>
      </c>
      <c r="E61" s="858">
        <v>13.9</v>
      </c>
      <c r="F61" s="859">
        <v>12.52</v>
      </c>
      <c r="G61" s="859">
        <v>15.43</v>
      </c>
      <c r="H61" s="860" t="s">
        <v>934</v>
      </c>
    </row>
    <row r="62" spans="2:37" s="853" customFormat="1" x14ac:dyDescent="0.2">
      <c r="B62" s="872"/>
      <c r="C62" s="850" t="s">
        <v>95</v>
      </c>
      <c r="D62" s="857">
        <v>2149</v>
      </c>
      <c r="E62" s="858">
        <v>40.299999999999997</v>
      </c>
      <c r="F62" s="859">
        <v>38.200000000000003</v>
      </c>
      <c r="G62" s="859">
        <v>42.34</v>
      </c>
      <c r="H62" s="860" t="s">
        <v>934</v>
      </c>
    </row>
    <row r="63" spans="2:37" s="853" customFormat="1" x14ac:dyDescent="0.2">
      <c r="B63" s="872"/>
      <c r="C63" s="850" t="s">
        <v>437</v>
      </c>
      <c r="D63" s="857">
        <v>2165</v>
      </c>
      <c r="E63" s="858">
        <v>6.3</v>
      </c>
      <c r="F63" s="859">
        <v>5.38</v>
      </c>
      <c r="G63" s="859">
        <v>7.43</v>
      </c>
      <c r="H63" s="860" t="s">
        <v>934</v>
      </c>
    </row>
    <row r="64" spans="2:37" s="853" customFormat="1" x14ac:dyDescent="0.2">
      <c r="B64" s="872"/>
      <c r="C64" s="850" t="s">
        <v>436</v>
      </c>
      <c r="D64" s="857">
        <v>2072</v>
      </c>
      <c r="E64" s="858">
        <v>0</v>
      </c>
      <c r="F64" s="859">
        <v>0</v>
      </c>
      <c r="G64" s="859">
        <v>0.19</v>
      </c>
      <c r="H64" s="860" t="s">
        <v>289</v>
      </c>
    </row>
    <row r="65" spans="2:8" s="853" customFormat="1" x14ac:dyDescent="0.2">
      <c r="B65" s="872"/>
      <c r="C65" s="850" t="s">
        <v>75</v>
      </c>
      <c r="D65" s="857">
        <v>2056</v>
      </c>
      <c r="E65" s="858">
        <v>6.2</v>
      </c>
      <c r="F65" s="859">
        <v>5.22</v>
      </c>
      <c r="G65" s="859">
        <v>7.3</v>
      </c>
      <c r="H65" s="860" t="s">
        <v>934</v>
      </c>
    </row>
    <row r="66" spans="2:8" s="853" customFormat="1" ht="15.75" thickBot="1" x14ac:dyDescent="0.25">
      <c r="B66" s="873"/>
      <c r="C66" s="850" t="s">
        <v>53</v>
      </c>
      <c r="D66" s="857">
        <v>1983</v>
      </c>
      <c r="E66" s="858">
        <v>30</v>
      </c>
      <c r="F66" s="859">
        <v>28.03</v>
      </c>
      <c r="G66" s="859">
        <v>32.06</v>
      </c>
      <c r="H66" s="860" t="s">
        <v>934</v>
      </c>
    </row>
    <row r="67" spans="2:8" s="853" customFormat="1" ht="15.6" customHeight="1" x14ac:dyDescent="0.2">
      <c r="C67" s="849" t="s">
        <v>477</v>
      </c>
      <c r="D67" s="861">
        <v>2095</v>
      </c>
      <c r="E67" s="862">
        <v>64.3</v>
      </c>
      <c r="F67" s="863">
        <v>62.22</v>
      </c>
      <c r="G67" s="868">
        <v>66.319999999999993</v>
      </c>
      <c r="H67" s="864"/>
    </row>
    <row r="68" spans="2:8" s="853" customFormat="1" x14ac:dyDescent="0.2">
      <c r="B68" s="876"/>
      <c r="C68" s="850" t="s">
        <v>81</v>
      </c>
      <c r="D68" s="857">
        <v>2031</v>
      </c>
      <c r="E68" s="865">
        <v>10.1</v>
      </c>
      <c r="F68" s="866">
        <v>8.86</v>
      </c>
      <c r="G68" s="869">
        <v>11.48</v>
      </c>
      <c r="H68" s="867"/>
    </row>
    <row r="69" spans="2:8" s="853" customFormat="1" x14ac:dyDescent="0.2">
      <c r="B69" s="876"/>
      <c r="C69" s="850" t="s">
        <v>439</v>
      </c>
      <c r="D69" s="857">
        <v>1864</v>
      </c>
      <c r="E69" s="858">
        <v>9.8000000000000007</v>
      </c>
      <c r="F69" s="859">
        <v>8.5500000000000007</v>
      </c>
      <c r="G69" s="860">
        <v>11.25</v>
      </c>
      <c r="H69" s="867"/>
    </row>
    <row r="70" spans="2:8" s="853" customFormat="1" x14ac:dyDescent="0.2">
      <c r="B70" s="876"/>
      <c r="C70" s="850" t="s">
        <v>438</v>
      </c>
      <c r="D70" s="857">
        <v>2015</v>
      </c>
      <c r="E70" s="858">
        <v>11.3</v>
      </c>
      <c r="F70" s="859">
        <v>9.9600000000000009</v>
      </c>
      <c r="G70" s="860">
        <v>12.72</v>
      </c>
      <c r="H70" s="867"/>
    </row>
    <row r="71" spans="2:8" s="853" customFormat="1" x14ac:dyDescent="0.2">
      <c r="B71" s="876"/>
      <c r="C71" s="850" t="s">
        <v>476</v>
      </c>
      <c r="D71" s="857">
        <v>2015</v>
      </c>
      <c r="E71" s="858">
        <v>18.100000000000001</v>
      </c>
      <c r="F71" s="859">
        <v>16.489999999999998</v>
      </c>
      <c r="G71" s="860">
        <v>19.86</v>
      </c>
      <c r="H71" s="867"/>
    </row>
    <row r="72" spans="2:8" s="853" customFormat="1" x14ac:dyDescent="0.2">
      <c r="B72" s="852" t="s">
        <v>906</v>
      </c>
      <c r="C72" s="850" t="s">
        <v>58</v>
      </c>
      <c r="D72" s="857">
        <v>2096</v>
      </c>
      <c r="E72" s="858">
        <v>22.2</v>
      </c>
      <c r="F72" s="859">
        <v>20.46</v>
      </c>
      <c r="G72" s="860">
        <v>24.01</v>
      </c>
      <c r="H72" s="867"/>
    </row>
    <row r="73" spans="2:8" s="853" customFormat="1" x14ac:dyDescent="0.2">
      <c r="B73" s="852" t="s">
        <v>907</v>
      </c>
      <c r="C73" s="850" t="s">
        <v>95</v>
      </c>
      <c r="D73" s="857">
        <v>2082</v>
      </c>
      <c r="E73" s="858">
        <v>52.4</v>
      </c>
      <c r="F73" s="859">
        <v>50.25</v>
      </c>
      <c r="G73" s="860">
        <v>54.54</v>
      </c>
      <c r="H73" s="867"/>
    </row>
    <row r="74" spans="2:8" s="853" customFormat="1" x14ac:dyDescent="0.2">
      <c r="B74" s="876"/>
      <c r="C74" s="850" t="s">
        <v>437</v>
      </c>
      <c r="D74" s="857">
        <v>2097</v>
      </c>
      <c r="E74" s="858">
        <v>13.3</v>
      </c>
      <c r="F74" s="859">
        <v>11.92</v>
      </c>
      <c r="G74" s="860">
        <v>14.83</v>
      </c>
      <c r="H74" s="867"/>
    </row>
    <row r="75" spans="2:8" s="853" customFormat="1" x14ac:dyDescent="0.2">
      <c r="B75" s="876"/>
      <c r="C75" s="850" t="s">
        <v>436</v>
      </c>
      <c r="D75" s="857">
        <v>2040</v>
      </c>
      <c r="E75" s="858">
        <v>0</v>
      </c>
      <c r="F75" s="859">
        <v>0</v>
      </c>
      <c r="G75" s="860">
        <v>0.19</v>
      </c>
      <c r="H75" s="867"/>
    </row>
    <row r="76" spans="2:8" s="853" customFormat="1" x14ac:dyDescent="0.2">
      <c r="B76" s="876"/>
      <c r="C76" s="850" t="s">
        <v>75</v>
      </c>
      <c r="D76" s="857">
        <v>2018</v>
      </c>
      <c r="E76" s="858">
        <v>9.6</v>
      </c>
      <c r="F76" s="859">
        <v>8.36</v>
      </c>
      <c r="G76" s="860">
        <v>10.92</v>
      </c>
      <c r="H76" s="867"/>
    </row>
    <row r="77" spans="2:8" s="853" customFormat="1" x14ac:dyDescent="0.2">
      <c r="B77" s="876"/>
      <c r="C77" s="850" t="s">
        <v>53</v>
      </c>
      <c r="D77" s="857">
        <v>1975</v>
      </c>
      <c r="E77" s="858">
        <v>37.5</v>
      </c>
      <c r="F77" s="859">
        <v>35.36</v>
      </c>
      <c r="G77" s="860">
        <v>39.630000000000003</v>
      </c>
      <c r="H77" s="867"/>
    </row>
    <row r="78" spans="2:8" s="853" customFormat="1" x14ac:dyDescent="0.2"/>
  </sheetData>
  <hyperlinks>
    <hyperlink ref="B8" location="Contents!A1" display="Contents!A1" xr:uid="{42FE5A28-AB8C-4779-8910-F968A3F95D26}"/>
    <hyperlink ref="D8" location="'Tab 30 - G-ve K. pneumoniae'!A1" display="Tab 30 - G-ve K. pneumoniae" xr:uid="{1E506C65-FAFA-4B72-A261-917B2B0B9CB1}"/>
  </hyperlinks>
  <pageMargins left="0.7" right="0.7" top="0.75" bottom="0.75" header="0.3" footer="0.3"/>
  <pageSetup paperSize="9" orientation="portrait" horizontalDpi="300" verticalDpi="300" r:id="rId1"/>
  <drawing r:id="rId2"/>
  <tableParts count="2">
    <tablePart r:id="rId3"/>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9545-39A7-4D3A-89F5-6B1DE130F394}">
  <sheetPr codeName="Sheet41">
    <tabColor rgb="FF58792D"/>
  </sheetPr>
  <dimension ref="B1:AK50"/>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8" width="12.5703125" style="245" customWidth="1"/>
    <col min="9" max="9" width="17.42578125" style="245" customWidth="1"/>
    <col min="10"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1068</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955</v>
      </c>
    </row>
    <row r="12" spans="2:10" ht="15.75" x14ac:dyDescent="0.25">
      <c r="B12" s="247" t="s">
        <v>457</v>
      </c>
      <c r="H12" s="247" t="s">
        <v>456</v>
      </c>
    </row>
    <row r="13" spans="2:10" ht="15.75" x14ac:dyDescent="0.25">
      <c r="B13" s="246" t="s">
        <v>950</v>
      </c>
      <c r="H13" s="246" t="s">
        <v>951</v>
      </c>
    </row>
    <row r="15" spans="2:10" ht="45" x14ac:dyDescent="0.2">
      <c r="B15" s="245" t="s">
        <v>93</v>
      </c>
      <c r="C15" s="457" t="s">
        <v>455</v>
      </c>
      <c r="H15" s="245" t="s">
        <v>93</v>
      </c>
      <c r="I15" s="996" t="s">
        <v>952</v>
      </c>
    </row>
    <row r="16" spans="2:10" x14ac:dyDescent="0.2">
      <c r="B16" s="440">
        <v>2017</v>
      </c>
      <c r="C16" s="456">
        <v>819</v>
      </c>
      <c r="H16" s="440">
        <v>2017</v>
      </c>
      <c r="I16" s="455">
        <v>6.5000000000000002E-2</v>
      </c>
    </row>
    <row r="17" spans="2:37" x14ac:dyDescent="0.2">
      <c r="B17" s="440">
        <v>2018</v>
      </c>
      <c r="C17" s="456">
        <v>783</v>
      </c>
      <c r="H17" s="440">
        <v>2018</v>
      </c>
      <c r="I17" s="455">
        <v>5.0999999999999997E-2</v>
      </c>
    </row>
    <row r="18" spans="2:37" x14ac:dyDescent="0.2">
      <c r="B18" s="440">
        <v>2019</v>
      </c>
      <c r="C18" s="456">
        <v>777</v>
      </c>
      <c r="H18" s="440">
        <v>2019</v>
      </c>
      <c r="I18" s="455">
        <v>3.3000000000000002E-2</v>
      </c>
    </row>
    <row r="19" spans="2:37" x14ac:dyDescent="0.2">
      <c r="B19" s="440">
        <v>2020</v>
      </c>
      <c r="C19" s="456">
        <v>729</v>
      </c>
      <c r="H19" s="440">
        <v>2020</v>
      </c>
      <c r="I19" s="455">
        <v>7.6999999999999999E-2</v>
      </c>
    </row>
    <row r="20" spans="2:37" x14ac:dyDescent="0.2">
      <c r="B20" s="440">
        <v>2021</v>
      </c>
      <c r="C20" s="456">
        <v>743</v>
      </c>
      <c r="H20" s="440">
        <v>2021</v>
      </c>
      <c r="I20" s="455">
        <v>5.3999999999999999E-2</v>
      </c>
    </row>
    <row r="22" spans="2:37" ht="15.75" x14ac:dyDescent="0.25">
      <c r="B22" s="247" t="s">
        <v>451</v>
      </c>
    </row>
    <row r="23" spans="2:37" ht="15.75" x14ac:dyDescent="0.25">
      <c r="B23" s="246" t="s">
        <v>953</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37"/>
      <c r="AG25" s="837"/>
      <c r="AH25" s="837">
        <v>2021</v>
      </c>
      <c r="AI25" s="837"/>
      <c r="AJ25" s="837"/>
      <c r="AK25" s="837"/>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439</v>
      </c>
      <c r="C27" s="1198">
        <v>8.8000000000000007</v>
      </c>
      <c r="D27" s="1199">
        <v>66</v>
      </c>
      <c r="E27" s="1199">
        <v>752</v>
      </c>
      <c r="F27" s="1198">
        <v>6.96</v>
      </c>
      <c r="G27" s="1198">
        <v>1.82</v>
      </c>
      <c r="H27" s="1198">
        <v>11.01</v>
      </c>
      <c r="I27" s="1200">
        <v>2.23</v>
      </c>
      <c r="J27" s="1198">
        <v>7.2</v>
      </c>
      <c r="K27" s="1199">
        <v>52</v>
      </c>
      <c r="L27" s="1199">
        <v>720</v>
      </c>
      <c r="M27" s="1198">
        <v>5.55</v>
      </c>
      <c r="N27" s="1198">
        <v>1.67</v>
      </c>
      <c r="O27" s="1198">
        <v>9.35</v>
      </c>
      <c r="P27" s="1200">
        <v>2.13</v>
      </c>
      <c r="Q27" s="1198">
        <v>5.6</v>
      </c>
      <c r="R27" s="1199">
        <v>38</v>
      </c>
      <c r="S27" s="1199">
        <v>683</v>
      </c>
      <c r="T27" s="1198">
        <v>4.08</v>
      </c>
      <c r="U27" s="1198">
        <v>1.48</v>
      </c>
      <c r="V27" s="1198">
        <v>7.54</v>
      </c>
      <c r="W27" s="1200">
        <v>1.98</v>
      </c>
      <c r="X27" s="1198">
        <v>11.2</v>
      </c>
      <c r="Y27" s="1199">
        <v>71</v>
      </c>
      <c r="Z27" s="1199">
        <v>634</v>
      </c>
      <c r="AA27" s="1198">
        <v>8.9700000000000006</v>
      </c>
      <c r="AB27" s="1198">
        <v>2.23</v>
      </c>
      <c r="AC27" s="1198">
        <v>13.89</v>
      </c>
      <c r="AD27" s="1200">
        <v>2.69</v>
      </c>
      <c r="AE27" s="1198">
        <v>7.9</v>
      </c>
      <c r="AF27" s="1199">
        <v>51</v>
      </c>
      <c r="AG27" s="1199">
        <v>643</v>
      </c>
      <c r="AH27" s="1198">
        <v>6.08</v>
      </c>
      <c r="AI27" s="1198">
        <v>1.85</v>
      </c>
      <c r="AJ27" s="1198">
        <v>10.28</v>
      </c>
      <c r="AK27" s="1200">
        <v>2.35</v>
      </c>
    </row>
    <row r="28" spans="2:37" x14ac:dyDescent="0.2">
      <c r="B28" s="450" t="s">
        <v>438</v>
      </c>
      <c r="C28" s="1198">
        <v>7.1</v>
      </c>
      <c r="D28" s="1199">
        <v>52</v>
      </c>
      <c r="E28" s="1199">
        <v>735</v>
      </c>
      <c r="F28" s="1198">
        <v>5.44</v>
      </c>
      <c r="G28" s="1198">
        <v>1.63</v>
      </c>
      <c r="H28" s="1198">
        <v>9.16</v>
      </c>
      <c r="I28" s="1200">
        <v>2.09</v>
      </c>
      <c r="J28" s="1198">
        <v>7.4</v>
      </c>
      <c r="K28" s="1199">
        <v>56</v>
      </c>
      <c r="L28" s="1199">
        <v>760</v>
      </c>
      <c r="M28" s="1198">
        <v>5.72</v>
      </c>
      <c r="N28" s="1198">
        <v>1.65</v>
      </c>
      <c r="O28" s="1198">
        <v>9.4499999999999993</v>
      </c>
      <c r="P28" s="1200">
        <v>2.08</v>
      </c>
      <c r="Q28" s="1198">
        <v>5</v>
      </c>
      <c r="R28" s="1199">
        <v>37</v>
      </c>
      <c r="S28" s="1199">
        <v>739</v>
      </c>
      <c r="T28" s="1198">
        <v>3.65</v>
      </c>
      <c r="U28" s="1198">
        <v>1.36</v>
      </c>
      <c r="V28" s="1198">
        <v>6.82</v>
      </c>
      <c r="W28" s="1200">
        <v>1.81</v>
      </c>
      <c r="X28" s="1198">
        <v>10.3</v>
      </c>
      <c r="Y28" s="1199">
        <v>72</v>
      </c>
      <c r="Z28" s="1199">
        <v>697</v>
      </c>
      <c r="AA28" s="1198">
        <v>8.2799999999999994</v>
      </c>
      <c r="AB28" s="1198">
        <v>2.0499999999999998</v>
      </c>
      <c r="AC28" s="1198">
        <v>12.81</v>
      </c>
      <c r="AD28" s="1200">
        <v>2.48</v>
      </c>
      <c r="AE28" s="1198">
        <v>7.1</v>
      </c>
      <c r="AF28" s="1199">
        <v>50</v>
      </c>
      <c r="AG28" s="1199">
        <v>704</v>
      </c>
      <c r="AH28" s="1198">
        <v>5.43</v>
      </c>
      <c r="AI28" s="1198">
        <v>1.67</v>
      </c>
      <c r="AJ28" s="1198">
        <v>9.24</v>
      </c>
      <c r="AK28" s="1200">
        <v>2.14</v>
      </c>
    </row>
    <row r="29" spans="2:37" x14ac:dyDescent="0.2">
      <c r="B29" s="450" t="s">
        <v>58</v>
      </c>
      <c r="C29" s="1198">
        <v>9.5</v>
      </c>
      <c r="D29" s="1199">
        <v>77</v>
      </c>
      <c r="E29" s="1199">
        <v>810</v>
      </c>
      <c r="F29" s="1198">
        <v>7.67</v>
      </c>
      <c r="G29" s="1198">
        <v>1.84</v>
      </c>
      <c r="H29" s="1198">
        <v>11.72</v>
      </c>
      <c r="I29" s="1200">
        <v>2.21</v>
      </c>
      <c r="J29" s="1198">
        <v>11.6</v>
      </c>
      <c r="K29" s="1199">
        <v>90</v>
      </c>
      <c r="L29" s="1199">
        <v>779</v>
      </c>
      <c r="M29" s="1198">
        <v>9.49</v>
      </c>
      <c r="N29" s="1198">
        <v>2.06</v>
      </c>
      <c r="O29" s="1198">
        <v>13.99</v>
      </c>
      <c r="P29" s="1200">
        <v>2.44</v>
      </c>
      <c r="Q29" s="1198">
        <v>9.9</v>
      </c>
      <c r="R29" s="1199">
        <v>76</v>
      </c>
      <c r="S29" s="1199">
        <v>770</v>
      </c>
      <c r="T29" s="1198">
        <v>7.96</v>
      </c>
      <c r="U29" s="1198">
        <v>1.91</v>
      </c>
      <c r="V29" s="1198">
        <v>12.18</v>
      </c>
      <c r="W29" s="1200">
        <v>2.31</v>
      </c>
      <c r="X29" s="1198">
        <v>12.4</v>
      </c>
      <c r="Y29" s="1199">
        <v>90</v>
      </c>
      <c r="Z29" s="1199">
        <v>725</v>
      </c>
      <c r="AA29" s="1198">
        <v>10.210000000000001</v>
      </c>
      <c r="AB29" s="1198">
        <v>2.2000000000000002</v>
      </c>
      <c r="AC29" s="1198">
        <v>15.01</v>
      </c>
      <c r="AD29" s="1200">
        <v>2.6</v>
      </c>
      <c r="AE29" s="1198">
        <v>10.199999999999999</v>
      </c>
      <c r="AF29" s="1199">
        <v>75</v>
      </c>
      <c r="AG29" s="1199">
        <v>737</v>
      </c>
      <c r="AH29" s="1198">
        <v>8.1999999999999993</v>
      </c>
      <c r="AI29" s="1198">
        <v>1.98</v>
      </c>
      <c r="AJ29" s="1198">
        <v>12.57</v>
      </c>
      <c r="AK29" s="1200">
        <v>2.39</v>
      </c>
    </row>
    <row r="30" spans="2:37" x14ac:dyDescent="0.2">
      <c r="B30" s="450" t="s">
        <v>95</v>
      </c>
      <c r="C30" s="1198">
        <v>16.100000000000001</v>
      </c>
      <c r="D30" s="1199">
        <v>130</v>
      </c>
      <c r="E30" s="1199">
        <v>805</v>
      </c>
      <c r="F30" s="1198">
        <v>13.77</v>
      </c>
      <c r="G30" s="1198">
        <v>2.38</v>
      </c>
      <c r="H30" s="1198">
        <v>18.850000000000001</v>
      </c>
      <c r="I30" s="1200">
        <v>2.7</v>
      </c>
      <c r="J30" s="1198">
        <v>19.7</v>
      </c>
      <c r="K30" s="1199">
        <v>153</v>
      </c>
      <c r="L30" s="1199">
        <v>776</v>
      </c>
      <c r="M30" s="1198">
        <v>17.07</v>
      </c>
      <c r="N30" s="1198">
        <v>2.65</v>
      </c>
      <c r="O30" s="1198">
        <v>22.66</v>
      </c>
      <c r="P30" s="1200">
        <v>2.94</v>
      </c>
      <c r="Q30" s="1198">
        <v>21.3</v>
      </c>
      <c r="R30" s="1199">
        <v>163</v>
      </c>
      <c r="S30" s="1199">
        <v>766</v>
      </c>
      <c r="T30" s="1198">
        <v>18.53</v>
      </c>
      <c r="U30" s="1198">
        <v>2.75</v>
      </c>
      <c r="V30" s="1198">
        <v>24.32</v>
      </c>
      <c r="W30" s="1200">
        <v>3.04</v>
      </c>
      <c r="X30" s="1198">
        <v>23.3</v>
      </c>
      <c r="Y30" s="1199">
        <v>169</v>
      </c>
      <c r="Z30" s="1199">
        <v>724</v>
      </c>
      <c r="AA30" s="1198">
        <v>20.41</v>
      </c>
      <c r="AB30" s="1198">
        <v>2.93</v>
      </c>
      <c r="AC30" s="1198">
        <v>26.56</v>
      </c>
      <c r="AD30" s="1200">
        <v>3.22</v>
      </c>
      <c r="AE30" s="1198">
        <v>19</v>
      </c>
      <c r="AF30" s="1199">
        <v>139</v>
      </c>
      <c r="AG30" s="1199">
        <v>731</v>
      </c>
      <c r="AH30" s="1198">
        <v>16.34</v>
      </c>
      <c r="AI30" s="1198">
        <v>2.68</v>
      </c>
      <c r="AJ30" s="1198">
        <v>22.02</v>
      </c>
      <c r="AK30" s="1200">
        <v>3</v>
      </c>
    </row>
    <row r="31" spans="2:37" x14ac:dyDescent="0.2">
      <c r="B31" s="450" t="s">
        <v>437</v>
      </c>
      <c r="C31" s="1198">
        <v>7.3</v>
      </c>
      <c r="D31" s="1199">
        <v>59</v>
      </c>
      <c r="E31" s="1199">
        <v>810</v>
      </c>
      <c r="F31" s="1198">
        <v>5.69</v>
      </c>
      <c r="G31" s="1198">
        <v>1.59</v>
      </c>
      <c r="H31" s="1198">
        <v>9.2799999999999994</v>
      </c>
      <c r="I31" s="1200">
        <v>2</v>
      </c>
      <c r="J31" s="1198">
        <v>6.2</v>
      </c>
      <c r="K31" s="1199">
        <v>48</v>
      </c>
      <c r="L31" s="1199">
        <v>779</v>
      </c>
      <c r="M31" s="1198">
        <v>4.68</v>
      </c>
      <c r="N31" s="1198">
        <v>1.48</v>
      </c>
      <c r="O31" s="1198">
        <v>8.07</v>
      </c>
      <c r="P31" s="1200">
        <v>1.91</v>
      </c>
      <c r="Q31" s="1198">
        <v>5.2</v>
      </c>
      <c r="R31" s="1199">
        <v>40</v>
      </c>
      <c r="S31" s="1199">
        <v>773</v>
      </c>
      <c r="T31" s="1198">
        <v>3.82</v>
      </c>
      <c r="U31" s="1198">
        <v>1.35</v>
      </c>
      <c r="V31" s="1198">
        <v>6.97</v>
      </c>
      <c r="W31" s="1200">
        <v>1.8</v>
      </c>
      <c r="X31" s="1198">
        <v>6.7</v>
      </c>
      <c r="Y31" s="1199">
        <v>49</v>
      </c>
      <c r="Z31" s="1199">
        <v>728</v>
      </c>
      <c r="AA31" s="1198">
        <v>5.13</v>
      </c>
      <c r="AB31" s="1198">
        <v>1.6</v>
      </c>
      <c r="AC31" s="1198">
        <v>8.7899999999999991</v>
      </c>
      <c r="AD31" s="1200">
        <v>2.06</v>
      </c>
      <c r="AE31" s="1198">
        <v>5.6</v>
      </c>
      <c r="AF31" s="1199">
        <v>41</v>
      </c>
      <c r="AG31" s="1199">
        <v>736</v>
      </c>
      <c r="AH31" s="1198">
        <v>4.13</v>
      </c>
      <c r="AI31" s="1198">
        <v>1.44</v>
      </c>
      <c r="AJ31" s="1198">
        <v>7.47</v>
      </c>
      <c r="AK31" s="1200">
        <v>1.9</v>
      </c>
    </row>
    <row r="32" spans="2:37" x14ac:dyDescent="0.2">
      <c r="B32" s="450" t="s">
        <v>436</v>
      </c>
      <c r="C32" s="1198">
        <v>0.2</v>
      </c>
      <c r="D32" s="1199">
        <v>2</v>
      </c>
      <c r="E32" s="1199">
        <v>802</v>
      </c>
      <c r="F32" s="1198">
        <v>7.0000000000000007E-2</v>
      </c>
      <c r="G32" s="1198">
        <v>0.18</v>
      </c>
      <c r="H32" s="1198">
        <v>0.9</v>
      </c>
      <c r="I32" s="1200">
        <v>0.65</v>
      </c>
      <c r="J32" s="1198">
        <v>0.4</v>
      </c>
      <c r="K32" s="1199">
        <v>3</v>
      </c>
      <c r="L32" s="1199">
        <v>763</v>
      </c>
      <c r="M32" s="1198">
        <v>0.13</v>
      </c>
      <c r="N32" s="1198">
        <v>0.26</v>
      </c>
      <c r="O32" s="1198">
        <v>1.1499999999999999</v>
      </c>
      <c r="P32" s="1200">
        <v>0.76</v>
      </c>
      <c r="Q32" s="1198">
        <v>0.1</v>
      </c>
      <c r="R32" s="1199">
        <v>1</v>
      </c>
      <c r="S32" s="1199">
        <v>742</v>
      </c>
      <c r="T32" s="1198">
        <v>0.02</v>
      </c>
      <c r="U32" s="1198">
        <v>0.11</v>
      </c>
      <c r="V32" s="1198">
        <v>0.76</v>
      </c>
      <c r="W32" s="1200">
        <v>0.63</v>
      </c>
      <c r="X32" s="1198">
        <v>0</v>
      </c>
      <c r="Y32" s="1199">
        <v>0</v>
      </c>
      <c r="Z32" s="1199">
        <v>701</v>
      </c>
      <c r="AA32" s="1198">
        <v>0</v>
      </c>
      <c r="AB32" s="1198">
        <v>0</v>
      </c>
      <c r="AC32" s="1198">
        <v>0.55000000000000004</v>
      </c>
      <c r="AD32" s="1200">
        <v>0.55000000000000004</v>
      </c>
      <c r="AE32" s="1198">
        <v>0.4</v>
      </c>
      <c r="AF32" s="1199">
        <v>3</v>
      </c>
      <c r="AG32" s="1199">
        <v>710</v>
      </c>
      <c r="AH32" s="1198">
        <v>0.14000000000000001</v>
      </c>
      <c r="AI32" s="1198">
        <v>0.28000000000000003</v>
      </c>
      <c r="AJ32" s="1198">
        <v>1.23</v>
      </c>
      <c r="AK32" s="1200">
        <v>0.81</v>
      </c>
    </row>
    <row r="33" spans="2:37" x14ac:dyDescent="0.2">
      <c r="B33" s="450" t="s">
        <v>75</v>
      </c>
      <c r="C33" s="1198">
        <v>11.6</v>
      </c>
      <c r="D33" s="1199">
        <v>93</v>
      </c>
      <c r="E33" s="1199">
        <v>799</v>
      </c>
      <c r="F33" s="1198">
        <v>9.6</v>
      </c>
      <c r="G33" s="1198">
        <v>2.04</v>
      </c>
      <c r="H33" s="1198">
        <v>14.05</v>
      </c>
      <c r="I33" s="1200">
        <v>2.41</v>
      </c>
      <c r="J33" s="1198">
        <v>10</v>
      </c>
      <c r="K33" s="1199">
        <v>76</v>
      </c>
      <c r="L33" s="1199">
        <v>760</v>
      </c>
      <c r="M33" s="1198">
        <v>8.06</v>
      </c>
      <c r="N33" s="1198">
        <v>1.94</v>
      </c>
      <c r="O33" s="1198">
        <v>12.34</v>
      </c>
      <c r="P33" s="1200">
        <v>2.34</v>
      </c>
      <c r="Q33" s="1198">
        <v>9.5</v>
      </c>
      <c r="R33" s="1199">
        <v>70</v>
      </c>
      <c r="S33" s="1199">
        <v>739</v>
      </c>
      <c r="T33" s="1198">
        <v>7.57</v>
      </c>
      <c r="U33" s="1198">
        <v>1.9</v>
      </c>
      <c r="V33" s="1198">
        <v>11.8</v>
      </c>
      <c r="W33" s="1200">
        <v>2.33</v>
      </c>
      <c r="X33" s="1198">
        <v>10.6</v>
      </c>
      <c r="Y33" s="1199">
        <v>74</v>
      </c>
      <c r="Z33" s="1199">
        <v>696</v>
      </c>
      <c r="AA33" s="1198">
        <v>8.5500000000000007</v>
      </c>
      <c r="AB33" s="1198">
        <v>2.08</v>
      </c>
      <c r="AC33" s="1198">
        <v>13.14</v>
      </c>
      <c r="AD33" s="1200">
        <v>2.5099999999999998</v>
      </c>
      <c r="AE33" s="1198">
        <v>10.4</v>
      </c>
      <c r="AF33" s="1199">
        <v>73</v>
      </c>
      <c r="AG33" s="1199">
        <v>699</v>
      </c>
      <c r="AH33" s="1198">
        <v>8.39</v>
      </c>
      <c r="AI33" s="1198">
        <v>2.0499999999999998</v>
      </c>
      <c r="AJ33" s="1198">
        <v>12.93</v>
      </c>
      <c r="AK33" s="1200">
        <v>2.4900000000000002</v>
      </c>
    </row>
    <row r="34" spans="2:37" x14ac:dyDescent="0.2">
      <c r="B34" s="450" t="s">
        <v>79</v>
      </c>
      <c r="C34" s="1198">
        <v>1.8</v>
      </c>
      <c r="D34" s="1199">
        <v>14</v>
      </c>
      <c r="E34" s="1199">
        <v>782</v>
      </c>
      <c r="F34" s="1198">
        <v>1.07</v>
      </c>
      <c r="G34" s="1198">
        <v>0.72</v>
      </c>
      <c r="H34" s="1198">
        <v>2.98</v>
      </c>
      <c r="I34" s="1200">
        <v>1.19</v>
      </c>
      <c r="J34" s="1198">
        <v>2.1</v>
      </c>
      <c r="K34" s="1199">
        <v>16</v>
      </c>
      <c r="L34" s="1199">
        <v>760</v>
      </c>
      <c r="M34" s="1198">
        <v>1.3</v>
      </c>
      <c r="N34" s="1198">
        <v>0.81</v>
      </c>
      <c r="O34" s="1198">
        <v>3.39</v>
      </c>
      <c r="P34" s="1200">
        <v>1.28</v>
      </c>
      <c r="Q34" s="1198">
        <v>1.3</v>
      </c>
      <c r="R34" s="1199">
        <v>10</v>
      </c>
      <c r="S34" s="1199">
        <v>741</v>
      </c>
      <c r="T34" s="1198">
        <v>0.73</v>
      </c>
      <c r="U34" s="1198">
        <v>0.62</v>
      </c>
      <c r="V34" s="1198">
        <v>2.4700000000000002</v>
      </c>
      <c r="W34" s="1200">
        <v>1.1200000000000001</v>
      </c>
      <c r="X34" s="1198">
        <v>2</v>
      </c>
      <c r="Y34" s="1199">
        <v>14</v>
      </c>
      <c r="Z34" s="1199">
        <v>695</v>
      </c>
      <c r="AA34" s="1198">
        <v>1.2</v>
      </c>
      <c r="AB34" s="1198">
        <v>0.81</v>
      </c>
      <c r="AC34" s="1198">
        <v>3.35</v>
      </c>
      <c r="AD34" s="1200">
        <v>1.34</v>
      </c>
      <c r="AE34" s="1198">
        <v>4.3</v>
      </c>
      <c r="AF34" s="1199">
        <v>29</v>
      </c>
      <c r="AG34" s="1199">
        <v>682</v>
      </c>
      <c r="AH34" s="1198">
        <v>2.98</v>
      </c>
      <c r="AI34" s="1198">
        <v>1.27</v>
      </c>
      <c r="AJ34" s="1198">
        <v>6.04</v>
      </c>
      <c r="AK34" s="1200">
        <v>1.79</v>
      </c>
    </row>
    <row r="35" spans="2:37" x14ac:dyDescent="0.2">
      <c r="B35" s="450" t="s">
        <v>53</v>
      </c>
      <c r="C35" s="1198">
        <v>22</v>
      </c>
      <c r="D35" s="1199">
        <v>174</v>
      </c>
      <c r="E35" s="1199">
        <v>790</v>
      </c>
      <c r="F35" s="1198">
        <v>19.27</v>
      </c>
      <c r="G35" s="1198">
        <v>2.76</v>
      </c>
      <c r="H35" s="1198">
        <v>25.05</v>
      </c>
      <c r="I35" s="1200">
        <v>3.02</v>
      </c>
      <c r="J35" s="1198">
        <v>20.100000000000001</v>
      </c>
      <c r="K35" s="1199">
        <v>150</v>
      </c>
      <c r="L35" s="1199">
        <v>747</v>
      </c>
      <c r="M35" s="1198">
        <v>17.36</v>
      </c>
      <c r="N35" s="1198">
        <v>2.72</v>
      </c>
      <c r="O35" s="1198">
        <v>23.1</v>
      </c>
      <c r="P35" s="1200">
        <v>3.02</v>
      </c>
      <c r="Q35" s="1198">
        <v>19.600000000000001</v>
      </c>
      <c r="R35" s="1199">
        <v>143</v>
      </c>
      <c r="S35" s="1199">
        <v>730</v>
      </c>
      <c r="T35" s="1198">
        <v>16.87</v>
      </c>
      <c r="U35" s="1198">
        <v>2.72</v>
      </c>
      <c r="V35" s="1198">
        <v>22.62</v>
      </c>
      <c r="W35" s="1200">
        <v>3.03</v>
      </c>
      <c r="X35" s="1198">
        <v>21.1</v>
      </c>
      <c r="Y35" s="1199">
        <v>144</v>
      </c>
      <c r="Z35" s="1199">
        <v>684</v>
      </c>
      <c r="AA35" s="1198">
        <v>18.16</v>
      </c>
      <c r="AB35" s="1198">
        <v>2.89</v>
      </c>
      <c r="AC35" s="1198">
        <v>24.27</v>
      </c>
      <c r="AD35" s="1200">
        <v>3.22</v>
      </c>
      <c r="AE35" s="1198">
        <v>21</v>
      </c>
      <c r="AF35" s="1199">
        <v>145</v>
      </c>
      <c r="AG35" s="1199">
        <v>690</v>
      </c>
      <c r="AH35" s="1198">
        <v>18.14</v>
      </c>
      <c r="AI35" s="1198">
        <v>2.87</v>
      </c>
      <c r="AJ35" s="1198">
        <v>24.21</v>
      </c>
      <c r="AK35" s="1200">
        <v>3.2</v>
      </c>
    </row>
    <row r="37" spans="2:37" ht="15.75" x14ac:dyDescent="0.25">
      <c r="B37" s="247" t="s">
        <v>448</v>
      </c>
    </row>
    <row r="38" spans="2:37" ht="15.75" x14ac:dyDescent="0.25">
      <c r="B38" s="246" t="s">
        <v>954</v>
      </c>
    </row>
    <row r="40" spans="2:37" s="870" customFormat="1" ht="15.75" x14ac:dyDescent="0.25">
      <c r="B40" s="847"/>
      <c r="C40" s="847"/>
      <c r="D40" s="871"/>
      <c r="E40" s="871"/>
      <c r="F40" s="837">
        <v>2017</v>
      </c>
      <c r="G40" s="871"/>
      <c r="H40" s="871"/>
      <c r="I40" s="871"/>
      <c r="J40" s="847"/>
      <c r="K40" s="871"/>
      <c r="L40" s="871"/>
      <c r="M40" s="837">
        <v>2018</v>
      </c>
      <c r="N40" s="871"/>
      <c r="O40" s="871"/>
      <c r="P40" s="871"/>
      <c r="Q40" s="847"/>
      <c r="R40" s="871"/>
      <c r="S40" s="871"/>
      <c r="T40" s="837">
        <v>2019</v>
      </c>
      <c r="U40" s="871"/>
      <c r="V40" s="871"/>
      <c r="W40" s="871"/>
      <c r="X40" s="847"/>
      <c r="Y40" s="871"/>
      <c r="Z40" s="871"/>
      <c r="AA40" s="837">
        <v>2020</v>
      </c>
      <c r="AB40" s="871"/>
      <c r="AC40" s="871"/>
      <c r="AD40" s="871"/>
      <c r="AE40" s="847"/>
      <c r="AF40" s="837"/>
      <c r="AG40" s="837"/>
      <c r="AH40" s="837">
        <v>2021</v>
      </c>
      <c r="AI40" s="837"/>
      <c r="AJ40" s="837"/>
      <c r="AK40" s="837"/>
    </row>
    <row r="41" spans="2:37" ht="47.25" x14ac:dyDescent="0.25">
      <c r="B41" s="454" t="s">
        <v>447</v>
      </c>
      <c r="C41" s="452" t="s">
        <v>446</v>
      </c>
      <c r="D41" s="453" t="s">
        <v>445</v>
      </c>
      <c r="E41" s="453" t="s">
        <v>444</v>
      </c>
      <c r="F41" s="452" t="s">
        <v>443</v>
      </c>
      <c r="G41" s="452" t="s">
        <v>442</v>
      </c>
      <c r="H41" s="452" t="s">
        <v>441</v>
      </c>
      <c r="I41" s="451" t="s">
        <v>440</v>
      </c>
      <c r="J41" s="452" t="s">
        <v>446</v>
      </c>
      <c r="K41" s="453" t="s">
        <v>445</v>
      </c>
      <c r="L41" s="453" t="s">
        <v>444</v>
      </c>
      <c r="M41" s="452" t="s">
        <v>443</v>
      </c>
      <c r="N41" s="452" t="s">
        <v>442</v>
      </c>
      <c r="O41" s="452" t="s">
        <v>441</v>
      </c>
      <c r="P41" s="451" t="s">
        <v>440</v>
      </c>
      <c r="Q41" s="452" t="s">
        <v>446</v>
      </c>
      <c r="R41" s="453" t="s">
        <v>445</v>
      </c>
      <c r="S41" s="453" t="s">
        <v>444</v>
      </c>
      <c r="T41" s="452" t="s">
        <v>443</v>
      </c>
      <c r="U41" s="452" t="s">
        <v>442</v>
      </c>
      <c r="V41" s="452" t="s">
        <v>441</v>
      </c>
      <c r="W41" s="451" t="s">
        <v>440</v>
      </c>
      <c r="X41" s="452" t="s">
        <v>446</v>
      </c>
      <c r="Y41" s="453" t="s">
        <v>445</v>
      </c>
      <c r="Z41" s="453" t="s">
        <v>444</v>
      </c>
      <c r="AA41" s="452" t="s">
        <v>443</v>
      </c>
      <c r="AB41" s="452" t="s">
        <v>442</v>
      </c>
      <c r="AC41" s="452" t="s">
        <v>441</v>
      </c>
      <c r="AD41" s="451" t="s">
        <v>440</v>
      </c>
      <c r="AE41" s="452" t="s">
        <v>446</v>
      </c>
      <c r="AF41" s="453" t="s">
        <v>445</v>
      </c>
      <c r="AG41" s="453" t="s">
        <v>444</v>
      </c>
      <c r="AH41" s="452" t="s">
        <v>443</v>
      </c>
      <c r="AI41" s="452" t="s">
        <v>442</v>
      </c>
      <c r="AJ41" s="452" t="s">
        <v>441</v>
      </c>
      <c r="AK41" s="451" t="s">
        <v>440</v>
      </c>
    </row>
    <row r="42" spans="2:37" x14ac:dyDescent="0.2">
      <c r="B42" s="450" t="s">
        <v>439</v>
      </c>
      <c r="C42" s="1198">
        <v>8.9</v>
      </c>
      <c r="D42" s="1199">
        <v>67</v>
      </c>
      <c r="E42" s="1199">
        <v>752</v>
      </c>
      <c r="F42" s="1198">
        <v>7.08</v>
      </c>
      <c r="G42" s="1198">
        <v>1.83</v>
      </c>
      <c r="H42" s="1198">
        <v>11.16</v>
      </c>
      <c r="I42" s="1200">
        <v>2.25</v>
      </c>
      <c r="J42" s="1198">
        <v>7.2</v>
      </c>
      <c r="K42" s="1199">
        <v>52</v>
      </c>
      <c r="L42" s="1199">
        <v>720</v>
      </c>
      <c r="M42" s="1198">
        <v>5.55</v>
      </c>
      <c r="N42" s="1198">
        <v>1.67</v>
      </c>
      <c r="O42" s="1198">
        <v>9.35</v>
      </c>
      <c r="P42" s="1200">
        <v>2.13</v>
      </c>
      <c r="Q42" s="1198">
        <v>5.6</v>
      </c>
      <c r="R42" s="1199">
        <v>38</v>
      </c>
      <c r="S42" s="1199">
        <v>683</v>
      </c>
      <c r="T42" s="1198">
        <v>4.08</v>
      </c>
      <c r="U42" s="1198">
        <v>1.48</v>
      </c>
      <c r="V42" s="1198">
        <v>7.54</v>
      </c>
      <c r="W42" s="1200">
        <v>1.98</v>
      </c>
      <c r="X42" s="1198">
        <v>11.4</v>
      </c>
      <c r="Y42" s="1199">
        <v>72</v>
      </c>
      <c r="Z42" s="1199">
        <v>634</v>
      </c>
      <c r="AA42" s="1198">
        <v>9.1199999999999992</v>
      </c>
      <c r="AB42" s="1198">
        <v>2.2400000000000002</v>
      </c>
      <c r="AC42" s="1198">
        <v>14.06</v>
      </c>
      <c r="AD42" s="1200">
        <v>2.7</v>
      </c>
      <c r="AE42" s="1198">
        <v>7.9</v>
      </c>
      <c r="AF42" s="1199">
        <v>51</v>
      </c>
      <c r="AG42" s="1199">
        <v>643</v>
      </c>
      <c r="AH42" s="1198">
        <v>6.08</v>
      </c>
      <c r="AI42" s="1198">
        <v>1.85</v>
      </c>
      <c r="AJ42" s="1198">
        <v>10.28</v>
      </c>
      <c r="AK42" s="1200">
        <v>2.35</v>
      </c>
    </row>
    <row r="43" spans="2:37" x14ac:dyDescent="0.2">
      <c r="B43" s="450" t="s">
        <v>438</v>
      </c>
      <c r="C43" s="1198">
        <v>8.4</v>
      </c>
      <c r="D43" s="1199">
        <v>62</v>
      </c>
      <c r="E43" s="1199">
        <v>735</v>
      </c>
      <c r="F43" s="1198">
        <v>6.64</v>
      </c>
      <c r="G43" s="1198">
        <v>1.8</v>
      </c>
      <c r="H43" s="1198">
        <v>10.67</v>
      </c>
      <c r="I43" s="1200">
        <v>2.23</v>
      </c>
      <c r="J43" s="1198">
        <v>9.1</v>
      </c>
      <c r="K43" s="1199">
        <v>69</v>
      </c>
      <c r="L43" s="1199">
        <v>760</v>
      </c>
      <c r="M43" s="1198">
        <v>7.24</v>
      </c>
      <c r="N43" s="1198">
        <v>1.84</v>
      </c>
      <c r="O43" s="1198">
        <v>11.33</v>
      </c>
      <c r="P43" s="1200">
        <v>2.25</v>
      </c>
      <c r="Q43" s="1198">
        <v>6.1</v>
      </c>
      <c r="R43" s="1199">
        <v>45</v>
      </c>
      <c r="S43" s="1199">
        <v>739</v>
      </c>
      <c r="T43" s="1198">
        <v>4.58</v>
      </c>
      <c r="U43" s="1198">
        <v>1.51</v>
      </c>
      <c r="V43" s="1198">
        <v>8.0500000000000007</v>
      </c>
      <c r="W43" s="1200">
        <v>1.96</v>
      </c>
      <c r="X43" s="1198">
        <v>11</v>
      </c>
      <c r="Y43" s="1199">
        <v>77</v>
      </c>
      <c r="Z43" s="1199">
        <v>697</v>
      </c>
      <c r="AA43" s="1198">
        <v>8.93</v>
      </c>
      <c r="AB43" s="1198">
        <v>2.12</v>
      </c>
      <c r="AC43" s="1198">
        <v>13.59</v>
      </c>
      <c r="AD43" s="1200">
        <v>2.54</v>
      </c>
      <c r="AE43" s="1198">
        <v>8.1</v>
      </c>
      <c r="AF43" s="1199">
        <v>57</v>
      </c>
      <c r="AG43" s="1199">
        <v>704</v>
      </c>
      <c r="AH43" s="1198">
        <v>6.3</v>
      </c>
      <c r="AI43" s="1198">
        <v>1.8</v>
      </c>
      <c r="AJ43" s="1198">
        <v>10.35</v>
      </c>
      <c r="AK43" s="1200">
        <v>2.25</v>
      </c>
    </row>
    <row r="44" spans="2:37" x14ac:dyDescent="0.2">
      <c r="B44" s="450" t="s">
        <v>58</v>
      </c>
      <c r="C44" s="1198">
        <v>13.1</v>
      </c>
      <c r="D44" s="1199">
        <v>106</v>
      </c>
      <c r="E44" s="1199">
        <v>810</v>
      </c>
      <c r="F44" s="1198">
        <v>10.94</v>
      </c>
      <c r="G44" s="1198">
        <v>2.15</v>
      </c>
      <c r="H44" s="1198">
        <v>15.58</v>
      </c>
      <c r="I44" s="1200">
        <v>2.4900000000000002</v>
      </c>
      <c r="J44" s="1198">
        <v>12.8</v>
      </c>
      <c r="K44" s="1199">
        <v>100</v>
      </c>
      <c r="L44" s="1199">
        <v>779</v>
      </c>
      <c r="M44" s="1198">
        <v>10.67</v>
      </c>
      <c r="N44" s="1198">
        <v>2.17</v>
      </c>
      <c r="O44" s="1198">
        <v>15.37</v>
      </c>
      <c r="P44" s="1200">
        <v>2.5299999999999998</v>
      </c>
      <c r="Q44" s="1198">
        <v>11.2</v>
      </c>
      <c r="R44" s="1199">
        <v>86</v>
      </c>
      <c r="S44" s="1199">
        <v>770</v>
      </c>
      <c r="T44" s="1198">
        <v>9.1300000000000008</v>
      </c>
      <c r="U44" s="1198">
        <v>2.04</v>
      </c>
      <c r="V44" s="1198">
        <v>13.59</v>
      </c>
      <c r="W44" s="1200">
        <v>2.42</v>
      </c>
      <c r="X44" s="1198">
        <v>14.3</v>
      </c>
      <c r="Y44" s="1199">
        <v>104</v>
      </c>
      <c r="Z44" s="1199">
        <v>725</v>
      </c>
      <c r="AA44" s="1198">
        <v>11.98</v>
      </c>
      <c r="AB44" s="1198">
        <v>2.36</v>
      </c>
      <c r="AC44" s="1198">
        <v>17.079999999999998</v>
      </c>
      <c r="AD44" s="1200">
        <v>2.74</v>
      </c>
      <c r="AE44" s="1198">
        <v>12.1</v>
      </c>
      <c r="AF44" s="1199">
        <v>89</v>
      </c>
      <c r="AG44" s="1199">
        <v>737</v>
      </c>
      <c r="AH44" s="1198">
        <v>9.92</v>
      </c>
      <c r="AI44" s="1198">
        <v>2.16</v>
      </c>
      <c r="AJ44" s="1198">
        <v>14.63</v>
      </c>
      <c r="AK44" s="1200">
        <v>2.5499999999999998</v>
      </c>
    </row>
    <row r="45" spans="2:37" x14ac:dyDescent="0.2">
      <c r="B45" s="450" t="s">
        <v>95</v>
      </c>
      <c r="C45" s="1198">
        <v>16.100000000000001</v>
      </c>
      <c r="D45" s="1199">
        <v>130</v>
      </c>
      <c r="E45" s="1199">
        <v>805</v>
      </c>
      <c r="F45" s="1198">
        <v>13.77</v>
      </c>
      <c r="G45" s="1198">
        <v>2.38</v>
      </c>
      <c r="H45" s="1198">
        <v>18.850000000000001</v>
      </c>
      <c r="I45" s="1200">
        <v>2.7</v>
      </c>
      <c r="J45" s="1198">
        <v>20</v>
      </c>
      <c r="K45" s="1199">
        <v>155</v>
      </c>
      <c r="L45" s="1199">
        <v>776</v>
      </c>
      <c r="M45" s="1198">
        <v>17.309999999999999</v>
      </c>
      <c r="N45" s="1198">
        <v>2.66</v>
      </c>
      <c r="O45" s="1198">
        <v>22.93</v>
      </c>
      <c r="P45" s="1200">
        <v>2.96</v>
      </c>
      <c r="Q45" s="1198">
        <v>21.4</v>
      </c>
      <c r="R45" s="1199">
        <v>164</v>
      </c>
      <c r="S45" s="1199">
        <v>766</v>
      </c>
      <c r="T45" s="1198">
        <v>18.649999999999999</v>
      </c>
      <c r="U45" s="1198">
        <v>2.76</v>
      </c>
      <c r="V45" s="1198">
        <v>24.45</v>
      </c>
      <c r="W45" s="1200">
        <v>3.04</v>
      </c>
      <c r="X45" s="1198">
        <v>23.5</v>
      </c>
      <c r="Y45" s="1199">
        <v>170</v>
      </c>
      <c r="Z45" s="1199">
        <v>724</v>
      </c>
      <c r="AA45" s="1198">
        <v>20.54</v>
      </c>
      <c r="AB45" s="1198">
        <v>2.94</v>
      </c>
      <c r="AC45" s="1198">
        <v>26.7</v>
      </c>
      <c r="AD45" s="1200">
        <v>3.22</v>
      </c>
      <c r="AE45" s="1198">
        <v>19</v>
      </c>
      <c r="AF45" s="1199">
        <v>139</v>
      </c>
      <c r="AG45" s="1199">
        <v>731</v>
      </c>
      <c r="AH45" s="1198">
        <v>16.34</v>
      </c>
      <c r="AI45" s="1198">
        <v>2.68</v>
      </c>
      <c r="AJ45" s="1198">
        <v>22.02</v>
      </c>
      <c r="AK45" s="1200">
        <v>3</v>
      </c>
    </row>
    <row r="46" spans="2:37" x14ac:dyDescent="0.2">
      <c r="B46" s="450" t="s">
        <v>437</v>
      </c>
      <c r="C46" s="1198">
        <v>7.3</v>
      </c>
      <c r="D46" s="1199">
        <v>59</v>
      </c>
      <c r="E46" s="1199">
        <v>810</v>
      </c>
      <c r="F46" s="1198">
        <v>5.69</v>
      </c>
      <c r="G46" s="1198">
        <v>1.59</v>
      </c>
      <c r="H46" s="1198">
        <v>9.2799999999999994</v>
      </c>
      <c r="I46" s="1200">
        <v>2</v>
      </c>
      <c r="J46" s="1198">
        <v>6.4</v>
      </c>
      <c r="K46" s="1199">
        <v>50</v>
      </c>
      <c r="L46" s="1199">
        <v>779</v>
      </c>
      <c r="M46" s="1198">
        <v>4.9000000000000004</v>
      </c>
      <c r="N46" s="1198">
        <v>1.52</v>
      </c>
      <c r="O46" s="1198">
        <v>8.36</v>
      </c>
      <c r="P46" s="1200">
        <v>1.94</v>
      </c>
      <c r="Q46" s="1198">
        <v>5.3</v>
      </c>
      <c r="R46" s="1199">
        <v>41</v>
      </c>
      <c r="S46" s="1199">
        <v>773</v>
      </c>
      <c r="T46" s="1198">
        <v>3.93</v>
      </c>
      <c r="U46" s="1198">
        <v>1.37</v>
      </c>
      <c r="V46" s="1198">
        <v>7.12</v>
      </c>
      <c r="W46" s="1200">
        <v>1.82</v>
      </c>
      <c r="X46" s="1198">
        <v>7</v>
      </c>
      <c r="Y46" s="1199">
        <v>51</v>
      </c>
      <c r="Z46" s="1199">
        <v>728</v>
      </c>
      <c r="AA46" s="1198">
        <v>5.37</v>
      </c>
      <c r="AB46" s="1198">
        <v>1.64</v>
      </c>
      <c r="AC46" s="1198">
        <v>9.09</v>
      </c>
      <c r="AD46" s="1200">
        <v>2.08</v>
      </c>
      <c r="AE46" s="1198">
        <v>6</v>
      </c>
      <c r="AF46" s="1199">
        <v>44</v>
      </c>
      <c r="AG46" s="1199">
        <v>736</v>
      </c>
      <c r="AH46" s="1198">
        <v>4.4800000000000004</v>
      </c>
      <c r="AI46" s="1198">
        <v>1.5</v>
      </c>
      <c r="AJ46" s="1198">
        <v>7.93</v>
      </c>
      <c r="AK46" s="1200">
        <v>1.95</v>
      </c>
    </row>
    <row r="47" spans="2:37" x14ac:dyDescent="0.2">
      <c r="B47" s="450" t="s">
        <v>436</v>
      </c>
      <c r="C47" s="1198">
        <v>0.2</v>
      </c>
      <c r="D47" s="1199">
        <v>2</v>
      </c>
      <c r="E47" s="1199">
        <v>802</v>
      </c>
      <c r="F47" s="1198">
        <v>7.0000000000000007E-2</v>
      </c>
      <c r="G47" s="1198">
        <v>0.18</v>
      </c>
      <c r="H47" s="1198">
        <v>0.9</v>
      </c>
      <c r="I47" s="1200">
        <v>0.65</v>
      </c>
      <c r="J47" s="1198">
        <v>0.4</v>
      </c>
      <c r="K47" s="1199">
        <v>3</v>
      </c>
      <c r="L47" s="1199">
        <v>763</v>
      </c>
      <c r="M47" s="1198">
        <v>0.13</v>
      </c>
      <c r="N47" s="1198">
        <v>0.26</v>
      </c>
      <c r="O47" s="1198">
        <v>1.1499999999999999</v>
      </c>
      <c r="P47" s="1200">
        <v>0.76</v>
      </c>
      <c r="Q47" s="1198">
        <v>0.3</v>
      </c>
      <c r="R47" s="1199">
        <v>2</v>
      </c>
      <c r="S47" s="1199">
        <v>742</v>
      </c>
      <c r="T47" s="1198">
        <v>7.0000000000000007E-2</v>
      </c>
      <c r="U47" s="1198">
        <v>0.2</v>
      </c>
      <c r="V47" s="1198">
        <v>0.98</v>
      </c>
      <c r="W47" s="1200">
        <v>0.71</v>
      </c>
      <c r="X47" s="1198">
        <v>0</v>
      </c>
      <c r="Y47" s="1199">
        <v>0</v>
      </c>
      <c r="Z47" s="1199">
        <v>701</v>
      </c>
      <c r="AA47" s="1198">
        <v>0</v>
      </c>
      <c r="AB47" s="1198">
        <v>0</v>
      </c>
      <c r="AC47" s="1198">
        <v>0.55000000000000004</v>
      </c>
      <c r="AD47" s="1200">
        <v>0.55000000000000004</v>
      </c>
      <c r="AE47" s="1198">
        <v>0.4</v>
      </c>
      <c r="AF47" s="1199">
        <v>3</v>
      </c>
      <c r="AG47" s="1199">
        <v>710</v>
      </c>
      <c r="AH47" s="1198">
        <v>0.14000000000000001</v>
      </c>
      <c r="AI47" s="1198">
        <v>0.28000000000000003</v>
      </c>
      <c r="AJ47" s="1198">
        <v>1.23</v>
      </c>
      <c r="AK47" s="1200">
        <v>0.81</v>
      </c>
    </row>
    <row r="48" spans="2:37" x14ac:dyDescent="0.2">
      <c r="B48" s="450" t="s">
        <v>75</v>
      </c>
      <c r="C48" s="1198">
        <v>19.100000000000001</v>
      </c>
      <c r="D48" s="1199">
        <v>153</v>
      </c>
      <c r="E48" s="1199">
        <v>799</v>
      </c>
      <c r="F48" s="1198">
        <v>16.57</v>
      </c>
      <c r="G48" s="1198">
        <v>2.58</v>
      </c>
      <c r="H48" s="1198">
        <v>22.02</v>
      </c>
      <c r="I48" s="1200">
        <v>2.87</v>
      </c>
      <c r="J48" s="1198">
        <v>18.399999999999999</v>
      </c>
      <c r="K48" s="1199">
        <v>140</v>
      </c>
      <c r="L48" s="1199">
        <v>760</v>
      </c>
      <c r="M48" s="1198">
        <v>15.83</v>
      </c>
      <c r="N48" s="1198">
        <v>2.59</v>
      </c>
      <c r="O48" s="1198">
        <v>21.33</v>
      </c>
      <c r="P48" s="1200">
        <v>2.91</v>
      </c>
      <c r="Q48" s="1198">
        <v>16.399999999999999</v>
      </c>
      <c r="R48" s="1199">
        <v>121</v>
      </c>
      <c r="S48" s="1199">
        <v>739</v>
      </c>
      <c r="T48" s="1198">
        <v>13.88</v>
      </c>
      <c r="U48" s="1198">
        <v>2.4900000000000002</v>
      </c>
      <c r="V48" s="1198">
        <v>19.21</v>
      </c>
      <c r="W48" s="1200">
        <v>2.84</v>
      </c>
      <c r="X48" s="1198">
        <v>20.100000000000001</v>
      </c>
      <c r="Y48" s="1199">
        <v>140</v>
      </c>
      <c r="Z48" s="1199">
        <v>696</v>
      </c>
      <c r="AA48" s="1198">
        <v>17.3</v>
      </c>
      <c r="AB48" s="1198">
        <v>2.81</v>
      </c>
      <c r="AC48" s="1198">
        <v>23.25</v>
      </c>
      <c r="AD48" s="1200">
        <v>3.14</v>
      </c>
      <c r="AE48" s="1198">
        <v>14.7</v>
      </c>
      <c r="AF48" s="1199">
        <v>103</v>
      </c>
      <c r="AG48" s="1199">
        <v>699</v>
      </c>
      <c r="AH48" s="1198">
        <v>12.3</v>
      </c>
      <c r="AI48" s="1198">
        <v>2.44</v>
      </c>
      <c r="AJ48" s="1198">
        <v>17.559999999999999</v>
      </c>
      <c r="AK48" s="1200">
        <v>2.82</v>
      </c>
    </row>
    <row r="49" spans="2:37" x14ac:dyDescent="0.2">
      <c r="B49" s="450" t="s">
        <v>79</v>
      </c>
      <c r="C49" s="1198">
        <v>2.9</v>
      </c>
      <c r="D49" s="1199">
        <v>23</v>
      </c>
      <c r="E49" s="1199">
        <v>782</v>
      </c>
      <c r="F49" s="1198">
        <v>1.97</v>
      </c>
      <c r="G49" s="1198">
        <v>0.97</v>
      </c>
      <c r="H49" s="1198">
        <v>4.37</v>
      </c>
      <c r="I49" s="1200">
        <v>1.43</v>
      </c>
      <c r="J49" s="1198">
        <v>5</v>
      </c>
      <c r="K49" s="1199">
        <v>38</v>
      </c>
      <c r="L49" s="1199">
        <v>760</v>
      </c>
      <c r="M49" s="1198">
        <v>3.66</v>
      </c>
      <c r="N49" s="1198">
        <v>1.34</v>
      </c>
      <c r="O49" s="1198">
        <v>6.79</v>
      </c>
      <c r="P49" s="1200">
        <v>1.79</v>
      </c>
      <c r="Q49" s="1198">
        <v>3.1</v>
      </c>
      <c r="R49" s="1199">
        <v>23</v>
      </c>
      <c r="S49" s="1199">
        <v>741</v>
      </c>
      <c r="T49" s="1198">
        <v>2.08</v>
      </c>
      <c r="U49" s="1198">
        <v>1.02</v>
      </c>
      <c r="V49" s="1198">
        <v>4.6100000000000003</v>
      </c>
      <c r="W49" s="1200">
        <v>1.51</v>
      </c>
      <c r="X49" s="1198">
        <v>3.3</v>
      </c>
      <c r="Y49" s="1199">
        <v>23</v>
      </c>
      <c r="Z49" s="1199">
        <v>695</v>
      </c>
      <c r="AA49" s="1198">
        <v>2.2200000000000002</v>
      </c>
      <c r="AB49" s="1198">
        <v>1.0900000000000001</v>
      </c>
      <c r="AC49" s="1198">
        <v>4.92</v>
      </c>
      <c r="AD49" s="1200">
        <v>1.61</v>
      </c>
      <c r="AE49" s="1198">
        <v>4.3</v>
      </c>
      <c r="AF49" s="1199">
        <v>29</v>
      </c>
      <c r="AG49" s="1199">
        <v>682</v>
      </c>
      <c r="AH49" s="1198">
        <v>2.98</v>
      </c>
      <c r="AI49" s="1198">
        <v>1.27</v>
      </c>
      <c r="AJ49" s="1198">
        <v>6.04</v>
      </c>
      <c r="AK49" s="1200">
        <v>1.79</v>
      </c>
    </row>
    <row r="50" spans="2:37" x14ac:dyDescent="0.2">
      <c r="B50" s="450" t="s">
        <v>53</v>
      </c>
      <c r="C50" s="1198">
        <v>23.8</v>
      </c>
      <c r="D50" s="1199">
        <v>188</v>
      </c>
      <c r="E50" s="1199">
        <v>790</v>
      </c>
      <c r="F50" s="1198">
        <v>20.96</v>
      </c>
      <c r="G50" s="1198">
        <v>2.84</v>
      </c>
      <c r="H50" s="1198">
        <v>26.89</v>
      </c>
      <c r="I50" s="1200">
        <v>3.09</v>
      </c>
      <c r="J50" s="1198">
        <v>21.4</v>
      </c>
      <c r="K50" s="1199">
        <v>160</v>
      </c>
      <c r="L50" s="1199">
        <v>747</v>
      </c>
      <c r="M50" s="1198">
        <v>18.63</v>
      </c>
      <c r="N50" s="1198">
        <v>2.79</v>
      </c>
      <c r="O50" s="1198">
        <v>24.5</v>
      </c>
      <c r="P50" s="1200">
        <v>3.08</v>
      </c>
      <c r="Q50" s="1198">
        <v>21.8</v>
      </c>
      <c r="R50" s="1199">
        <v>159</v>
      </c>
      <c r="S50" s="1199">
        <v>730</v>
      </c>
      <c r="T50" s="1198">
        <v>18.940000000000001</v>
      </c>
      <c r="U50" s="1198">
        <v>2.84</v>
      </c>
      <c r="V50" s="1198">
        <v>24.92</v>
      </c>
      <c r="W50" s="1200">
        <v>3.14</v>
      </c>
      <c r="X50" s="1198">
        <v>24</v>
      </c>
      <c r="Y50" s="1199">
        <v>164</v>
      </c>
      <c r="Z50" s="1199">
        <v>684</v>
      </c>
      <c r="AA50" s="1198">
        <v>20.93</v>
      </c>
      <c r="AB50" s="1198">
        <v>3.05</v>
      </c>
      <c r="AC50" s="1198">
        <v>27.32</v>
      </c>
      <c r="AD50" s="1200">
        <v>3.34</v>
      </c>
      <c r="AE50" s="1198">
        <v>22.9</v>
      </c>
      <c r="AF50" s="1199">
        <v>158</v>
      </c>
      <c r="AG50" s="1199">
        <v>690</v>
      </c>
      <c r="AH50" s="1198">
        <v>19.920000000000002</v>
      </c>
      <c r="AI50" s="1198">
        <v>2.98</v>
      </c>
      <c r="AJ50" s="1198">
        <v>26.18</v>
      </c>
      <c r="AK50" s="1200">
        <v>3.28</v>
      </c>
    </row>
  </sheetData>
  <hyperlinks>
    <hyperlink ref="B8" location="Contents!A1" display="Contents!A1" xr:uid="{2A8F26C9-E9EA-4510-9E63-6B53A6D2240A}"/>
    <hyperlink ref="D8" location="'Tab 31 - G-ve K. oxytoca'!A1" display="Tab 31 - G-ve K. oxytoca" xr:uid="{F3594240-E73F-46E4-BA01-A97BD354D8B3}"/>
  </hyperlinks>
  <pageMargins left="0.7" right="0.7" top="0.75" bottom="0.75" header="0.3" footer="0.3"/>
  <pageSetup paperSize="9" orientation="portrait" horizontalDpi="300" verticalDpi="300"/>
  <drawing r:id="rId1"/>
  <tableParts count="2">
    <tablePart r:id="rId2"/>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D964C-8B40-42A4-8FA8-4D7169FDFFAC}">
  <sheetPr codeName="Sheet5">
    <tabColor rgb="FF58792D"/>
  </sheetPr>
  <dimension ref="B1:AK50"/>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1070</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959</v>
      </c>
    </row>
    <row r="12" spans="2:10" ht="15.75" x14ac:dyDescent="0.25">
      <c r="B12" s="247" t="s">
        <v>497</v>
      </c>
    </row>
    <row r="13" spans="2:10" ht="15.75" x14ac:dyDescent="0.25">
      <c r="B13" s="246" t="s">
        <v>956</v>
      </c>
    </row>
    <row r="15" spans="2:10" ht="30" x14ac:dyDescent="0.2">
      <c r="B15" s="245" t="s">
        <v>93</v>
      </c>
      <c r="C15" s="457" t="s">
        <v>455</v>
      </c>
    </row>
    <row r="16" spans="2:10" x14ac:dyDescent="0.2">
      <c r="B16" s="440">
        <v>2017</v>
      </c>
      <c r="C16" s="456">
        <v>205</v>
      </c>
    </row>
    <row r="17" spans="2:37" x14ac:dyDescent="0.2">
      <c r="B17" s="440">
        <v>2018</v>
      </c>
      <c r="C17" s="456">
        <v>217</v>
      </c>
    </row>
    <row r="18" spans="2:37" x14ac:dyDescent="0.2">
      <c r="B18" s="440">
        <v>2019</v>
      </c>
      <c r="C18" s="456">
        <v>215</v>
      </c>
    </row>
    <row r="19" spans="2:37" x14ac:dyDescent="0.2">
      <c r="B19" s="440">
        <v>2020</v>
      </c>
      <c r="C19" s="456">
        <v>204</v>
      </c>
    </row>
    <row r="20" spans="2:37" x14ac:dyDescent="0.2">
      <c r="B20" s="440">
        <v>2021</v>
      </c>
      <c r="C20" s="456">
        <v>247</v>
      </c>
    </row>
    <row r="22" spans="2:37" ht="15.75" x14ac:dyDescent="0.25">
      <c r="B22" s="247" t="s">
        <v>496</v>
      </c>
    </row>
    <row r="23" spans="2:37" ht="15.75" x14ac:dyDescent="0.25">
      <c r="B23" s="246" t="s">
        <v>957</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439</v>
      </c>
      <c r="C27" s="1198">
        <v>2.1</v>
      </c>
      <c r="D27" s="1199">
        <v>4</v>
      </c>
      <c r="E27" s="1199">
        <v>188</v>
      </c>
      <c r="F27" s="1198">
        <v>0.83</v>
      </c>
      <c r="G27" s="1198">
        <v>1.3</v>
      </c>
      <c r="H27" s="1198">
        <v>5.34</v>
      </c>
      <c r="I27" s="1200">
        <v>3.21</v>
      </c>
      <c r="J27" s="1198">
        <v>2</v>
      </c>
      <c r="K27" s="1199">
        <v>4</v>
      </c>
      <c r="L27" s="1199">
        <v>199</v>
      </c>
      <c r="M27" s="1198">
        <v>0.78</v>
      </c>
      <c r="N27" s="1198">
        <v>1.23</v>
      </c>
      <c r="O27" s="1198">
        <v>5.05</v>
      </c>
      <c r="P27" s="1200">
        <v>3.04</v>
      </c>
      <c r="Q27" s="1198">
        <v>5.8</v>
      </c>
      <c r="R27" s="1199">
        <v>11</v>
      </c>
      <c r="S27" s="1199">
        <v>190</v>
      </c>
      <c r="T27" s="1198">
        <v>3.26</v>
      </c>
      <c r="U27" s="1198">
        <v>2.5299999999999998</v>
      </c>
      <c r="V27" s="1198">
        <v>10.07</v>
      </c>
      <c r="W27" s="1200">
        <v>4.28</v>
      </c>
      <c r="X27" s="1198">
        <v>2.2999999999999998</v>
      </c>
      <c r="Y27" s="1199">
        <v>4</v>
      </c>
      <c r="Z27" s="1199">
        <v>174</v>
      </c>
      <c r="AA27" s="1198">
        <v>0.9</v>
      </c>
      <c r="AB27" s="1198">
        <v>1.4</v>
      </c>
      <c r="AC27" s="1198">
        <v>5.76</v>
      </c>
      <c r="AD27" s="1200">
        <v>3.46</v>
      </c>
      <c r="AE27" s="1198">
        <v>4.0999999999999996</v>
      </c>
      <c r="AF27" s="1199">
        <v>9</v>
      </c>
      <c r="AG27" s="1199">
        <v>217</v>
      </c>
      <c r="AH27" s="1198">
        <v>2.2000000000000002</v>
      </c>
      <c r="AI27" s="1198">
        <v>1.95</v>
      </c>
      <c r="AJ27" s="1198">
        <v>7.69</v>
      </c>
      <c r="AK27" s="1200">
        <v>3.54</v>
      </c>
    </row>
    <row r="28" spans="2:37" x14ac:dyDescent="0.2">
      <c r="B28" s="450" t="s">
        <v>438</v>
      </c>
      <c r="C28" s="1198">
        <v>1.6</v>
      </c>
      <c r="D28" s="1199">
        <v>3</v>
      </c>
      <c r="E28" s="1199">
        <v>185</v>
      </c>
      <c r="F28" s="1198">
        <v>0.55000000000000004</v>
      </c>
      <c r="G28" s="1198">
        <v>1.07</v>
      </c>
      <c r="H28" s="1198">
        <v>4.66</v>
      </c>
      <c r="I28" s="1200">
        <v>3.04</v>
      </c>
      <c r="J28" s="1198">
        <v>1.4</v>
      </c>
      <c r="K28" s="1199">
        <v>3</v>
      </c>
      <c r="L28" s="1199">
        <v>209</v>
      </c>
      <c r="M28" s="1198">
        <v>0.49</v>
      </c>
      <c r="N28" s="1198">
        <v>0.95</v>
      </c>
      <c r="O28" s="1198">
        <v>4.13</v>
      </c>
      <c r="P28" s="1200">
        <v>2.69</v>
      </c>
      <c r="Q28" s="1198">
        <v>1</v>
      </c>
      <c r="R28" s="1199">
        <v>2</v>
      </c>
      <c r="S28" s="1199">
        <v>199</v>
      </c>
      <c r="T28" s="1198">
        <v>0.28000000000000003</v>
      </c>
      <c r="U28" s="1198">
        <v>0.73</v>
      </c>
      <c r="V28" s="1198">
        <v>3.59</v>
      </c>
      <c r="W28" s="1200">
        <v>2.58</v>
      </c>
      <c r="X28" s="1198">
        <v>0</v>
      </c>
      <c r="Y28" s="1199">
        <v>0</v>
      </c>
      <c r="Z28" s="1199">
        <v>191</v>
      </c>
      <c r="AA28" s="1198">
        <v>0</v>
      </c>
      <c r="AB28" s="1198">
        <v>0</v>
      </c>
      <c r="AC28" s="1198">
        <v>1.97</v>
      </c>
      <c r="AD28" s="1200">
        <v>1.97</v>
      </c>
      <c r="AE28" s="1198">
        <v>0</v>
      </c>
      <c r="AF28" s="1199">
        <v>0</v>
      </c>
      <c r="AG28" s="1199">
        <v>228</v>
      </c>
      <c r="AH28" s="1198">
        <v>0</v>
      </c>
      <c r="AI28" s="1198">
        <v>0</v>
      </c>
      <c r="AJ28" s="1198">
        <v>1.66</v>
      </c>
      <c r="AK28" s="1200">
        <v>1.66</v>
      </c>
    </row>
    <row r="29" spans="2:37" x14ac:dyDescent="0.2">
      <c r="B29" s="450" t="s">
        <v>58</v>
      </c>
      <c r="C29" s="1198">
        <v>2.9</v>
      </c>
      <c r="D29" s="1199">
        <v>6</v>
      </c>
      <c r="E29" s="1199">
        <v>204</v>
      </c>
      <c r="F29" s="1198">
        <v>1.35</v>
      </c>
      <c r="G29" s="1198">
        <v>1.59</v>
      </c>
      <c r="H29" s="1198">
        <v>6.27</v>
      </c>
      <c r="I29" s="1200">
        <v>3.33</v>
      </c>
      <c r="J29" s="1198">
        <v>1.9</v>
      </c>
      <c r="K29" s="1199">
        <v>4</v>
      </c>
      <c r="L29" s="1199">
        <v>214</v>
      </c>
      <c r="M29" s="1198">
        <v>0.73</v>
      </c>
      <c r="N29" s="1198">
        <v>1.1399999999999999</v>
      </c>
      <c r="O29" s="1198">
        <v>4.71</v>
      </c>
      <c r="P29" s="1200">
        <v>2.84</v>
      </c>
      <c r="Q29" s="1198">
        <v>1.9</v>
      </c>
      <c r="R29" s="1199">
        <v>4</v>
      </c>
      <c r="S29" s="1199">
        <v>212</v>
      </c>
      <c r="T29" s="1198">
        <v>0.74</v>
      </c>
      <c r="U29" s="1198">
        <v>1.1499999999999999</v>
      </c>
      <c r="V29" s="1198">
        <v>4.75</v>
      </c>
      <c r="W29" s="1200">
        <v>2.86</v>
      </c>
      <c r="X29" s="1198">
        <v>2</v>
      </c>
      <c r="Y29" s="1199">
        <v>4</v>
      </c>
      <c r="Z29" s="1199">
        <v>202</v>
      </c>
      <c r="AA29" s="1198">
        <v>0.77</v>
      </c>
      <c r="AB29" s="1198">
        <v>1.21</v>
      </c>
      <c r="AC29" s="1198">
        <v>4.9800000000000004</v>
      </c>
      <c r="AD29" s="1200">
        <v>3</v>
      </c>
      <c r="AE29" s="1198">
        <v>2</v>
      </c>
      <c r="AF29" s="1199">
        <v>5</v>
      </c>
      <c r="AG29" s="1199">
        <v>244</v>
      </c>
      <c r="AH29" s="1198">
        <v>0.88</v>
      </c>
      <c r="AI29" s="1198">
        <v>1.17</v>
      </c>
      <c r="AJ29" s="1198">
        <v>4.71</v>
      </c>
      <c r="AK29" s="1200">
        <v>2.66</v>
      </c>
    </row>
    <row r="30" spans="2:37" x14ac:dyDescent="0.2">
      <c r="B30" s="450" t="s">
        <v>95</v>
      </c>
      <c r="C30" s="1198">
        <v>12.8</v>
      </c>
      <c r="D30" s="1199">
        <v>26</v>
      </c>
      <c r="E30" s="1199">
        <v>203</v>
      </c>
      <c r="F30" s="1198">
        <v>8.89</v>
      </c>
      <c r="G30" s="1198">
        <v>3.92</v>
      </c>
      <c r="H30" s="1198">
        <v>18.100000000000001</v>
      </c>
      <c r="I30" s="1200">
        <v>5.29</v>
      </c>
      <c r="J30" s="1198">
        <v>10.8</v>
      </c>
      <c r="K30" s="1199">
        <v>23</v>
      </c>
      <c r="L30" s="1199">
        <v>213</v>
      </c>
      <c r="M30" s="1198">
        <v>7.3</v>
      </c>
      <c r="N30" s="1198">
        <v>3.5</v>
      </c>
      <c r="O30" s="1198">
        <v>15.68</v>
      </c>
      <c r="P30" s="1200">
        <v>4.88</v>
      </c>
      <c r="Q30" s="1198">
        <v>13.8</v>
      </c>
      <c r="R30" s="1199">
        <v>29</v>
      </c>
      <c r="S30" s="1199">
        <v>210</v>
      </c>
      <c r="T30" s="1198">
        <v>9.7899999999999991</v>
      </c>
      <c r="U30" s="1198">
        <v>4.0199999999999996</v>
      </c>
      <c r="V30" s="1198">
        <v>19.13</v>
      </c>
      <c r="W30" s="1200">
        <v>5.32</v>
      </c>
      <c r="X30" s="1198">
        <v>11</v>
      </c>
      <c r="Y30" s="1199">
        <v>22</v>
      </c>
      <c r="Z30" s="1199">
        <v>200</v>
      </c>
      <c r="AA30" s="1198">
        <v>7.38</v>
      </c>
      <c r="AB30" s="1198">
        <v>3.62</v>
      </c>
      <c r="AC30" s="1198">
        <v>16.09</v>
      </c>
      <c r="AD30" s="1200">
        <v>5.09</v>
      </c>
      <c r="AE30" s="1198">
        <v>15.1</v>
      </c>
      <c r="AF30" s="1199">
        <v>36</v>
      </c>
      <c r="AG30" s="1199">
        <v>238</v>
      </c>
      <c r="AH30" s="1198">
        <v>11.13</v>
      </c>
      <c r="AI30" s="1198">
        <v>4</v>
      </c>
      <c r="AJ30" s="1198">
        <v>20.23</v>
      </c>
      <c r="AK30" s="1200">
        <v>5.0999999999999996</v>
      </c>
    </row>
    <row r="31" spans="2:37" x14ac:dyDescent="0.2">
      <c r="B31" s="450" t="s">
        <v>437</v>
      </c>
      <c r="C31" s="1198">
        <v>2.5</v>
      </c>
      <c r="D31" s="1199">
        <v>5</v>
      </c>
      <c r="E31" s="1199">
        <v>204</v>
      </c>
      <c r="F31" s="1198">
        <v>1.05</v>
      </c>
      <c r="G31" s="1198">
        <v>1.4</v>
      </c>
      <c r="H31" s="1198">
        <v>5.61</v>
      </c>
      <c r="I31" s="1200">
        <v>3.16</v>
      </c>
      <c r="J31" s="1198">
        <v>0</v>
      </c>
      <c r="K31" s="1199">
        <v>0</v>
      </c>
      <c r="L31" s="1199">
        <v>214</v>
      </c>
      <c r="M31" s="1198">
        <v>0</v>
      </c>
      <c r="N31" s="1198">
        <v>0</v>
      </c>
      <c r="O31" s="1198">
        <v>1.76</v>
      </c>
      <c r="P31" s="1200">
        <v>1.76</v>
      </c>
      <c r="Q31" s="1198">
        <v>2.4</v>
      </c>
      <c r="R31" s="1199">
        <v>5</v>
      </c>
      <c r="S31" s="1199">
        <v>212</v>
      </c>
      <c r="T31" s="1198">
        <v>1.01</v>
      </c>
      <c r="U31" s="1198">
        <v>1.35</v>
      </c>
      <c r="V31" s="1198">
        <v>5.4</v>
      </c>
      <c r="W31" s="1200">
        <v>3.04</v>
      </c>
      <c r="X31" s="1198">
        <v>0.5</v>
      </c>
      <c r="Y31" s="1199">
        <v>1</v>
      </c>
      <c r="Z31" s="1199">
        <v>202</v>
      </c>
      <c r="AA31" s="1198">
        <v>0.09</v>
      </c>
      <c r="AB31" s="1198">
        <v>0.41</v>
      </c>
      <c r="AC31" s="1198">
        <v>2.75</v>
      </c>
      <c r="AD31" s="1200">
        <v>2.25</v>
      </c>
      <c r="AE31" s="1198">
        <v>0.4</v>
      </c>
      <c r="AF31" s="1199">
        <v>1</v>
      </c>
      <c r="AG31" s="1199">
        <v>244</v>
      </c>
      <c r="AH31" s="1198">
        <v>7.0000000000000007E-2</v>
      </c>
      <c r="AI31" s="1198">
        <v>0.34</v>
      </c>
      <c r="AJ31" s="1198">
        <v>2.2799999999999998</v>
      </c>
      <c r="AK31" s="1200">
        <v>1.87</v>
      </c>
    </row>
    <row r="32" spans="2:37" x14ac:dyDescent="0.2">
      <c r="B32" s="450" t="s">
        <v>436</v>
      </c>
      <c r="C32" s="1198">
        <v>0</v>
      </c>
      <c r="D32" s="1199">
        <v>0</v>
      </c>
      <c r="E32" s="1199">
        <v>201</v>
      </c>
      <c r="F32" s="1198">
        <v>0</v>
      </c>
      <c r="G32" s="1198">
        <v>0</v>
      </c>
      <c r="H32" s="1198">
        <v>1.88</v>
      </c>
      <c r="I32" s="1200">
        <v>1.88</v>
      </c>
      <c r="J32" s="1198">
        <v>0</v>
      </c>
      <c r="K32" s="1199">
        <v>0</v>
      </c>
      <c r="L32" s="1199">
        <v>209</v>
      </c>
      <c r="M32" s="1198">
        <v>0</v>
      </c>
      <c r="N32" s="1198">
        <v>0</v>
      </c>
      <c r="O32" s="1198">
        <v>1.8</v>
      </c>
      <c r="P32" s="1200">
        <v>1.8</v>
      </c>
      <c r="Q32" s="1198">
        <v>0</v>
      </c>
      <c r="R32" s="1199">
        <v>0</v>
      </c>
      <c r="S32" s="1199">
        <v>200</v>
      </c>
      <c r="T32" s="1198">
        <v>0</v>
      </c>
      <c r="U32" s="1198">
        <v>0</v>
      </c>
      <c r="V32" s="1198">
        <v>1.88</v>
      </c>
      <c r="W32" s="1200">
        <v>1.88</v>
      </c>
      <c r="X32" s="1198">
        <v>0</v>
      </c>
      <c r="Y32" s="1199">
        <v>0</v>
      </c>
      <c r="Z32" s="1199">
        <v>194</v>
      </c>
      <c r="AA32" s="1198">
        <v>0</v>
      </c>
      <c r="AB32" s="1198">
        <v>0</v>
      </c>
      <c r="AC32" s="1198">
        <v>1.94</v>
      </c>
      <c r="AD32" s="1200">
        <v>1.94</v>
      </c>
      <c r="AE32" s="1198">
        <v>0</v>
      </c>
      <c r="AF32" s="1199">
        <v>0</v>
      </c>
      <c r="AG32" s="1199">
        <v>231</v>
      </c>
      <c r="AH32" s="1198">
        <v>0</v>
      </c>
      <c r="AI32" s="1198">
        <v>0</v>
      </c>
      <c r="AJ32" s="1198">
        <v>1.64</v>
      </c>
      <c r="AK32" s="1200">
        <v>1.64</v>
      </c>
    </row>
    <row r="33" spans="2:37" x14ac:dyDescent="0.2">
      <c r="B33" s="450" t="s">
        <v>75</v>
      </c>
      <c r="C33" s="1198">
        <v>10.6</v>
      </c>
      <c r="D33" s="1199">
        <v>21</v>
      </c>
      <c r="E33" s="1199">
        <v>199</v>
      </c>
      <c r="F33" s="1198">
        <v>7.01</v>
      </c>
      <c r="G33" s="1198">
        <v>3.54</v>
      </c>
      <c r="H33" s="1198">
        <v>15.59</v>
      </c>
      <c r="I33" s="1200">
        <v>5.04</v>
      </c>
      <c r="J33" s="1198">
        <v>9.6</v>
      </c>
      <c r="K33" s="1199">
        <v>20</v>
      </c>
      <c r="L33" s="1199">
        <v>209</v>
      </c>
      <c r="M33" s="1198">
        <v>6.28</v>
      </c>
      <c r="N33" s="1198">
        <v>3.29</v>
      </c>
      <c r="O33" s="1198">
        <v>14.32</v>
      </c>
      <c r="P33" s="1200">
        <v>4.75</v>
      </c>
      <c r="Q33" s="1198">
        <v>10.1</v>
      </c>
      <c r="R33" s="1199">
        <v>20</v>
      </c>
      <c r="S33" s="1199">
        <v>199</v>
      </c>
      <c r="T33" s="1198">
        <v>6.6</v>
      </c>
      <c r="U33" s="1198">
        <v>3.45</v>
      </c>
      <c r="V33" s="1198">
        <v>15.01</v>
      </c>
      <c r="W33" s="1200">
        <v>4.96</v>
      </c>
      <c r="X33" s="1198">
        <v>8.4</v>
      </c>
      <c r="Y33" s="1199">
        <v>16</v>
      </c>
      <c r="Z33" s="1199">
        <v>191</v>
      </c>
      <c r="AA33" s="1198">
        <v>5.22</v>
      </c>
      <c r="AB33" s="1198">
        <v>3.16</v>
      </c>
      <c r="AC33" s="1198">
        <v>13.17</v>
      </c>
      <c r="AD33" s="1200">
        <v>4.79</v>
      </c>
      <c r="AE33" s="1198">
        <v>13.2</v>
      </c>
      <c r="AF33" s="1199">
        <v>30</v>
      </c>
      <c r="AG33" s="1199">
        <v>228</v>
      </c>
      <c r="AH33" s="1198">
        <v>9.3699999999999992</v>
      </c>
      <c r="AI33" s="1198">
        <v>3.79</v>
      </c>
      <c r="AJ33" s="1198">
        <v>18.16</v>
      </c>
      <c r="AK33" s="1200">
        <v>5</v>
      </c>
    </row>
    <row r="34" spans="2:37" x14ac:dyDescent="0.2">
      <c r="B34" s="450" t="s">
        <v>79</v>
      </c>
      <c r="C34" s="1198">
        <v>1</v>
      </c>
      <c r="D34" s="1199">
        <v>2</v>
      </c>
      <c r="E34" s="1199">
        <v>193</v>
      </c>
      <c r="F34" s="1198">
        <v>0.28000000000000003</v>
      </c>
      <c r="G34" s="1198">
        <v>0.76</v>
      </c>
      <c r="H34" s="1198">
        <v>3.7</v>
      </c>
      <c r="I34" s="1200">
        <v>2.66</v>
      </c>
      <c r="J34" s="1198">
        <v>1</v>
      </c>
      <c r="K34" s="1199">
        <v>2</v>
      </c>
      <c r="L34" s="1199">
        <v>209</v>
      </c>
      <c r="M34" s="1198">
        <v>0.26</v>
      </c>
      <c r="N34" s="1198">
        <v>0.7</v>
      </c>
      <c r="O34" s="1198">
        <v>3.42</v>
      </c>
      <c r="P34" s="1200">
        <v>2.46</v>
      </c>
      <c r="Q34" s="1198">
        <v>1</v>
      </c>
      <c r="R34" s="1199">
        <v>2</v>
      </c>
      <c r="S34" s="1199">
        <v>199</v>
      </c>
      <c r="T34" s="1198">
        <v>0.28000000000000003</v>
      </c>
      <c r="U34" s="1198">
        <v>0.73</v>
      </c>
      <c r="V34" s="1198">
        <v>3.59</v>
      </c>
      <c r="W34" s="1200">
        <v>2.58</v>
      </c>
      <c r="X34" s="1198">
        <v>1.6</v>
      </c>
      <c r="Y34" s="1199">
        <v>3</v>
      </c>
      <c r="Z34" s="1199">
        <v>191</v>
      </c>
      <c r="AA34" s="1198">
        <v>0.54</v>
      </c>
      <c r="AB34" s="1198">
        <v>1.03</v>
      </c>
      <c r="AC34" s="1198">
        <v>4.5199999999999996</v>
      </c>
      <c r="AD34" s="1200">
        <v>2.95</v>
      </c>
      <c r="AE34" s="1198">
        <v>1.3</v>
      </c>
      <c r="AF34" s="1199">
        <v>3</v>
      </c>
      <c r="AG34" s="1199">
        <v>224</v>
      </c>
      <c r="AH34" s="1198">
        <v>0.46</v>
      </c>
      <c r="AI34" s="1198">
        <v>0.88</v>
      </c>
      <c r="AJ34" s="1198">
        <v>3.86</v>
      </c>
      <c r="AK34" s="1200">
        <v>2.52</v>
      </c>
    </row>
    <row r="35" spans="2:37" x14ac:dyDescent="0.2">
      <c r="B35" s="450" t="s">
        <v>53</v>
      </c>
      <c r="C35" s="1198">
        <v>7.1</v>
      </c>
      <c r="D35" s="1199">
        <v>14</v>
      </c>
      <c r="E35" s="1199">
        <v>197</v>
      </c>
      <c r="F35" s="1198">
        <v>4.28</v>
      </c>
      <c r="G35" s="1198">
        <v>2.83</v>
      </c>
      <c r="H35" s="1198">
        <v>11.57</v>
      </c>
      <c r="I35" s="1200">
        <v>4.46</v>
      </c>
      <c r="J35" s="1198">
        <v>2.9</v>
      </c>
      <c r="K35" s="1199">
        <v>6</v>
      </c>
      <c r="L35" s="1199">
        <v>204</v>
      </c>
      <c r="M35" s="1198">
        <v>1.35</v>
      </c>
      <c r="N35" s="1198">
        <v>1.59</v>
      </c>
      <c r="O35" s="1198">
        <v>6.27</v>
      </c>
      <c r="P35" s="1200">
        <v>3.33</v>
      </c>
      <c r="Q35" s="1198">
        <v>6.6</v>
      </c>
      <c r="R35" s="1199">
        <v>13</v>
      </c>
      <c r="S35" s="1199">
        <v>197</v>
      </c>
      <c r="T35" s="1198">
        <v>3.9</v>
      </c>
      <c r="U35" s="1198">
        <v>2.7</v>
      </c>
      <c r="V35" s="1198">
        <v>10.96</v>
      </c>
      <c r="W35" s="1200">
        <v>4.3600000000000003</v>
      </c>
      <c r="X35" s="1198">
        <v>3.7</v>
      </c>
      <c r="Y35" s="1199">
        <v>7</v>
      </c>
      <c r="Z35" s="1199">
        <v>191</v>
      </c>
      <c r="AA35" s="1198">
        <v>1.79</v>
      </c>
      <c r="AB35" s="1198">
        <v>1.87</v>
      </c>
      <c r="AC35" s="1198">
        <v>7.37</v>
      </c>
      <c r="AD35" s="1200">
        <v>3.71</v>
      </c>
      <c r="AE35" s="1198">
        <v>6.2</v>
      </c>
      <c r="AF35" s="1199">
        <v>14</v>
      </c>
      <c r="AG35" s="1199">
        <v>224</v>
      </c>
      <c r="AH35" s="1198">
        <v>3.76</v>
      </c>
      <c r="AI35" s="1198">
        <v>2.4900000000000002</v>
      </c>
      <c r="AJ35" s="1198">
        <v>10.220000000000001</v>
      </c>
      <c r="AK35" s="1200">
        <v>3.97</v>
      </c>
    </row>
    <row r="37" spans="2:37" ht="15.75" x14ac:dyDescent="0.25">
      <c r="B37" s="247" t="s">
        <v>495</v>
      </c>
    </row>
    <row r="38" spans="2:37" ht="15.75" x14ac:dyDescent="0.25">
      <c r="B38" s="246" t="s">
        <v>958</v>
      </c>
    </row>
    <row r="40" spans="2:37" s="870" customFormat="1" ht="15.75" x14ac:dyDescent="0.25">
      <c r="B40" s="847"/>
      <c r="C40" s="847"/>
      <c r="D40" s="871"/>
      <c r="E40" s="871"/>
      <c r="F40" s="837">
        <v>2017</v>
      </c>
      <c r="G40" s="871"/>
      <c r="H40" s="871"/>
      <c r="I40" s="871"/>
      <c r="J40" s="847"/>
      <c r="K40" s="871"/>
      <c r="L40" s="871"/>
      <c r="M40" s="837">
        <v>2018</v>
      </c>
      <c r="N40" s="871"/>
      <c r="O40" s="871"/>
      <c r="P40" s="871"/>
      <c r="Q40" s="847"/>
      <c r="R40" s="871"/>
      <c r="S40" s="871"/>
      <c r="T40" s="837">
        <v>2019</v>
      </c>
      <c r="U40" s="871"/>
      <c r="V40" s="871"/>
      <c r="W40" s="871"/>
      <c r="X40" s="847"/>
      <c r="Y40" s="871"/>
      <c r="Z40" s="871"/>
      <c r="AA40" s="837">
        <v>2020</v>
      </c>
      <c r="AB40" s="871"/>
      <c r="AC40" s="871"/>
      <c r="AD40" s="871"/>
      <c r="AE40" s="847"/>
      <c r="AF40" s="871"/>
      <c r="AG40" s="871"/>
      <c r="AH40" s="837">
        <v>2021</v>
      </c>
      <c r="AI40" s="871"/>
      <c r="AJ40" s="871"/>
      <c r="AK40" s="871"/>
    </row>
    <row r="41" spans="2:37" ht="47.25" x14ac:dyDescent="0.25">
      <c r="B41" s="454" t="s">
        <v>447</v>
      </c>
      <c r="C41" s="452" t="s">
        <v>446</v>
      </c>
      <c r="D41" s="453" t="s">
        <v>445</v>
      </c>
      <c r="E41" s="453" t="s">
        <v>444</v>
      </c>
      <c r="F41" s="452" t="s">
        <v>443</v>
      </c>
      <c r="G41" s="452" t="s">
        <v>442</v>
      </c>
      <c r="H41" s="452" t="s">
        <v>441</v>
      </c>
      <c r="I41" s="451" t="s">
        <v>440</v>
      </c>
      <c r="J41" s="452" t="s">
        <v>446</v>
      </c>
      <c r="K41" s="453" t="s">
        <v>445</v>
      </c>
      <c r="L41" s="453" t="s">
        <v>444</v>
      </c>
      <c r="M41" s="452" t="s">
        <v>443</v>
      </c>
      <c r="N41" s="452" t="s">
        <v>442</v>
      </c>
      <c r="O41" s="452" t="s">
        <v>441</v>
      </c>
      <c r="P41" s="451" t="s">
        <v>440</v>
      </c>
      <c r="Q41" s="452" t="s">
        <v>446</v>
      </c>
      <c r="R41" s="453" t="s">
        <v>445</v>
      </c>
      <c r="S41" s="453" t="s">
        <v>444</v>
      </c>
      <c r="T41" s="452" t="s">
        <v>443</v>
      </c>
      <c r="U41" s="452" t="s">
        <v>442</v>
      </c>
      <c r="V41" s="452" t="s">
        <v>441</v>
      </c>
      <c r="W41" s="451" t="s">
        <v>440</v>
      </c>
      <c r="X41" s="452" t="s">
        <v>446</v>
      </c>
      <c r="Y41" s="453" t="s">
        <v>445</v>
      </c>
      <c r="Z41" s="453" t="s">
        <v>444</v>
      </c>
      <c r="AA41" s="452" t="s">
        <v>443</v>
      </c>
      <c r="AB41" s="452" t="s">
        <v>442</v>
      </c>
      <c r="AC41" s="452" t="s">
        <v>441</v>
      </c>
      <c r="AD41" s="451" t="s">
        <v>440</v>
      </c>
      <c r="AE41" s="452" t="s">
        <v>446</v>
      </c>
      <c r="AF41" s="453" t="s">
        <v>445</v>
      </c>
      <c r="AG41" s="453" t="s">
        <v>444</v>
      </c>
      <c r="AH41" s="452" t="s">
        <v>443</v>
      </c>
      <c r="AI41" s="452" t="s">
        <v>442</v>
      </c>
      <c r="AJ41" s="452" t="s">
        <v>441</v>
      </c>
      <c r="AK41" s="451" t="s">
        <v>440</v>
      </c>
    </row>
    <row r="42" spans="2:37" x14ac:dyDescent="0.2">
      <c r="B42" s="450" t="s">
        <v>439</v>
      </c>
      <c r="C42" s="1198">
        <v>2.7</v>
      </c>
      <c r="D42" s="1199">
        <v>5</v>
      </c>
      <c r="E42" s="1199">
        <v>188</v>
      </c>
      <c r="F42" s="1198">
        <v>1.1399999999999999</v>
      </c>
      <c r="G42" s="1198">
        <v>1.52</v>
      </c>
      <c r="H42" s="1198">
        <v>6.07</v>
      </c>
      <c r="I42" s="1200">
        <v>3.41</v>
      </c>
      <c r="J42" s="1198">
        <v>2.5</v>
      </c>
      <c r="K42" s="1199">
        <v>5</v>
      </c>
      <c r="L42" s="1199">
        <v>199</v>
      </c>
      <c r="M42" s="1198">
        <v>1.08</v>
      </c>
      <c r="N42" s="1198">
        <v>1.43</v>
      </c>
      <c r="O42" s="1198">
        <v>5.75</v>
      </c>
      <c r="P42" s="1200">
        <v>3.24</v>
      </c>
      <c r="Q42" s="1198">
        <v>6.3</v>
      </c>
      <c r="R42" s="1199">
        <v>12</v>
      </c>
      <c r="S42" s="1199">
        <v>190</v>
      </c>
      <c r="T42" s="1198">
        <v>3.65</v>
      </c>
      <c r="U42" s="1198">
        <v>2.67</v>
      </c>
      <c r="V42" s="1198">
        <v>10.71</v>
      </c>
      <c r="W42" s="1200">
        <v>4.3899999999999997</v>
      </c>
      <c r="X42" s="1198">
        <v>2.2999999999999998</v>
      </c>
      <c r="Y42" s="1199">
        <v>4</v>
      </c>
      <c r="Z42" s="1199">
        <v>174</v>
      </c>
      <c r="AA42" s="1198">
        <v>0.9</v>
      </c>
      <c r="AB42" s="1198">
        <v>1.4</v>
      </c>
      <c r="AC42" s="1198">
        <v>5.76</v>
      </c>
      <c r="AD42" s="1200">
        <v>3.46</v>
      </c>
      <c r="AE42" s="1198">
        <v>4.5999999999999996</v>
      </c>
      <c r="AF42" s="1199">
        <v>10</v>
      </c>
      <c r="AG42" s="1199">
        <v>217</v>
      </c>
      <c r="AH42" s="1198">
        <v>2.52</v>
      </c>
      <c r="AI42" s="1198">
        <v>2.09</v>
      </c>
      <c r="AJ42" s="1198">
        <v>8.27</v>
      </c>
      <c r="AK42" s="1200">
        <v>3.66</v>
      </c>
    </row>
    <row r="43" spans="2:37" x14ac:dyDescent="0.2">
      <c r="B43" s="450" t="s">
        <v>438</v>
      </c>
      <c r="C43" s="1198">
        <v>2.2000000000000002</v>
      </c>
      <c r="D43" s="1199">
        <v>4</v>
      </c>
      <c r="E43" s="1199">
        <v>185</v>
      </c>
      <c r="F43" s="1198">
        <v>0.84</v>
      </c>
      <c r="G43" s="1198">
        <v>1.32</v>
      </c>
      <c r="H43" s="1198">
        <v>5.43</v>
      </c>
      <c r="I43" s="1200">
        <v>3.27</v>
      </c>
      <c r="J43" s="1198">
        <v>1.9</v>
      </c>
      <c r="K43" s="1199">
        <v>4</v>
      </c>
      <c r="L43" s="1199">
        <v>209</v>
      </c>
      <c r="M43" s="1198">
        <v>0.75</v>
      </c>
      <c r="N43" s="1198">
        <v>1.1599999999999999</v>
      </c>
      <c r="O43" s="1198">
        <v>4.82</v>
      </c>
      <c r="P43" s="1200">
        <v>2.91</v>
      </c>
      <c r="Q43" s="1198">
        <v>1.5</v>
      </c>
      <c r="R43" s="1199">
        <v>3</v>
      </c>
      <c r="S43" s="1199">
        <v>199</v>
      </c>
      <c r="T43" s="1198">
        <v>0.51</v>
      </c>
      <c r="U43" s="1198">
        <v>1</v>
      </c>
      <c r="V43" s="1198">
        <v>4.34</v>
      </c>
      <c r="W43" s="1200">
        <v>2.83</v>
      </c>
      <c r="X43" s="1198">
        <v>0</v>
      </c>
      <c r="Y43" s="1199">
        <v>0</v>
      </c>
      <c r="Z43" s="1199">
        <v>191</v>
      </c>
      <c r="AA43" s="1198">
        <v>0</v>
      </c>
      <c r="AB43" s="1198">
        <v>0</v>
      </c>
      <c r="AC43" s="1198">
        <v>1.97</v>
      </c>
      <c r="AD43" s="1200">
        <v>1.97</v>
      </c>
      <c r="AE43" s="1198">
        <v>0.4</v>
      </c>
      <c r="AF43" s="1199">
        <v>1</v>
      </c>
      <c r="AG43" s="1199">
        <v>228</v>
      </c>
      <c r="AH43" s="1198">
        <v>0.08</v>
      </c>
      <c r="AI43" s="1198">
        <v>0.36</v>
      </c>
      <c r="AJ43" s="1198">
        <v>2.44</v>
      </c>
      <c r="AK43" s="1200">
        <v>2</v>
      </c>
    </row>
    <row r="44" spans="2:37" x14ac:dyDescent="0.2">
      <c r="B44" s="450" t="s">
        <v>58</v>
      </c>
      <c r="C44" s="1198">
        <v>3.4</v>
      </c>
      <c r="D44" s="1199">
        <v>7</v>
      </c>
      <c r="E44" s="1199">
        <v>204</v>
      </c>
      <c r="F44" s="1198">
        <v>1.67</v>
      </c>
      <c r="G44" s="1198">
        <v>1.76</v>
      </c>
      <c r="H44" s="1198">
        <v>6.91</v>
      </c>
      <c r="I44" s="1200">
        <v>3.48</v>
      </c>
      <c r="J44" s="1198">
        <v>2.8</v>
      </c>
      <c r="K44" s="1199">
        <v>6</v>
      </c>
      <c r="L44" s="1199">
        <v>214</v>
      </c>
      <c r="M44" s="1198">
        <v>1.29</v>
      </c>
      <c r="N44" s="1198">
        <v>1.51</v>
      </c>
      <c r="O44" s="1198">
        <v>5.98</v>
      </c>
      <c r="P44" s="1200">
        <v>3.18</v>
      </c>
      <c r="Q44" s="1198">
        <v>1.9</v>
      </c>
      <c r="R44" s="1199">
        <v>4</v>
      </c>
      <c r="S44" s="1199">
        <v>212</v>
      </c>
      <c r="T44" s="1198">
        <v>0.74</v>
      </c>
      <c r="U44" s="1198">
        <v>1.1499999999999999</v>
      </c>
      <c r="V44" s="1198">
        <v>4.75</v>
      </c>
      <c r="W44" s="1200">
        <v>2.86</v>
      </c>
      <c r="X44" s="1198">
        <v>2.5</v>
      </c>
      <c r="Y44" s="1199">
        <v>5</v>
      </c>
      <c r="Z44" s="1199">
        <v>202</v>
      </c>
      <c r="AA44" s="1198">
        <v>1.06</v>
      </c>
      <c r="AB44" s="1198">
        <v>1.42</v>
      </c>
      <c r="AC44" s="1198">
        <v>5.66</v>
      </c>
      <c r="AD44" s="1200">
        <v>3.18</v>
      </c>
      <c r="AE44" s="1198">
        <v>2.9</v>
      </c>
      <c r="AF44" s="1199">
        <v>7</v>
      </c>
      <c r="AG44" s="1199">
        <v>244</v>
      </c>
      <c r="AH44" s="1198">
        <v>1.4</v>
      </c>
      <c r="AI44" s="1198">
        <v>1.47</v>
      </c>
      <c r="AJ44" s="1198">
        <v>5.8</v>
      </c>
      <c r="AK44" s="1200">
        <v>2.93</v>
      </c>
    </row>
    <row r="45" spans="2:37" x14ac:dyDescent="0.2">
      <c r="B45" s="450" t="s">
        <v>95</v>
      </c>
      <c r="C45" s="1198">
        <v>12.8</v>
      </c>
      <c r="D45" s="1199">
        <v>26</v>
      </c>
      <c r="E45" s="1199">
        <v>203</v>
      </c>
      <c r="F45" s="1198">
        <v>8.89</v>
      </c>
      <c r="G45" s="1198">
        <v>3.92</v>
      </c>
      <c r="H45" s="1198">
        <v>18.100000000000001</v>
      </c>
      <c r="I45" s="1200">
        <v>5.29</v>
      </c>
      <c r="J45" s="1198">
        <v>11.3</v>
      </c>
      <c r="K45" s="1199">
        <v>24</v>
      </c>
      <c r="L45" s="1199">
        <v>213</v>
      </c>
      <c r="M45" s="1198">
        <v>7.69</v>
      </c>
      <c r="N45" s="1198">
        <v>3.58</v>
      </c>
      <c r="O45" s="1198">
        <v>16.22</v>
      </c>
      <c r="P45" s="1200">
        <v>4.95</v>
      </c>
      <c r="Q45" s="1198">
        <v>13.8</v>
      </c>
      <c r="R45" s="1199">
        <v>29</v>
      </c>
      <c r="S45" s="1199">
        <v>210</v>
      </c>
      <c r="T45" s="1198">
        <v>9.7899999999999991</v>
      </c>
      <c r="U45" s="1198">
        <v>4.0199999999999996</v>
      </c>
      <c r="V45" s="1198">
        <v>19.13</v>
      </c>
      <c r="W45" s="1200">
        <v>5.32</v>
      </c>
      <c r="X45" s="1198">
        <v>11.5</v>
      </c>
      <c r="Y45" s="1199">
        <v>23</v>
      </c>
      <c r="Z45" s="1199">
        <v>200</v>
      </c>
      <c r="AA45" s="1198">
        <v>7.79</v>
      </c>
      <c r="AB45" s="1198">
        <v>3.71</v>
      </c>
      <c r="AC45" s="1198">
        <v>16.66</v>
      </c>
      <c r="AD45" s="1200">
        <v>5.16</v>
      </c>
      <c r="AE45" s="1198">
        <v>15.1</v>
      </c>
      <c r="AF45" s="1199">
        <v>36</v>
      </c>
      <c r="AG45" s="1199">
        <v>238</v>
      </c>
      <c r="AH45" s="1198">
        <v>11.13</v>
      </c>
      <c r="AI45" s="1198">
        <v>4</v>
      </c>
      <c r="AJ45" s="1198">
        <v>20.23</v>
      </c>
      <c r="AK45" s="1200">
        <v>5.0999999999999996</v>
      </c>
    </row>
    <row r="46" spans="2:37" x14ac:dyDescent="0.2">
      <c r="B46" s="450" t="s">
        <v>437</v>
      </c>
      <c r="C46" s="1198">
        <v>3.4</v>
      </c>
      <c r="D46" s="1199">
        <v>7</v>
      </c>
      <c r="E46" s="1199">
        <v>204</v>
      </c>
      <c r="F46" s="1198">
        <v>1.67</v>
      </c>
      <c r="G46" s="1198">
        <v>1.76</v>
      </c>
      <c r="H46" s="1198">
        <v>6.91</v>
      </c>
      <c r="I46" s="1200">
        <v>3.48</v>
      </c>
      <c r="J46" s="1198">
        <v>0</v>
      </c>
      <c r="K46" s="1199">
        <v>0</v>
      </c>
      <c r="L46" s="1199">
        <v>214</v>
      </c>
      <c r="M46" s="1198">
        <v>0</v>
      </c>
      <c r="N46" s="1198">
        <v>0</v>
      </c>
      <c r="O46" s="1198">
        <v>1.76</v>
      </c>
      <c r="P46" s="1200">
        <v>1.76</v>
      </c>
      <c r="Q46" s="1198">
        <v>2.4</v>
      </c>
      <c r="R46" s="1199">
        <v>5</v>
      </c>
      <c r="S46" s="1199">
        <v>212</v>
      </c>
      <c r="T46" s="1198">
        <v>1.01</v>
      </c>
      <c r="U46" s="1198">
        <v>1.35</v>
      </c>
      <c r="V46" s="1198">
        <v>5.4</v>
      </c>
      <c r="W46" s="1200">
        <v>3.04</v>
      </c>
      <c r="X46" s="1198">
        <v>0.5</v>
      </c>
      <c r="Y46" s="1199">
        <v>1</v>
      </c>
      <c r="Z46" s="1199">
        <v>202</v>
      </c>
      <c r="AA46" s="1198">
        <v>0.09</v>
      </c>
      <c r="AB46" s="1198">
        <v>0.41</v>
      </c>
      <c r="AC46" s="1198">
        <v>2.75</v>
      </c>
      <c r="AD46" s="1200">
        <v>2.25</v>
      </c>
      <c r="AE46" s="1198">
        <v>0.8</v>
      </c>
      <c r="AF46" s="1199">
        <v>2</v>
      </c>
      <c r="AG46" s="1199">
        <v>244</v>
      </c>
      <c r="AH46" s="1198">
        <v>0.23</v>
      </c>
      <c r="AI46" s="1198">
        <v>0.59</v>
      </c>
      <c r="AJ46" s="1198">
        <v>2.94</v>
      </c>
      <c r="AK46" s="1200">
        <v>2.12</v>
      </c>
    </row>
    <row r="47" spans="2:37" x14ac:dyDescent="0.2">
      <c r="B47" s="450" t="s">
        <v>436</v>
      </c>
      <c r="C47" s="1198">
        <v>0</v>
      </c>
      <c r="D47" s="1199">
        <v>0</v>
      </c>
      <c r="E47" s="1199">
        <v>201</v>
      </c>
      <c r="F47" s="1198">
        <v>0</v>
      </c>
      <c r="G47" s="1198">
        <v>0</v>
      </c>
      <c r="H47" s="1198">
        <v>1.88</v>
      </c>
      <c r="I47" s="1200">
        <v>1.88</v>
      </c>
      <c r="J47" s="1198">
        <v>0</v>
      </c>
      <c r="K47" s="1199">
        <v>0</v>
      </c>
      <c r="L47" s="1199">
        <v>209</v>
      </c>
      <c r="M47" s="1198">
        <v>0</v>
      </c>
      <c r="N47" s="1198">
        <v>0</v>
      </c>
      <c r="O47" s="1198">
        <v>1.8</v>
      </c>
      <c r="P47" s="1200">
        <v>1.8</v>
      </c>
      <c r="Q47" s="1198">
        <v>0</v>
      </c>
      <c r="R47" s="1199">
        <v>0</v>
      </c>
      <c r="S47" s="1199">
        <v>200</v>
      </c>
      <c r="T47" s="1198">
        <v>0</v>
      </c>
      <c r="U47" s="1198">
        <v>0</v>
      </c>
      <c r="V47" s="1198">
        <v>1.88</v>
      </c>
      <c r="W47" s="1200">
        <v>1.88</v>
      </c>
      <c r="X47" s="1198">
        <v>0</v>
      </c>
      <c r="Y47" s="1199">
        <v>0</v>
      </c>
      <c r="Z47" s="1199">
        <v>194</v>
      </c>
      <c r="AA47" s="1198">
        <v>0</v>
      </c>
      <c r="AB47" s="1198">
        <v>0</v>
      </c>
      <c r="AC47" s="1198">
        <v>1.94</v>
      </c>
      <c r="AD47" s="1200">
        <v>1.94</v>
      </c>
      <c r="AE47" s="1198">
        <v>0</v>
      </c>
      <c r="AF47" s="1199">
        <v>0</v>
      </c>
      <c r="AG47" s="1199">
        <v>231</v>
      </c>
      <c r="AH47" s="1198">
        <v>0</v>
      </c>
      <c r="AI47" s="1198">
        <v>0</v>
      </c>
      <c r="AJ47" s="1198">
        <v>1.64</v>
      </c>
      <c r="AK47" s="1200">
        <v>1.64</v>
      </c>
    </row>
    <row r="48" spans="2:37" x14ac:dyDescent="0.2">
      <c r="B48" s="450" t="s">
        <v>75</v>
      </c>
      <c r="C48" s="1198">
        <v>14.6</v>
      </c>
      <c r="D48" s="1199">
        <v>29</v>
      </c>
      <c r="E48" s="1199">
        <v>199</v>
      </c>
      <c r="F48" s="1198">
        <v>10.34</v>
      </c>
      <c r="G48" s="1198">
        <v>4.2300000000000004</v>
      </c>
      <c r="H48" s="1198">
        <v>20.149999999999999</v>
      </c>
      <c r="I48" s="1200">
        <v>5.58</v>
      </c>
      <c r="J48" s="1198">
        <v>11</v>
      </c>
      <c r="K48" s="1199">
        <v>23</v>
      </c>
      <c r="L48" s="1199">
        <v>209</v>
      </c>
      <c r="M48" s="1198">
        <v>7.45</v>
      </c>
      <c r="N48" s="1198">
        <v>3.55</v>
      </c>
      <c r="O48" s="1198">
        <v>15.97</v>
      </c>
      <c r="P48" s="1200">
        <v>4.97</v>
      </c>
      <c r="Q48" s="1198">
        <v>12.1</v>
      </c>
      <c r="R48" s="1199">
        <v>24</v>
      </c>
      <c r="S48" s="1199">
        <v>199</v>
      </c>
      <c r="T48" s="1198">
        <v>8.24</v>
      </c>
      <c r="U48" s="1198">
        <v>3.82</v>
      </c>
      <c r="V48" s="1198">
        <v>17.32</v>
      </c>
      <c r="W48" s="1200">
        <v>5.26</v>
      </c>
      <c r="X48" s="1198">
        <v>11.5</v>
      </c>
      <c r="Y48" s="1199">
        <v>22</v>
      </c>
      <c r="Z48" s="1199">
        <v>191</v>
      </c>
      <c r="AA48" s="1198">
        <v>7.73</v>
      </c>
      <c r="AB48" s="1198">
        <v>3.79</v>
      </c>
      <c r="AC48" s="1198">
        <v>16.82</v>
      </c>
      <c r="AD48" s="1200">
        <v>5.3</v>
      </c>
      <c r="AE48" s="1198">
        <v>14</v>
      </c>
      <c r="AF48" s="1199">
        <v>32</v>
      </c>
      <c r="AG48" s="1199">
        <v>228</v>
      </c>
      <c r="AH48" s="1198">
        <v>10.119999999999999</v>
      </c>
      <c r="AI48" s="1198">
        <v>3.92</v>
      </c>
      <c r="AJ48" s="1198">
        <v>19.14</v>
      </c>
      <c r="AK48" s="1200">
        <v>5.0999999999999996</v>
      </c>
    </row>
    <row r="49" spans="2:37" x14ac:dyDescent="0.2">
      <c r="B49" s="450" t="s">
        <v>79</v>
      </c>
      <c r="C49" s="1198">
        <v>3.1</v>
      </c>
      <c r="D49" s="1199">
        <v>6</v>
      </c>
      <c r="E49" s="1199">
        <v>193</v>
      </c>
      <c r="F49" s="1198">
        <v>1.43</v>
      </c>
      <c r="G49" s="1198">
        <v>1.68</v>
      </c>
      <c r="H49" s="1198">
        <v>6.62</v>
      </c>
      <c r="I49" s="1200">
        <v>3.51</v>
      </c>
      <c r="J49" s="1198">
        <v>2.9</v>
      </c>
      <c r="K49" s="1199">
        <v>6</v>
      </c>
      <c r="L49" s="1199">
        <v>209</v>
      </c>
      <c r="M49" s="1198">
        <v>1.32</v>
      </c>
      <c r="N49" s="1198">
        <v>1.55</v>
      </c>
      <c r="O49" s="1198">
        <v>6.12</v>
      </c>
      <c r="P49" s="1200">
        <v>3.25</v>
      </c>
      <c r="Q49" s="1198">
        <v>3.5</v>
      </c>
      <c r="R49" s="1199">
        <v>7</v>
      </c>
      <c r="S49" s="1199">
        <v>199</v>
      </c>
      <c r="T49" s="1198">
        <v>1.71</v>
      </c>
      <c r="U49" s="1198">
        <v>1.81</v>
      </c>
      <c r="V49" s="1198">
        <v>7.08</v>
      </c>
      <c r="W49" s="1200">
        <v>3.56</v>
      </c>
      <c r="X49" s="1198">
        <v>2.1</v>
      </c>
      <c r="Y49" s="1199">
        <v>4</v>
      </c>
      <c r="Z49" s="1199">
        <v>191</v>
      </c>
      <c r="AA49" s="1198">
        <v>0.82</v>
      </c>
      <c r="AB49" s="1198">
        <v>1.27</v>
      </c>
      <c r="AC49" s="1198">
        <v>5.26</v>
      </c>
      <c r="AD49" s="1200">
        <v>3.17</v>
      </c>
      <c r="AE49" s="1198">
        <v>1.3</v>
      </c>
      <c r="AF49" s="1199">
        <v>3</v>
      </c>
      <c r="AG49" s="1199">
        <v>224</v>
      </c>
      <c r="AH49" s="1198">
        <v>0.46</v>
      </c>
      <c r="AI49" s="1198">
        <v>0.88</v>
      </c>
      <c r="AJ49" s="1198">
        <v>3.86</v>
      </c>
      <c r="AK49" s="1200">
        <v>2.52</v>
      </c>
    </row>
    <row r="50" spans="2:37" x14ac:dyDescent="0.2">
      <c r="B50" s="450" t="s">
        <v>53</v>
      </c>
      <c r="C50" s="1198">
        <v>7.1</v>
      </c>
      <c r="D50" s="1199">
        <v>14</v>
      </c>
      <c r="E50" s="1199">
        <v>197</v>
      </c>
      <c r="F50" s="1198">
        <v>4.28</v>
      </c>
      <c r="G50" s="1198">
        <v>2.83</v>
      </c>
      <c r="H50" s="1198">
        <v>11.57</v>
      </c>
      <c r="I50" s="1200">
        <v>4.46</v>
      </c>
      <c r="J50" s="1198">
        <v>2.9</v>
      </c>
      <c r="K50" s="1199">
        <v>6</v>
      </c>
      <c r="L50" s="1199">
        <v>204</v>
      </c>
      <c r="M50" s="1198">
        <v>1.35</v>
      </c>
      <c r="N50" s="1198">
        <v>1.59</v>
      </c>
      <c r="O50" s="1198">
        <v>6.27</v>
      </c>
      <c r="P50" s="1200">
        <v>3.33</v>
      </c>
      <c r="Q50" s="1198">
        <v>6.6</v>
      </c>
      <c r="R50" s="1199">
        <v>13</v>
      </c>
      <c r="S50" s="1199">
        <v>197</v>
      </c>
      <c r="T50" s="1198">
        <v>3.9</v>
      </c>
      <c r="U50" s="1198">
        <v>2.7</v>
      </c>
      <c r="V50" s="1198">
        <v>10.96</v>
      </c>
      <c r="W50" s="1200">
        <v>4.3600000000000003</v>
      </c>
      <c r="X50" s="1198">
        <v>4.2</v>
      </c>
      <c r="Y50" s="1199">
        <v>8</v>
      </c>
      <c r="Z50" s="1199">
        <v>191</v>
      </c>
      <c r="AA50" s="1198">
        <v>2.14</v>
      </c>
      <c r="AB50" s="1198">
        <v>2.0499999999999998</v>
      </c>
      <c r="AC50" s="1198">
        <v>8.0500000000000007</v>
      </c>
      <c r="AD50" s="1200">
        <v>3.86</v>
      </c>
      <c r="AE50" s="1198">
        <v>6.7</v>
      </c>
      <c r="AF50" s="1199">
        <v>15</v>
      </c>
      <c r="AG50" s="1199">
        <v>224</v>
      </c>
      <c r="AH50" s="1198">
        <v>4.0999999999999996</v>
      </c>
      <c r="AI50" s="1198">
        <v>2.6</v>
      </c>
      <c r="AJ50" s="1198">
        <v>10.75</v>
      </c>
      <c r="AK50" s="1200">
        <v>4.05</v>
      </c>
    </row>
  </sheetData>
  <hyperlinks>
    <hyperlink ref="B8" location="Contents!A1" display="Contents!A1" xr:uid="{598247CE-74B4-4662-A57C-374FE7D7AFC8}"/>
    <hyperlink ref="D8" location="'Tab 32 - G-ve P. aeruginosa'!A1" display="Tab 32 - G-ve P. aeruginosa" xr:uid="{886DD449-D54A-4261-8C99-CF3C946C7CBC}"/>
  </hyperlinks>
  <pageMargins left="0.7" right="0.7" top="0.75" bottom="0.75" header="0.3" footer="0.3"/>
  <pageSetup paperSize="9" orientation="portrait" horizontalDpi="300" verticalDpi="300"/>
  <drawing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AFC7-8243-4E8B-9CDD-07E93FE3BD0C}">
  <sheetPr codeName="Sheet61">
    <tabColor rgb="FF58792D"/>
  </sheetPr>
  <dimension ref="B1:AK42"/>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1072</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963</v>
      </c>
    </row>
    <row r="12" spans="2:10" ht="15.75" x14ac:dyDescent="0.25">
      <c r="B12" s="247" t="s">
        <v>500</v>
      </c>
    </row>
    <row r="13" spans="2:10" ht="15.75" x14ac:dyDescent="0.25">
      <c r="B13" s="246" t="s">
        <v>960</v>
      </c>
    </row>
    <row r="15" spans="2:10" ht="30" x14ac:dyDescent="0.2">
      <c r="B15" s="245" t="s">
        <v>93</v>
      </c>
      <c r="C15" s="457" t="s">
        <v>455</v>
      </c>
    </row>
    <row r="16" spans="2:10" x14ac:dyDescent="0.2">
      <c r="B16" s="440">
        <v>2017</v>
      </c>
      <c r="C16" s="456">
        <v>270</v>
      </c>
    </row>
    <row r="17" spans="2:37" x14ac:dyDescent="0.2">
      <c r="B17" s="440">
        <v>2018</v>
      </c>
      <c r="C17" s="456">
        <v>292</v>
      </c>
    </row>
    <row r="18" spans="2:37" x14ac:dyDescent="0.2">
      <c r="B18" s="440">
        <v>2019</v>
      </c>
      <c r="C18" s="456">
        <v>289</v>
      </c>
    </row>
    <row r="19" spans="2:37" x14ac:dyDescent="0.2">
      <c r="B19" s="440">
        <v>2020</v>
      </c>
      <c r="C19" s="456">
        <v>256</v>
      </c>
    </row>
    <row r="20" spans="2:37" x14ac:dyDescent="0.2">
      <c r="B20" s="440">
        <v>2021</v>
      </c>
      <c r="C20" s="456">
        <v>261</v>
      </c>
    </row>
    <row r="22" spans="2:37" ht="15.75" x14ac:dyDescent="0.25">
      <c r="B22" s="247" t="s">
        <v>499</v>
      </c>
    </row>
    <row r="23" spans="2:37" ht="15.75" x14ac:dyDescent="0.25">
      <c r="B23" s="246" t="s">
        <v>961</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438</v>
      </c>
      <c r="C27" s="1198">
        <v>6.1</v>
      </c>
      <c r="D27" s="1199">
        <v>15</v>
      </c>
      <c r="E27" s="1199">
        <v>246</v>
      </c>
      <c r="F27" s="1198">
        <v>3.73</v>
      </c>
      <c r="G27" s="1198">
        <v>2.37</v>
      </c>
      <c r="H27" s="1198">
        <v>9.82</v>
      </c>
      <c r="I27" s="1200">
        <v>3.72</v>
      </c>
      <c r="J27" s="1198">
        <v>5.7</v>
      </c>
      <c r="K27" s="1199">
        <v>16</v>
      </c>
      <c r="L27" s="1199">
        <v>282</v>
      </c>
      <c r="M27" s="1198">
        <v>3.52</v>
      </c>
      <c r="N27" s="1198">
        <v>2.15</v>
      </c>
      <c r="O27" s="1198">
        <v>9.02</v>
      </c>
      <c r="P27" s="1200">
        <v>3.35</v>
      </c>
      <c r="Q27" s="1198">
        <v>6.9</v>
      </c>
      <c r="R27" s="1199">
        <v>19</v>
      </c>
      <c r="S27" s="1199">
        <v>275</v>
      </c>
      <c r="T27" s="1198">
        <v>4.47</v>
      </c>
      <c r="U27" s="1198">
        <v>2.44</v>
      </c>
      <c r="V27" s="1198">
        <v>10.54</v>
      </c>
      <c r="W27" s="1200">
        <v>3.63</v>
      </c>
      <c r="X27" s="1198">
        <v>9</v>
      </c>
      <c r="Y27" s="1199">
        <v>22</v>
      </c>
      <c r="Z27" s="1199">
        <v>244</v>
      </c>
      <c r="AA27" s="1198">
        <v>6.03</v>
      </c>
      <c r="AB27" s="1198">
        <v>2.99</v>
      </c>
      <c r="AC27" s="1198">
        <v>13.27</v>
      </c>
      <c r="AD27" s="1200">
        <v>4.25</v>
      </c>
      <c r="AE27" s="1198">
        <v>7.3</v>
      </c>
      <c r="AF27" s="1199">
        <v>18</v>
      </c>
      <c r="AG27" s="1199">
        <v>248</v>
      </c>
      <c r="AH27" s="1198">
        <v>4.6399999999999997</v>
      </c>
      <c r="AI27" s="1198">
        <v>2.62</v>
      </c>
      <c r="AJ27" s="1198">
        <v>11.18</v>
      </c>
      <c r="AK27" s="1200">
        <v>3.92</v>
      </c>
    </row>
    <row r="28" spans="2:37" x14ac:dyDescent="0.2">
      <c r="B28" s="450" t="s">
        <v>58</v>
      </c>
      <c r="C28" s="1198">
        <v>6.4</v>
      </c>
      <c r="D28" s="1199">
        <v>17</v>
      </c>
      <c r="E28" s="1199">
        <v>266</v>
      </c>
      <c r="F28" s="1198">
        <v>4.03</v>
      </c>
      <c r="G28" s="1198">
        <v>2.36</v>
      </c>
      <c r="H28" s="1198">
        <v>10</v>
      </c>
      <c r="I28" s="1200">
        <v>3.61</v>
      </c>
      <c r="J28" s="1198">
        <v>12.2</v>
      </c>
      <c r="K28" s="1199">
        <v>35</v>
      </c>
      <c r="L28" s="1199">
        <v>288</v>
      </c>
      <c r="M28" s="1198">
        <v>8.8699999999999992</v>
      </c>
      <c r="N28" s="1198">
        <v>3.28</v>
      </c>
      <c r="O28" s="1198">
        <v>16.43</v>
      </c>
      <c r="P28" s="1200">
        <v>4.28</v>
      </c>
      <c r="Q28" s="1198">
        <v>7</v>
      </c>
      <c r="R28" s="1199">
        <v>20</v>
      </c>
      <c r="S28" s="1199">
        <v>286</v>
      </c>
      <c r="T28" s="1198">
        <v>4.57</v>
      </c>
      <c r="U28" s="1198">
        <v>2.42</v>
      </c>
      <c r="V28" s="1198">
        <v>10.55</v>
      </c>
      <c r="W28" s="1200">
        <v>3.56</v>
      </c>
      <c r="X28" s="1198">
        <v>9.8000000000000007</v>
      </c>
      <c r="Y28" s="1199">
        <v>25</v>
      </c>
      <c r="Z28" s="1199">
        <v>254</v>
      </c>
      <c r="AA28" s="1198">
        <v>6.76</v>
      </c>
      <c r="AB28" s="1198">
        <v>3.08</v>
      </c>
      <c r="AC28" s="1198">
        <v>14.13</v>
      </c>
      <c r="AD28" s="1200">
        <v>4.29</v>
      </c>
      <c r="AE28" s="1198">
        <v>10.199999999999999</v>
      </c>
      <c r="AF28" s="1199">
        <v>26</v>
      </c>
      <c r="AG28" s="1199">
        <v>255</v>
      </c>
      <c r="AH28" s="1198">
        <v>7.05</v>
      </c>
      <c r="AI28" s="1198">
        <v>3.15</v>
      </c>
      <c r="AJ28" s="1198">
        <v>14.52</v>
      </c>
      <c r="AK28" s="1200">
        <v>4.32</v>
      </c>
    </row>
    <row r="29" spans="2:37" x14ac:dyDescent="0.2">
      <c r="B29" s="450" t="s">
        <v>437</v>
      </c>
      <c r="C29" s="1198">
        <v>6</v>
      </c>
      <c r="D29" s="1199">
        <v>16</v>
      </c>
      <c r="E29" s="1199">
        <v>267</v>
      </c>
      <c r="F29" s="1198">
        <v>3.72</v>
      </c>
      <c r="G29" s="1198">
        <v>2.27</v>
      </c>
      <c r="H29" s="1198">
        <v>9.51</v>
      </c>
      <c r="I29" s="1200">
        <v>3.52</v>
      </c>
      <c r="J29" s="1198">
        <v>2.8</v>
      </c>
      <c r="K29" s="1199">
        <v>8</v>
      </c>
      <c r="L29" s="1199">
        <v>286</v>
      </c>
      <c r="M29" s="1198">
        <v>1.42</v>
      </c>
      <c r="N29" s="1198">
        <v>1.38</v>
      </c>
      <c r="O29" s="1198">
        <v>5.42</v>
      </c>
      <c r="P29" s="1200">
        <v>2.62</v>
      </c>
      <c r="Q29" s="1198">
        <v>3.5</v>
      </c>
      <c r="R29" s="1199">
        <v>10</v>
      </c>
      <c r="S29" s="1199">
        <v>282</v>
      </c>
      <c r="T29" s="1198">
        <v>1.94</v>
      </c>
      <c r="U29" s="1198">
        <v>1.61</v>
      </c>
      <c r="V29" s="1198">
        <v>6.4</v>
      </c>
      <c r="W29" s="1200">
        <v>2.85</v>
      </c>
      <c r="X29" s="1198">
        <v>3.6</v>
      </c>
      <c r="Y29" s="1199">
        <v>9</v>
      </c>
      <c r="Z29" s="1199">
        <v>250</v>
      </c>
      <c r="AA29" s="1198">
        <v>1.91</v>
      </c>
      <c r="AB29" s="1198">
        <v>1.69</v>
      </c>
      <c r="AC29" s="1198">
        <v>6.7</v>
      </c>
      <c r="AD29" s="1200">
        <v>3.1</v>
      </c>
      <c r="AE29" s="1198">
        <v>3.6</v>
      </c>
      <c r="AF29" s="1199">
        <v>9</v>
      </c>
      <c r="AG29" s="1199">
        <v>253</v>
      </c>
      <c r="AH29" s="1198">
        <v>1.88</v>
      </c>
      <c r="AI29" s="1198">
        <v>1.68</v>
      </c>
      <c r="AJ29" s="1198">
        <v>6.62</v>
      </c>
      <c r="AK29" s="1200">
        <v>3.06</v>
      </c>
    </row>
    <row r="30" spans="2:37" x14ac:dyDescent="0.2">
      <c r="B30" s="450" t="s">
        <v>436</v>
      </c>
      <c r="C30" s="1198">
        <v>0.8</v>
      </c>
      <c r="D30" s="1199">
        <v>2</v>
      </c>
      <c r="E30" s="1199">
        <v>265</v>
      </c>
      <c r="F30" s="1198">
        <v>0.21</v>
      </c>
      <c r="G30" s="1198">
        <v>0.54</v>
      </c>
      <c r="H30" s="1198">
        <v>2.71</v>
      </c>
      <c r="I30" s="1200">
        <v>1.96</v>
      </c>
      <c r="J30" s="1198">
        <v>2.5</v>
      </c>
      <c r="K30" s="1199">
        <v>7</v>
      </c>
      <c r="L30" s="1199">
        <v>283</v>
      </c>
      <c r="M30" s="1198">
        <v>1.2</v>
      </c>
      <c r="N30" s="1198">
        <v>1.27</v>
      </c>
      <c r="O30" s="1198">
        <v>5.0199999999999996</v>
      </c>
      <c r="P30" s="1200">
        <v>2.5499999999999998</v>
      </c>
      <c r="Q30" s="1198">
        <v>1.1000000000000001</v>
      </c>
      <c r="R30" s="1199">
        <v>3</v>
      </c>
      <c r="S30" s="1199">
        <v>275</v>
      </c>
      <c r="T30" s="1198">
        <v>0.37</v>
      </c>
      <c r="U30" s="1198">
        <v>0.72</v>
      </c>
      <c r="V30" s="1198">
        <v>3.16</v>
      </c>
      <c r="W30" s="1200">
        <v>2.0699999999999998</v>
      </c>
      <c r="X30" s="1198">
        <v>3.2</v>
      </c>
      <c r="Y30" s="1199">
        <v>8</v>
      </c>
      <c r="Z30" s="1199">
        <v>247</v>
      </c>
      <c r="AA30" s="1198">
        <v>1.65</v>
      </c>
      <c r="AB30" s="1198">
        <v>1.59</v>
      </c>
      <c r="AC30" s="1198">
        <v>6.26</v>
      </c>
      <c r="AD30" s="1200">
        <v>3.02</v>
      </c>
      <c r="AE30" s="1198">
        <v>4.8</v>
      </c>
      <c r="AF30" s="1199">
        <v>12</v>
      </c>
      <c r="AG30" s="1199">
        <v>251</v>
      </c>
      <c r="AH30" s="1198">
        <v>2.76</v>
      </c>
      <c r="AI30" s="1198">
        <v>2.02</v>
      </c>
      <c r="AJ30" s="1198">
        <v>8.17</v>
      </c>
      <c r="AK30" s="1200">
        <v>3.39</v>
      </c>
    </row>
    <row r="31" spans="2:37" x14ac:dyDescent="0.2">
      <c r="B31" s="450" t="s">
        <v>75</v>
      </c>
      <c r="C31" s="1198">
        <v>6.8</v>
      </c>
      <c r="D31" s="1199">
        <v>18</v>
      </c>
      <c r="E31" s="1199">
        <v>265</v>
      </c>
      <c r="F31" s="1198">
        <v>4.34</v>
      </c>
      <c r="G31" s="1198">
        <v>2.4500000000000002</v>
      </c>
      <c r="H31" s="1198">
        <v>10.48</v>
      </c>
      <c r="I31" s="1200">
        <v>3.69</v>
      </c>
      <c r="J31" s="1198">
        <v>5.3</v>
      </c>
      <c r="K31" s="1199">
        <v>15</v>
      </c>
      <c r="L31" s="1199">
        <v>283</v>
      </c>
      <c r="M31" s="1198">
        <v>3.24</v>
      </c>
      <c r="N31" s="1198">
        <v>2.06</v>
      </c>
      <c r="O31" s="1198">
        <v>8.56</v>
      </c>
      <c r="P31" s="1200">
        <v>3.26</v>
      </c>
      <c r="Q31" s="1198">
        <v>6.5</v>
      </c>
      <c r="R31" s="1199">
        <v>18</v>
      </c>
      <c r="S31" s="1199">
        <v>275</v>
      </c>
      <c r="T31" s="1198">
        <v>4.18</v>
      </c>
      <c r="U31" s="1198">
        <v>2.37</v>
      </c>
      <c r="V31" s="1198">
        <v>10.11</v>
      </c>
      <c r="W31" s="1200">
        <v>3.56</v>
      </c>
      <c r="X31" s="1198">
        <v>9.8000000000000007</v>
      </c>
      <c r="Y31" s="1199">
        <v>24</v>
      </c>
      <c r="Z31" s="1199">
        <v>246</v>
      </c>
      <c r="AA31" s="1198">
        <v>6.64</v>
      </c>
      <c r="AB31" s="1198">
        <v>3.12</v>
      </c>
      <c r="AC31" s="1198">
        <v>14.11</v>
      </c>
      <c r="AD31" s="1200">
        <v>4.3499999999999996</v>
      </c>
      <c r="AE31" s="1198">
        <v>9.1999999999999993</v>
      </c>
      <c r="AF31" s="1199">
        <v>23</v>
      </c>
      <c r="AG31" s="1199">
        <v>249</v>
      </c>
      <c r="AH31" s="1198">
        <v>6.23</v>
      </c>
      <c r="AI31" s="1198">
        <v>3.01</v>
      </c>
      <c r="AJ31" s="1198">
        <v>13.48</v>
      </c>
      <c r="AK31" s="1200">
        <v>4.24</v>
      </c>
    </row>
    <row r="33" spans="2:37" ht="15.75" x14ac:dyDescent="0.25">
      <c r="B33" s="247" t="s">
        <v>498</v>
      </c>
    </row>
    <row r="34" spans="2:37" ht="15.75" x14ac:dyDescent="0.25">
      <c r="B34" s="246" t="s">
        <v>962</v>
      </c>
    </row>
    <row r="36" spans="2:37" s="870" customFormat="1" ht="15.75" x14ac:dyDescent="0.25">
      <c r="B36" s="847"/>
      <c r="C36" s="847"/>
      <c r="D36" s="871"/>
      <c r="E36" s="871"/>
      <c r="F36" s="837">
        <v>2017</v>
      </c>
      <c r="G36" s="871"/>
      <c r="H36" s="871"/>
      <c r="I36" s="871"/>
      <c r="J36" s="847"/>
      <c r="K36" s="871"/>
      <c r="L36" s="871"/>
      <c r="M36" s="837">
        <v>2018</v>
      </c>
      <c r="N36" s="871"/>
      <c r="O36" s="871"/>
      <c r="P36" s="871"/>
      <c r="Q36" s="847"/>
      <c r="R36" s="871"/>
      <c r="S36" s="871"/>
      <c r="T36" s="837">
        <v>2019</v>
      </c>
      <c r="U36" s="871"/>
      <c r="V36" s="871"/>
      <c r="W36" s="871"/>
      <c r="X36" s="847"/>
      <c r="Y36" s="871"/>
      <c r="Z36" s="871"/>
      <c r="AA36" s="837">
        <v>2020</v>
      </c>
      <c r="AB36" s="871"/>
      <c r="AC36" s="871"/>
      <c r="AD36" s="871"/>
      <c r="AE36" s="847"/>
      <c r="AF36" s="871"/>
      <c r="AG36" s="871"/>
      <c r="AH36" s="837">
        <v>2021</v>
      </c>
      <c r="AI36" s="871"/>
      <c r="AJ36" s="871"/>
      <c r="AK36" s="871"/>
    </row>
    <row r="37" spans="2:37" ht="47.25" x14ac:dyDescent="0.25">
      <c r="B37" s="454" t="s">
        <v>447</v>
      </c>
      <c r="C37" s="452" t="s">
        <v>446</v>
      </c>
      <c r="D37" s="453" t="s">
        <v>445</v>
      </c>
      <c r="E37" s="453" t="s">
        <v>444</v>
      </c>
      <c r="F37" s="452" t="s">
        <v>443</v>
      </c>
      <c r="G37" s="452" t="s">
        <v>442</v>
      </c>
      <c r="H37" s="452" t="s">
        <v>441</v>
      </c>
      <c r="I37" s="451" t="s">
        <v>440</v>
      </c>
      <c r="J37" s="452" t="s">
        <v>446</v>
      </c>
      <c r="K37" s="453" t="s">
        <v>445</v>
      </c>
      <c r="L37" s="453" t="s">
        <v>444</v>
      </c>
      <c r="M37" s="452" t="s">
        <v>443</v>
      </c>
      <c r="N37" s="452" t="s">
        <v>442</v>
      </c>
      <c r="O37" s="452" t="s">
        <v>441</v>
      </c>
      <c r="P37" s="451" t="s">
        <v>440</v>
      </c>
      <c r="Q37" s="452" t="s">
        <v>446</v>
      </c>
      <c r="R37" s="453" t="s">
        <v>445</v>
      </c>
      <c r="S37" s="453" t="s">
        <v>444</v>
      </c>
      <c r="T37" s="452" t="s">
        <v>443</v>
      </c>
      <c r="U37" s="452" t="s">
        <v>442</v>
      </c>
      <c r="V37" s="452" t="s">
        <v>441</v>
      </c>
      <c r="W37" s="451" t="s">
        <v>440</v>
      </c>
      <c r="X37" s="452" t="s">
        <v>446</v>
      </c>
      <c r="Y37" s="453" t="s">
        <v>445</v>
      </c>
      <c r="Z37" s="453" t="s">
        <v>444</v>
      </c>
      <c r="AA37" s="452" t="s">
        <v>443</v>
      </c>
      <c r="AB37" s="452" t="s">
        <v>442</v>
      </c>
      <c r="AC37" s="452" t="s">
        <v>441</v>
      </c>
      <c r="AD37" s="451" t="s">
        <v>440</v>
      </c>
      <c r="AE37" s="452" t="s">
        <v>446</v>
      </c>
      <c r="AF37" s="453" t="s">
        <v>445</v>
      </c>
      <c r="AG37" s="453" t="s">
        <v>444</v>
      </c>
      <c r="AH37" s="452" t="s">
        <v>443</v>
      </c>
      <c r="AI37" s="452" t="s">
        <v>442</v>
      </c>
      <c r="AJ37" s="452" t="s">
        <v>441</v>
      </c>
      <c r="AK37" s="451" t="s">
        <v>440</v>
      </c>
    </row>
    <row r="38" spans="2:37" x14ac:dyDescent="0.2">
      <c r="B38" s="450" t="s">
        <v>438</v>
      </c>
      <c r="C38" s="1198">
        <v>6.1</v>
      </c>
      <c r="D38" s="1199">
        <v>15</v>
      </c>
      <c r="E38" s="1199">
        <v>246</v>
      </c>
      <c r="F38" s="1198">
        <v>3.73</v>
      </c>
      <c r="G38" s="1198">
        <v>2.37</v>
      </c>
      <c r="H38" s="1198">
        <v>9.82</v>
      </c>
      <c r="I38" s="1200">
        <v>3.72</v>
      </c>
      <c r="J38" s="1198">
        <v>5.7</v>
      </c>
      <c r="K38" s="1199">
        <v>16</v>
      </c>
      <c r="L38" s="1199">
        <v>282</v>
      </c>
      <c r="M38" s="1198">
        <v>3.52</v>
      </c>
      <c r="N38" s="1198">
        <v>2.15</v>
      </c>
      <c r="O38" s="1198">
        <v>9.02</v>
      </c>
      <c r="P38" s="1200">
        <v>3.35</v>
      </c>
      <c r="Q38" s="1198">
        <v>6.9</v>
      </c>
      <c r="R38" s="1199">
        <v>19</v>
      </c>
      <c r="S38" s="1199">
        <v>275</v>
      </c>
      <c r="T38" s="1198">
        <v>4.47</v>
      </c>
      <c r="U38" s="1198">
        <v>2.44</v>
      </c>
      <c r="V38" s="1198">
        <v>10.54</v>
      </c>
      <c r="W38" s="1200">
        <v>3.63</v>
      </c>
      <c r="X38" s="1198">
        <v>9.4</v>
      </c>
      <c r="Y38" s="1199">
        <v>23</v>
      </c>
      <c r="Z38" s="1199">
        <v>244</v>
      </c>
      <c r="AA38" s="1198">
        <v>6.36</v>
      </c>
      <c r="AB38" s="1198">
        <v>3.07</v>
      </c>
      <c r="AC38" s="1198">
        <v>13.75</v>
      </c>
      <c r="AD38" s="1200">
        <v>4.32</v>
      </c>
      <c r="AE38" s="1198">
        <v>7.7</v>
      </c>
      <c r="AF38" s="1199">
        <v>19</v>
      </c>
      <c r="AG38" s="1199">
        <v>248</v>
      </c>
      <c r="AH38" s="1198">
        <v>4.96</v>
      </c>
      <c r="AI38" s="1198">
        <v>2.7</v>
      </c>
      <c r="AJ38" s="1198">
        <v>11.65</v>
      </c>
      <c r="AK38" s="1200">
        <v>3.99</v>
      </c>
    </row>
    <row r="39" spans="2:37" x14ac:dyDescent="0.2">
      <c r="B39" s="450" t="s">
        <v>58</v>
      </c>
      <c r="C39" s="1198">
        <v>7.1</v>
      </c>
      <c r="D39" s="1199">
        <v>19</v>
      </c>
      <c r="E39" s="1199">
        <v>266</v>
      </c>
      <c r="F39" s="1198">
        <v>4.62</v>
      </c>
      <c r="G39" s="1198">
        <v>2.52</v>
      </c>
      <c r="H39" s="1198">
        <v>10.89</v>
      </c>
      <c r="I39" s="1200">
        <v>3.75</v>
      </c>
      <c r="J39" s="1198">
        <v>12.2</v>
      </c>
      <c r="K39" s="1199">
        <v>35</v>
      </c>
      <c r="L39" s="1199">
        <v>288</v>
      </c>
      <c r="M39" s="1198">
        <v>8.8699999999999992</v>
      </c>
      <c r="N39" s="1198">
        <v>3.28</v>
      </c>
      <c r="O39" s="1198">
        <v>16.43</v>
      </c>
      <c r="P39" s="1200">
        <v>4.28</v>
      </c>
      <c r="Q39" s="1198">
        <v>7</v>
      </c>
      <c r="R39" s="1199">
        <v>20</v>
      </c>
      <c r="S39" s="1199">
        <v>286</v>
      </c>
      <c r="T39" s="1198">
        <v>4.57</v>
      </c>
      <c r="U39" s="1198">
        <v>2.42</v>
      </c>
      <c r="V39" s="1198">
        <v>10.55</v>
      </c>
      <c r="W39" s="1200">
        <v>3.56</v>
      </c>
      <c r="X39" s="1198">
        <v>10.199999999999999</v>
      </c>
      <c r="Y39" s="1199">
        <v>26</v>
      </c>
      <c r="Z39" s="1199">
        <v>254</v>
      </c>
      <c r="AA39" s="1198">
        <v>7.08</v>
      </c>
      <c r="AB39" s="1198">
        <v>3.16</v>
      </c>
      <c r="AC39" s="1198">
        <v>14.58</v>
      </c>
      <c r="AD39" s="1200">
        <v>4.34</v>
      </c>
      <c r="AE39" s="1198">
        <v>11</v>
      </c>
      <c r="AF39" s="1199">
        <v>28</v>
      </c>
      <c r="AG39" s="1199">
        <v>255</v>
      </c>
      <c r="AH39" s="1198">
        <v>7.71</v>
      </c>
      <c r="AI39" s="1198">
        <v>3.27</v>
      </c>
      <c r="AJ39" s="1198">
        <v>15.41</v>
      </c>
      <c r="AK39" s="1200">
        <v>4.43</v>
      </c>
    </row>
    <row r="40" spans="2:37" x14ac:dyDescent="0.2">
      <c r="B40" s="450" t="s">
        <v>437</v>
      </c>
      <c r="C40" s="1198">
        <v>6</v>
      </c>
      <c r="D40" s="1199">
        <v>16</v>
      </c>
      <c r="E40" s="1199">
        <v>267</v>
      </c>
      <c r="F40" s="1198">
        <v>3.72</v>
      </c>
      <c r="G40" s="1198">
        <v>2.27</v>
      </c>
      <c r="H40" s="1198">
        <v>9.51</v>
      </c>
      <c r="I40" s="1200">
        <v>3.52</v>
      </c>
      <c r="J40" s="1198">
        <v>2.8</v>
      </c>
      <c r="K40" s="1199">
        <v>8</v>
      </c>
      <c r="L40" s="1199">
        <v>286</v>
      </c>
      <c r="M40" s="1198">
        <v>1.42</v>
      </c>
      <c r="N40" s="1198">
        <v>1.38</v>
      </c>
      <c r="O40" s="1198">
        <v>5.42</v>
      </c>
      <c r="P40" s="1200">
        <v>2.62</v>
      </c>
      <c r="Q40" s="1198">
        <v>3.5</v>
      </c>
      <c r="R40" s="1199">
        <v>10</v>
      </c>
      <c r="S40" s="1199">
        <v>282</v>
      </c>
      <c r="T40" s="1198">
        <v>1.94</v>
      </c>
      <c r="U40" s="1198">
        <v>1.61</v>
      </c>
      <c r="V40" s="1198">
        <v>6.4</v>
      </c>
      <c r="W40" s="1200">
        <v>2.85</v>
      </c>
      <c r="X40" s="1198">
        <v>3.6</v>
      </c>
      <c r="Y40" s="1199">
        <v>9</v>
      </c>
      <c r="Z40" s="1199">
        <v>250</v>
      </c>
      <c r="AA40" s="1198">
        <v>1.91</v>
      </c>
      <c r="AB40" s="1198">
        <v>1.69</v>
      </c>
      <c r="AC40" s="1198">
        <v>6.7</v>
      </c>
      <c r="AD40" s="1200">
        <v>3.1</v>
      </c>
      <c r="AE40" s="1198">
        <v>4</v>
      </c>
      <c r="AF40" s="1199">
        <v>10</v>
      </c>
      <c r="AG40" s="1199">
        <v>253</v>
      </c>
      <c r="AH40" s="1198">
        <v>2.16</v>
      </c>
      <c r="AI40" s="1198">
        <v>1.79</v>
      </c>
      <c r="AJ40" s="1198">
        <v>7.12</v>
      </c>
      <c r="AK40" s="1200">
        <v>3.17</v>
      </c>
    </row>
    <row r="41" spans="2:37" x14ac:dyDescent="0.2">
      <c r="B41" s="450" t="s">
        <v>436</v>
      </c>
      <c r="C41" s="1198">
        <v>2.2999999999999998</v>
      </c>
      <c r="D41" s="1199">
        <v>6</v>
      </c>
      <c r="E41" s="1199">
        <v>265</v>
      </c>
      <c r="F41" s="1198">
        <v>1.04</v>
      </c>
      <c r="G41" s="1198">
        <v>1.22</v>
      </c>
      <c r="H41" s="1198">
        <v>4.8499999999999996</v>
      </c>
      <c r="I41" s="1200">
        <v>2.59</v>
      </c>
      <c r="J41" s="1198">
        <v>4.9000000000000004</v>
      </c>
      <c r="K41" s="1199">
        <v>14</v>
      </c>
      <c r="L41" s="1199">
        <v>283</v>
      </c>
      <c r="M41" s="1198">
        <v>2.97</v>
      </c>
      <c r="N41" s="1198">
        <v>1.98</v>
      </c>
      <c r="O41" s="1198">
        <v>8.1300000000000008</v>
      </c>
      <c r="P41" s="1200">
        <v>3.18</v>
      </c>
      <c r="Q41" s="1198">
        <v>4.7</v>
      </c>
      <c r="R41" s="1199">
        <v>13</v>
      </c>
      <c r="S41" s="1199">
        <v>275</v>
      </c>
      <c r="T41" s="1198">
        <v>2.78</v>
      </c>
      <c r="U41" s="1198">
        <v>1.95</v>
      </c>
      <c r="V41" s="1198">
        <v>7.92</v>
      </c>
      <c r="W41" s="1200">
        <v>3.19</v>
      </c>
      <c r="X41" s="1198">
        <v>8.1</v>
      </c>
      <c r="Y41" s="1199">
        <v>20</v>
      </c>
      <c r="Z41" s="1199">
        <v>247</v>
      </c>
      <c r="AA41" s="1198">
        <v>5.3</v>
      </c>
      <c r="AB41" s="1198">
        <v>2.8</v>
      </c>
      <c r="AC41" s="1198">
        <v>12.18</v>
      </c>
      <c r="AD41" s="1200">
        <v>4.08</v>
      </c>
      <c r="AE41" s="1198">
        <v>6.8</v>
      </c>
      <c r="AF41" s="1199">
        <v>17</v>
      </c>
      <c r="AG41" s="1199">
        <v>251</v>
      </c>
      <c r="AH41" s="1198">
        <v>4.2699999999999996</v>
      </c>
      <c r="AI41" s="1198">
        <v>2.5</v>
      </c>
      <c r="AJ41" s="1198">
        <v>10.58</v>
      </c>
      <c r="AK41" s="1200">
        <v>3.81</v>
      </c>
    </row>
    <row r="42" spans="2:37" x14ac:dyDescent="0.2">
      <c r="B42" s="450" t="s">
        <v>75</v>
      </c>
      <c r="C42" s="1198">
        <v>6.8</v>
      </c>
      <c r="D42" s="1199">
        <v>18</v>
      </c>
      <c r="E42" s="1199">
        <v>265</v>
      </c>
      <c r="F42" s="1198">
        <v>4.34</v>
      </c>
      <c r="G42" s="1198">
        <v>2.4500000000000002</v>
      </c>
      <c r="H42" s="1198">
        <v>10.48</v>
      </c>
      <c r="I42" s="1200">
        <v>3.69</v>
      </c>
      <c r="J42" s="1198">
        <v>5.3</v>
      </c>
      <c r="K42" s="1199">
        <v>15</v>
      </c>
      <c r="L42" s="1199">
        <v>283</v>
      </c>
      <c r="M42" s="1198">
        <v>3.24</v>
      </c>
      <c r="N42" s="1198">
        <v>2.06</v>
      </c>
      <c r="O42" s="1198">
        <v>8.56</v>
      </c>
      <c r="P42" s="1200">
        <v>3.26</v>
      </c>
      <c r="Q42" s="1198">
        <v>6.5</v>
      </c>
      <c r="R42" s="1199">
        <v>18</v>
      </c>
      <c r="S42" s="1199">
        <v>275</v>
      </c>
      <c r="T42" s="1198">
        <v>4.18</v>
      </c>
      <c r="U42" s="1198">
        <v>2.37</v>
      </c>
      <c r="V42" s="1198">
        <v>10.11</v>
      </c>
      <c r="W42" s="1200">
        <v>3.56</v>
      </c>
      <c r="X42" s="1198">
        <v>10.199999999999999</v>
      </c>
      <c r="Y42" s="1199">
        <v>25</v>
      </c>
      <c r="Z42" s="1199">
        <v>246</v>
      </c>
      <c r="AA42" s="1198">
        <v>6.98</v>
      </c>
      <c r="AB42" s="1198">
        <v>3.18</v>
      </c>
      <c r="AC42" s="1198">
        <v>14.57</v>
      </c>
      <c r="AD42" s="1200">
        <v>4.41</v>
      </c>
      <c r="AE42" s="1198">
        <v>10</v>
      </c>
      <c r="AF42" s="1199">
        <v>25</v>
      </c>
      <c r="AG42" s="1199">
        <v>249</v>
      </c>
      <c r="AH42" s="1198">
        <v>6.89</v>
      </c>
      <c r="AI42" s="1198">
        <v>3.15</v>
      </c>
      <c r="AJ42" s="1198">
        <v>14.4</v>
      </c>
      <c r="AK42" s="1200">
        <v>4.3600000000000003</v>
      </c>
    </row>
  </sheetData>
  <hyperlinks>
    <hyperlink ref="B8" location="Contents!A1" display="Contents!A1" xr:uid="{9B17BB62-9A38-4446-92BF-9438F224330F}"/>
    <hyperlink ref="D8" location="'Tab 33 - G-ve Acinetobacter'!A1" display="Tab 33 - G-ve Acinetobacter" xr:uid="{33D16837-38A9-4EDB-BA5F-8AE7123D4804}"/>
  </hyperlinks>
  <pageMargins left="0.7" right="0.7" top="0.75" bottom="0.75" header="0.3" footer="0.3"/>
  <pageSetup paperSize="9" orientation="portrait" horizontalDpi="300" verticalDpi="300"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22353-FC6C-40E5-A8E9-25EA755AE637}">
  <sheetPr codeName="Sheet71">
    <tabColor rgb="FF58792D"/>
  </sheetPr>
  <dimension ref="B1:AK38"/>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1222</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964</v>
      </c>
    </row>
    <row r="12" spans="2:10" ht="15.75" x14ac:dyDescent="0.25">
      <c r="B12" s="247" t="s">
        <v>503</v>
      </c>
    </row>
    <row r="13" spans="2:10" ht="15.75" x14ac:dyDescent="0.25">
      <c r="B13" s="246" t="s">
        <v>965</v>
      </c>
    </row>
    <row r="15" spans="2:10" ht="30" x14ac:dyDescent="0.2">
      <c r="B15" s="245" t="s">
        <v>93</v>
      </c>
      <c r="C15" s="457" t="s">
        <v>455</v>
      </c>
    </row>
    <row r="16" spans="2:10" x14ac:dyDescent="0.2">
      <c r="B16" s="440">
        <v>2017</v>
      </c>
      <c r="C16" s="456">
        <v>89</v>
      </c>
    </row>
    <row r="17" spans="2:37" x14ac:dyDescent="0.2">
      <c r="B17" s="440">
        <v>2018</v>
      </c>
      <c r="C17" s="456">
        <v>72</v>
      </c>
    </row>
    <row r="18" spans="2:37" x14ac:dyDescent="0.2">
      <c r="B18" s="440">
        <v>2019</v>
      </c>
      <c r="C18" s="456">
        <v>79</v>
      </c>
    </row>
    <row r="19" spans="2:37" x14ac:dyDescent="0.2">
      <c r="B19" s="440">
        <v>2020</v>
      </c>
      <c r="C19" s="456">
        <v>67</v>
      </c>
    </row>
    <row r="20" spans="2:37" x14ac:dyDescent="0.2">
      <c r="B20" s="440">
        <v>2021</v>
      </c>
      <c r="C20" s="456">
        <v>57</v>
      </c>
    </row>
    <row r="22" spans="2:37" ht="15.75" x14ac:dyDescent="0.25">
      <c r="B22" s="247" t="s">
        <v>502</v>
      </c>
    </row>
    <row r="23" spans="2:37" ht="15.75" x14ac:dyDescent="0.25">
      <c r="B23" s="246" t="s">
        <v>966</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58</v>
      </c>
      <c r="C27" s="448">
        <v>9.1999999999999993</v>
      </c>
      <c r="D27" s="449">
        <v>7</v>
      </c>
      <c r="E27" s="449">
        <v>76</v>
      </c>
      <c r="F27" s="448">
        <v>4.53</v>
      </c>
      <c r="G27" s="448">
        <v>4.68</v>
      </c>
      <c r="H27" s="448">
        <v>17.809999999999999</v>
      </c>
      <c r="I27" s="447">
        <v>8.6</v>
      </c>
      <c r="J27" s="448">
        <v>0</v>
      </c>
      <c r="K27" s="449">
        <v>0</v>
      </c>
      <c r="L27" s="449">
        <v>61</v>
      </c>
      <c r="M27" s="448">
        <v>0</v>
      </c>
      <c r="N27" s="448">
        <v>0</v>
      </c>
      <c r="O27" s="448">
        <v>5.92</v>
      </c>
      <c r="P27" s="447">
        <v>5.92</v>
      </c>
      <c r="Q27" s="448">
        <v>8.1999999999999993</v>
      </c>
      <c r="R27" s="449">
        <v>5</v>
      </c>
      <c r="S27" s="449">
        <v>61</v>
      </c>
      <c r="T27" s="448">
        <v>3.55</v>
      </c>
      <c r="U27" s="448">
        <v>4.6500000000000004</v>
      </c>
      <c r="V27" s="448">
        <v>17.79</v>
      </c>
      <c r="W27" s="447">
        <v>9.59</v>
      </c>
      <c r="X27" s="448">
        <v>11.9</v>
      </c>
      <c r="Y27" s="449">
        <v>7</v>
      </c>
      <c r="Z27" s="449">
        <v>59</v>
      </c>
      <c r="AA27" s="448">
        <v>5.87</v>
      </c>
      <c r="AB27" s="448">
        <v>5.99</v>
      </c>
      <c r="AC27" s="448">
        <v>22.52</v>
      </c>
      <c r="AD27" s="447">
        <v>10.66</v>
      </c>
      <c r="AE27" s="448">
        <v>10.6</v>
      </c>
      <c r="AF27" s="449">
        <v>5</v>
      </c>
      <c r="AG27" s="449">
        <v>47</v>
      </c>
      <c r="AH27" s="448">
        <v>4.63</v>
      </c>
      <c r="AI27" s="448">
        <v>6.01</v>
      </c>
      <c r="AJ27" s="448">
        <v>22.59</v>
      </c>
      <c r="AK27" s="447">
        <v>11.95</v>
      </c>
    </row>
    <row r="28" spans="2:37" x14ac:dyDescent="0.2">
      <c r="B28" s="450" t="s">
        <v>437</v>
      </c>
      <c r="C28" s="448">
        <v>3.9</v>
      </c>
      <c r="D28" s="449">
        <v>3</v>
      </c>
      <c r="E28" s="449">
        <v>77</v>
      </c>
      <c r="F28" s="448">
        <v>1.33</v>
      </c>
      <c r="G28" s="448">
        <v>2.57</v>
      </c>
      <c r="H28" s="448">
        <v>10.84</v>
      </c>
      <c r="I28" s="447">
        <v>6.94</v>
      </c>
      <c r="J28" s="448">
        <v>0</v>
      </c>
      <c r="K28" s="449">
        <v>0</v>
      </c>
      <c r="L28" s="449">
        <v>63</v>
      </c>
      <c r="M28" s="448">
        <v>0</v>
      </c>
      <c r="N28" s="448">
        <v>0</v>
      </c>
      <c r="O28" s="448">
        <v>5.75</v>
      </c>
      <c r="P28" s="447">
        <v>5.75</v>
      </c>
      <c r="Q28" s="448">
        <v>2.9</v>
      </c>
      <c r="R28" s="449">
        <v>2</v>
      </c>
      <c r="S28" s="449">
        <v>68</v>
      </c>
      <c r="T28" s="448">
        <v>0.81</v>
      </c>
      <c r="U28" s="448">
        <v>2.13</v>
      </c>
      <c r="V28" s="448">
        <v>10.1</v>
      </c>
      <c r="W28" s="447">
        <v>7.16</v>
      </c>
      <c r="X28" s="448">
        <v>6.2</v>
      </c>
      <c r="Y28" s="449">
        <v>4</v>
      </c>
      <c r="Z28" s="449">
        <v>64</v>
      </c>
      <c r="AA28" s="448">
        <v>2.46</v>
      </c>
      <c r="AB28" s="448">
        <v>3.79</v>
      </c>
      <c r="AC28" s="448">
        <v>15</v>
      </c>
      <c r="AD28" s="447">
        <v>8.75</v>
      </c>
      <c r="AE28" s="448">
        <v>0</v>
      </c>
      <c r="AF28" s="449">
        <v>0</v>
      </c>
      <c r="AG28" s="449">
        <v>48</v>
      </c>
      <c r="AH28" s="448">
        <v>0</v>
      </c>
      <c r="AI28" s="448">
        <v>0</v>
      </c>
      <c r="AJ28" s="448">
        <v>7.41</v>
      </c>
      <c r="AK28" s="447">
        <v>7.41</v>
      </c>
    </row>
    <row r="29" spans="2:37" x14ac:dyDescent="0.2">
      <c r="B29" s="450" t="s">
        <v>436</v>
      </c>
      <c r="C29" s="448">
        <v>1.3</v>
      </c>
      <c r="D29" s="449">
        <v>1</v>
      </c>
      <c r="E29" s="449">
        <v>75</v>
      </c>
      <c r="F29" s="448">
        <v>0.24</v>
      </c>
      <c r="G29" s="448">
        <v>1.0900000000000001</v>
      </c>
      <c r="H29" s="448">
        <v>7.17</v>
      </c>
      <c r="I29" s="447">
        <v>5.84</v>
      </c>
      <c r="J29" s="448">
        <v>0</v>
      </c>
      <c r="K29" s="449">
        <v>0</v>
      </c>
      <c r="L29" s="449">
        <v>63</v>
      </c>
      <c r="M29" s="448">
        <v>0</v>
      </c>
      <c r="N29" s="448">
        <v>0</v>
      </c>
      <c r="O29" s="448">
        <v>5.75</v>
      </c>
      <c r="P29" s="447">
        <v>5.75</v>
      </c>
      <c r="Q29" s="448">
        <v>1.5</v>
      </c>
      <c r="R29" s="449">
        <v>1</v>
      </c>
      <c r="S29" s="449">
        <v>67</v>
      </c>
      <c r="T29" s="448">
        <v>0.26</v>
      </c>
      <c r="U29" s="448">
        <v>1.23</v>
      </c>
      <c r="V29" s="448">
        <v>7.98</v>
      </c>
      <c r="W29" s="447">
        <v>6.49</v>
      </c>
      <c r="X29" s="448">
        <v>1.6</v>
      </c>
      <c r="Y29" s="449">
        <v>1</v>
      </c>
      <c r="Z29" s="449">
        <v>63</v>
      </c>
      <c r="AA29" s="448">
        <v>0.28000000000000003</v>
      </c>
      <c r="AB29" s="448">
        <v>1.31</v>
      </c>
      <c r="AC29" s="448">
        <v>8.4600000000000009</v>
      </c>
      <c r="AD29" s="447">
        <v>6.87</v>
      </c>
      <c r="AE29" s="448">
        <v>0</v>
      </c>
      <c r="AF29" s="449">
        <v>0</v>
      </c>
      <c r="AG29" s="449">
        <v>48</v>
      </c>
      <c r="AH29" s="448">
        <v>0</v>
      </c>
      <c r="AI29" s="448">
        <v>0</v>
      </c>
      <c r="AJ29" s="448">
        <v>7.41</v>
      </c>
      <c r="AK29" s="447">
        <v>7.41</v>
      </c>
    </row>
    <row r="31" spans="2:37" ht="15.75" x14ac:dyDescent="0.25">
      <c r="B31" s="247" t="s">
        <v>501</v>
      </c>
    </row>
    <row r="32" spans="2:37" ht="15.75" x14ac:dyDescent="0.25">
      <c r="B32" s="246" t="s">
        <v>967</v>
      </c>
    </row>
    <row r="34" spans="2:37" s="870" customFormat="1" ht="15.75" x14ac:dyDescent="0.25">
      <c r="B34" s="847"/>
      <c r="C34" s="847"/>
      <c r="D34" s="871"/>
      <c r="E34" s="871"/>
      <c r="F34" s="837">
        <v>2017</v>
      </c>
      <c r="G34" s="871"/>
      <c r="H34" s="871"/>
      <c r="I34" s="871"/>
      <c r="J34" s="847"/>
      <c r="K34" s="871"/>
      <c r="L34" s="871"/>
      <c r="M34" s="837">
        <v>2018</v>
      </c>
      <c r="N34" s="871"/>
      <c r="O34" s="871"/>
      <c r="P34" s="871"/>
      <c r="Q34" s="847"/>
      <c r="R34" s="871"/>
      <c r="S34" s="871"/>
      <c r="T34" s="837">
        <v>2019</v>
      </c>
      <c r="U34" s="871"/>
      <c r="V34" s="871"/>
      <c r="W34" s="871"/>
      <c r="X34" s="847"/>
      <c r="Y34" s="871"/>
      <c r="Z34" s="871"/>
      <c r="AA34" s="837">
        <v>2020</v>
      </c>
      <c r="AB34" s="871"/>
      <c r="AC34" s="871"/>
      <c r="AD34" s="871"/>
      <c r="AE34" s="847"/>
      <c r="AF34" s="871"/>
      <c r="AG34" s="871"/>
      <c r="AH34" s="837">
        <v>2021</v>
      </c>
      <c r="AI34" s="871"/>
      <c r="AJ34" s="871"/>
      <c r="AK34" s="871"/>
    </row>
    <row r="35" spans="2:37" ht="47.25" x14ac:dyDescent="0.25">
      <c r="B35" s="454" t="s">
        <v>447</v>
      </c>
      <c r="C35" s="452" t="s">
        <v>446</v>
      </c>
      <c r="D35" s="453" t="s">
        <v>445</v>
      </c>
      <c r="E35" s="453" t="s">
        <v>444</v>
      </c>
      <c r="F35" s="452" t="s">
        <v>443</v>
      </c>
      <c r="G35" s="452" t="s">
        <v>442</v>
      </c>
      <c r="H35" s="452" t="s">
        <v>441</v>
      </c>
      <c r="I35" s="451" t="s">
        <v>440</v>
      </c>
      <c r="J35" s="452" t="s">
        <v>446</v>
      </c>
      <c r="K35" s="453" t="s">
        <v>445</v>
      </c>
      <c r="L35" s="453" t="s">
        <v>444</v>
      </c>
      <c r="M35" s="452" t="s">
        <v>443</v>
      </c>
      <c r="N35" s="452" t="s">
        <v>442</v>
      </c>
      <c r="O35" s="452" t="s">
        <v>441</v>
      </c>
      <c r="P35" s="451" t="s">
        <v>440</v>
      </c>
      <c r="Q35" s="452" t="s">
        <v>446</v>
      </c>
      <c r="R35" s="453" t="s">
        <v>445</v>
      </c>
      <c r="S35" s="453" t="s">
        <v>444</v>
      </c>
      <c r="T35" s="452" t="s">
        <v>443</v>
      </c>
      <c r="U35" s="452" t="s">
        <v>442</v>
      </c>
      <c r="V35" s="452" t="s">
        <v>441</v>
      </c>
      <c r="W35" s="451" t="s">
        <v>440</v>
      </c>
      <c r="X35" s="452" t="s">
        <v>446</v>
      </c>
      <c r="Y35" s="453" t="s">
        <v>445</v>
      </c>
      <c r="Z35" s="453" t="s">
        <v>444</v>
      </c>
      <c r="AA35" s="452" t="s">
        <v>443</v>
      </c>
      <c r="AB35" s="452" t="s">
        <v>442</v>
      </c>
      <c r="AC35" s="452" t="s">
        <v>441</v>
      </c>
      <c r="AD35" s="451" t="s">
        <v>440</v>
      </c>
      <c r="AE35" s="452" t="s">
        <v>446</v>
      </c>
      <c r="AF35" s="453" t="s">
        <v>445</v>
      </c>
      <c r="AG35" s="453" t="s">
        <v>444</v>
      </c>
      <c r="AH35" s="452" t="s">
        <v>443</v>
      </c>
      <c r="AI35" s="452" t="s">
        <v>442</v>
      </c>
      <c r="AJ35" s="452" t="s">
        <v>441</v>
      </c>
      <c r="AK35" s="451" t="s">
        <v>440</v>
      </c>
    </row>
    <row r="36" spans="2:37" x14ac:dyDescent="0.2">
      <c r="B36" s="450" t="s">
        <v>58</v>
      </c>
      <c r="C36" s="448">
        <v>9.1999999999999993</v>
      </c>
      <c r="D36" s="449">
        <v>7</v>
      </c>
      <c r="E36" s="449">
        <v>76</v>
      </c>
      <c r="F36" s="448">
        <v>4.53</v>
      </c>
      <c r="G36" s="448">
        <v>4.68</v>
      </c>
      <c r="H36" s="448">
        <v>17.809999999999999</v>
      </c>
      <c r="I36" s="447">
        <v>8.6</v>
      </c>
      <c r="J36" s="448">
        <v>0</v>
      </c>
      <c r="K36" s="449">
        <v>0</v>
      </c>
      <c r="L36" s="449">
        <v>61</v>
      </c>
      <c r="M36" s="448">
        <v>0</v>
      </c>
      <c r="N36" s="448">
        <v>0</v>
      </c>
      <c r="O36" s="448">
        <v>5.92</v>
      </c>
      <c r="P36" s="447">
        <v>5.92</v>
      </c>
      <c r="Q36" s="448">
        <v>29.5</v>
      </c>
      <c r="R36" s="449">
        <v>18</v>
      </c>
      <c r="S36" s="449">
        <v>61</v>
      </c>
      <c r="T36" s="448">
        <v>19.559999999999999</v>
      </c>
      <c r="U36" s="448">
        <v>9.9499999999999993</v>
      </c>
      <c r="V36" s="448">
        <v>41.89</v>
      </c>
      <c r="W36" s="447">
        <v>12.38</v>
      </c>
      <c r="X36" s="448">
        <v>33.9</v>
      </c>
      <c r="Y36" s="449">
        <v>20</v>
      </c>
      <c r="Z36" s="449">
        <v>59</v>
      </c>
      <c r="AA36" s="448">
        <v>23.14</v>
      </c>
      <c r="AB36" s="448">
        <v>10.76</v>
      </c>
      <c r="AC36" s="448">
        <v>46.63</v>
      </c>
      <c r="AD36" s="447">
        <v>12.73</v>
      </c>
      <c r="AE36" s="448">
        <v>40.4</v>
      </c>
      <c r="AF36" s="449">
        <v>19</v>
      </c>
      <c r="AG36" s="449">
        <v>47</v>
      </c>
      <c r="AH36" s="448">
        <v>27.64</v>
      </c>
      <c r="AI36" s="448">
        <v>12.79</v>
      </c>
      <c r="AJ36" s="448">
        <v>54.66</v>
      </c>
      <c r="AK36" s="447">
        <v>14.23</v>
      </c>
    </row>
    <row r="37" spans="2:37" x14ac:dyDescent="0.2">
      <c r="B37" s="450" t="s">
        <v>437</v>
      </c>
      <c r="C37" s="448">
        <v>3.9</v>
      </c>
      <c r="D37" s="449">
        <v>3</v>
      </c>
      <c r="E37" s="449">
        <v>77</v>
      </c>
      <c r="F37" s="448">
        <v>1.33</v>
      </c>
      <c r="G37" s="448">
        <v>2.57</v>
      </c>
      <c r="H37" s="448">
        <v>10.84</v>
      </c>
      <c r="I37" s="447">
        <v>6.94</v>
      </c>
      <c r="J37" s="448">
        <v>0</v>
      </c>
      <c r="K37" s="449">
        <v>0</v>
      </c>
      <c r="L37" s="449">
        <v>63</v>
      </c>
      <c r="M37" s="448">
        <v>0</v>
      </c>
      <c r="N37" s="448">
        <v>0</v>
      </c>
      <c r="O37" s="448">
        <v>5.75</v>
      </c>
      <c r="P37" s="447">
        <v>5.75</v>
      </c>
      <c r="Q37" s="448">
        <v>2.9</v>
      </c>
      <c r="R37" s="449">
        <v>2</v>
      </c>
      <c r="S37" s="449">
        <v>68</v>
      </c>
      <c r="T37" s="448">
        <v>0.81</v>
      </c>
      <c r="U37" s="448">
        <v>2.13</v>
      </c>
      <c r="V37" s="448">
        <v>10.1</v>
      </c>
      <c r="W37" s="447">
        <v>7.16</v>
      </c>
      <c r="X37" s="448">
        <v>6.2</v>
      </c>
      <c r="Y37" s="449">
        <v>4</v>
      </c>
      <c r="Z37" s="449">
        <v>64</v>
      </c>
      <c r="AA37" s="448">
        <v>2.46</v>
      </c>
      <c r="AB37" s="448">
        <v>3.79</v>
      </c>
      <c r="AC37" s="448">
        <v>15</v>
      </c>
      <c r="AD37" s="447">
        <v>8.75</v>
      </c>
      <c r="AE37" s="448">
        <v>2.1</v>
      </c>
      <c r="AF37" s="449">
        <v>1</v>
      </c>
      <c r="AG37" s="449">
        <v>48</v>
      </c>
      <c r="AH37" s="448">
        <v>0.37</v>
      </c>
      <c r="AI37" s="448">
        <v>1.71</v>
      </c>
      <c r="AJ37" s="448">
        <v>10.9</v>
      </c>
      <c r="AK37" s="447">
        <v>8.82</v>
      </c>
    </row>
    <row r="38" spans="2:37" x14ac:dyDescent="0.2">
      <c r="B38" s="450" t="s">
        <v>436</v>
      </c>
      <c r="C38" s="448">
        <v>1.3</v>
      </c>
      <c r="D38" s="449">
        <v>1</v>
      </c>
      <c r="E38" s="449">
        <v>75</v>
      </c>
      <c r="F38" s="448">
        <v>0.24</v>
      </c>
      <c r="G38" s="448">
        <v>1.0900000000000001</v>
      </c>
      <c r="H38" s="448">
        <v>7.17</v>
      </c>
      <c r="I38" s="447">
        <v>5.84</v>
      </c>
      <c r="J38" s="448">
        <v>0</v>
      </c>
      <c r="K38" s="449">
        <v>0</v>
      </c>
      <c r="L38" s="449">
        <v>63</v>
      </c>
      <c r="M38" s="448">
        <v>0</v>
      </c>
      <c r="N38" s="448">
        <v>0</v>
      </c>
      <c r="O38" s="448">
        <v>5.75</v>
      </c>
      <c r="P38" s="447">
        <v>5.75</v>
      </c>
      <c r="Q38" s="448">
        <v>3</v>
      </c>
      <c r="R38" s="449">
        <v>2</v>
      </c>
      <c r="S38" s="449">
        <v>67</v>
      </c>
      <c r="T38" s="448">
        <v>0.82</v>
      </c>
      <c r="U38" s="448">
        <v>2.17</v>
      </c>
      <c r="V38" s="448">
        <v>10.25</v>
      </c>
      <c r="W38" s="447">
        <v>7.26</v>
      </c>
      <c r="X38" s="448">
        <v>1.6</v>
      </c>
      <c r="Y38" s="449">
        <v>1</v>
      </c>
      <c r="Z38" s="449">
        <v>63</v>
      </c>
      <c r="AA38" s="448">
        <v>0.28000000000000003</v>
      </c>
      <c r="AB38" s="448">
        <v>1.31</v>
      </c>
      <c r="AC38" s="448">
        <v>8.4600000000000009</v>
      </c>
      <c r="AD38" s="447">
        <v>6.87</v>
      </c>
      <c r="AE38" s="448">
        <v>0</v>
      </c>
      <c r="AF38" s="449">
        <v>0</v>
      </c>
      <c r="AG38" s="449">
        <v>48</v>
      </c>
      <c r="AH38" s="448">
        <v>0</v>
      </c>
      <c r="AI38" s="448">
        <v>0</v>
      </c>
      <c r="AJ38" s="448">
        <v>7.41</v>
      </c>
      <c r="AK38" s="447">
        <v>7.41</v>
      </c>
    </row>
  </sheetData>
  <hyperlinks>
    <hyperlink ref="B8" location="Contents!A1" display="Contents!A1" xr:uid="{DFA26746-128E-44AC-8C4E-1076F40EC7F3}"/>
    <hyperlink ref="D8" location="'Tab 34 - E. coli Urine'!A1" display="Tab 34 - UTI E. coli" xr:uid="{49F352A2-24B7-4B0F-9DF7-A04CF2A86A7B}"/>
  </hyperlinks>
  <pageMargins left="0.7" right="0.7" top="0.75" bottom="0.75" header="0.3" footer="0.3"/>
  <pageSetup paperSize="9" orientation="portrait" horizontalDpi="300" verticalDpi="300"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8E06-13CA-431C-90DF-0400D8A50F13}">
  <sheetPr codeName="Sheet8">
    <tabColor rgb="FF58792D"/>
  </sheetPr>
  <dimension ref="B1:AK54"/>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1075</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971</v>
      </c>
    </row>
    <row r="12" spans="2:10" ht="15.75" x14ac:dyDescent="0.25">
      <c r="B12" s="247" t="s">
        <v>507</v>
      </c>
    </row>
    <row r="13" spans="2:10" ht="15.75" x14ac:dyDescent="0.25">
      <c r="B13" s="246" t="s">
        <v>968</v>
      </c>
    </row>
    <row r="15" spans="2:10" ht="30" x14ac:dyDescent="0.2">
      <c r="B15" s="245" t="s">
        <v>93</v>
      </c>
      <c r="C15" s="457" t="s">
        <v>455</v>
      </c>
    </row>
    <row r="16" spans="2:10" x14ac:dyDescent="0.2">
      <c r="B16" s="440">
        <v>2017</v>
      </c>
      <c r="C16" s="456">
        <v>109780</v>
      </c>
    </row>
    <row r="17" spans="2:37" x14ac:dyDescent="0.2">
      <c r="B17" s="440">
        <v>2018</v>
      </c>
      <c r="C17" s="456">
        <v>112239</v>
      </c>
    </row>
    <row r="18" spans="2:37" x14ac:dyDescent="0.2">
      <c r="B18" s="440">
        <v>2019</v>
      </c>
      <c r="C18" s="456">
        <v>139276</v>
      </c>
    </row>
    <row r="19" spans="2:37" x14ac:dyDescent="0.2">
      <c r="B19" s="440">
        <v>2020</v>
      </c>
      <c r="C19" s="456">
        <v>115845</v>
      </c>
    </row>
    <row r="20" spans="2:37" x14ac:dyDescent="0.2">
      <c r="B20" s="440">
        <v>2021</v>
      </c>
      <c r="C20" s="456">
        <v>127377</v>
      </c>
    </row>
    <row r="22" spans="2:37" ht="15.75" x14ac:dyDescent="0.25">
      <c r="B22" s="247" t="s">
        <v>506</v>
      </c>
    </row>
    <row r="23" spans="2:37" ht="15.75" x14ac:dyDescent="0.25">
      <c r="B23" s="246" t="s">
        <v>969</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477</v>
      </c>
      <c r="C27" s="1198">
        <v>55.6</v>
      </c>
      <c r="D27" s="1199">
        <v>60686</v>
      </c>
      <c r="E27" s="1199">
        <v>109153</v>
      </c>
      <c r="F27" s="1198">
        <v>55.3</v>
      </c>
      <c r="G27" s="1198">
        <v>0.3</v>
      </c>
      <c r="H27" s="1198">
        <v>55.89</v>
      </c>
      <c r="I27" s="1200">
        <v>0.28999999999999998</v>
      </c>
      <c r="J27" s="1198">
        <v>54.8</v>
      </c>
      <c r="K27" s="1199">
        <v>61268</v>
      </c>
      <c r="L27" s="1199">
        <v>111763</v>
      </c>
      <c r="M27" s="1198">
        <v>54.53</v>
      </c>
      <c r="N27" s="1198">
        <v>0.28999999999999998</v>
      </c>
      <c r="O27" s="1198">
        <v>55.11</v>
      </c>
      <c r="P27" s="1200">
        <v>0.28999999999999998</v>
      </c>
      <c r="Q27" s="1198">
        <v>53.2</v>
      </c>
      <c r="R27" s="1199">
        <v>73902</v>
      </c>
      <c r="S27" s="1199">
        <v>138949</v>
      </c>
      <c r="T27" s="1198">
        <v>52.92</v>
      </c>
      <c r="U27" s="1198">
        <v>0.27</v>
      </c>
      <c r="V27" s="1198">
        <v>53.45</v>
      </c>
      <c r="W27" s="1200">
        <v>0.26</v>
      </c>
      <c r="X27" s="1198">
        <v>52.8</v>
      </c>
      <c r="Y27" s="1199">
        <v>61021</v>
      </c>
      <c r="Z27" s="1199">
        <v>115539</v>
      </c>
      <c r="AA27" s="1198">
        <v>52.53</v>
      </c>
      <c r="AB27" s="1198">
        <v>0.28000000000000003</v>
      </c>
      <c r="AC27" s="1198">
        <v>53.1</v>
      </c>
      <c r="AD27" s="1200">
        <v>0.28999999999999998</v>
      </c>
      <c r="AE27" s="1198">
        <v>49.3</v>
      </c>
      <c r="AF27" s="1199">
        <v>62613</v>
      </c>
      <c r="AG27" s="1199">
        <v>127002</v>
      </c>
      <c r="AH27" s="1198">
        <v>49.03</v>
      </c>
      <c r="AI27" s="1198">
        <v>0.27</v>
      </c>
      <c r="AJ27" s="1198">
        <v>49.58</v>
      </c>
      <c r="AK27" s="1200">
        <v>0.28000000000000003</v>
      </c>
    </row>
    <row r="28" spans="2:37" x14ac:dyDescent="0.2">
      <c r="B28" s="450" t="s">
        <v>439</v>
      </c>
      <c r="C28" s="1198">
        <v>6.7</v>
      </c>
      <c r="D28" s="1199">
        <v>7097</v>
      </c>
      <c r="E28" s="1199">
        <v>105972</v>
      </c>
      <c r="F28" s="1198">
        <v>6.55</v>
      </c>
      <c r="G28" s="1198">
        <v>0.15</v>
      </c>
      <c r="H28" s="1198">
        <v>6.85</v>
      </c>
      <c r="I28" s="1200">
        <v>0.15</v>
      </c>
      <c r="J28" s="1198">
        <v>6.9</v>
      </c>
      <c r="K28" s="1199">
        <v>7253</v>
      </c>
      <c r="L28" s="1199">
        <v>104632</v>
      </c>
      <c r="M28" s="1198">
        <v>6.78</v>
      </c>
      <c r="N28" s="1198">
        <v>0.15</v>
      </c>
      <c r="O28" s="1198">
        <v>7.09</v>
      </c>
      <c r="P28" s="1200">
        <v>0.16</v>
      </c>
      <c r="Q28" s="1198">
        <v>6.2</v>
      </c>
      <c r="R28" s="1199">
        <v>7883</v>
      </c>
      <c r="S28" s="1199">
        <v>127484</v>
      </c>
      <c r="T28" s="1198">
        <v>6.05</v>
      </c>
      <c r="U28" s="1198">
        <v>0.13</v>
      </c>
      <c r="V28" s="1198">
        <v>6.32</v>
      </c>
      <c r="W28" s="1200">
        <v>0.14000000000000001</v>
      </c>
      <c r="X28" s="1198">
        <v>6</v>
      </c>
      <c r="Y28" s="1199">
        <v>6378</v>
      </c>
      <c r="Z28" s="1199">
        <v>106089</v>
      </c>
      <c r="AA28" s="1198">
        <v>5.87</v>
      </c>
      <c r="AB28" s="1198">
        <v>0.14000000000000001</v>
      </c>
      <c r="AC28" s="1198">
        <v>6.16</v>
      </c>
      <c r="AD28" s="1200">
        <v>0.15</v>
      </c>
      <c r="AE28" s="1198">
        <v>5.4</v>
      </c>
      <c r="AF28" s="1199">
        <v>6313</v>
      </c>
      <c r="AG28" s="1199">
        <v>116064</v>
      </c>
      <c r="AH28" s="1198">
        <v>5.31</v>
      </c>
      <c r="AI28" s="1198">
        <v>0.13</v>
      </c>
      <c r="AJ28" s="1198">
        <v>5.57</v>
      </c>
      <c r="AK28" s="1200">
        <v>0.13</v>
      </c>
    </row>
    <row r="29" spans="2:37" x14ac:dyDescent="0.2">
      <c r="B29" s="450" t="s">
        <v>438</v>
      </c>
      <c r="C29" s="1198">
        <v>4.2</v>
      </c>
      <c r="D29" s="1199">
        <v>4081</v>
      </c>
      <c r="E29" s="1199">
        <v>96265</v>
      </c>
      <c r="F29" s="1198">
        <v>4.1100000000000003</v>
      </c>
      <c r="G29" s="1198">
        <v>0.13</v>
      </c>
      <c r="H29" s="1198">
        <v>4.37</v>
      </c>
      <c r="I29" s="1200">
        <v>0.13</v>
      </c>
      <c r="J29" s="1198">
        <v>5.7</v>
      </c>
      <c r="K29" s="1199">
        <v>5720</v>
      </c>
      <c r="L29" s="1199">
        <v>101098</v>
      </c>
      <c r="M29" s="1198">
        <v>5.52</v>
      </c>
      <c r="N29" s="1198">
        <v>0.14000000000000001</v>
      </c>
      <c r="O29" s="1198">
        <v>5.8</v>
      </c>
      <c r="P29" s="1200">
        <v>0.14000000000000001</v>
      </c>
      <c r="Q29" s="1198">
        <v>5.5</v>
      </c>
      <c r="R29" s="1199">
        <v>7004</v>
      </c>
      <c r="S29" s="1199">
        <v>127757</v>
      </c>
      <c r="T29" s="1198">
        <v>5.36</v>
      </c>
      <c r="U29" s="1198">
        <v>0.12</v>
      </c>
      <c r="V29" s="1198">
        <v>5.61</v>
      </c>
      <c r="W29" s="1200">
        <v>0.13</v>
      </c>
      <c r="X29" s="1198">
        <v>5.4</v>
      </c>
      <c r="Y29" s="1199">
        <v>5748</v>
      </c>
      <c r="Z29" s="1199">
        <v>106396</v>
      </c>
      <c r="AA29" s="1198">
        <v>5.27</v>
      </c>
      <c r="AB29" s="1198">
        <v>0.13</v>
      </c>
      <c r="AC29" s="1198">
        <v>5.54</v>
      </c>
      <c r="AD29" s="1200">
        <v>0.14000000000000001</v>
      </c>
      <c r="AE29" s="1198">
        <v>4.8</v>
      </c>
      <c r="AF29" s="1199">
        <v>5572</v>
      </c>
      <c r="AG29" s="1199">
        <v>116586</v>
      </c>
      <c r="AH29" s="1198">
        <v>4.66</v>
      </c>
      <c r="AI29" s="1198">
        <v>0.12</v>
      </c>
      <c r="AJ29" s="1198">
        <v>4.9000000000000004</v>
      </c>
      <c r="AK29" s="1200">
        <v>0.12</v>
      </c>
    </row>
    <row r="30" spans="2:37" x14ac:dyDescent="0.2">
      <c r="B30" s="450" t="s">
        <v>58</v>
      </c>
      <c r="C30" s="1198">
        <v>15.4</v>
      </c>
      <c r="D30" s="1199">
        <v>16670</v>
      </c>
      <c r="E30" s="1199">
        <v>108077</v>
      </c>
      <c r="F30" s="1198">
        <v>15.21</v>
      </c>
      <c r="G30" s="1198">
        <v>0.21</v>
      </c>
      <c r="H30" s="1198">
        <v>15.64</v>
      </c>
      <c r="I30" s="1200">
        <v>0.22</v>
      </c>
      <c r="J30" s="1198">
        <v>16.2</v>
      </c>
      <c r="K30" s="1199">
        <v>17863</v>
      </c>
      <c r="L30" s="1199">
        <v>110261</v>
      </c>
      <c r="M30" s="1198">
        <v>15.98</v>
      </c>
      <c r="N30" s="1198">
        <v>0.22</v>
      </c>
      <c r="O30" s="1198">
        <v>16.420000000000002</v>
      </c>
      <c r="P30" s="1200">
        <v>0.22</v>
      </c>
      <c r="Q30" s="1198">
        <v>14.9</v>
      </c>
      <c r="R30" s="1199">
        <v>19929</v>
      </c>
      <c r="S30" s="1199">
        <v>134102</v>
      </c>
      <c r="T30" s="1198">
        <v>14.67</v>
      </c>
      <c r="U30" s="1198">
        <v>0.19</v>
      </c>
      <c r="V30" s="1198">
        <v>15.05</v>
      </c>
      <c r="W30" s="1200">
        <v>0.19</v>
      </c>
      <c r="X30" s="1198">
        <v>14.9</v>
      </c>
      <c r="Y30" s="1199">
        <v>16191</v>
      </c>
      <c r="Z30" s="1199">
        <v>108668</v>
      </c>
      <c r="AA30" s="1198">
        <v>14.69</v>
      </c>
      <c r="AB30" s="1198">
        <v>0.21</v>
      </c>
      <c r="AC30" s="1198">
        <v>15.11</v>
      </c>
      <c r="AD30" s="1200">
        <v>0.21</v>
      </c>
      <c r="AE30" s="1198">
        <v>13.3</v>
      </c>
      <c r="AF30" s="1199">
        <v>15819</v>
      </c>
      <c r="AG30" s="1199">
        <v>119102</v>
      </c>
      <c r="AH30" s="1198">
        <v>13.09</v>
      </c>
      <c r="AI30" s="1198">
        <v>0.19</v>
      </c>
      <c r="AJ30" s="1198">
        <v>13.48</v>
      </c>
      <c r="AK30" s="1200">
        <v>0.2</v>
      </c>
    </row>
    <row r="31" spans="2:37" x14ac:dyDescent="0.2">
      <c r="B31" s="450" t="s">
        <v>95</v>
      </c>
      <c r="C31" s="1198">
        <v>23.6</v>
      </c>
      <c r="D31" s="1199">
        <v>25280</v>
      </c>
      <c r="E31" s="1199">
        <v>107247</v>
      </c>
      <c r="F31" s="1198">
        <v>23.32</v>
      </c>
      <c r="G31" s="1198">
        <v>0.25</v>
      </c>
      <c r="H31" s="1198">
        <v>23.83</v>
      </c>
      <c r="I31" s="1200">
        <v>0.26</v>
      </c>
      <c r="J31" s="1198">
        <v>41.1</v>
      </c>
      <c r="K31" s="1199">
        <v>44201</v>
      </c>
      <c r="L31" s="1199">
        <v>107583</v>
      </c>
      <c r="M31" s="1198">
        <v>40.79</v>
      </c>
      <c r="N31" s="1198">
        <v>0.3</v>
      </c>
      <c r="O31" s="1198">
        <v>41.38</v>
      </c>
      <c r="P31" s="1200">
        <v>0.28999999999999998</v>
      </c>
      <c r="Q31" s="1198">
        <v>47.2</v>
      </c>
      <c r="R31" s="1199">
        <v>62644</v>
      </c>
      <c r="S31" s="1199">
        <v>132600</v>
      </c>
      <c r="T31" s="1198">
        <v>46.97</v>
      </c>
      <c r="U31" s="1198">
        <v>0.27</v>
      </c>
      <c r="V31" s="1198">
        <v>47.51</v>
      </c>
      <c r="W31" s="1200">
        <v>0.27</v>
      </c>
      <c r="X31" s="1198">
        <v>45.2</v>
      </c>
      <c r="Y31" s="1199">
        <v>49881</v>
      </c>
      <c r="Z31" s="1199">
        <v>110435</v>
      </c>
      <c r="AA31" s="1198">
        <v>44.87</v>
      </c>
      <c r="AB31" s="1198">
        <v>0.3</v>
      </c>
      <c r="AC31" s="1198">
        <v>45.46</v>
      </c>
      <c r="AD31" s="1200">
        <v>0.28999999999999998</v>
      </c>
      <c r="AE31" s="1198">
        <v>42.3</v>
      </c>
      <c r="AF31" s="1199">
        <v>51162</v>
      </c>
      <c r="AG31" s="1199">
        <v>120880</v>
      </c>
      <c r="AH31" s="1198">
        <v>42.05</v>
      </c>
      <c r="AI31" s="1198">
        <v>0.27</v>
      </c>
      <c r="AJ31" s="1198">
        <v>42.6</v>
      </c>
      <c r="AK31" s="1200">
        <v>0.28000000000000003</v>
      </c>
    </row>
    <row r="32" spans="2:37" x14ac:dyDescent="0.2">
      <c r="B32" s="450" t="s">
        <v>504</v>
      </c>
      <c r="C32" s="1198">
        <v>1.2</v>
      </c>
      <c r="D32" s="1199">
        <v>1237</v>
      </c>
      <c r="E32" s="1199">
        <v>106859</v>
      </c>
      <c r="F32" s="1198">
        <v>1.1000000000000001</v>
      </c>
      <c r="G32" s="1198">
        <v>0.06</v>
      </c>
      <c r="H32" s="1198">
        <v>1.22</v>
      </c>
      <c r="I32" s="1200">
        <v>0.06</v>
      </c>
      <c r="J32" s="1198">
        <v>1.2</v>
      </c>
      <c r="K32" s="1199">
        <v>1313</v>
      </c>
      <c r="L32" s="1199">
        <v>105928</v>
      </c>
      <c r="M32" s="1198">
        <v>1.17</v>
      </c>
      <c r="N32" s="1198">
        <v>7.0000000000000007E-2</v>
      </c>
      <c r="O32" s="1198">
        <v>1.31</v>
      </c>
      <c r="P32" s="1200">
        <v>7.0000000000000007E-2</v>
      </c>
      <c r="Q32" s="1198">
        <v>1.3</v>
      </c>
      <c r="R32" s="1199">
        <v>1666</v>
      </c>
      <c r="S32" s="1199">
        <v>131160</v>
      </c>
      <c r="T32" s="1198">
        <v>1.21</v>
      </c>
      <c r="U32" s="1198">
        <v>0.06</v>
      </c>
      <c r="V32" s="1198">
        <v>1.33</v>
      </c>
      <c r="W32" s="1200">
        <v>0.06</v>
      </c>
      <c r="X32" s="1198">
        <v>1.4</v>
      </c>
      <c r="Y32" s="1199">
        <v>1548</v>
      </c>
      <c r="Z32" s="1199">
        <v>110327</v>
      </c>
      <c r="AA32" s="1198">
        <v>1.34</v>
      </c>
      <c r="AB32" s="1198">
        <v>0.06</v>
      </c>
      <c r="AC32" s="1198">
        <v>1.47</v>
      </c>
      <c r="AD32" s="1200">
        <v>7.0000000000000007E-2</v>
      </c>
      <c r="AE32" s="1198">
        <v>1.6</v>
      </c>
      <c r="AF32" s="1199">
        <v>1908</v>
      </c>
      <c r="AG32" s="1199">
        <v>120881</v>
      </c>
      <c r="AH32" s="1198">
        <v>1.51</v>
      </c>
      <c r="AI32" s="1198">
        <v>7.0000000000000007E-2</v>
      </c>
      <c r="AJ32" s="1198">
        <v>1.65</v>
      </c>
      <c r="AK32" s="1200">
        <v>7.0000000000000007E-2</v>
      </c>
    </row>
    <row r="33" spans="2:37" x14ac:dyDescent="0.2">
      <c r="B33" s="450" t="s">
        <v>437</v>
      </c>
      <c r="C33" s="1198">
        <v>7.4</v>
      </c>
      <c r="D33" s="1199">
        <v>8039</v>
      </c>
      <c r="E33" s="1199">
        <v>108376</v>
      </c>
      <c r="F33" s="1198">
        <v>7.26</v>
      </c>
      <c r="G33" s="1198">
        <v>0.16</v>
      </c>
      <c r="H33" s="1198">
        <v>7.58</v>
      </c>
      <c r="I33" s="1200">
        <v>0.16</v>
      </c>
      <c r="J33" s="1198">
        <v>7.6</v>
      </c>
      <c r="K33" s="1199">
        <v>8317</v>
      </c>
      <c r="L33" s="1199">
        <v>110134</v>
      </c>
      <c r="M33" s="1198">
        <v>7.4</v>
      </c>
      <c r="N33" s="1198">
        <v>0.15</v>
      </c>
      <c r="O33" s="1198">
        <v>7.71</v>
      </c>
      <c r="P33" s="1200">
        <v>0.16</v>
      </c>
      <c r="Q33" s="1198">
        <v>7.4</v>
      </c>
      <c r="R33" s="1199">
        <v>10313</v>
      </c>
      <c r="S33" s="1199">
        <v>138458</v>
      </c>
      <c r="T33" s="1198">
        <v>7.31</v>
      </c>
      <c r="U33" s="1198">
        <v>0.14000000000000001</v>
      </c>
      <c r="V33" s="1198">
        <v>7.59</v>
      </c>
      <c r="W33" s="1200">
        <v>0.14000000000000001</v>
      </c>
      <c r="X33" s="1198">
        <v>7.4</v>
      </c>
      <c r="Y33" s="1199">
        <v>8502</v>
      </c>
      <c r="Z33" s="1199">
        <v>115001</v>
      </c>
      <c r="AA33" s="1198">
        <v>7.24</v>
      </c>
      <c r="AB33" s="1198">
        <v>0.15</v>
      </c>
      <c r="AC33" s="1198">
        <v>7.55</v>
      </c>
      <c r="AD33" s="1200">
        <v>0.16</v>
      </c>
      <c r="AE33" s="1198">
        <v>6.7</v>
      </c>
      <c r="AF33" s="1199">
        <v>8471</v>
      </c>
      <c r="AG33" s="1199">
        <v>126340</v>
      </c>
      <c r="AH33" s="1198">
        <v>6.57</v>
      </c>
      <c r="AI33" s="1198">
        <v>0.13</v>
      </c>
      <c r="AJ33" s="1198">
        <v>6.84</v>
      </c>
      <c r="AK33" s="1200">
        <v>0.14000000000000001</v>
      </c>
    </row>
    <row r="34" spans="2:37" x14ac:dyDescent="0.2">
      <c r="B34" s="450" t="s">
        <v>436</v>
      </c>
      <c r="C34" s="1198">
        <v>0</v>
      </c>
      <c r="D34" s="1199">
        <v>2</v>
      </c>
      <c r="E34" s="1199">
        <v>106048</v>
      </c>
      <c r="F34" s="1198">
        <v>0</v>
      </c>
      <c r="G34" s="1198">
        <v>0</v>
      </c>
      <c r="H34" s="1198">
        <v>0.01</v>
      </c>
      <c r="I34" s="1200">
        <v>0.01</v>
      </c>
      <c r="J34" s="1198">
        <v>0</v>
      </c>
      <c r="K34" s="1199">
        <v>0</v>
      </c>
      <c r="L34" s="1199">
        <v>105084</v>
      </c>
      <c r="M34" s="1198">
        <v>0</v>
      </c>
      <c r="N34" s="1198">
        <v>0</v>
      </c>
      <c r="O34" s="1198">
        <v>0</v>
      </c>
      <c r="P34" s="1200">
        <v>0</v>
      </c>
      <c r="Q34" s="1198">
        <v>0</v>
      </c>
      <c r="R34" s="1199">
        <v>2</v>
      </c>
      <c r="S34" s="1199">
        <v>128097</v>
      </c>
      <c r="T34" s="1198">
        <v>0</v>
      </c>
      <c r="U34" s="1198">
        <v>0</v>
      </c>
      <c r="V34" s="1198">
        <v>0.01</v>
      </c>
      <c r="W34" s="1200">
        <v>0.01</v>
      </c>
      <c r="X34" s="1198">
        <v>0</v>
      </c>
      <c r="Y34" s="1199">
        <v>7</v>
      </c>
      <c r="Z34" s="1199">
        <v>106678</v>
      </c>
      <c r="AA34" s="1198">
        <v>0</v>
      </c>
      <c r="AB34" s="1198">
        <v>0.01</v>
      </c>
      <c r="AC34" s="1198">
        <v>0.01</v>
      </c>
      <c r="AD34" s="1200">
        <v>0</v>
      </c>
      <c r="AE34" s="1198">
        <v>0</v>
      </c>
      <c r="AF34" s="1199">
        <v>13</v>
      </c>
      <c r="AG34" s="1199">
        <v>116946</v>
      </c>
      <c r="AH34" s="1198">
        <v>0.01</v>
      </c>
      <c r="AI34" s="1198">
        <v>0</v>
      </c>
      <c r="AJ34" s="1198">
        <v>0.02</v>
      </c>
      <c r="AK34" s="1200">
        <v>0.01</v>
      </c>
    </row>
    <row r="35" spans="2:37" x14ac:dyDescent="0.2">
      <c r="B35" s="450" t="s">
        <v>48</v>
      </c>
      <c r="C35" s="1198">
        <v>2.5</v>
      </c>
      <c r="D35" s="1199">
        <v>2680</v>
      </c>
      <c r="E35" s="1199">
        <v>109384</v>
      </c>
      <c r="F35" s="1198">
        <v>2.36</v>
      </c>
      <c r="G35" s="1198">
        <v>0.09</v>
      </c>
      <c r="H35" s="1198">
        <v>2.54</v>
      </c>
      <c r="I35" s="1200">
        <v>0.09</v>
      </c>
      <c r="J35" s="1198">
        <v>2.5</v>
      </c>
      <c r="K35" s="1199">
        <v>2773</v>
      </c>
      <c r="L35" s="1199">
        <v>111611</v>
      </c>
      <c r="M35" s="1198">
        <v>2.39</v>
      </c>
      <c r="N35" s="1198">
        <v>0.09</v>
      </c>
      <c r="O35" s="1198">
        <v>2.58</v>
      </c>
      <c r="P35" s="1200">
        <v>0.1</v>
      </c>
      <c r="Q35" s="1198">
        <v>2.2000000000000002</v>
      </c>
      <c r="R35" s="1199">
        <v>3089</v>
      </c>
      <c r="S35" s="1199">
        <v>138725</v>
      </c>
      <c r="T35" s="1198">
        <v>2.15</v>
      </c>
      <c r="U35" s="1198">
        <v>0.08</v>
      </c>
      <c r="V35" s="1198">
        <v>2.31</v>
      </c>
      <c r="W35" s="1200">
        <v>0.08</v>
      </c>
      <c r="X35" s="1198">
        <v>2.2999999999999998</v>
      </c>
      <c r="Y35" s="1199">
        <v>2655</v>
      </c>
      <c r="Z35" s="1199">
        <v>115409</v>
      </c>
      <c r="AA35" s="1198">
        <v>2.2200000000000002</v>
      </c>
      <c r="AB35" s="1198">
        <v>0.08</v>
      </c>
      <c r="AC35" s="1198">
        <v>2.39</v>
      </c>
      <c r="AD35" s="1200">
        <v>0.09</v>
      </c>
      <c r="AE35" s="1198">
        <v>2.1</v>
      </c>
      <c r="AF35" s="1199">
        <v>2606</v>
      </c>
      <c r="AG35" s="1199">
        <v>126856</v>
      </c>
      <c r="AH35" s="1198">
        <v>1.98</v>
      </c>
      <c r="AI35" s="1198">
        <v>7.0000000000000007E-2</v>
      </c>
      <c r="AJ35" s="1198">
        <v>2.13</v>
      </c>
      <c r="AK35" s="1200">
        <v>0.08</v>
      </c>
    </row>
    <row r="36" spans="2:37" x14ac:dyDescent="0.2">
      <c r="B36" s="450" t="s">
        <v>75</v>
      </c>
      <c r="C36" s="1198">
        <v>8</v>
      </c>
      <c r="D36" s="1199">
        <v>8394</v>
      </c>
      <c r="E36" s="1199">
        <v>105286</v>
      </c>
      <c r="F36" s="1198">
        <v>7.81</v>
      </c>
      <c r="G36" s="1198">
        <v>0.16</v>
      </c>
      <c r="H36" s="1198">
        <v>8.14</v>
      </c>
      <c r="I36" s="1200">
        <v>0.17</v>
      </c>
      <c r="J36" s="1198">
        <v>7.8</v>
      </c>
      <c r="K36" s="1199">
        <v>8161</v>
      </c>
      <c r="L36" s="1199">
        <v>104181</v>
      </c>
      <c r="M36" s="1198">
        <v>7.67</v>
      </c>
      <c r="N36" s="1198">
        <v>0.16</v>
      </c>
      <c r="O36" s="1198">
        <v>8</v>
      </c>
      <c r="P36" s="1200">
        <v>0.17</v>
      </c>
      <c r="Q36" s="1198">
        <v>6.9</v>
      </c>
      <c r="R36" s="1199">
        <v>8801</v>
      </c>
      <c r="S36" s="1199">
        <v>127368</v>
      </c>
      <c r="T36" s="1198">
        <v>6.77</v>
      </c>
      <c r="U36" s="1198">
        <v>0.14000000000000001</v>
      </c>
      <c r="V36" s="1198">
        <v>7.05</v>
      </c>
      <c r="W36" s="1200">
        <v>0.14000000000000001</v>
      </c>
      <c r="X36" s="1198">
        <v>7</v>
      </c>
      <c r="Y36" s="1199">
        <v>7387</v>
      </c>
      <c r="Z36" s="1199">
        <v>106046</v>
      </c>
      <c r="AA36" s="1198">
        <v>6.81</v>
      </c>
      <c r="AB36" s="1198">
        <v>0.16</v>
      </c>
      <c r="AC36" s="1198">
        <v>7.12</v>
      </c>
      <c r="AD36" s="1200">
        <v>0.15</v>
      </c>
      <c r="AE36" s="1198">
        <v>6.1</v>
      </c>
      <c r="AF36" s="1199">
        <v>7026</v>
      </c>
      <c r="AG36" s="1199">
        <v>116031</v>
      </c>
      <c r="AH36" s="1198">
        <v>5.92</v>
      </c>
      <c r="AI36" s="1198">
        <v>0.14000000000000001</v>
      </c>
      <c r="AJ36" s="1198">
        <v>6.19</v>
      </c>
      <c r="AK36" s="1200">
        <v>0.13</v>
      </c>
    </row>
    <row r="37" spans="2:37" x14ac:dyDescent="0.2">
      <c r="B37" s="450" t="s">
        <v>53</v>
      </c>
      <c r="C37" s="1198">
        <v>37.4</v>
      </c>
      <c r="D37" s="1199">
        <v>38830</v>
      </c>
      <c r="E37" s="1199">
        <v>103937</v>
      </c>
      <c r="F37" s="1198">
        <v>37.07</v>
      </c>
      <c r="G37" s="1198">
        <v>0.28999999999999998</v>
      </c>
      <c r="H37" s="1198">
        <v>37.65</v>
      </c>
      <c r="I37" s="1200">
        <v>0.28999999999999998</v>
      </c>
      <c r="J37" s="1198">
        <v>36.200000000000003</v>
      </c>
      <c r="K37" s="1199">
        <v>38675</v>
      </c>
      <c r="L37" s="1199">
        <v>106792</v>
      </c>
      <c r="M37" s="1198">
        <v>35.93</v>
      </c>
      <c r="N37" s="1198">
        <v>0.28999999999999998</v>
      </c>
      <c r="O37" s="1198">
        <v>36.5</v>
      </c>
      <c r="P37" s="1200">
        <v>0.28000000000000003</v>
      </c>
      <c r="Q37" s="1198">
        <v>34.700000000000003</v>
      </c>
      <c r="R37" s="1199">
        <v>46693</v>
      </c>
      <c r="S37" s="1199">
        <v>134646</v>
      </c>
      <c r="T37" s="1198">
        <v>34.42</v>
      </c>
      <c r="U37" s="1198">
        <v>0.26</v>
      </c>
      <c r="V37" s="1198">
        <v>34.93</v>
      </c>
      <c r="W37" s="1200">
        <v>0.25</v>
      </c>
      <c r="X37" s="1198">
        <v>34.5</v>
      </c>
      <c r="Y37" s="1199">
        <v>38580</v>
      </c>
      <c r="Z37" s="1199">
        <v>111973</v>
      </c>
      <c r="AA37" s="1198">
        <v>34.18</v>
      </c>
      <c r="AB37" s="1198">
        <v>0.27</v>
      </c>
      <c r="AC37" s="1198">
        <v>34.729999999999997</v>
      </c>
      <c r="AD37" s="1200">
        <v>0.28000000000000003</v>
      </c>
      <c r="AE37" s="1198">
        <v>31.7</v>
      </c>
      <c r="AF37" s="1199">
        <v>38964</v>
      </c>
      <c r="AG37" s="1199">
        <v>122852</v>
      </c>
      <c r="AH37" s="1198">
        <v>31.46</v>
      </c>
      <c r="AI37" s="1198">
        <v>0.26</v>
      </c>
      <c r="AJ37" s="1198">
        <v>31.98</v>
      </c>
      <c r="AK37" s="1200">
        <v>0.26</v>
      </c>
    </row>
    <row r="39" spans="2:37" ht="15.75" x14ac:dyDescent="0.25">
      <c r="B39" s="247" t="s">
        <v>505</v>
      </c>
    </row>
    <row r="40" spans="2:37" ht="15.75" x14ac:dyDescent="0.25">
      <c r="B40" s="246" t="s">
        <v>970</v>
      </c>
    </row>
    <row r="42" spans="2:37" s="870" customFormat="1" ht="15.75" x14ac:dyDescent="0.25">
      <c r="B42" s="847"/>
      <c r="C42" s="847"/>
      <c r="D42" s="871"/>
      <c r="E42" s="871"/>
      <c r="F42" s="837">
        <v>2017</v>
      </c>
      <c r="G42" s="871"/>
      <c r="H42" s="871"/>
      <c r="I42" s="871"/>
      <c r="J42" s="847"/>
      <c r="K42" s="871"/>
      <c r="L42" s="871"/>
      <c r="M42" s="837">
        <v>2018</v>
      </c>
      <c r="N42" s="871"/>
      <c r="O42" s="871"/>
      <c r="P42" s="871"/>
      <c r="Q42" s="847"/>
      <c r="R42" s="871"/>
      <c r="S42" s="871"/>
      <c r="T42" s="837">
        <v>2019</v>
      </c>
      <c r="U42" s="871"/>
      <c r="V42" s="871"/>
      <c r="W42" s="871"/>
      <c r="X42" s="847"/>
      <c r="Y42" s="871"/>
      <c r="Z42" s="871"/>
      <c r="AA42" s="837">
        <v>2020</v>
      </c>
      <c r="AB42" s="871"/>
      <c r="AC42" s="871"/>
      <c r="AD42" s="871"/>
      <c r="AE42" s="847"/>
      <c r="AF42" s="871"/>
      <c r="AG42" s="871"/>
      <c r="AH42" s="837">
        <v>2021</v>
      </c>
      <c r="AI42" s="871"/>
      <c r="AJ42" s="871"/>
      <c r="AK42" s="871"/>
    </row>
    <row r="43" spans="2:37" ht="47.25" x14ac:dyDescent="0.25">
      <c r="B43" s="454" t="s">
        <v>447</v>
      </c>
      <c r="C43" s="452" t="s">
        <v>446</v>
      </c>
      <c r="D43" s="453" t="s">
        <v>445</v>
      </c>
      <c r="E43" s="453" t="s">
        <v>444</v>
      </c>
      <c r="F43" s="452" t="s">
        <v>443</v>
      </c>
      <c r="G43" s="452" t="s">
        <v>442</v>
      </c>
      <c r="H43" s="452" t="s">
        <v>441</v>
      </c>
      <c r="I43" s="451" t="s">
        <v>440</v>
      </c>
      <c r="J43" s="452" t="s">
        <v>446</v>
      </c>
      <c r="K43" s="453" t="s">
        <v>445</v>
      </c>
      <c r="L43" s="453" t="s">
        <v>444</v>
      </c>
      <c r="M43" s="452" t="s">
        <v>443</v>
      </c>
      <c r="N43" s="452" t="s">
        <v>442</v>
      </c>
      <c r="O43" s="452" t="s">
        <v>441</v>
      </c>
      <c r="P43" s="451" t="s">
        <v>440</v>
      </c>
      <c r="Q43" s="452" t="s">
        <v>446</v>
      </c>
      <c r="R43" s="453" t="s">
        <v>445</v>
      </c>
      <c r="S43" s="453" t="s">
        <v>444</v>
      </c>
      <c r="T43" s="452" t="s">
        <v>443</v>
      </c>
      <c r="U43" s="452" t="s">
        <v>442</v>
      </c>
      <c r="V43" s="452" t="s">
        <v>441</v>
      </c>
      <c r="W43" s="451" t="s">
        <v>440</v>
      </c>
      <c r="X43" s="452" t="s">
        <v>446</v>
      </c>
      <c r="Y43" s="453" t="s">
        <v>445</v>
      </c>
      <c r="Z43" s="453" t="s">
        <v>444</v>
      </c>
      <c r="AA43" s="452" t="s">
        <v>443</v>
      </c>
      <c r="AB43" s="452" t="s">
        <v>442</v>
      </c>
      <c r="AC43" s="452" t="s">
        <v>441</v>
      </c>
      <c r="AD43" s="451" t="s">
        <v>440</v>
      </c>
      <c r="AE43" s="452" t="s">
        <v>446</v>
      </c>
      <c r="AF43" s="453" t="s">
        <v>445</v>
      </c>
      <c r="AG43" s="453" t="s">
        <v>444</v>
      </c>
      <c r="AH43" s="452" t="s">
        <v>443</v>
      </c>
      <c r="AI43" s="452" t="s">
        <v>442</v>
      </c>
      <c r="AJ43" s="452" t="s">
        <v>441</v>
      </c>
      <c r="AK43" s="451" t="s">
        <v>440</v>
      </c>
    </row>
    <row r="44" spans="2:37" x14ac:dyDescent="0.2">
      <c r="B44" s="450" t="s">
        <v>477</v>
      </c>
      <c r="C44" s="1198">
        <v>55.6</v>
      </c>
      <c r="D44" s="1199">
        <v>60686</v>
      </c>
      <c r="E44" s="1199">
        <v>109153</v>
      </c>
      <c r="F44" s="1198">
        <v>55.3</v>
      </c>
      <c r="G44" s="1198">
        <v>0.3</v>
      </c>
      <c r="H44" s="1198">
        <v>55.89</v>
      </c>
      <c r="I44" s="1200">
        <v>0.28999999999999998</v>
      </c>
      <c r="J44" s="1198">
        <v>54.8</v>
      </c>
      <c r="K44" s="1199">
        <v>61268</v>
      </c>
      <c r="L44" s="1199">
        <v>111763</v>
      </c>
      <c r="M44" s="1198">
        <v>54.53</v>
      </c>
      <c r="N44" s="1198">
        <v>0.28999999999999998</v>
      </c>
      <c r="O44" s="1198">
        <v>55.11</v>
      </c>
      <c r="P44" s="1200">
        <v>0.28999999999999998</v>
      </c>
      <c r="Q44" s="1198">
        <v>53.2</v>
      </c>
      <c r="R44" s="1199">
        <v>73902</v>
      </c>
      <c r="S44" s="1199">
        <v>138949</v>
      </c>
      <c r="T44" s="1198">
        <v>52.92</v>
      </c>
      <c r="U44" s="1198">
        <v>0.27</v>
      </c>
      <c r="V44" s="1198">
        <v>53.45</v>
      </c>
      <c r="W44" s="1200">
        <v>0.26</v>
      </c>
      <c r="X44" s="1198">
        <v>52.8</v>
      </c>
      <c r="Y44" s="1199">
        <v>61021</v>
      </c>
      <c r="Z44" s="1199">
        <v>115539</v>
      </c>
      <c r="AA44" s="1198">
        <v>52.53</v>
      </c>
      <c r="AB44" s="1198">
        <v>0.28000000000000003</v>
      </c>
      <c r="AC44" s="1198">
        <v>53.1</v>
      </c>
      <c r="AD44" s="1200">
        <v>0.28999999999999998</v>
      </c>
      <c r="AE44" s="1198">
        <v>49.3</v>
      </c>
      <c r="AF44" s="1199">
        <v>62613</v>
      </c>
      <c r="AG44" s="1199">
        <v>127002</v>
      </c>
      <c r="AH44" s="1198">
        <v>49.03</v>
      </c>
      <c r="AI44" s="1198">
        <v>0.27</v>
      </c>
      <c r="AJ44" s="1198">
        <v>49.58</v>
      </c>
      <c r="AK44" s="1200">
        <v>0.28000000000000003</v>
      </c>
    </row>
    <row r="45" spans="2:37" x14ac:dyDescent="0.2">
      <c r="B45" s="450" t="s">
        <v>439</v>
      </c>
      <c r="C45" s="1198">
        <v>6.9</v>
      </c>
      <c r="D45" s="1199">
        <v>7325</v>
      </c>
      <c r="E45" s="1199">
        <v>105972</v>
      </c>
      <c r="F45" s="1198">
        <v>6.76</v>
      </c>
      <c r="G45" s="1198">
        <v>0.15</v>
      </c>
      <c r="H45" s="1198">
        <v>7.07</v>
      </c>
      <c r="I45" s="1200">
        <v>0.16</v>
      </c>
      <c r="J45" s="1198">
        <v>7.1</v>
      </c>
      <c r="K45" s="1199">
        <v>7408</v>
      </c>
      <c r="L45" s="1199">
        <v>104632</v>
      </c>
      <c r="M45" s="1198">
        <v>6.93</v>
      </c>
      <c r="N45" s="1198">
        <v>0.15</v>
      </c>
      <c r="O45" s="1198">
        <v>7.24</v>
      </c>
      <c r="P45" s="1200">
        <v>0.16</v>
      </c>
      <c r="Q45" s="1198">
        <v>6.3</v>
      </c>
      <c r="R45" s="1199">
        <v>8008</v>
      </c>
      <c r="S45" s="1199">
        <v>127484</v>
      </c>
      <c r="T45" s="1198">
        <v>6.15</v>
      </c>
      <c r="U45" s="1198">
        <v>0.13</v>
      </c>
      <c r="V45" s="1198">
        <v>6.42</v>
      </c>
      <c r="W45" s="1200">
        <v>0.14000000000000001</v>
      </c>
      <c r="X45" s="1198">
        <v>6.1</v>
      </c>
      <c r="Y45" s="1199">
        <v>6495</v>
      </c>
      <c r="Z45" s="1199">
        <v>106089</v>
      </c>
      <c r="AA45" s="1198">
        <v>5.98</v>
      </c>
      <c r="AB45" s="1198">
        <v>0.14000000000000001</v>
      </c>
      <c r="AC45" s="1198">
        <v>6.27</v>
      </c>
      <c r="AD45" s="1200">
        <v>0.15</v>
      </c>
      <c r="AE45" s="1198">
        <v>5.6</v>
      </c>
      <c r="AF45" s="1199">
        <v>6450</v>
      </c>
      <c r="AG45" s="1199">
        <v>116064</v>
      </c>
      <c r="AH45" s="1198">
        <v>5.43</v>
      </c>
      <c r="AI45" s="1198">
        <v>0.13</v>
      </c>
      <c r="AJ45" s="1198">
        <v>5.69</v>
      </c>
      <c r="AK45" s="1200">
        <v>0.13</v>
      </c>
    </row>
    <row r="46" spans="2:37" x14ac:dyDescent="0.2">
      <c r="B46" s="450" t="s">
        <v>438</v>
      </c>
      <c r="C46" s="1198">
        <v>6.5</v>
      </c>
      <c r="D46" s="1199">
        <v>6292</v>
      </c>
      <c r="E46" s="1199">
        <v>96265</v>
      </c>
      <c r="F46" s="1198">
        <v>6.38</v>
      </c>
      <c r="G46" s="1198">
        <v>0.16</v>
      </c>
      <c r="H46" s="1198">
        <v>6.69</v>
      </c>
      <c r="I46" s="1200">
        <v>0.15</v>
      </c>
      <c r="J46" s="1198">
        <v>7.8</v>
      </c>
      <c r="K46" s="1199">
        <v>7841</v>
      </c>
      <c r="L46" s="1199">
        <v>101098</v>
      </c>
      <c r="M46" s="1198">
        <v>7.59</v>
      </c>
      <c r="N46" s="1198">
        <v>0.17</v>
      </c>
      <c r="O46" s="1198">
        <v>7.92</v>
      </c>
      <c r="P46" s="1200">
        <v>0.16</v>
      </c>
      <c r="Q46" s="1198">
        <v>6.9</v>
      </c>
      <c r="R46" s="1199">
        <v>8878</v>
      </c>
      <c r="S46" s="1199">
        <v>127757</v>
      </c>
      <c r="T46" s="1198">
        <v>6.81</v>
      </c>
      <c r="U46" s="1198">
        <v>0.14000000000000001</v>
      </c>
      <c r="V46" s="1198">
        <v>7.09</v>
      </c>
      <c r="W46" s="1200">
        <v>0.14000000000000001</v>
      </c>
      <c r="X46" s="1198">
        <v>6.8</v>
      </c>
      <c r="Y46" s="1199">
        <v>7243</v>
      </c>
      <c r="Z46" s="1199">
        <v>106396</v>
      </c>
      <c r="AA46" s="1198">
        <v>6.66</v>
      </c>
      <c r="AB46" s="1198">
        <v>0.15</v>
      </c>
      <c r="AC46" s="1198">
        <v>6.96</v>
      </c>
      <c r="AD46" s="1200">
        <v>0.15</v>
      </c>
      <c r="AE46" s="1198">
        <v>6.2</v>
      </c>
      <c r="AF46" s="1199">
        <v>7177</v>
      </c>
      <c r="AG46" s="1199">
        <v>116586</v>
      </c>
      <c r="AH46" s="1198">
        <v>6.02</v>
      </c>
      <c r="AI46" s="1198">
        <v>0.14000000000000001</v>
      </c>
      <c r="AJ46" s="1198">
        <v>6.3</v>
      </c>
      <c r="AK46" s="1200">
        <v>0.14000000000000001</v>
      </c>
    </row>
    <row r="47" spans="2:37" x14ac:dyDescent="0.2">
      <c r="B47" s="450" t="s">
        <v>58</v>
      </c>
      <c r="C47" s="1198">
        <v>17.7</v>
      </c>
      <c r="D47" s="1199">
        <v>19149</v>
      </c>
      <c r="E47" s="1199">
        <v>108077</v>
      </c>
      <c r="F47" s="1198">
        <v>17.489999999999998</v>
      </c>
      <c r="G47" s="1198">
        <v>0.23</v>
      </c>
      <c r="H47" s="1198">
        <v>17.95</v>
      </c>
      <c r="I47" s="1200">
        <v>0.23</v>
      </c>
      <c r="J47" s="1198">
        <v>18.899999999999999</v>
      </c>
      <c r="K47" s="1199">
        <v>20839</v>
      </c>
      <c r="L47" s="1199">
        <v>110261</v>
      </c>
      <c r="M47" s="1198">
        <v>18.670000000000002</v>
      </c>
      <c r="N47" s="1198">
        <v>0.23</v>
      </c>
      <c r="O47" s="1198">
        <v>19.13</v>
      </c>
      <c r="P47" s="1200">
        <v>0.23</v>
      </c>
      <c r="Q47" s="1198">
        <v>17.7</v>
      </c>
      <c r="R47" s="1199">
        <v>23777</v>
      </c>
      <c r="S47" s="1199">
        <v>134102</v>
      </c>
      <c r="T47" s="1198">
        <v>17.53</v>
      </c>
      <c r="U47" s="1198">
        <v>0.2</v>
      </c>
      <c r="V47" s="1198">
        <v>17.940000000000001</v>
      </c>
      <c r="W47" s="1200">
        <v>0.21</v>
      </c>
      <c r="X47" s="1198">
        <v>17.7</v>
      </c>
      <c r="Y47" s="1199">
        <v>19250</v>
      </c>
      <c r="Z47" s="1199">
        <v>108668</v>
      </c>
      <c r="AA47" s="1198">
        <v>17.489999999999998</v>
      </c>
      <c r="AB47" s="1198">
        <v>0.22</v>
      </c>
      <c r="AC47" s="1198">
        <v>17.940000000000001</v>
      </c>
      <c r="AD47" s="1200">
        <v>0.23</v>
      </c>
      <c r="AE47" s="1198">
        <v>15.8</v>
      </c>
      <c r="AF47" s="1199">
        <v>18872</v>
      </c>
      <c r="AG47" s="1199">
        <v>119102</v>
      </c>
      <c r="AH47" s="1198">
        <v>15.64</v>
      </c>
      <c r="AI47" s="1198">
        <v>0.21</v>
      </c>
      <c r="AJ47" s="1198">
        <v>16.05</v>
      </c>
      <c r="AK47" s="1200">
        <v>0.2</v>
      </c>
    </row>
    <row r="48" spans="2:37" x14ac:dyDescent="0.2">
      <c r="B48" s="450" t="s">
        <v>95</v>
      </c>
      <c r="C48" s="1198">
        <v>23.6</v>
      </c>
      <c r="D48" s="1199">
        <v>25305</v>
      </c>
      <c r="E48" s="1199">
        <v>107247</v>
      </c>
      <c r="F48" s="1198">
        <v>23.34</v>
      </c>
      <c r="G48" s="1198">
        <v>0.26</v>
      </c>
      <c r="H48" s="1198">
        <v>23.85</v>
      </c>
      <c r="I48" s="1200">
        <v>0.25</v>
      </c>
      <c r="J48" s="1198">
        <v>41.1</v>
      </c>
      <c r="K48" s="1199">
        <v>44224</v>
      </c>
      <c r="L48" s="1199">
        <v>107583</v>
      </c>
      <c r="M48" s="1198">
        <v>40.81</v>
      </c>
      <c r="N48" s="1198">
        <v>0.3</v>
      </c>
      <c r="O48" s="1198">
        <v>41.4</v>
      </c>
      <c r="P48" s="1200">
        <v>0.28999999999999998</v>
      </c>
      <c r="Q48" s="1198">
        <v>47.2</v>
      </c>
      <c r="R48" s="1199">
        <v>62653</v>
      </c>
      <c r="S48" s="1199">
        <v>132600</v>
      </c>
      <c r="T48" s="1198">
        <v>46.98</v>
      </c>
      <c r="U48" s="1198">
        <v>0.27</v>
      </c>
      <c r="V48" s="1198">
        <v>47.52</v>
      </c>
      <c r="W48" s="1200">
        <v>0.27</v>
      </c>
      <c r="X48" s="1198">
        <v>45.2</v>
      </c>
      <c r="Y48" s="1199">
        <v>49897</v>
      </c>
      <c r="Z48" s="1199">
        <v>110435</v>
      </c>
      <c r="AA48" s="1198">
        <v>44.89</v>
      </c>
      <c r="AB48" s="1198">
        <v>0.28999999999999998</v>
      </c>
      <c r="AC48" s="1198">
        <v>45.48</v>
      </c>
      <c r="AD48" s="1200">
        <v>0.3</v>
      </c>
      <c r="AE48" s="1198">
        <v>42.3</v>
      </c>
      <c r="AF48" s="1199">
        <v>51170</v>
      </c>
      <c r="AG48" s="1199">
        <v>120880</v>
      </c>
      <c r="AH48" s="1198">
        <v>42.05</v>
      </c>
      <c r="AI48" s="1198">
        <v>0.28000000000000003</v>
      </c>
      <c r="AJ48" s="1198">
        <v>42.61</v>
      </c>
      <c r="AK48" s="1200">
        <v>0.28000000000000003</v>
      </c>
    </row>
    <row r="49" spans="2:37" x14ac:dyDescent="0.2">
      <c r="B49" s="450" t="s">
        <v>504</v>
      </c>
      <c r="C49" s="1198">
        <v>1.2</v>
      </c>
      <c r="D49" s="1199">
        <v>1237</v>
      </c>
      <c r="E49" s="1199">
        <v>106859</v>
      </c>
      <c r="F49" s="1198">
        <v>1.1000000000000001</v>
      </c>
      <c r="G49" s="1198">
        <v>0.06</v>
      </c>
      <c r="H49" s="1198">
        <v>1.22</v>
      </c>
      <c r="I49" s="1200">
        <v>0.06</v>
      </c>
      <c r="J49" s="1198">
        <v>1.2</v>
      </c>
      <c r="K49" s="1199">
        <v>1313</v>
      </c>
      <c r="L49" s="1199">
        <v>105928</v>
      </c>
      <c r="M49" s="1198">
        <v>1.17</v>
      </c>
      <c r="N49" s="1198">
        <v>7.0000000000000007E-2</v>
      </c>
      <c r="O49" s="1198">
        <v>1.31</v>
      </c>
      <c r="P49" s="1200">
        <v>7.0000000000000007E-2</v>
      </c>
      <c r="Q49" s="1198">
        <v>1.3</v>
      </c>
      <c r="R49" s="1199">
        <v>1666</v>
      </c>
      <c r="S49" s="1199">
        <v>131160</v>
      </c>
      <c r="T49" s="1198">
        <v>1.21</v>
      </c>
      <c r="U49" s="1198">
        <v>0.06</v>
      </c>
      <c r="V49" s="1198">
        <v>1.33</v>
      </c>
      <c r="W49" s="1200">
        <v>0.06</v>
      </c>
      <c r="X49" s="1198">
        <v>1.4</v>
      </c>
      <c r="Y49" s="1199">
        <v>1548</v>
      </c>
      <c r="Z49" s="1199">
        <v>110327</v>
      </c>
      <c r="AA49" s="1198">
        <v>1.34</v>
      </c>
      <c r="AB49" s="1198">
        <v>0.06</v>
      </c>
      <c r="AC49" s="1198">
        <v>1.47</v>
      </c>
      <c r="AD49" s="1200">
        <v>7.0000000000000007E-2</v>
      </c>
      <c r="AE49" s="1198">
        <v>1.6</v>
      </c>
      <c r="AF49" s="1199">
        <v>1909</v>
      </c>
      <c r="AG49" s="1199">
        <v>120881</v>
      </c>
      <c r="AH49" s="1198">
        <v>1.51</v>
      </c>
      <c r="AI49" s="1198">
        <v>7.0000000000000007E-2</v>
      </c>
      <c r="AJ49" s="1198">
        <v>1.65</v>
      </c>
      <c r="AK49" s="1200">
        <v>7.0000000000000007E-2</v>
      </c>
    </row>
    <row r="50" spans="2:37" x14ac:dyDescent="0.2">
      <c r="B50" s="450" t="s">
        <v>437</v>
      </c>
      <c r="C50" s="1198">
        <v>8.6</v>
      </c>
      <c r="D50" s="1199">
        <v>9312</v>
      </c>
      <c r="E50" s="1199">
        <v>108376</v>
      </c>
      <c r="F50" s="1198">
        <v>8.43</v>
      </c>
      <c r="G50" s="1198">
        <v>0.16</v>
      </c>
      <c r="H50" s="1198">
        <v>8.76</v>
      </c>
      <c r="I50" s="1200">
        <v>0.17</v>
      </c>
      <c r="J50" s="1198">
        <v>7.7</v>
      </c>
      <c r="K50" s="1199">
        <v>8494</v>
      </c>
      <c r="L50" s="1199">
        <v>110134</v>
      </c>
      <c r="M50" s="1198">
        <v>7.56</v>
      </c>
      <c r="N50" s="1198">
        <v>0.15</v>
      </c>
      <c r="O50" s="1198">
        <v>7.87</v>
      </c>
      <c r="P50" s="1200">
        <v>0.16</v>
      </c>
      <c r="Q50" s="1198">
        <v>7.5</v>
      </c>
      <c r="R50" s="1199">
        <v>10320</v>
      </c>
      <c r="S50" s="1199">
        <v>138458</v>
      </c>
      <c r="T50" s="1198">
        <v>7.32</v>
      </c>
      <c r="U50" s="1198">
        <v>0.13</v>
      </c>
      <c r="V50" s="1198">
        <v>7.59</v>
      </c>
      <c r="W50" s="1200">
        <v>0.14000000000000001</v>
      </c>
      <c r="X50" s="1198">
        <v>7.4</v>
      </c>
      <c r="Y50" s="1199">
        <v>8516</v>
      </c>
      <c r="Z50" s="1199">
        <v>115001</v>
      </c>
      <c r="AA50" s="1198">
        <v>7.26</v>
      </c>
      <c r="AB50" s="1198">
        <v>0.15</v>
      </c>
      <c r="AC50" s="1198">
        <v>7.56</v>
      </c>
      <c r="AD50" s="1200">
        <v>0.15</v>
      </c>
      <c r="AE50" s="1198">
        <v>6.7</v>
      </c>
      <c r="AF50" s="1199">
        <v>8494</v>
      </c>
      <c r="AG50" s="1199">
        <v>126340</v>
      </c>
      <c r="AH50" s="1198">
        <v>6.59</v>
      </c>
      <c r="AI50" s="1198">
        <v>0.13</v>
      </c>
      <c r="AJ50" s="1198">
        <v>6.86</v>
      </c>
      <c r="AK50" s="1200">
        <v>0.14000000000000001</v>
      </c>
    </row>
    <row r="51" spans="2:37" x14ac:dyDescent="0.2">
      <c r="B51" s="450" t="s">
        <v>436</v>
      </c>
      <c r="C51" s="1198">
        <v>0</v>
      </c>
      <c r="D51" s="1199">
        <v>7</v>
      </c>
      <c r="E51" s="1199">
        <v>106048</v>
      </c>
      <c r="F51" s="1198">
        <v>0</v>
      </c>
      <c r="G51" s="1198">
        <v>0.01</v>
      </c>
      <c r="H51" s="1198">
        <v>0.01</v>
      </c>
      <c r="I51" s="1200">
        <v>0</v>
      </c>
      <c r="J51" s="1198">
        <v>0</v>
      </c>
      <c r="K51" s="1199">
        <v>4</v>
      </c>
      <c r="L51" s="1199">
        <v>105084</v>
      </c>
      <c r="M51" s="1198">
        <v>0</v>
      </c>
      <c r="N51" s="1198">
        <v>0</v>
      </c>
      <c r="O51" s="1198">
        <v>0.01</v>
      </c>
      <c r="P51" s="1200">
        <v>0.01</v>
      </c>
      <c r="Q51" s="1198">
        <v>0</v>
      </c>
      <c r="R51" s="1199">
        <v>3</v>
      </c>
      <c r="S51" s="1199">
        <v>128097</v>
      </c>
      <c r="T51" s="1198">
        <v>0</v>
      </c>
      <c r="U51" s="1198">
        <v>0</v>
      </c>
      <c r="V51" s="1198">
        <v>0.01</v>
      </c>
      <c r="W51" s="1200">
        <v>0.01</v>
      </c>
      <c r="X51" s="1198">
        <v>0</v>
      </c>
      <c r="Y51" s="1199">
        <v>8</v>
      </c>
      <c r="Z51" s="1199">
        <v>106678</v>
      </c>
      <c r="AA51" s="1198">
        <v>0</v>
      </c>
      <c r="AB51" s="1198">
        <v>0.01</v>
      </c>
      <c r="AC51" s="1198">
        <v>0.01</v>
      </c>
      <c r="AD51" s="1200">
        <v>0</v>
      </c>
      <c r="AE51" s="1198">
        <v>0</v>
      </c>
      <c r="AF51" s="1199">
        <v>16</v>
      </c>
      <c r="AG51" s="1199">
        <v>116946</v>
      </c>
      <c r="AH51" s="1198">
        <v>0.01</v>
      </c>
      <c r="AI51" s="1198">
        <v>0</v>
      </c>
      <c r="AJ51" s="1198">
        <v>0.02</v>
      </c>
      <c r="AK51" s="1200">
        <v>0.01</v>
      </c>
    </row>
    <row r="52" spans="2:37" x14ac:dyDescent="0.2">
      <c r="B52" s="450" t="s">
        <v>48</v>
      </c>
      <c r="C52" s="1198">
        <v>2.5</v>
      </c>
      <c r="D52" s="1199">
        <v>2684</v>
      </c>
      <c r="E52" s="1199">
        <v>109384</v>
      </c>
      <c r="F52" s="1198">
        <v>2.36</v>
      </c>
      <c r="G52" s="1198">
        <v>0.09</v>
      </c>
      <c r="H52" s="1198">
        <v>2.5499999999999998</v>
      </c>
      <c r="I52" s="1200">
        <v>0.1</v>
      </c>
      <c r="J52" s="1198">
        <v>2.5</v>
      </c>
      <c r="K52" s="1199">
        <v>2782</v>
      </c>
      <c r="L52" s="1199">
        <v>111611</v>
      </c>
      <c r="M52" s="1198">
        <v>2.4</v>
      </c>
      <c r="N52" s="1198">
        <v>0.09</v>
      </c>
      <c r="O52" s="1198">
        <v>2.59</v>
      </c>
      <c r="P52" s="1200">
        <v>0.1</v>
      </c>
      <c r="Q52" s="1198">
        <v>2.2000000000000002</v>
      </c>
      <c r="R52" s="1199">
        <v>3093</v>
      </c>
      <c r="S52" s="1199">
        <v>138725</v>
      </c>
      <c r="T52" s="1198">
        <v>2.15</v>
      </c>
      <c r="U52" s="1198">
        <v>0.08</v>
      </c>
      <c r="V52" s="1198">
        <v>2.31</v>
      </c>
      <c r="W52" s="1200">
        <v>0.08</v>
      </c>
      <c r="X52" s="1198">
        <v>2.2999999999999998</v>
      </c>
      <c r="Y52" s="1199">
        <v>2661</v>
      </c>
      <c r="Z52" s="1199">
        <v>115409</v>
      </c>
      <c r="AA52" s="1198">
        <v>2.2200000000000002</v>
      </c>
      <c r="AB52" s="1198">
        <v>0.09</v>
      </c>
      <c r="AC52" s="1198">
        <v>2.39</v>
      </c>
      <c r="AD52" s="1200">
        <v>0.08</v>
      </c>
      <c r="AE52" s="1198">
        <v>2.1</v>
      </c>
      <c r="AF52" s="1199">
        <v>2616</v>
      </c>
      <c r="AG52" s="1199">
        <v>126856</v>
      </c>
      <c r="AH52" s="1198">
        <v>1.99</v>
      </c>
      <c r="AI52" s="1198">
        <v>7.0000000000000007E-2</v>
      </c>
      <c r="AJ52" s="1198">
        <v>2.14</v>
      </c>
      <c r="AK52" s="1200">
        <v>0.08</v>
      </c>
    </row>
    <row r="53" spans="2:37" x14ac:dyDescent="0.2">
      <c r="B53" s="450" t="s">
        <v>75</v>
      </c>
      <c r="C53" s="1198">
        <v>9</v>
      </c>
      <c r="D53" s="1199">
        <v>9448</v>
      </c>
      <c r="E53" s="1199">
        <v>105286</v>
      </c>
      <c r="F53" s="1198">
        <v>8.8000000000000007</v>
      </c>
      <c r="G53" s="1198">
        <v>0.17</v>
      </c>
      <c r="H53" s="1198">
        <v>9.15</v>
      </c>
      <c r="I53" s="1200">
        <v>0.18</v>
      </c>
      <c r="J53" s="1198">
        <v>8.9</v>
      </c>
      <c r="K53" s="1199">
        <v>9247</v>
      </c>
      <c r="L53" s="1199">
        <v>104181</v>
      </c>
      <c r="M53" s="1198">
        <v>8.6999999999999993</v>
      </c>
      <c r="N53" s="1198">
        <v>0.18</v>
      </c>
      <c r="O53" s="1198">
        <v>9.0500000000000007</v>
      </c>
      <c r="P53" s="1200">
        <v>0.17</v>
      </c>
      <c r="Q53" s="1198">
        <v>8</v>
      </c>
      <c r="R53" s="1199">
        <v>10155</v>
      </c>
      <c r="S53" s="1199">
        <v>127368</v>
      </c>
      <c r="T53" s="1198">
        <v>7.83</v>
      </c>
      <c r="U53" s="1198">
        <v>0.14000000000000001</v>
      </c>
      <c r="V53" s="1198">
        <v>8.1199999999999992</v>
      </c>
      <c r="W53" s="1200">
        <v>0.15</v>
      </c>
      <c r="X53" s="1198">
        <v>8</v>
      </c>
      <c r="Y53" s="1199">
        <v>8525</v>
      </c>
      <c r="Z53" s="1199">
        <v>106046</v>
      </c>
      <c r="AA53" s="1198">
        <v>7.88</v>
      </c>
      <c r="AB53" s="1198">
        <v>0.16</v>
      </c>
      <c r="AC53" s="1198">
        <v>8.1999999999999993</v>
      </c>
      <c r="AD53" s="1200">
        <v>0.16</v>
      </c>
      <c r="AE53" s="1198">
        <v>7.1</v>
      </c>
      <c r="AF53" s="1199">
        <v>8185</v>
      </c>
      <c r="AG53" s="1199">
        <v>116031</v>
      </c>
      <c r="AH53" s="1198">
        <v>6.91</v>
      </c>
      <c r="AI53" s="1198">
        <v>0.14000000000000001</v>
      </c>
      <c r="AJ53" s="1198">
        <v>7.2</v>
      </c>
      <c r="AK53" s="1200">
        <v>0.15</v>
      </c>
    </row>
    <row r="54" spans="2:37" x14ac:dyDescent="0.2">
      <c r="B54" s="450" t="s">
        <v>53</v>
      </c>
      <c r="C54" s="448">
        <v>37.6</v>
      </c>
      <c r="D54" s="449">
        <v>39060</v>
      </c>
      <c r="E54" s="449">
        <v>103937</v>
      </c>
      <c r="F54" s="448">
        <v>37.29</v>
      </c>
      <c r="G54" s="448">
        <v>0.28999999999999998</v>
      </c>
      <c r="H54" s="448">
        <v>37.880000000000003</v>
      </c>
      <c r="I54" s="447">
        <v>0.3</v>
      </c>
      <c r="J54" s="448">
        <v>36.4</v>
      </c>
      <c r="K54" s="449">
        <v>38918</v>
      </c>
      <c r="L54" s="449">
        <v>106792</v>
      </c>
      <c r="M54" s="448">
        <v>36.15</v>
      </c>
      <c r="N54" s="448">
        <v>0.28999999999999998</v>
      </c>
      <c r="O54" s="448">
        <v>36.729999999999997</v>
      </c>
      <c r="P54" s="447">
        <v>0.28999999999999998</v>
      </c>
      <c r="Q54" s="448">
        <v>35</v>
      </c>
      <c r="R54" s="449">
        <v>47064</v>
      </c>
      <c r="S54" s="449">
        <v>134646</v>
      </c>
      <c r="T54" s="448">
        <v>34.700000000000003</v>
      </c>
      <c r="U54" s="448">
        <v>0.25</v>
      </c>
      <c r="V54" s="448">
        <v>35.21</v>
      </c>
      <c r="W54" s="447">
        <v>0.26</v>
      </c>
      <c r="X54" s="448">
        <v>34.700000000000003</v>
      </c>
      <c r="Y54" s="449">
        <v>38905</v>
      </c>
      <c r="Z54" s="449">
        <v>111973</v>
      </c>
      <c r="AA54" s="448">
        <v>34.47</v>
      </c>
      <c r="AB54" s="448">
        <v>0.27</v>
      </c>
      <c r="AC54" s="448">
        <v>35.020000000000003</v>
      </c>
      <c r="AD54" s="447">
        <v>0.28000000000000003</v>
      </c>
      <c r="AE54" s="448">
        <v>32</v>
      </c>
      <c r="AF54" s="449">
        <v>39326</v>
      </c>
      <c r="AG54" s="449">
        <v>122852</v>
      </c>
      <c r="AH54" s="448">
        <v>31.75</v>
      </c>
      <c r="AI54" s="448">
        <v>0.26</v>
      </c>
      <c r="AJ54" s="448">
        <v>32.270000000000003</v>
      </c>
      <c r="AK54" s="447">
        <v>0.26</v>
      </c>
    </row>
  </sheetData>
  <hyperlinks>
    <hyperlink ref="B8" location="Contents!A1" display="Contents!A1" xr:uid="{422B6AE5-3A6E-490F-A496-13E72D76285C}"/>
    <hyperlink ref="D8" location="'Tab 35 - Carbapenamase Enzymes'!A1" display="Tab 35 - Carbapenamase Enzymes" xr:uid="{D85CFCB5-F7A9-4469-AEED-95CB5F733C7A}"/>
  </hyperlinks>
  <pageMargins left="0.7" right="0.7" top="0.75" bottom="0.75" header="0.3" footer="0.3"/>
  <pageSetup paperSize="9" orientation="portrait" horizontalDpi="300" verticalDpi="300"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773C0-9724-4879-BA35-C9CA4D40723E}">
  <sheetPr codeName="Sheet9">
    <tabColor rgb="FF58792D"/>
  </sheetPr>
  <dimension ref="B1:AQ85"/>
  <sheetViews>
    <sheetView showGridLines="0" zoomScale="80" zoomScaleNormal="80" zoomScaleSheetLayoutView="70" workbookViewId="0">
      <selection activeCell="D8" sqref="D8"/>
    </sheetView>
  </sheetViews>
  <sheetFormatPr defaultColWidth="13.140625" defaultRowHeight="15" x14ac:dyDescent="0.2"/>
  <cols>
    <col min="1" max="1" width="1.7109375" style="245" customWidth="1"/>
    <col min="2" max="2" width="30.5703125" style="245" customWidth="1"/>
    <col min="3" max="3" width="29.85546875" style="245" bestFit="1" customWidth="1"/>
    <col min="4" max="9" width="12.5703125" style="245" customWidth="1"/>
    <col min="10" max="10" width="33.42578125" style="245" customWidth="1"/>
    <col min="11" max="11" width="32" style="245" customWidth="1"/>
    <col min="12" max="18" width="12.5703125" style="245" customWidth="1"/>
    <col min="19" max="19" width="31.42578125" style="245" customWidth="1"/>
    <col min="20" max="20" width="8.85546875" style="245" customWidth="1"/>
    <col min="21" max="27" width="12.5703125" style="245" customWidth="1"/>
    <col min="28" max="28" width="28.7109375" style="245" customWidth="1"/>
    <col min="29" max="29" width="8.140625" style="245" customWidth="1"/>
    <col min="30" max="34" width="12.5703125" style="245" customWidth="1"/>
    <col min="35" max="37" width="13.140625" style="245"/>
    <col min="38" max="38" width="31.7109375" style="245" customWidth="1"/>
    <col min="39" max="39" width="8.85546875" style="245" customWidth="1"/>
    <col min="40" max="40" width="9.7109375" style="245" customWidth="1"/>
    <col min="41" max="16384" width="13.140625" style="245"/>
  </cols>
  <sheetData>
    <row r="1" spans="2:43" s="303" customFormat="1" ht="5.0999999999999996" customHeight="1" x14ac:dyDescent="0.2">
      <c r="B1" s="312"/>
      <c r="C1" s="312"/>
      <c r="D1" s="305"/>
      <c r="E1" s="305"/>
      <c r="F1" s="305"/>
      <c r="G1" s="305"/>
      <c r="H1" s="305"/>
      <c r="I1" s="304"/>
    </row>
    <row r="2" spans="2:43" s="303" customFormat="1" x14ac:dyDescent="0.2">
      <c r="B2" s="312"/>
      <c r="C2" s="312"/>
      <c r="D2" s="305"/>
      <c r="E2" s="305"/>
      <c r="F2" s="305"/>
      <c r="G2" s="305"/>
      <c r="H2" s="305"/>
      <c r="I2" s="304"/>
    </row>
    <row r="3" spans="2:43" s="303" customFormat="1" x14ac:dyDescent="0.2">
      <c r="B3" s="312"/>
      <c r="C3" s="312"/>
      <c r="D3" s="305"/>
      <c r="E3" s="305"/>
      <c r="F3" s="305"/>
      <c r="G3" s="305"/>
      <c r="H3" s="305"/>
      <c r="I3" s="304"/>
    </row>
    <row r="4" spans="2:43" s="303" customFormat="1" ht="15.75" customHeight="1" x14ac:dyDescent="0.2">
      <c r="B4" s="312"/>
      <c r="C4" s="312"/>
      <c r="D4" s="305"/>
      <c r="E4" s="305"/>
      <c r="F4" s="305"/>
      <c r="G4" s="305"/>
      <c r="H4" s="305"/>
      <c r="I4" s="304"/>
    </row>
    <row r="5" spans="2:43" s="303" customFormat="1" ht="15.75" customHeight="1" x14ac:dyDescent="0.2">
      <c r="B5" s="312"/>
      <c r="C5" s="312"/>
      <c r="D5" s="305"/>
      <c r="E5" s="305"/>
      <c r="F5" s="305"/>
      <c r="G5" s="305"/>
      <c r="H5" s="305"/>
      <c r="I5" s="304"/>
    </row>
    <row r="6" spans="2:43" s="303" customFormat="1" ht="18" x14ac:dyDescent="0.25">
      <c r="B6" s="309"/>
      <c r="C6" s="310"/>
      <c r="D6" s="309"/>
      <c r="E6" s="309"/>
      <c r="F6" s="309"/>
      <c r="G6" s="309"/>
      <c r="H6" s="309"/>
      <c r="I6" s="304"/>
    </row>
    <row r="7" spans="2:43" s="303" customFormat="1" ht="18" x14ac:dyDescent="0.25">
      <c r="B7" s="309"/>
      <c r="C7" s="310"/>
      <c r="D7" s="309"/>
      <c r="E7" s="309"/>
      <c r="F7" s="309"/>
      <c r="G7" s="309"/>
      <c r="H7" s="309"/>
      <c r="I7" s="304"/>
    </row>
    <row r="8" spans="2:43" s="303" customFormat="1" ht="18" x14ac:dyDescent="0.25">
      <c r="B8" s="1061" t="s">
        <v>113</v>
      </c>
      <c r="C8" s="310"/>
      <c r="D8" s="1061" t="s">
        <v>1077</v>
      </c>
      <c r="E8" s="309"/>
      <c r="F8" s="309"/>
      <c r="G8" s="309"/>
      <c r="H8" s="309"/>
      <c r="I8" s="304"/>
    </row>
    <row r="9" spans="2:43" s="303" customFormat="1" ht="18" x14ac:dyDescent="0.25">
      <c r="B9" s="309"/>
      <c r="C9" s="310"/>
      <c r="D9" s="309"/>
      <c r="E9" s="309"/>
      <c r="F9" s="309"/>
      <c r="G9" s="309"/>
      <c r="H9" s="309"/>
      <c r="I9" s="304"/>
    </row>
    <row r="10" spans="2:43" ht="18" x14ac:dyDescent="0.25">
      <c r="B10" s="248" t="s">
        <v>555</v>
      </c>
    </row>
    <row r="12" spans="2:43" ht="15.75" x14ac:dyDescent="0.25">
      <c r="B12" s="247" t="s">
        <v>554</v>
      </c>
      <c r="J12" s="247" t="s">
        <v>553</v>
      </c>
      <c r="S12" s="247" t="s">
        <v>1179</v>
      </c>
      <c r="AB12" s="247" t="s">
        <v>1193</v>
      </c>
      <c r="AL12" s="247" t="s">
        <v>1198</v>
      </c>
    </row>
    <row r="13" spans="2:43" ht="15.75" x14ac:dyDescent="0.25">
      <c r="B13" s="246" t="s">
        <v>552</v>
      </c>
      <c r="J13" s="246" t="s">
        <v>551</v>
      </c>
      <c r="S13" s="246" t="s">
        <v>1227</v>
      </c>
      <c r="AB13" s="1187" t="s">
        <v>1228</v>
      </c>
      <c r="AL13" s="246" t="s">
        <v>1229</v>
      </c>
    </row>
    <row r="15" spans="2:43" ht="15.75" x14ac:dyDescent="0.25">
      <c r="B15" s="247" t="s">
        <v>549</v>
      </c>
      <c r="C15" s="461" t="s">
        <v>333</v>
      </c>
      <c r="D15" s="461" t="s">
        <v>334</v>
      </c>
      <c r="E15" s="461" t="s">
        <v>335</v>
      </c>
      <c r="F15" s="461" t="s">
        <v>336</v>
      </c>
      <c r="G15" s="461" t="s">
        <v>421</v>
      </c>
      <c r="H15" s="460" t="s">
        <v>20</v>
      </c>
      <c r="J15" s="1184" t="s">
        <v>550</v>
      </c>
      <c r="K15" s="1184" t="s">
        <v>549</v>
      </c>
      <c r="L15" s="883" t="s">
        <v>333</v>
      </c>
      <c r="M15" s="1185" t="s">
        <v>334</v>
      </c>
      <c r="N15" s="1185" t="s">
        <v>335</v>
      </c>
      <c r="O15" s="1185" t="s">
        <v>336</v>
      </c>
      <c r="P15" s="1185" t="s">
        <v>421</v>
      </c>
      <c r="Q15" s="883" t="s">
        <v>20</v>
      </c>
      <c r="S15" s="1069"/>
      <c r="T15" s="1069"/>
      <c r="U15" s="1069"/>
      <c r="V15" s="1162" t="s">
        <v>549</v>
      </c>
      <c r="W15" s="1162"/>
      <c r="X15" s="1162"/>
      <c r="Y15" s="1162"/>
      <c r="AB15" s="974"/>
      <c r="AC15" s="974"/>
      <c r="AD15" s="974"/>
      <c r="AE15" s="1160" t="s">
        <v>549</v>
      </c>
      <c r="AF15" s="1161"/>
      <c r="AG15" s="1161"/>
      <c r="AH15" s="1161"/>
      <c r="AI15" s="1161"/>
      <c r="AL15" s="974"/>
      <c r="AM15" s="974"/>
      <c r="AN15" s="974"/>
      <c r="AO15" s="1160" t="s">
        <v>549</v>
      </c>
      <c r="AP15" s="1161"/>
    </row>
    <row r="16" spans="2:43" ht="32.25" thickBot="1" x14ac:dyDescent="0.3">
      <c r="B16" s="247" t="s">
        <v>536</v>
      </c>
      <c r="C16" s="461">
        <v>0</v>
      </c>
      <c r="D16" s="461">
        <v>0</v>
      </c>
      <c r="E16" s="461">
        <v>0</v>
      </c>
      <c r="F16" s="461">
        <v>0</v>
      </c>
      <c r="G16" s="461">
        <v>1</v>
      </c>
      <c r="H16" s="460">
        <v>1</v>
      </c>
      <c r="J16" s="1191" t="s">
        <v>548</v>
      </c>
      <c r="K16" s="1192" t="s">
        <v>515</v>
      </c>
      <c r="L16" s="878">
        <v>2</v>
      </c>
      <c r="M16" s="879">
        <v>0</v>
      </c>
      <c r="N16" s="879">
        <v>0</v>
      </c>
      <c r="O16" s="879">
        <v>0</v>
      </c>
      <c r="P16" s="879">
        <v>0</v>
      </c>
      <c r="Q16" s="880">
        <v>2</v>
      </c>
      <c r="S16" s="1091" t="s">
        <v>912</v>
      </c>
      <c r="T16" s="1090" t="s">
        <v>1157</v>
      </c>
      <c r="U16" s="1090" t="s">
        <v>1158</v>
      </c>
      <c r="V16" s="1127" t="s">
        <v>515</v>
      </c>
      <c r="W16" s="1091" t="s">
        <v>1159</v>
      </c>
      <c r="X16" s="1091" t="s">
        <v>1160</v>
      </c>
      <c r="Y16" s="1091" t="s">
        <v>511</v>
      </c>
      <c r="Z16" s="1109" t="s">
        <v>20</v>
      </c>
      <c r="AB16" s="1091" t="s">
        <v>912</v>
      </c>
      <c r="AC16" s="1090" t="s">
        <v>1157</v>
      </c>
      <c r="AD16" s="1090" t="s">
        <v>1158</v>
      </c>
      <c r="AE16" s="1127" t="s">
        <v>510</v>
      </c>
      <c r="AF16" s="1091" t="s">
        <v>515</v>
      </c>
      <c r="AG16" s="1091" t="s">
        <v>1159</v>
      </c>
      <c r="AH16" s="1091" t="s">
        <v>1160</v>
      </c>
      <c r="AI16" s="1137" t="s">
        <v>511</v>
      </c>
      <c r="AJ16" s="1127" t="s">
        <v>20</v>
      </c>
      <c r="AL16" s="1091" t="s">
        <v>912</v>
      </c>
      <c r="AM16" s="1090" t="s">
        <v>1157</v>
      </c>
      <c r="AN16" s="1164" t="s">
        <v>1158</v>
      </c>
      <c r="AO16" s="1091" t="s">
        <v>515</v>
      </c>
      <c r="AP16" s="1091" t="s">
        <v>511</v>
      </c>
      <c r="AQ16" s="1127" t="s">
        <v>20</v>
      </c>
    </row>
    <row r="17" spans="2:43" ht="15.6" customHeight="1" x14ac:dyDescent="0.25">
      <c r="B17" s="247" t="s">
        <v>535</v>
      </c>
      <c r="C17" s="461">
        <v>0</v>
      </c>
      <c r="D17" s="461">
        <v>0</v>
      </c>
      <c r="E17" s="461">
        <v>0</v>
      </c>
      <c r="F17" s="461">
        <v>0</v>
      </c>
      <c r="G17" s="461">
        <v>1</v>
      </c>
      <c r="H17" s="460">
        <v>1</v>
      </c>
      <c r="J17" s="1191"/>
      <c r="K17" s="1192" t="s">
        <v>543</v>
      </c>
      <c r="L17" s="878">
        <v>0</v>
      </c>
      <c r="M17" s="879">
        <v>0</v>
      </c>
      <c r="N17" s="879">
        <v>1</v>
      </c>
      <c r="O17" s="879">
        <v>0</v>
      </c>
      <c r="P17" s="879">
        <v>0</v>
      </c>
      <c r="Q17" s="880">
        <v>1</v>
      </c>
      <c r="S17" s="877"/>
      <c r="T17" s="1107" t="s">
        <v>1161</v>
      </c>
      <c r="U17" s="1081" t="s">
        <v>1162</v>
      </c>
      <c r="V17" s="1070">
        <v>3</v>
      </c>
      <c r="W17" s="1071">
        <v>0</v>
      </c>
      <c r="X17" s="1070">
        <v>5</v>
      </c>
      <c r="Y17" s="1070">
        <v>1</v>
      </c>
      <c r="Z17" s="1113">
        <v>9</v>
      </c>
      <c r="AC17" s="1140" t="s">
        <v>1161</v>
      </c>
      <c r="AD17" s="1140" t="s">
        <v>1162</v>
      </c>
      <c r="AE17" s="1150">
        <v>0</v>
      </c>
      <c r="AF17" s="1142">
        <v>1</v>
      </c>
      <c r="AG17" s="1142">
        <v>0</v>
      </c>
      <c r="AH17" s="1142">
        <v>6</v>
      </c>
      <c r="AI17" s="1142">
        <v>3</v>
      </c>
      <c r="AJ17" s="1154">
        <v>10</v>
      </c>
      <c r="AL17" s="1084" t="s">
        <v>1195</v>
      </c>
      <c r="AM17" s="1165" t="s">
        <v>449</v>
      </c>
      <c r="AN17" s="1166" t="s">
        <v>1194</v>
      </c>
      <c r="AO17" s="1152">
        <v>0</v>
      </c>
      <c r="AP17" s="1145">
        <v>1</v>
      </c>
      <c r="AQ17" s="1157">
        <v>1</v>
      </c>
    </row>
    <row r="18" spans="2:43" ht="15.6" customHeight="1" thickBot="1" x14ac:dyDescent="0.3">
      <c r="B18" s="247" t="s">
        <v>513</v>
      </c>
      <c r="C18" s="461">
        <v>1</v>
      </c>
      <c r="D18" s="461">
        <v>2</v>
      </c>
      <c r="E18" s="461">
        <v>0</v>
      </c>
      <c r="F18" s="461">
        <v>0</v>
      </c>
      <c r="G18" s="461">
        <v>1</v>
      </c>
      <c r="H18" s="460">
        <v>4</v>
      </c>
      <c r="J18" s="1191"/>
      <c r="K18" s="1192" t="s">
        <v>541</v>
      </c>
      <c r="L18" s="878">
        <v>1</v>
      </c>
      <c r="M18" s="879">
        <v>4</v>
      </c>
      <c r="N18" s="879">
        <v>17</v>
      </c>
      <c r="O18" s="879">
        <v>1</v>
      </c>
      <c r="P18" s="879">
        <v>3</v>
      </c>
      <c r="Q18" s="880">
        <v>26</v>
      </c>
      <c r="S18" s="1084" t="s">
        <v>1180</v>
      </c>
      <c r="T18" s="1107"/>
      <c r="U18" s="1081" t="s">
        <v>1163</v>
      </c>
      <c r="V18" s="1070">
        <v>3</v>
      </c>
      <c r="W18" s="1071">
        <v>0</v>
      </c>
      <c r="X18" s="1070">
        <v>1</v>
      </c>
      <c r="Y18" s="1071">
        <v>0</v>
      </c>
      <c r="Z18" s="1114">
        <v>4</v>
      </c>
      <c r="AB18" s="1084" t="s">
        <v>1180</v>
      </c>
      <c r="AC18" s="1131" t="s">
        <v>449</v>
      </c>
      <c r="AD18" s="1132" t="s">
        <v>1168</v>
      </c>
      <c r="AE18" s="1151">
        <v>1</v>
      </c>
      <c r="AF18" s="1143">
        <v>0</v>
      </c>
      <c r="AG18" s="1143">
        <v>0</v>
      </c>
      <c r="AH18" s="1143">
        <v>0</v>
      </c>
      <c r="AI18" s="1143">
        <v>0</v>
      </c>
      <c r="AJ18" s="1155">
        <v>1</v>
      </c>
      <c r="AL18" s="1091" t="s">
        <v>1187</v>
      </c>
      <c r="AM18" s="1167"/>
      <c r="AN18" s="1168" t="s">
        <v>1166</v>
      </c>
      <c r="AO18" s="1147">
        <v>2</v>
      </c>
      <c r="AP18" s="1144">
        <v>0</v>
      </c>
      <c r="AQ18" s="1156">
        <v>2</v>
      </c>
    </row>
    <row r="19" spans="2:43" ht="15.75" x14ac:dyDescent="0.25">
      <c r="B19" s="247" t="s">
        <v>517</v>
      </c>
      <c r="C19" s="461">
        <v>1</v>
      </c>
      <c r="D19" s="461">
        <v>0</v>
      </c>
      <c r="E19" s="461">
        <v>0</v>
      </c>
      <c r="F19" s="461">
        <v>0</v>
      </c>
      <c r="G19" s="461">
        <v>0</v>
      </c>
      <c r="H19" s="460">
        <v>1</v>
      </c>
      <c r="J19" s="1191"/>
      <c r="K19" s="1192" t="s">
        <v>539</v>
      </c>
      <c r="L19" s="878">
        <v>0</v>
      </c>
      <c r="M19" s="879">
        <v>0</v>
      </c>
      <c r="N19" s="879">
        <v>1</v>
      </c>
      <c r="O19" s="879">
        <v>0</v>
      </c>
      <c r="P19" s="879">
        <v>1</v>
      </c>
      <c r="Q19" s="880">
        <v>2</v>
      </c>
      <c r="S19" s="1084" t="s">
        <v>1181</v>
      </c>
      <c r="T19" s="1108"/>
      <c r="U19" s="1083" t="s">
        <v>1164</v>
      </c>
      <c r="V19" s="1072">
        <v>2</v>
      </c>
      <c r="W19" s="1073">
        <v>0</v>
      </c>
      <c r="X19" s="1072">
        <v>3</v>
      </c>
      <c r="Y19" s="1073">
        <v>0</v>
      </c>
      <c r="Z19" s="1115">
        <v>5</v>
      </c>
      <c r="AB19" s="1130" t="s">
        <v>1181</v>
      </c>
      <c r="AC19" s="1133"/>
      <c r="AD19" s="1132" t="s">
        <v>1165</v>
      </c>
      <c r="AE19" s="1151">
        <v>0</v>
      </c>
      <c r="AF19" s="1143">
        <v>0</v>
      </c>
      <c r="AG19" s="1143">
        <v>0</v>
      </c>
      <c r="AH19" s="1143">
        <v>1</v>
      </c>
      <c r="AI19" s="1143">
        <v>0</v>
      </c>
      <c r="AJ19" s="1155">
        <v>1</v>
      </c>
      <c r="AL19" s="1163" t="s">
        <v>81</v>
      </c>
      <c r="AM19" s="1169" t="s">
        <v>1167</v>
      </c>
      <c r="AN19" s="1170" t="s">
        <v>1164</v>
      </c>
      <c r="AO19" s="1152">
        <v>2</v>
      </c>
      <c r="AP19" s="1145">
        <v>0</v>
      </c>
      <c r="AQ19" s="1157">
        <v>2</v>
      </c>
    </row>
    <row r="20" spans="2:43" ht="16.5" thickBot="1" x14ac:dyDescent="0.3">
      <c r="B20" s="247" t="s">
        <v>527</v>
      </c>
      <c r="C20" s="461">
        <v>0</v>
      </c>
      <c r="D20" s="461">
        <v>0</v>
      </c>
      <c r="E20" s="461">
        <v>1</v>
      </c>
      <c r="F20" s="461">
        <v>0</v>
      </c>
      <c r="G20" s="461">
        <v>0</v>
      </c>
      <c r="H20" s="460">
        <v>1</v>
      </c>
      <c r="J20" s="1191"/>
      <c r="K20" s="1192" t="s">
        <v>537</v>
      </c>
      <c r="L20" s="878">
        <v>0</v>
      </c>
      <c r="M20" s="879">
        <v>1</v>
      </c>
      <c r="N20" s="879">
        <v>0</v>
      </c>
      <c r="O20" s="879">
        <v>0</v>
      </c>
      <c r="P20" s="879">
        <v>0</v>
      </c>
      <c r="Q20" s="880">
        <v>1</v>
      </c>
      <c r="S20" s="877"/>
      <c r="T20" s="1080" t="s">
        <v>449</v>
      </c>
      <c r="U20" s="1081" t="s">
        <v>1165</v>
      </c>
      <c r="V20" s="1071">
        <v>0</v>
      </c>
      <c r="W20" s="1070">
        <v>1</v>
      </c>
      <c r="X20" s="1071">
        <v>0</v>
      </c>
      <c r="Y20" s="1071">
        <v>0</v>
      </c>
      <c r="Z20" s="1116">
        <v>1</v>
      </c>
      <c r="AB20" s="1138"/>
      <c r="AC20" s="1134"/>
      <c r="AD20" s="1135" t="s">
        <v>1166</v>
      </c>
      <c r="AE20" s="1147">
        <v>0</v>
      </c>
      <c r="AF20" s="1144">
        <v>2</v>
      </c>
      <c r="AG20" s="1144">
        <v>1</v>
      </c>
      <c r="AH20" s="1144">
        <v>0</v>
      </c>
      <c r="AI20" s="1144">
        <v>0</v>
      </c>
      <c r="AJ20" s="1156">
        <v>3</v>
      </c>
      <c r="AL20" s="1138" t="s">
        <v>1196</v>
      </c>
      <c r="AM20" s="1171"/>
      <c r="AN20" s="1168" t="s">
        <v>1168</v>
      </c>
      <c r="AO20" s="1147">
        <v>0</v>
      </c>
      <c r="AP20" s="1144">
        <v>1</v>
      </c>
      <c r="AQ20" s="1156">
        <v>1</v>
      </c>
    </row>
    <row r="21" spans="2:43" ht="16.5" thickBot="1" x14ac:dyDescent="0.3">
      <c r="B21" s="247" t="s">
        <v>526</v>
      </c>
      <c r="C21" s="461">
        <v>0</v>
      </c>
      <c r="D21" s="461">
        <v>2</v>
      </c>
      <c r="E21" s="461">
        <v>1</v>
      </c>
      <c r="F21" s="461">
        <v>0</v>
      </c>
      <c r="G21" s="461">
        <v>0</v>
      </c>
      <c r="H21" s="460">
        <v>3</v>
      </c>
      <c r="J21" s="1193"/>
      <c r="K21" s="1184" t="s">
        <v>534</v>
      </c>
      <c r="L21" s="881">
        <v>0</v>
      </c>
      <c r="M21" s="882">
        <v>0</v>
      </c>
      <c r="N21" s="882">
        <v>0</v>
      </c>
      <c r="O21" s="882">
        <v>1</v>
      </c>
      <c r="P21" s="882">
        <v>0</v>
      </c>
      <c r="Q21" s="883">
        <v>1</v>
      </c>
      <c r="S21" s="1085"/>
      <c r="T21" s="1086"/>
      <c r="U21" s="1087" t="s">
        <v>1166</v>
      </c>
      <c r="V21" s="1088">
        <v>2</v>
      </c>
      <c r="W21" s="1089">
        <v>0</v>
      </c>
      <c r="X21" s="1089">
        <v>0</v>
      </c>
      <c r="Y21" s="1089">
        <v>0</v>
      </c>
      <c r="Z21" s="1117">
        <v>2</v>
      </c>
      <c r="AB21" s="1128" t="s">
        <v>81</v>
      </c>
      <c r="AC21" s="1140" t="s">
        <v>1161</v>
      </c>
      <c r="AD21" s="1140" t="s">
        <v>1162</v>
      </c>
      <c r="AE21" s="1150">
        <v>0</v>
      </c>
      <c r="AF21" s="1142">
        <v>0</v>
      </c>
      <c r="AG21" s="1142">
        <v>0</v>
      </c>
      <c r="AH21" s="1142">
        <v>4</v>
      </c>
      <c r="AI21" s="1142">
        <v>3</v>
      </c>
      <c r="AJ21" s="1154">
        <v>7</v>
      </c>
      <c r="AL21" s="1128" t="s">
        <v>1184</v>
      </c>
      <c r="AM21" s="1172" t="s">
        <v>449</v>
      </c>
      <c r="AN21" s="1170" t="s">
        <v>1168</v>
      </c>
      <c r="AO21" s="1152">
        <v>0</v>
      </c>
      <c r="AP21" s="1145">
        <v>1</v>
      </c>
      <c r="AQ21" s="1157">
        <v>1</v>
      </c>
    </row>
    <row r="22" spans="2:43" ht="15.6" customHeight="1" thickBot="1" x14ac:dyDescent="0.3">
      <c r="B22" s="247" t="s">
        <v>510</v>
      </c>
      <c r="C22" s="461">
        <v>12</v>
      </c>
      <c r="D22" s="461">
        <v>15</v>
      </c>
      <c r="E22" s="461">
        <v>5</v>
      </c>
      <c r="F22" s="461">
        <v>1</v>
      </c>
      <c r="G22" s="461">
        <v>1</v>
      </c>
      <c r="H22" s="460">
        <v>34</v>
      </c>
      <c r="J22" s="1194" t="s">
        <v>547</v>
      </c>
      <c r="K22" s="1195" t="s">
        <v>515</v>
      </c>
      <c r="L22" s="884">
        <v>1</v>
      </c>
      <c r="M22" s="885">
        <v>0</v>
      </c>
      <c r="N22" s="885">
        <v>0</v>
      </c>
      <c r="O22" s="885">
        <v>0</v>
      </c>
      <c r="P22" s="885">
        <v>0</v>
      </c>
      <c r="Q22" s="886">
        <v>1</v>
      </c>
      <c r="T22" s="1093" t="s">
        <v>1161</v>
      </c>
      <c r="U22" s="1094" t="s">
        <v>1162</v>
      </c>
      <c r="V22" s="1095">
        <v>2</v>
      </c>
      <c r="W22" s="1096">
        <v>0</v>
      </c>
      <c r="X22" s="1095">
        <v>5</v>
      </c>
      <c r="Y22" s="1095">
        <v>1</v>
      </c>
      <c r="Z22" s="1118">
        <v>8</v>
      </c>
      <c r="AB22" s="1130" t="s">
        <v>1183</v>
      </c>
      <c r="AC22" s="1131" t="s">
        <v>449</v>
      </c>
      <c r="AD22" s="1132" t="s">
        <v>1165</v>
      </c>
      <c r="AE22" s="1151">
        <v>0</v>
      </c>
      <c r="AF22" s="1143">
        <v>0</v>
      </c>
      <c r="AG22" s="1143">
        <v>0</v>
      </c>
      <c r="AH22" s="1143">
        <v>1</v>
      </c>
      <c r="AI22" s="1143">
        <v>0</v>
      </c>
      <c r="AJ22" s="1155">
        <v>1</v>
      </c>
      <c r="AL22" s="1138" t="s">
        <v>1181</v>
      </c>
      <c r="AM22" s="1167"/>
      <c r="AN22" s="1168" t="s">
        <v>1169</v>
      </c>
      <c r="AO22" s="1147">
        <v>2</v>
      </c>
      <c r="AP22" s="1144">
        <v>0</v>
      </c>
      <c r="AQ22" s="1156">
        <v>2</v>
      </c>
    </row>
    <row r="23" spans="2:43" ht="16.5" thickBot="1" x14ac:dyDescent="0.3">
      <c r="B23" s="247" t="s">
        <v>530</v>
      </c>
      <c r="C23" s="461">
        <v>0</v>
      </c>
      <c r="D23" s="461">
        <v>0</v>
      </c>
      <c r="E23" s="461">
        <v>0</v>
      </c>
      <c r="F23" s="461">
        <v>1</v>
      </c>
      <c r="G23" s="461">
        <v>0</v>
      </c>
      <c r="H23" s="460">
        <v>1</v>
      </c>
      <c r="J23" s="1194" t="s">
        <v>546</v>
      </c>
      <c r="K23" s="1195" t="s">
        <v>515</v>
      </c>
      <c r="L23" s="884">
        <v>0</v>
      </c>
      <c r="M23" s="885">
        <v>1</v>
      </c>
      <c r="N23" s="885">
        <v>0</v>
      </c>
      <c r="O23" s="885">
        <v>0</v>
      </c>
      <c r="P23" s="885">
        <v>0</v>
      </c>
      <c r="Q23" s="886">
        <v>1</v>
      </c>
      <c r="S23" s="1098" t="s">
        <v>1182</v>
      </c>
      <c r="T23" s="1078" t="s">
        <v>1167</v>
      </c>
      <c r="U23" s="1079" t="s">
        <v>1163</v>
      </c>
      <c r="V23" s="1074">
        <v>1</v>
      </c>
      <c r="W23" s="1075">
        <v>0</v>
      </c>
      <c r="X23" s="1075">
        <v>0</v>
      </c>
      <c r="Y23" s="1075">
        <v>0</v>
      </c>
      <c r="Z23" s="1119">
        <v>1</v>
      </c>
      <c r="AB23" s="1138"/>
      <c r="AC23" s="1134"/>
      <c r="AD23" s="1135" t="s">
        <v>1169</v>
      </c>
      <c r="AE23" s="1147">
        <v>1</v>
      </c>
      <c r="AF23" s="1144">
        <v>3</v>
      </c>
      <c r="AG23" s="1144">
        <v>1</v>
      </c>
      <c r="AH23" s="1144">
        <v>2</v>
      </c>
      <c r="AI23" s="1144">
        <v>0</v>
      </c>
      <c r="AJ23" s="1156">
        <v>7</v>
      </c>
      <c r="AL23" s="1128" t="s">
        <v>1185</v>
      </c>
      <c r="AM23" s="1169" t="s">
        <v>449</v>
      </c>
      <c r="AN23" s="1172" t="s">
        <v>1173</v>
      </c>
      <c r="AO23" s="1152">
        <v>2</v>
      </c>
      <c r="AP23" s="1145">
        <v>1</v>
      </c>
      <c r="AQ23" s="1157">
        <v>3</v>
      </c>
    </row>
    <row r="24" spans="2:43" ht="16.5" thickBot="1" x14ac:dyDescent="0.3">
      <c r="B24" s="247" t="s">
        <v>525</v>
      </c>
      <c r="C24" s="461">
        <v>0</v>
      </c>
      <c r="D24" s="461">
        <v>0</v>
      </c>
      <c r="E24" s="461">
        <v>1</v>
      </c>
      <c r="F24" s="461">
        <v>0</v>
      </c>
      <c r="G24" s="461">
        <v>0</v>
      </c>
      <c r="H24" s="460">
        <v>1</v>
      </c>
      <c r="J24" s="1194" t="s">
        <v>545</v>
      </c>
      <c r="K24" s="1195" t="s">
        <v>534</v>
      </c>
      <c r="L24" s="884">
        <v>0</v>
      </c>
      <c r="M24" s="885">
        <v>0</v>
      </c>
      <c r="N24" s="885">
        <v>0</v>
      </c>
      <c r="O24" s="885">
        <v>1</v>
      </c>
      <c r="P24" s="885">
        <v>0</v>
      </c>
      <c r="Q24" s="886">
        <v>1</v>
      </c>
      <c r="S24" s="1098" t="s">
        <v>1183</v>
      </c>
      <c r="T24" s="1082"/>
      <c r="U24" s="1083" t="s">
        <v>1164</v>
      </c>
      <c r="V24" s="1072">
        <v>1</v>
      </c>
      <c r="W24" s="1073">
        <v>0</v>
      </c>
      <c r="X24" s="1073">
        <v>0</v>
      </c>
      <c r="Y24" s="1073">
        <v>0</v>
      </c>
      <c r="Z24" s="1120">
        <v>1</v>
      </c>
      <c r="AC24" s="1139" t="s">
        <v>1161</v>
      </c>
      <c r="AD24" s="1129" t="s">
        <v>1170</v>
      </c>
      <c r="AE24" s="1152">
        <v>0</v>
      </c>
      <c r="AF24" s="1145">
        <v>0</v>
      </c>
      <c r="AG24" s="1145">
        <v>0</v>
      </c>
      <c r="AH24" s="1145">
        <v>5</v>
      </c>
      <c r="AI24" s="1145">
        <v>0</v>
      </c>
      <c r="AJ24" s="1157">
        <v>5</v>
      </c>
      <c r="AL24" s="949" t="s">
        <v>1197</v>
      </c>
      <c r="AM24" s="1173"/>
      <c r="AN24" s="1173"/>
      <c r="AO24" s="1110"/>
      <c r="AQ24" s="1110"/>
    </row>
    <row r="25" spans="2:43" ht="15.75" x14ac:dyDescent="0.25">
      <c r="B25" s="247" t="s">
        <v>524</v>
      </c>
      <c r="C25" s="461">
        <v>0</v>
      </c>
      <c r="D25" s="461">
        <v>2</v>
      </c>
      <c r="E25" s="461">
        <v>0</v>
      </c>
      <c r="F25" s="461">
        <v>0</v>
      </c>
      <c r="G25" s="461">
        <v>0</v>
      </c>
      <c r="H25" s="460">
        <v>2</v>
      </c>
      <c r="J25" s="1194" t="s">
        <v>544</v>
      </c>
      <c r="K25" s="1195" t="s">
        <v>508</v>
      </c>
      <c r="L25" s="884">
        <v>0</v>
      </c>
      <c r="M25" s="885">
        <v>0</v>
      </c>
      <c r="N25" s="885">
        <v>1</v>
      </c>
      <c r="O25" s="885">
        <v>1</v>
      </c>
      <c r="P25" s="885">
        <v>0</v>
      </c>
      <c r="Q25" s="886">
        <v>2</v>
      </c>
      <c r="S25" s="1080"/>
      <c r="T25" s="1080" t="s">
        <v>449</v>
      </c>
      <c r="U25" s="1081" t="s">
        <v>1168</v>
      </c>
      <c r="V25" s="1071">
        <v>0</v>
      </c>
      <c r="W25" s="1071">
        <v>0</v>
      </c>
      <c r="X25" s="1070">
        <v>2</v>
      </c>
      <c r="Y25" s="1071">
        <v>0</v>
      </c>
      <c r="Z25" s="1114">
        <v>2</v>
      </c>
      <c r="AB25" s="1084" t="s">
        <v>1184</v>
      </c>
      <c r="AC25" s="1133"/>
      <c r="AD25" s="1132" t="s">
        <v>1172</v>
      </c>
      <c r="AE25" s="1151">
        <v>0</v>
      </c>
      <c r="AF25" s="1143">
        <v>0</v>
      </c>
      <c r="AG25" s="1143">
        <v>0</v>
      </c>
      <c r="AH25" s="1143">
        <v>2</v>
      </c>
      <c r="AI25" s="1143">
        <v>0</v>
      </c>
      <c r="AJ25" s="1155">
        <v>2</v>
      </c>
      <c r="AL25" s="1128" t="s">
        <v>58</v>
      </c>
      <c r="AM25" s="1169" t="s">
        <v>449</v>
      </c>
      <c r="AN25" s="1172" t="s">
        <v>1176</v>
      </c>
      <c r="AO25" s="1152">
        <v>2</v>
      </c>
      <c r="AP25" s="1145">
        <v>1</v>
      </c>
      <c r="AQ25" s="1157">
        <v>3</v>
      </c>
    </row>
    <row r="26" spans="2:43" ht="16.5" thickBot="1" x14ac:dyDescent="0.3">
      <c r="B26" s="247" t="s">
        <v>516</v>
      </c>
      <c r="C26" s="461">
        <v>2</v>
      </c>
      <c r="D26" s="461">
        <v>0</v>
      </c>
      <c r="E26" s="461">
        <v>0</v>
      </c>
      <c r="F26" s="461">
        <v>0</v>
      </c>
      <c r="G26" s="461">
        <v>0</v>
      </c>
      <c r="H26" s="460">
        <v>2</v>
      </c>
      <c r="J26" s="1196" t="s">
        <v>542</v>
      </c>
      <c r="K26" s="444" t="s">
        <v>515</v>
      </c>
      <c r="L26" s="887">
        <v>0</v>
      </c>
      <c r="M26" s="888">
        <v>0</v>
      </c>
      <c r="N26" s="888">
        <v>0</v>
      </c>
      <c r="O26" s="888">
        <v>0</v>
      </c>
      <c r="P26" s="888">
        <v>1</v>
      </c>
      <c r="Q26" s="458">
        <v>1</v>
      </c>
      <c r="S26" s="1086"/>
      <c r="T26" s="1086"/>
      <c r="U26" s="1087" t="s">
        <v>1169</v>
      </c>
      <c r="V26" s="1088">
        <v>6</v>
      </c>
      <c r="W26" s="1088">
        <v>1</v>
      </c>
      <c r="X26" s="1088">
        <v>2</v>
      </c>
      <c r="Y26" s="1089">
        <v>0</v>
      </c>
      <c r="Z26" s="1121">
        <v>9</v>
      </c>
      <c r="AB26" s="1130" t="s">
        <v>1181</v>
      </c>
      <c r="AC26" s="1141"/>
      <c r="AD26" s="1149" t="s">
        <v>1171</v>
      </c>
      <c r="AE26" s="1153">
        <v>1</v>
      </c>
      <c r="AF26" s="1146">
        <v>0</v>
      </c>
      <c r="AG26" s="1146">
        <v>0</v>
      </c>
      <c r="AH26" s="1146">
        <v>0</v>
      </c>
      <c r="AI26" s="1146">
        <v>0</v>
      </c>
      <c r="AJ26" s="1158">
        <v>1</v>
      </c>
      <c r="AL26" s="949" t="s">
        <v>1199</v>
      </c>
      <c r="AM26" s="1173"/>
      <c r="AN26" s="1173"/>
      <c r="AO26" s="1110"/>
      <c r="AQ26" s="1110"/>
    </row>
    <row r="27" spans="2:43" ht="15.6" customHeight="1" thickBot="1" x14ac:dyDescent="0.3">
      <c r="B27" s="247" t="s">
        <v>515</v>
      </c>
      <c r="C27" s="461">
        <v>28</v>
      </c>
      <c r="D27" s="461">
        <v>26</v>
      </c>
      <c r="E27" s="461">
        <v>28</v>
      </c>
      <c r="F27" s="461">
        <v>17</v>
      </c>
      <c r="G27" s="461">
        <v>17</v>
      </c>
      <c r="H27" s="460">
        <v>116</v>
      </c>
      <c r="J27" s="1191"/>
      <c r="K27" s="1192" t="s">
        <v>508</v>
      </c>
      <c r="L27" s="878">
        <v>1</v>
      </c>
      <c r="M27" s="879">
        <v>0</v>
      </c>
      <c r="N27" s="879">
        <v>0</v>
      </c>
      <c r="O27" s="879">
        <v>1</v>
      </c>
      <c r="P27" s="879">
        <v>1</v>
      </c>
      <c r="Q27" s="880">
        <v>3</v>
      </c>
      <c r="S27" s="1097" t="s">
        <v>1184</v>
      </c>
      <c r="T27" s="1092" t="s">
        <v>1161</v>
      </c>
      <c r="U27" s="1101" t="s">
        <v>1170</v>
      </c>
      <c r="V27" s="1102">
        <v>0</v>
      </c>
      <c r="W27" s="1102">
        <v>0</v>
      </c>
      <c r="X27" s="1103">
        <v>8</v>
      </c>
      <c r="Y27" s="1102">
        <v>0</v>
      </c>
      <c r="Z27" s="1113">
        <v>8</v>
      </c>
      <c r="AB27" s="1138"/>
      <c r="AC27" s="1135" t="s">
        <v>449</v>
      </c>
      <c r="AD27" s="1135" t="s">
        <v>1169</v>
      </c>
      <c r="AE27" s="1147">
        <v>0</v>
      </c>
      <c r="AF27" s="1144">
        <v>3</v>
      </c>
      <c r="AG27" s="1144">
        <v>1</v>
      </c>
      <c r="AH27" s="1144">
        <v>0</v>
      </c>
      <c r="AI27" s="1144">
        <v>3</v>
      </c>
      <c r="AJ27" s="1156">
        <v>7</v>
      </c>
      <c r="AL27" s="1128" t="s">
        <v>1189</v>
      </c>
      <c r="AM27" s="1169" t="s">
        <v>1161</v>
      </c>
      <c r="AN27" s="1172" t="s">
        <v>1163</v>
      </c>
      <c r="AO27" s="1152">
        <v>2</v>
      </c>
      <c r="AP27" s="1145">
        <v>1</v>
      </c>
      <c r="AQ27" s="1157">
        <v>3</v>
      </c>
    </row>
    <row r="28" spans="2:43" ht="16.5" thickBot="1" x14ac:dyDescent="0.3">
      <c r="B28" s="247" t="s">
        <v>518</v>
      </c>
      <c r="C28" s="461">
        <v>5</v>
      </c>
      <c r="D28" s="461">
        <v>4</v>
      </c>
      <c r="E28" s="461">
        <v>6</v>
      </c>
      <c r="F28" s="461">
        <v>1</v>
      </c>
      <c r="G28" s="461">
        <v>2</v>
      </c>
      <c r="H28" s="460">
        <v>18</v>
      </c>
      <c r="J28" s="1191"/>
      <c r="K28" s="1192" t="s">
        <v>533</v>
      </c>
      <c r="L28" s="878">
        <v>0</v>
      </c>
      <c r="M28" s="879">
        <v>0</v>
      </c>
      <c r="N28" s="879">
        <v>1</v>
      </c>
      <c r="O28" s="879">
        <v>0</v>
      </c>
      <c r="P28" s="879">
        <v>0</v>
      </c>
      <c r="Q28" s="880">
        <v>1</v>
      </c>
      <c r="S28" s="1098" t="s">
        <v>1181</v>
      </c>
      <c r="T28" s="1082"/>
      <c r="U28" s="1083" t="s">
        <v>1171</v>
      </c>
      <c r="V28" s="1073">
        <v>0</v>
      </c>
      <c r="W28" s="1073">
        <v>0</v>
      </c>
      <c r="X28" s="1072">
        <v>1</v>
      </c>
      <c r="Y28" s="1073">
        <v>0</v>
      </c>
      <c r="Z28" s="1115">
        <v>1</v>
      </c>
      <c r="AC28" s="1139" t="s">
        <v>1161</v>
      </c>
      <c r="AD28" s="1129" t="s">
        <v>1172</v>
      </c>
      <c r="AE28" s="1152">
        <v>0</v>
      </c>
      <c r="AF28" s="1145">
        <v>0</v>
      </c>
      <c r="AG28" s="1145">
        <v>0</v>
      </c>
      <c r="AH28" s="1145">
        <v>1</v>
      </c>
      <c r="AI28" s="1145">
        <v>0</v>
      </c>
      <c r="AJ28" s="1157">
        <v>1</v>
      </c>
      <c r="AL28" s="949" t="s">
        <v>1197</v>
      </c>
      <c r="AM28" s="1173"/>
      <c r="AN28" s="1173"/>
      <c r="AO28" s="1110"/>
      <c r="AQ28" s="1110"/>
    </row>
    <row r="29" spans="2:43" ht="15.95" customHeight="1" thickBot="1" x14ac:dyDescent="0.3">
      <c r="B29" s="247" t="s">
        <v>543</v>
      </c>
      <c r="C29" s="461">
        <v>0</v>
      </c>
      <c r="D29" s="461">
        <v>0</v>
      </c>
      <c r="E29" s="461">
        <v>1</v>
      </c>
      <c r="F29" s="461">
        <v>0</v>
      </c>
      <c r="G29" s="461">
        <v>0</v>
      </c>
      <c r="H29" s="460">
        <v>1</v>
      </c>
      <c r="J29" s="1193"/>
      <c r="K29" s="1184" t="s">
        <v>511</v>
      </c>
      <c r="L29" s="881">
        <v>1</v>
      </c>
      <c r="M29" s="882">
        <v>0</v>
      </c>
      <c r="N29" s="882">
        <v>0</v>
      </c>
      <c r="O29" s="882">
        <v>0</v>
      </c>
      <c r="P29" s="882">
        <v>0</v>
      </c>
      <c r="Q29" s="883">
        <v>1</v>
      </c>
      <c r="S29" s="1086"/>
      <c r="T29" s="1104" t="s">
        <v>449</v>
      </c>
      <c r="U29" s="1087" t="s">
        <v>1169</v>
      </c>
      <c r="V29" s="1088">
        <v>10</v>
      </c>
      <c r="W29" s="1088">
        <v>1</v>
      </c>
      <c r="X29" s="1089">
        <v>0</v>
      </c>
      <c r="Y29" s="1088">
        <v>1</v>
      </c>
      <c r="Z29" s="1117">
        <v>12</v>
      </c>
      <c r="AB29" s="1084" t="s">
        <v>1185</v>
      </c>
      <c r="AC29" s="1133"/>
      <c r="AD29" s="1132" t="s">
        <v>1171</v>
      </c>
      <c r="AE29" s="1151">
        <v>0</v>
      </c>
      <c r="AF29" s="1143">
        <v>0</v>
      </c>
      <c r="AG29" s="1143">
        <v>0</v>
      </c>
      <c r="AH29" s="1143">
        <v>1</v>
      </c>
      <c r="AI29" s="1143">
        <v>0</v>
      </c>
      <c r="AJ29" s="1155">
        <v>1</v>
      </c>
      <c r="AL29" s="1128" t="s">
        <v>1191</v>
      </c>
      <c r="AM29" s="1169" t="s">
        <v>449</v>
      </c>
      <c r="AN29" s="1172" t="s">
        <v>1173</v>
      </c>
      <c r="AO29" s="1152">
        <v>2</v>
      </c>
      <c r="AP29" s="1145">
        <v>1</v>
      </c>
      <c r="AQ29" s="1157">
        <v>3</v>
      </c>
    </row>
    <row r="30" spans="2:43" ht="15.6" customHeight="1" thickBot="1" x14ac:dyDescent="0.3">
      <c r="B30" s="247" t="s">
        <v>541</v>
      </c>
      <c r="C30" s="461">
        <v>1</v>
      </c>
      <c r="D30" s="461">
        <v>4</v>
      </c>
      <c r="E30" s="461">
        <v>17</v>
      </c>
      <c r="F30" s="461">
        <v>1</v>
      </c>
      <c r="G30" s="461">
        <v>3</v>
      </c>
      <c r="H30" s="460">
        <v>26</v>
      </c>
      <c r="J30" s="1194" t="s">
        <v>540</v>
      </c>
      <c r="K30" s="1195" t="s">
        <v>508</v>
      </c>
      <c r="L30" s="884">
        <v>0</v>
      </c>
      <c r="M30" s="885">
        <v>2</v>
      </c>
      <c r="N30" s="885">
        <v>0</v>
      </c>
      <c r="O30" s="885">
        <v>0</v>
      </c>
      <c r="P30" s="885">
        <v>0</v>
      </c>
      <c r="Q30" s="886">
        <v>2</v>
      </c>
      <c r="S30" s="1097" t="s">
        <v>1185</v>
      </c>
      <c r="T30" s="1092" t="s">
        <v>1161</v>
      </c>
      <c r="U30" s="1101" t="s">
        <v>1172</v>
      </c>
      <c r="V30" s="1102">
        <v>0</v>
      </c>
      <c r="W30" s="1102">
        <v>0</v>
      </c>
      <c r="X30" s="1103">
        <v>3</v>
      </c>
      <c r="Y30" s="1102">
        <v>0</v>
      </c>
      <c r="Z30" s="1113">
        <v>3</v>
      </c>
      <c r="AB30" s="1130" t="s">
        <v>1186</v>
      </c>
      <c r="AC30" s="1141"/>
      <c r="AD30" s="1149" t="s">
        <v>1163</v>
      </c>
      <c r="AE30" s="1153">
        <v>0</v>
      </c>
      <c r="AF30" s="1146">
        <v>0</v>
      </c>
      <c r="AG30" s="1146">
        <v>0</v>
      </c>
      <c r="AH30" s="1146">
        <v>2</v>
      </c>
      <c r="AI30" s="1146">
        <v>0</v>
      </c>
      <c r="AJ30" s="1158">
        <v>2</v>
      </c>
      <c r="AL30" s="949" t="s">
        <v>1186</v>
      </c>
      <c r="AM30" s="1173"/>
      <c r="AN30" s="1173"/>
      <c r="AO30" s="1110"/>
      <c r="AP30" s="1174"/>
      <c r="AQ30" s="1110"/>
    </row>
    <row r="31" spans="2:43" ht="15.75" x14ac:dyDescent="0.25">
      <c r="B31" s="247" t="s">
        <v>539</v>
      </c>
      <c r="C31" s="461">
        <v>0</v>
      </c>
      <c r="D31" s="461">
        <v>0</v>
      </c>
      <c r="E31" s="461">
        <v>1</v>
      </c>
      <c r="F31" s="461">
        <v>0</v>
      </c>
      <c r="G31" s="461">
        <v>1</v>
      </c>
      <c r="H31" s="460">
        <v>2</v>
      </c>
      <c r="J31" s="1194" t="s">
        <v>538</v>
      </c>
      <c r="K31" s="1195" t="s">
        <v>508</v>
      </c>
      <c r="L31" s="884">
        <v>0</v>
      </c>
      <c r="M31" s="885">
        <v>0</v>
      </c>
      <c r="N31" s="885">
        <v>1</v>
      </c>
      <c r="O31" s="885">
        <v>0</v>
      </c>
      <c r="P31" s="885">
        <v>0</v>
      </c>
      <c r="Q31" s="886">
        <v>1</v>
      </c>
      <c r="S31" s="1098" t="s">
        <v>1186</v>
      </c>
      <c r="T31" s="1082"/>
      <c r="U31" s="1083" t="s">
        <v>1163</v>
      </c>
      <c r="V31" s="1073">
        <v>0</v>
      </c>
      <c r="W31" s="1073">
        <v>0</v>
      </c>
      <c r="X31" s="1072">
        <v>1</v>
      </c>
      <c r="Y31" s="1073">
        <v>0</v>
      </c>
      <c r="Z31" s="1115">
        <v>1</v>
      </c>
      <c r="AB31" s="1130"/>
      <c r="AC31" s="1131" t="s">
        <v>449</v>
      </c>
      <c r="AD31" s="1132" t="s">
        <v>1178</v>
      </c>
      <c r="AE31" s="1151">
        <v>0</v>
      </c>
      <c r="AF31" s="1143">
        <v>0</v>
      </c>
      <c r="AG31" s="1143">
        <v>0</v>
      </c>
      <c r="AH31" s="1143">
        <v>1</v>
      </c>
      <c r="AI31" s="1143">
        <v>0</v>
      </c>
      <c r="AJ31" s="1155">
        <v>1</v>
      </c>
      <c r="AL31" s="1130"/>
      <c r="AM31" s="1132" t="s">
        <v>20</v>
      </c>
      <c r="AN31" s="1136"/>
      <c r="AO31" s="1143">
        <v>14</v>
      </c>
      <c r="AP31" s="1143">
        <v>7</v>
      </c>
      <c r="AQ31" s="1155">
        <v>21</v>
      </c>
    </row>
    <row r="32" spans="2:43" ht="16.5" thickBot="1" x14ac:dyDescent="0.3">
      <c r="B32" s="247" t="s">
        <v>537</v>
      </c>
      <c r="C32" s="461">
        <v>0</v>
      </c>
      <c r="D32" s="461">
        <v>1</v>
      </c>
      <c r="E32" s="461">
        <v>0</v>
      </c>
      <c r="F32" s="461">
        <v>0</v>
      </c>
      <c r="G32" s="461">
        <v>0</v>
      </c>
      <c r="H32" s="460">
        <v>1</v>
      </c>
      <c r="J32" s="1196" t="s">
        <v>532</v>
      </c>
      <c r="K32" s="444" t="s">
        <v>536</v>
      </c>
      <c r="L32" s="887">
        <v>0</v>
      </c>
      <c r="M32" s="888">
        <v>0</v>
      </c>
      <c r="N32" s="888">
        <v>0</v>
      </c>
      <c r="O32" s="888">
        <v>0</v>
      </c>
      <c r="P32" s="888">
        <v>1</v>
      </c>
      <c r="Q32" s="458">
        <v>1</v>
      </c>
      <c r="S32" s="1098"/>
      <c r="T32" s="1080" t="s">
        <v>449</v>
      </c>
      <c r="U32" s="1081" t="s">
        <v>1164</v>
      </c>
      <c r="V32" s="1071">
        <v>0</v>
      </c>
      <c r="W32" s="1071">
        <v>0</v>
      </c>
      <c r="X32" s="1070">
        <v>3</v>
      </c>
      <c r="Y32" s="1071">
        <v>0</v>
      </c>
      <c r="Z32" s="1114">
        <v>3</v>
      </c>
      <c r="AB32" s="1138"/>
      <c r="AC32" s="1134"/>
      <c r="AD32" s="1135" t="s">
        <v>1173</v>
      </c>
      <c r="AE32" s="1147">
        <v>1</v>
      </c>
      <c r="AF32" s="1144">
        <v>3</v>
      </c>
      <c r="AG32" s="1144">
        <v>1</v>
      </c>
      <c r="AH32" s="1144">
        <v>2</v>
      </c>
      <c r="AI32" s="1144">
        <v>3</v>
      </c>
      <c r="AJ32" s="1156">
        <v>10</v>
      </c>
    </row>
    <row r="33" spans="2:36" ht="15.75" x14ac:dyDescent="0.25">
      <c r="B33" s="247" t="s">
        <v>508</v>
      </c>
      <c r="C33" s="461">
        <v>34</v>
      </c>
      <c r="D33" s="461">
        <v>30</v>
      </c>
      <c r="E33" s="461">
        <v>53</v>
      </c>
      <c r="F33" s="461">
        <v>29</v>
      </c>
      <c r="G33" s="461">
        <v>20</v>
      </c>
      <c r="H33" s="460">
        <v>166</v>
      </c>
      <c r="J33" s="1191"/>
      <c r="K33" s="1192" t="s">
        <v>535</v>
      </c>
      <c r="L33" s="878">
        <v>0</v>
      </c>
      <c r="M33" s="879">
        <v>0</v>
      </c>
      <c r="N33" s="879">
        <v>0</v>
      </c>
      <c r="O33" s="879">
        <v>0</v>
      </c>
      <c r="P33" s="879">
        <v>1</v>
      </c>
      <c r="Q33" s="880">
        <v>1</v>
      </c>
      <c r="S33" s="1098"/>
      <c r="T33" s="1080"/>
      <c r="U33" s="1081" t="s">
        <v>1168</v>
      </c>
      <c r="V33" s="1071">
        <v>0</v>
      </c>
      <c r="W33" s="1071">
        <v>0</v>
      </c>
      <c r="X33" s="1070">
        <v>1</v>
      </c>
      <c r="Y33" s="1071">
        <v>0</v>
      </c>
      <c r="Z33" s="1114">
        <v>1</v>
      </c>
      <c r="AC33" s="1139" t="s">
        <v>1161</v>
      </c>
      <c r="AD33" s="1129" t="s">
        <v>1174</v>
      </c>
      <c r="AE33" s="1152">
        <v>0</v>
      </c>
      <c r="AF33" s="1145">
        <v>0</v>
      </c>
      <c r="AG33" s="1145">
        <v>0</v>
      </c>
      <c r="AH33" s="1145">
        <v>2</v>
      </c>
      <c r="AI33" s="1145">
        <v>0</v>
      </c>
      <c r="AJ33" s="1157">
        <v>2</v>
      </c>
    </row>
    <row r="34" spans="2:36" ht="15.95" customHeight="1" thickBot="1" x14ac:dyDescent="0.3">
      <c r="B34" s="247" t="s">
        <v>533</v>
      </c>
      <c r="C34" s="461">
        <v>0</v>
      </c>
      <c r="D34" s="461">
        <v>1</v>
      </c>
      <c r="E34" s="461">
        <v>1</v>
      </c>
      <c r="F34" s="461">
        <v>0</v>
      </c>
      <c r="G34" s="461">
        <v>0</v>
      </c>
      <c r="H34" s="460">
        <v>2</v>
      </c>
      <c r="J34" s="1191"/>
      <c r="K34" s="1192" t="s">
        <v>513</v>
      </c>
      <c r="L34" s="878">
        <v>0</v>
      </c>
      <c r="M34" s="879">
        <v>1</v>
      </c>
      <c r="N34" s="879">
        <v>0</v>
      </c>
      <c r="O34" s="879">
        <v>0</v>
      </c>
      <c r="P34" s="879">
        <v>0</v>
      </c>
      <c r="Q34" s="880">
        <v>1</v>
      </c>
      <c r="S34" s="1105"/>
      <c r="T34" s="1086"/>
      <c r="U34" s="1087" t="s">
        <v>1173</v>
      </c>
      <c r="V34" s="1088">
        <v>10</v>
      </c>
      <c r="W34" s="1088">
        <v>1</v>
      </c>
      <c r="X34" s="1088">
        <v>1</v>
      </c>
      <c r="Y34" s="1088">
        <v>1</v>
      </c>
      <c r="Z34" s="1121">
        <v>13</v>
      </c>
      <c r="AB34" s="1084" t="s">
        <v>58</v>
      </c>
      <c r="AC34" s="1141"/>
      <c r="AD34" s="1149" t="s">
        <v>1175</v>
      </c>
      <c r="AE34" s="1153">
        <v>0</v>
      </c>
      <c r="AF34" s="1146">
        <v>0</v>
      </c>
      <c r="AG34" s="1146">
        <v>0</v>
      </c>
      <c r="AH34" s="1146">
        <v>0</v>
      </c>
      <c r="AI34" s="1146">
        <v>1</v>
      </c>
      <c r="AJ34" s="1158">
        <v>1</v>
      </c>
    </row>
    <row r="35" spans="2:36" ht="15.6" customHeight="1" x14ac:dyDescent="0.25">
      <c r="B35" s="247" t="s">
        <v>534</v>
      </c>
      <c r="C35" s="461">
        <v>0</v>
      </c>
      <c r="D35" s="461">
        <v>0</v>
      </c>
      <c r="E35" s="461">
        <v>0</v>
      </c>
      <c r="F35" s="461">
        <v>2</v>
      </c>
      <c r="G35" s="461">
        <v>0</v>
      </c>
      <c r="H35" s="460">
        <v>2</v>
      </c>
      <c r="J35" s="1191"/>
      <c r="K35" s="1192" t="s">
        <v>510</v>
      </c>
      <c r="L35" s="878">
        <v>0</v>
      </c>
      <c r="M35" s="879">
        <v>1</v>
      </c>
      <c r="N35" s="879">
        <v>0</v>
      </c>
      <c r="O35" s="879">
        <v>0</v>
      </c>
      <c r="P35" s="879">
        <v>0</v>
      </c>
      <c r="Q35" s="880">
        <v>1</v>
      </c>
      <c r="S35" s="1106"/>
      <c r="T35" s="1092" t="s">
        <v>1161</v>
      </c>
      <c r="U35" s="1101" t="s">
        <v>1174</v>
      </c>
      <c r="V35" s="1102">
        <v>0</v>
      </c>
      <c r="W35" s="1102">
        <v>0</v>
      </c>
      <c r="X35" s="1103">
        <v>4</v>
      </c>
      <c r="Y35" s="1102">
        <v>0</v>
      </c>
      <c r="Z35" s="1113">
        <v>4</v>
      </c>
      <c r="AB35" s="1130" t="s">
        <v>1188</v>
      </c>
      <c r="AC35" s="1131" t="s">
        <v>449</v>
      </c>
      <c r="AD35" s="1132" t="s">
        <v>1171</v>
      </c>
      <c r="AE35" s="1151">
        <v>0</v>
      </c>
      <c r="AF35" s="1143">
        <v>0</v>
      </c>
      <c r="AG35" s="1143">
        <v>0</v>
      </c>
      <c r="AH35" s="1143">
        <v>3</v>
      </c>
      <c r="AI35" s="1143">
        <v>0</v>
      </c>
      <c r="AJ35" s="1155">
        <v>3</v>
      </c>
    </row>
    <row r="36" spans="2:36" ht="15.75" x14ac:dyDescent="0.25">
      <c r="B36" s="247" t="s">
        <v>511</v>
      </c>
      <c r="C36" s="461">
        <v>17</v>
      </c>
      <c r="D36" s="461">
        <v>9</v>
      </c>
      <c r="E36" s="461">
        <v>12</v>
      </c>
      <c r="F36" s="461">
        <v>7</v>
      </c>
      <c r="G36" s="461">
        <v>8</v>
      </c>
      <c r="H36" s="460">
        <v>53</v>
      </c>
      <c r="J36" s="1191"/>
      <c r="K36" s="1192" t="s">
        <v>515</v>
      </c>
      <c r="L36" s="878">
        <v>1</v>
      </c>
      <c r="M36" s="879">
        <v>1</v>
      </c>
      <c r="N36" s="879">
        <v>0</v>
      </c>
      <c r="O36" s="879">
        <v>2</v>
      </c>
      <c r="P36" s="879">
        <v>0</v>
      </c>
      <c r="Q36" s="880">
        <v>4</v>
      </c>
      <c r="S36" s="877"/>
      <c r="T36" s="1082"/>
      <c r="U36" s="1083" t="s">
        <v>1175</v>
      </c>
      <c r="V36" s="1072">
        <v>1</v>
      </c>
      <c r="W36" s="1073">
        <v>0</v>
      </c>
      <c r="X36" s="1073">
        <v>0</v>
      </c>
      <c r="Y36" s="1073">
        <v>0</v>
      </c>
      <c r="Z36" s="1120">
        <v>1</v>
      </c>
      <c r="AB36" s="1130"/>
      <c r="AC36" s="1133"/>
      <c r="AD36" s="1132" t="s">
        <v>1163</v>
      </c>
      <c r="AE36" s="1151">
        <v>0</v>
      </c>
      <c r="AF36" s="1143">
        <v>1</v>
      </c>
      <c r="AG36" s="1143">
        <v>0</v>
      </c>
      <c r="AH36" s="1143">
        <v>0</v>
      </c>
      <c r="AI36" s="1143">
        <v>1</v>
      </c>
      <c r="AJ36" s="1155">
        <v>2</v>
      </c>
    </row>
    <row r="37" spans="2:36" ht="16.5" thickBot="1" x14ac:dyDescent="0.3">
      <c r="B37" s="247" t="s">
        <v>531</v>
      </c>
      <c r="C37" s="461">
        <v>1</v>
      </c>
      <c r="D37" s="461">
        <v>0</v>
      </c>
      <c r="E37" s="461">
        <v>0</v>
      </c>
      <c r="F37" s="461">
        <v>0</v>
      </c>
      <c r="G37" s="461">
        <v>0</v>
      </c>
      <c r="H37" s="460">
        <v>1</v>
      </c>
      <c r="J37" s="1191"/>
      <c r="K37" s="1192" t="s">
        <v>508</v>
      </c>
      <c r="L37" s="878">
        <v>2</v>
      </c>
      <c r="M37" s="879">
        <v>0</v>
      </c>
      <c r="N37" s="879">
        <v>0</v>
      </c>
      <c r="O37" s="879">
        <v>0</v>
      </c>
      <c r="P37" s="879">
        <v>0</v>
      </c>
      <c r="Q37" s="880">
        <v>2</v>
      </c>
      <c r="S37" s="1098" t="s">
        <v>58</v>
      </c>
      <c r="T37" s="1099" t="s">
        <v>1167</v>
      </c>
      <c r="U37" s="1100" t="s">
        <v>1172</v>
      </c>
      <c r="V37" s="1077">
        <v>0</v>
      </c>
      <c r="W37" s="1077">
        <v>0</v>
      </c>
      <c r="X37" s="1076">
        <v>3</v>
      </c>
      <c r="Y37" s="1077">
        <v>0</v>
      </c>
      <c r="Z37" s="1122">
        <v>3</v>
      </c>
      <c r="AB37" s="1138"/>
      <c r="AC37" s="1134"/>
      <c r="AD37" s="1135" t="s">
        <v>1176</v>
      </c>
      <c r="AE37" s="1147">
        <v>1</v>
      </c>
      <c r="AF37" s="1144">
        <v>2</v>
      </c>
      <c r="AG37" s="1144">
        <v>1</v>
      </c>
      <c r="AH37" s="1144">
        <v>2</v>
      </c>
      <c r="AI37" s="1144">
        <v>1</v>
      </c>
      <c r="AJ37" s="1156">
        <v>7</v>
      </c>
    </row>
    <row r="38" spans="2:36" ht="15.75" x14ac:dyDescent="0.25">
      <c r="B38" s="444" t="s">
        <v>20</v>
      </c>
      <c r="C38" s="459">
        <v>102</v>
      </c>
      <c r="D38" s="459">
        <v>96</v>
      </c>
      <c r="E38" s="459">
        <v>127</v>
      </c>
      <c r="F38" s="459">
        <v>59</v>
      </c>
      <c r="G38" s="459">
        <v>55</v>
      </c>
      <c r="H38" s="458">
        <v>439</v>
      </c>
      <c r="J38" s="1191"/>
      <c r="K38" s="1192" t="s">
        <v>533</v>
      </c>
      <c r="L38" s="878">
        <v>0</v>
      </c>
      <c r="M38" s="879">
        <v>1</v>
      </c>
      <c r="N38" s="879">
        <v>0</v>
      </c>
      <c r="O38" s="879">
        <v>0</v>
      </c>
      <c r="P38" s="879">
        <v>0</v>
      </c>
      <c r="Q38" s="880">
        <v>1</v>
      </c>
      <c r="S38" s="1098" t="s">
        <v>1188</v>
      </c>
      <c r="T38" s="1080" t="s">
        <v>449</v>
      </c>
      <c r="U38" s="1081" t="s">
        <v>1171</v>
      </c>
      <c r="V38" s="1071">
        <v>0</v>
      </c>
      <c r="W38" s="1071">
        <v>0</v>
      </c>
      <c r="X38" s="1070">
        <v>1</v>
      </c>
      <c r="Y38" s="1071">
        <v>0</v>
      </c>
      <c r="Z38" s="1114">
        <v>1</v>
      </c>
      <c r="AC38" s="1139" t="s">
        <v>1161</v>
      </c>
      <c r="AD38" s="1129" t="s">
        <v>1177</v>
      </c>
      <c r="AE38" s="1152">
        <v>0</v>
      </c>
      <c r="AF38" s="1145">
        <v>3</v>
      </c>
      <c r="AG38" s="1145">
        <v>1</v>
      </c>
      <c r="AH38" s="1145">
        <v>3</v>
      </c>
      <c r="AI38" s="1145">
        <v>3</v>
      </c>
      <c r="AJ38" s="1157">
        <v>10</v>
      </c>
    </row>
    <row r="39" spans="2:36" ht="15.6" customHeight="1" x14ac:dyDescent="0.25">
      <c r="J39" s="1191"/>
      <c r="K39" s="1192" t="s">
        <v>511</v>
      </c>
      <c r="L39" s="878">
        <v>2</v>
      </c>
      <c r="M39" s="879">
        <v>2</v>
      </c>
      <c r="N39" s="879">
        <v>2</v>
      </c>
      <c r="O39" s="879">
        <v>1</v>
      </c>
      <c r="P39" s="879">
        <v>3</v>
      </c>
      <c r="Q39" s="880">
        <v>10</v>
      </c>
      <c r="S39" s="1098"/>
      <c r="T39" s="1080"/>
      <c r="U39" s="1081" t="s">
        <v>1163</v>
      </c>
      <c r="V39" s="1071">
        <v>0</v>
      </c>
      <c r="W39" s="1071">
        <v>0</v>
      </c>
      <c r="X39" s="1071">
        <v>0</v>
      </c>
      <c r="Y39" s="1070">
        <v>1</v>
      </c>
      <c r="Z39" s="1116">
        <v>1</v>
      </c>
      <c r="AB39" s="1084" t="s">
        <v>1189</v>
      </c>
      <c r="AC39" s="1133"/>
      <c r="AD39" s="1132" t="s">
        <v>1171</v>
      </c>
      <c r="AE39" s="1151">
        <v>1</v>
      </c>
      <c r="AF39" s="1143">
        <v>0</v>
      </c>
      <c r="AG39" s="1143">
        <v>0</v>
      </c>
      <c r="AH39" s="1143">
        <v>2</v>
      </c>
      <c r="AI39" s="1143">
        <v>0</v>
      </c>
      <c r="AJ39" s="1155">
        <v>3</v>
      </c>
    </row>
    <row r="40" spans="2:36" ht="16.5" thickBot="1" x14ac:dyDescent="0.3">
      <c r="J40" s="1193"/>
      <c r="K40" s="1184" t="s">
        <v>531</v>
      </c>
      <c r="L40" s="881">
        <v>1</v>
      </c>
      <c r="M40" s="882">
        <v>0</v>
      </c>
      <c r="N40" s="882">
        <v>0</v>
      </c>
      <c r="O40" s="882">
        <v>0</v>
      </c>
      <c r="P40" s="882">
        <v>0</v>
      </c>
      <c r="Q40" s="883">
        <v>1</v>
      </c>
      <c r="S40" s="1105"/>
      <c r="T40" s="1086"/>
      <c r="U40" s="1087" t="s">
        <v>1176</v>
      </c>
      <c r="V40" s="1088">
        <v>9</v>
      </c>
      <c r="W40" s="1088">
        <v>1</v>
      </c>
      <c r="X40" s="1088">
        <v>1</v>
      </c>
      <c r="Y40" s="1089">
        <v>0</v>
      </c>
      <c r="Z40" s="1121">
        <v>11</v>
      </c>
      <c r="AB40" s="1130" t="s">
        <v>1186</v>
      </c>
      <c r="AC40" s="1141"/>
      <c r="AD40" s="1149" t="s">
        <v>1163</v>
      </c>
      <c r="AE40" s="1153">
        <v>0</v>
      </c>
      <c r="AF40" s="1146">
        <v>0</v>
      </c>
      <c r="AG40" s="1146">
        <v>0</v>
      </c>
      <c r="AH40" s="1146">
        <v>1</v>
      </c>
      <c r="AI40" s="1146">
        <v>0</v>
      </c>
      <c r="AJ40" s="1158">
        <v>1</v>
      </c>
    </row>
    <row r="41" spans="2:36" ht="15.6" customHeight="1" thickBot="1" x14ac:dyDescent="0.3">
      <c r="J41" s="1196" t="s">
        <v>1223</v>
      </c>
      <c r="K41" s="444" t="s">
        <v>513</v>
      </c>
      <c r="L41" s="887">
        <v>1</v>
      </c>
      <c r="M41" s="888">
        <v>0</v>
      </c>
      <c r="N41" s="888">
        <v>0</v>
      </c>
      <c r="O41" s="888">
        <v>0</v>
      </c>
      <c r="P41" s="888">
        <v>0</v>
      </c>
      <c r="Q41" s="458">
        <v>1</v>
      </c>
      <c r="S41" s="1097" t="s">
        <v>1189</v>
      </c>
      <c r="T41" s="1092" t="s">
        <v>1161</v>
      </c>
      <c r="U41" s="1101" t="s">
        <v>1177</v>
      </c>
      <c r="V41" s="1103">
        <v>8</v>
      </c>
      <c r="W41" s="1102">
        <v>0</v>
      </c>
      <c r="X41" s="1103">
        <v>8</v>
      </c>
      <c r="Y41" s="1103">
        <v>1</v>
      </c>
      <c r="Z41" s="1113">
        <v>17</v>
      </c>
      <c r="AB41" s="1138"/>
      <c r="AC41" s="1135" t="s">
        <v>449</v>
      </c>
      <c r="AD41" s="1135" t="s">
        <v>1192</v>
      </c>
      <c r="AE41" s="1147">
        <v>0</v>
      </c>
      <c r="AF41" s="1144">
        <v>0</v>
      </c>
      <c r="AG41" s="1144">
        <v>0</v>
      </c>
      <c r="AH41" s="1144">
        <v>1</v>
      </c>
      <c r="AI41" s="1144">
        <v>0</v>
      </c>
      <c r="AJ41" s="1156">
        <v>1</v>
      </c>
    </row>
    <row r="42" spans="2:36" ht="16.5" thickBot="1" x14ac:dyDescent="0.3">
      <c r="J42" s="1193"/>
      <c r="K42" s="1184" t="s">
        <v>508</v>
      </c>
      <c r="L42" s="881">
        <v>1</v>
      </c>
      <c r="M42" s="882">
        <v>0</v>
      </c>
      <c r="N42" s="882">
        <v>0</v>
      </c>
      <c r="O42" s="882">
        <v>0</v>
      </c>
      <c r="P42" s="882">
        <v>0</v>
      </c>
      <c r="Q42" s="883">
        <v>1</v>
      </c>
      <c r="S42" s="1105" t="s">
        <v>1186</v>
      </c>
      <c r="T42" s="1086"/>
      <c r="U42" s="1087" t="s">
        <v>1171</v>
      </c>
      <c r="V42" s="1088">
        <v>2</v>
      </c>
      <c r="W42" s="1088">
        <v>1</v>
      </c>
      <c r="X42" s="1088">
        <v>1</v>
      </c>
      <c r="Y42" s="1089">
        <v>0</v>
      </c>
      <c r="Z42" s="1121">
        <v>4</v>
      </c>
      <c r="AC42" s="1139" t="s">
        <v>1161</v>
      </c>
      <c r="AD42" s="1129" t="s">
        <v>1170</v>
      </c>
      <c r="AE42" s="1152">
        <v>0</v>
      </c>
      <c r="AF42" s="1145">
        <v>1</v>
      </c>
      <c r="AG42" s="1145">
        <v>0</v>
      </c>
      <c r="AH42" s="1145">
        <v>3</v>
      </c>
      <c r="AI42" s="1145">
        <v>0</v>
      </c>
      <c r="AJ42" s="1157">
        <v>4</v>
      </c>
    </row>
    <row r="43" spans="2:36" ht="15.6" customHeight="1" x14ac:dyDescent="0.25">
      <c r="J43" s="1196" t="s">
        <v>1224</v>
      </c>
      <c r="K43" s="444" t="s">
        <v>515</v>
      </c>
      <c r="L43" s="887">
        <v>2</v>
      </c>
      <c r="M43" s="888">
        <v>0</v>
      </c>
      <c r="N43" s="888">
        <v>0</v>
      </c>
      <c r="O43" s="888">
        <v>0</v>
      </c>
      <c r="P43" s="888">
        <v>0</v>
      </c>
      <c r="Q43" s="458">
        <v>2</v>
      </c>
      <c r="S43" s="1106"/>
      <c r="T43" s="1092" t="s">
        <v>1161</v>
      </c>
      <c r="U43" s="1101" t="s">
        <v>1170</v>
      </c>
      <c r="V43" s="1103">
        <v>2</v>
      </c>
      <c r="W43" s="1102">
        <v>0</v>
      </c>
      <c r="X43" s="1103">
        <v>3</v>
      </c>
      <c r="Y43" s="1102">
        <v>0</v>
      </c>
      <c r="Z43" s="1113">
        <v>5</v>
      </c>
      <c r="AB43" s="1084" t="s">
        <v>437</v>
      </c>
      <c r="AC43" s="1133"/>
      <c r="AD43" s="1132" t="s">
        <v>1172</v>
      </c>
      <c r="AE43" s="1151">
        <v>1</v>
      </c>
      <c r="AF43" s="1143">
        <v>0</v>
      </c>
      <c r="AG43" s="1143">
        <v>0</v>
      </c>
      <c r="AH43" s="1143">
        <v>2</v>
      </c>
      <c r="AI43" s="1143">
        <v>2</v>
      </c>
      <c r="AJ43" s="1155">
        <v>5</v>
      </c>
    </row>
    <row r="44" spans="2:36" ht="15.75" x14ac:dyDescent="0.25">
      <c r="J44" s="1193"/>
      <c r="K44" s="1184" t="s">
        <v>511</v>
      </c>
      <c r="L44" s="881">
        <v>2</v>
      </c>
      <c r="M44" s="882">
        <v>0</v>
      </c>
      <c r="N44" s="882">
        <v>0</v>
      </c>
      <c r="O44" s="882">
        <v>0</v>
      </c>
      <c r="P44" s="882">
        <v>0</v>
      </c>
      <c r="Q44" s="883">
        <v>2</v>
      </c>
      <c r="S44" s="1098" t="s">
        <v>437</v>
      </c>
      <c r="T44" s="1080"/>
      <c r="U44" s="1081" t="s">
        <v>1172</v>
      </c>
      <c r="V44" s="1070">
        <v>3</v>
      </c>
      <c r="W44" s="1070">
        <v>1</v>
      </c>
      <c r="X44" s="1070">
        <v>4</v>
      </c>
      <c r="Y44" s="1070">
        <v>1</v>
      </c>
      <c r="Z44" s="1114">
        <v>9</v>
      </c>
      <c r="AB44" s="1130" t="s">
        <v>1186</v>
      </c>
      <c r="AC44" s="1141"/>
      <c r="AD44" s="1149" t="s">
        <v>1163</v>
      </c>
      <c r="AE44" s="1153">
        <v>0</v>
      </c>
      <c r="AF44" s="1146">
        <v>0</v>
      </c>
      <c r="AG44" s="1146">
        <v>0</v>
      </c>
      <c r="AH44" s="1146">
        <v>0</v>
      </c>
      <c r="AI44" s="1146">
        <v>1</v>
      </c>
      <c r="AJ44" s="1158">
        <v>1</v>
      </c>
    </row>
    <row r="45" spans="2:36" ht="15.75" x14ac:dyDescent="0.25">
      <c r="J45" s="1196" t="s">
        <v>529</v>
      </c>
      <c r="K45" s="444" t="s">
        <v>526</v>
      </c>
      <c r="L45" s="887">
        <v>0</v>
      </c>
      <c r="M45" s="888">
        <v>1</v>
      </c>
      <c r="N45" s="888">
        <v>0</v>
      </c>
      <c r="O45" s="888">
        <v>0</v>
      </c>
      <c r="P45" s="888">
        <v>0</v>
      </c>
      <c r="Q45" s="458">
        <v>1</v>
      </c>
      <c r="S45" s="1098" t="s">
        <v>1186</v>
      </c>
      <c r="T45" s="1082"/>
      <c r="U45" s="1083" t="s">
        <v>1163</v>
      </c>
      <c r="V45" s="1073">
        <v>0</v>
      </c>
      <c r="W45" s="1073">
        <v>0</v>
      </c>
      <c r="X45" s="1072">
        <v>1</v>
      </c>
      <c r="Y45" s="1073">
        <v>0</v>
      </c>
      <c r="Z45" s="1115">
        <v>1</v>
      </c>
      <c r="AB45" s="1130"/>
      <c r="AC45" s="1131" t="s">
        <v>449</v>
      </c>
      <c r="AD45" s="1132" t="s">
        <v>1168</v>
      </c>
      <c r="AE45" s="1151">
        <v>0</v>
      </c>
      <c r="AF45" s="1143">
        <v>0</v>
      </c>
      <c r="AG45" s="1143">
        <v>0</v>
      </c>
      <c r="AH45" s="1143">
        <v>1</v>
      </c>
      <c r="AI45" s="1143">
        <v>0</v>
      </c>
      <c r="AJ45" s="1155">
        <v>1</v>
      </c>
    </row>
    <row r="46" spans="2:36" ht="16.5" thickBot="1" x14ac:dyDescent="0.3">
      <c r="J46" s="1191"/>
      <c r="K46" s="1192" t="s">
        <v>510</v>
      </c>
      <c r="L46" s="878">
        <v>1</v>
      </c>
      <c r="M46" s="879">
        <v>1</v>
      </c>
      <c r="N46" s="879">
        <v>0</v>
      </c>
      <c r="O46" s="879">
        <v>0</v>
      </c>
      <c r="P46" s="879">
        <v>0</v>
      </c>
      <c r="Q46" s="880">
        <v>2</v>
      </c>
      <c r="S46" s="1098"/>
      <c r="T46" s="1080" t="s">
        <v>449</v>
      </c>
      <c r="U46" s="1081" t="s">
        <v>1178</v>
      </c>
      <c r="V46" s="1070">
        <v>1</v>
      </c>
      <c r="W46" s="1071">
        <v>0</v>
      </c>
      <c r="X46" s="1071">
        <v>0</v>
      </c>
      <c r="Y46" s="1071">
        <v>0</v>
      </c>
      <c r="Z46" s="1116">
        <v>1</v>
      </c>
      <c r="AB46" s="1138"/>
      <c r="AC46" s="1134"/>
      <c r="AD46" s="1135" t="s">
        <v>1173</v>
      </c>
      <c r="AE46" s="1147">
        <v>0</v>
      </c>
      <c r="AF46" s="1144">
        <v>2</v>
      </c>
      <c r="AG46" s="1144">
        <v>1</v>
      </c>
      <c r="AH46" s="1144">
        <v>1</v>
      </c>
      <c r="AI46" s="1144">
        <v>0</v>
      </c>
      <c r="AJ46" s="1156">
        <v>4</v>
      </c>
    </row>
    <row r="47" spans="2:36" ht="16.5" thickBot="1" x14ac:dyDescent="0.3">
      <c r="J47" s="1191"/>
      <c r="K47" s="1192" t="s">
        <v>530</v>
      </c>
      <c r="L47" s="878">
        <v>0</v>
      </c>
      <c r="M47" s="879">
        <v>0</v>
      </c>
      <c r="N47" s="879">
        <v>0</v>
      </c>
      <c r="O47" s="879">
        <v>1</v>
      </c>
      <c r="P47" s="879">
        <v>0</v>
      </c>
      <c r="Q47" s="880">
        <v>1</v>
      </c>
      <c r="S47" s="1105"/>
      <c r="T47" s="1086"/>
      <c r="U47" s="1087" t="s">
        <v>1173</v>
      </c>
      <c r="V47" s="1088">
        <v>4</v>
      </c>
      <c r="W47" s="1089">
        <v>0</v>
      </c>
      <c r="X47" s="1088">
        <v>1</v>
      </c>
      <c r="Y47" s="1089">
        <v>0</v>
      </c>
      <c r="Z47" s="1121">
        <v>5</v>
      </c>
      <c r="AC47" s="1139" t="s">
        <v>1161</v>
      </c>
      <c r="AD47" s="1129" t="s">
        <v>1177</v>
      </c>
      <c r="AE47" s="1152">
        <v>0</v>
      </c>
      <c r="AF47" s="1145">
        <v>0</v>
      </c>
      <c r="AG47" s="1145">
        <v>0</v>
      </c>
      <c r="AH47" s="1145">
        <v>4</v>
      </c>
      <c r="AI47" s="1145">
        <v>0</v>
      </c>
      <c r="AJ47" s="1157">
        <v>4</v>
      </c>
    </row>
    <row r="48" spans="2:36" ht="15.6" customHeight="1" x14ac:dyDescent="0.25">
      <c r="J48" s="1191"/>
      <c r="K48" s="1192" t="s">
        <v>516</v>
      </c>
      <c r="L48" s="878">
        <v>1</v>
      </c>
      <c r="M48" s="879">
        <v>0</v>
      </c>
      <c r="N48" s="879">
        <v>0</v>
      </c>
      <c r="O48" s="879">
        <v>0</v>
      </c>
      <c r="P48" s="879">
        <v>0</v>
      </c>
      <c r="Q48" s="880">
        <v>1</v>
      </c>
      <c r="S48" s="1097" t="s">
        <v>76</v>
      </c>
      <c r="T48" s="1092" t="s">
        <v>1161</v>
      </c>
      <c r="U48" s="1101" t="s">
        <v>1174</v>
      </c>
      <c r="V48" s="1103">
        <v>7</v>
      </c>
      <c r="W48" s="1103">
        <v>1</v>
      </c>
      <c r="X48" s="1103">
        <v>6</v>
      </c>
      <c r="Y48" s="1102">
        <v>0</v>
      </c>
      <c r="Z48" s="1113">
        <v>14</v>
      </c>
      <c r="AC48" s="1133"/>
      <c r="AD48" s="1132" t="s">
        <v>1171</v>
      </c>
      <c r="AE48" s="1151">
        <v>0</v>
      </c>
      <c r="AF48" s="1143">
        <v>0</v>
      </c>
      <c r="AG48" s="1143">
        <v>0</v>
      </c>
      <c r="AH48" s="1143">
        <v>0</v>
      </c>
      <c r="AI48" s="1143">
        <v>2</v>
      </c>
      <c r="AJ48" s="1155">
        <v>2</v>
      </c>
    </row>
    <row r="49" spans="10:36" ht="16.5" thickBot="1" x14ac:dyDescent="0.3">
      <c r="J49" s="1191"/>
      <c r="K49" s="1192" t="s">
        <v>515</v>
      </c>
      <c r="L49" s="878">
        <v>12</v>
      </c>
      <c r="M49" s="879">
        <v>19</v>
      </c>
      <c r="N49" s="879">
        <v>22</v>
      </c>
      <c r="O49" s="879">
        <v>8</v>
      </c>
      <c r="P49" s="879">
        <v>11</v>
      </c>
      <c r="Q49" s="880">
        <v>72</v>
      </c>
      <c r="S49" s="1105" t="s">
        <v>1190</v>
      </c>
      <c r="T49" s="1086"/>
      <c r="U49" s="1087" t="s">
        <v>1175</v>
      </c>
      <c r="V49" s="1088">
        <v>3</v>
      </c>
      <c r="W49" s="1089">
        <v>0</v>
      </c>
      <c r="X49" s="1088">
        <v>3</v>
      </c>
      <c r="Y49" s="1088">
        <v>1</v>
      </c>
      <c r="Z49" s="1121">
        <v>7</v>
      </c>
      <c r="AB49" s="1084" t="s">
        <v>1191</v>
      </c>
      <c r="AC49" s="1141"/>
      <c r="AD49" s="1149" t="s">
        <v>1163</v>
      </c>
      <c r="AE49" s="1153">
        <v>0</v>
      </c>
      <c r="AF49" s="1146">
        <v>1</v>
      </c>
      <c r="AG49" s="1146">
        <v>0</v>
      </c>
      <c r="AH49" s="1146">
        <v>1</v>
      </c>
      <c r="AI49" s="1146">
        <v>1</v>
      </c>
      <c r="AJ49" s="1158">
        <v>3</v>
      </c>
    </row>
    <row r="50" spans="10:36" ht="15.6" customHeight="1" x14ac:dyDescent="0.25">
      <c r="J50" s="1191"/>
      <c r="K50" s="1192" t="s">
        <v>518</v>
      </c>
      <c r="L50" s="878">
        <v>1</v>
      </c>
      <c r="M50" s="879">
        <v>1</v>
      </c>
      <c r="N50" s="879">
        <v>3</v>
      </c>
      <c r="O50" s="879">
        <v>1</v>
      </c>
      <c r="P50" s="879">
        <v>1</v>
      </c>
      <c r="Q50" s="880">
        <v>7</v>
      </c>
      <c r="S50" s="1106"/>
      <c r="T50" s="1092" t="s">
        <v>1161</v>
      </c>
      <c r="U50" s="1101" t="s">
        <v>1177</v>
      </c>
      <c r="V50" s="1103">
        <v>2</v>
      </c>
      <c r="W50" s="1103">
        <v>1</v>
      </c>
      <c r="X50" s="1103">
        <v>6</v>
      </c>
      <c r="Y50" s="1102">
        <v>0</v>
      </c>
      <c r="Z50" s="1113">
        <v>9</v>
      </c>
      <c r="AB50" s="1130" t="s">
        <v>1186</v>
      </c>
      <c r="AC50" s="1131" t="s">
        <v>449</v>
      </c>
      <c r="AD50" s="1132" t="s">
        <v>1164</v>
      </c>
      <c r="AE50" s="1151">
        <v>0</v>
      </c>
      <c r="AF50" s="1068">
        <v>0</v>
      </c>
      <c r="AG50" s="1068">
        <v>0</v>
      </c>
      <c r="AH50" s="1068">
        <v>2</v>
      </c>
      <c r="AI50" s="1068">
        <v>0</v>
      </c>
      <c r="AJ50" s="1155">
        <v>2</v>
      </c>
    </row>
    <row r="51" spans="10:36" ht="15.75" x14ac:dyDescent="0.25">
      <c r="J51" s="1191"/>
      <c r="K51" s="1192" t="s">
        <v>508</v>
      </c>
      <c r="L51" s="878">
        <v>13</v>
      </c>
      <c r="M51" s="879">
        <v>10</v>
      </c>
      <c r="N51" s="879">
        <v>24</v>
      </c>
      <c r="O51" s="879">
        <v>18</v>
      </c>
      <c r="P51" s="879">
        <v>9</v>
      </c>
      <c r="Q51" s="880">
        <v>74</v>
      </c>
      <c r="S51" s="877"/>
      <c r="T51" s="1082"/>
      <c r="U51" s="1083" t="s">
        <v>1163</v>
      </c>
      <c r="V51" s="1073">
        <v>0</v>
      </c>
      <c r="W51" s="1073">
        <v>0</v>
      </c>
      <c r="X51" s="1073">
        <v>0</v>
      </c>
      <c r="Y51" s="1072">
        <v>1</v>
      </c>
      <c r="Z51" s="1120">
        <v>1</v>
      </c>
      <c r="AB51" s="1130"/>
      <c r="AC51" s="1133"/>
      <c r="AD51" s="1132" t="s">
        <v>1178</v>
      </c>
      <c r="AE51" s="1151">
        <v>1</v>
      </c>
      <c r="AF51" s="1068">
        <v>0</v>
      </c>
      <c r="AG51" s="1068">
        <v>0</v>
      </c>
      <c r="AH51" s="1068">
        <v>0</v>
      </c>
      <c r="AI51" s="1068">
        <v>0</v>
      </c>
      <c r="AJ51" s="1155">
        <v>1</v>
      </c>
    </row>
    <row r="52" spans="10:36" ht="16.5" thickBot="1" x14ac:dyDescent="0.3">
      <c r="J52" s="1193"/>
      <c r="K52" s="1184" t="s">
        <v>511</v>
      </c>
      <c r="L52" s="881">
        <v>4</v>
      </c>
      <c r="M52" s="882">
        <v>2</v>
      </c>
      <c r="N52" s="882">
        <v>0</v>
      </c>
      <c r="O52" s="882">
        <v>2</v>
      </c>
      <c r="P52" s="882">
        <v>1</v>
      </c>
      <c r="Q52" s="883">
        <v>9</v>
      </c>
      <c r="S52" s="1098" t="s">
        <v>1191</v>
      </c>
      <c r="T52" s="1080" t="s">
        <v>449</v>
      </c>
      <c r="U52" s="1081" t="s">
        <v>1164</v>
      </c>
      <c r="V52" s="1070">
        <v>2</v>
      </c>
      <c r="W52" s="1071">
        <v>0</v>
      </c>
      <c r="X52" s="1070">
        <v>2</v>
      </c>
      <c r="Y52" s="1071">
        <v>0</v>
      </c>
      <c r="Z52" s="1114">
        <v>4</v>
      </c>
      <c r="AB52" s="1134"/>
      <c r="AC52" s="1134"/>
      <c r="AD52" s="1135" t="s">
        <v>1173</v>
      </c>
      <c r="AE52" s="1147">
        <v>0</v>
      </c>
      <c r="AF52" s="1144">
        <v>2</v>
      </c>
      <c r="AG52" s="1144">
        <v>1</v>
      </c>
      <c r="AH52" s="1144">
        <v>0</v>
      </c>
      <c r="AI52" s="1144">
        <v>0</v>
      </c>
      <c r="AJ52" s="1156">
        <v>3</v>
      </c>
    </row>
    <row r="53" spans="10:36" ht="15.75" x14ac:dyDescent="0.25">
      <c r="J53" s="1196" t="s">
        <v>528</v>
      </c>
      <c r="K53" s="444" t="s">
        <v>510</v>
      </c>
      <c r="L53" s="887">
        <v>0</v>
      </c>
      <c r="M53" s="888">
        <v>1</v>
      </c>
      <c r="N53" s="888">
        <v>0</v>
      </c>
      <c r="O53" s="888">
        <v>0</v>
      </c>
      <c r="P53" s="888">
        <v>0</v>
      </c>
      <c r="Q53" s="458">
        <v>1</v>
      </c>
      <c r="S53" s="1098" t="s">
        <v>1186</v>
      </c>
      <c r="T53" s="1080"/>
      <c r="U53" s="1081" t="s">
        <v>1178</v>
      </c>
      <c r="V53" s="1070">
        <v>1</v>
      </c>
      <c r="W53" s="1071">
        <v>0</v>
      </c>
      <c r="X53" s="1070">
        <v>1</v>
      </c>
      <c r="Y53" s="1071">
        <v>0</v>
      </c>
      <c r="Z53" s="1114">
        <v>2</v>
      </c>
      <c r="AC53" s="1126" t="s">
        <v>20</v>
      </c>
      <c r="AD53" s="1126"/>
      <c r="AE53" s="1159">
        <v>8</v>
      </c>
      <c r="AF53" s="1148">
        <v>24</v>
      </c>
      <c r="AG53" s="1148">
        <v>8</v>
      </c>
      <c r="AH53" s="1148">
        <v>56</v>
      </c>
      <c r="AI53" s="1148">
        <v>24</v>
      </c>
      <c r="AJ53" s="1159">
        <v>120</v>
      </c>
    </row>
    <row r="54" spans="10:36" ht="15.75" x14ac:dyDescent="0.25">
      <c r="J54" s="1191"/>
      <c r="K54" s="1192" t="s">
        <v>524</v>
      </c>
      <c r="L54" s="878">
        <v>0</v>
      </c>
      <c r="M54" s="879">
        <v>1</v>
      </c>
      <c r="N54" s="879">
        <v>0</v>
      </c>
      <c r="O54" s="879">
        <v>0</v>
      </c>
      <c r="P54" s="879">
        <v>0</v>
      </c>
      <c r="Q54" s="880">
        <v>1</v>
      </c>
      <c r="S54" s="1098"/>
      <c r="T54" s="1080"/>
      <c r="U54" s="1081" t="s">
        <v>1168</v>
      </c>
      <c r="V54" s="1070">
        <v>2</v>
      </c>
      <c r="W54" s="1071">
        <v>0</v>
      </c>
      <c r="X54" s="1071">
        <v>0</v>
      </c>
      <c r="Y54" s="1071">
        <v>0</v>
      </c>
      <c r="Z54" s="1116">
        <v>2</v>
      </c>
    </row>
    <row r="55" spans="10:36" ht="16.5" thickBot="1" x14ac:dyDescent="0.3">
      <c r="J55" s="1191"/>
      <c r="K55" s="1192" t="s">
        <v>515</v>
      </c>
      <c r="L55" s="878">
        <v>0</v>
      </c>
      <c r="M55" s="879">
        <v>0</v>
      </c>
      <c r="N55" s="879">
        <v>1</v>
      </c>
      <c r="O55" s="879">
        <v>0</v>
      </c>
      <c r="P55" s="879">
        <v>0</v>
      </c>
      <c r="Q55" s="880">
        <v>1</v>
      </c>
      <c r="S55" s="1105"/>
      <c r="T55" s="1086"/>
      <c r="U55" s="1087" t="s">
        <v>1173</v>
      </c>
      <c r="V55" s="1088">
        <v>3</v>
      </c>
      <c r="W55" s="1089">
        <v>0</v>
      </c>
      <c r="X55" s="1089">
        <v>0</v>
      </c>
      <c r="Y55" s="1089">
        <v>0</v>
      </c>
      <c r="Z55" s="1117">
        <v>3</v>
      </c>
    </row>
    <row r="56" spans="10:36" ht="15.75" x14ac:dyDescent="0.25">
      <c r="J56" s="1191"/>
      <c r="K56" s="1192" t="s">
        <v>508</v>
      </c>
      <c r="L56" s="878">
        <v>0</v>
      </c>
      <c r="M56" s="879">
        <v>1</v>
      </c>
      <c r="N56" s="879">
        <v>1</v>
      </c>
      <c r="O56" s="879">
        <v>1</v>
      </c>
      <c r="P56" s="879">
        <v>1</v>
      </c>
      <c r="Q56" s="880">
        <v>4</v>
      </c>
      <c r="S56" s="457"/>
      <c r="T56" s="1124" t="s">
        <v>20</v>
      </c>
      <c r="U56" s="1125"/>
      <c r="V56" s="1111">
        <v>90</v>
      </c>
      <c r="W56" s="1111">
        <v>9</v>
      </c>
      <c r="X56" s="1111">
        <v>81</v>
      </c>
      <c r="Y56" s="1112">
        <v>9</v>
      </c>
      <c r="Z56" s="1123">
        <v>189</v>
      </c>
    </row>
    <row r="57" spans="10:36" ht="15.75" x14ac:dyDescent="0.25">
      <c r="J57" s="1193"/>
      <c r="K57" s="1184" t="s">
        <v>511</v>
      </c>
      <c r="L57" s="881">
        <v>2</v>
      </c>
      <c r="M57" s="882">
        <v>2</v>
      </c>
      <c r="N57" s="882">
        <v>1</v>
      </c>
      <c r="O57" s="882">
        <v>2</v>
      </c>
      <c r="P57" s="882">
        <v>0</v>
      </c>
      <c r="Q57" s="883">
        <v>7</v>
      </c>
    </row>
    <row r="58" spans="10:36" ht="15.75" x14ac:dyDescent="0.25">
      <c r="J58" s="1196" t="s">
        <v>523</v>
      </c>
      <c r="K58" s="444" t="s">
        <v>527</v>
      </c>
      <c r="L58" s="887">
        <v>0</v>
      </c>
      <c r="M58" s="888">
        <v>0</v>
      </c>
      <c r="N58" s="888">
        <v>1</v>
      </c>
      <c r="O58" s="888">
        <v>0</v>
      </c>
      <c r="P58" s="888">
        <v>0</v>
      </c>
      <c r="Q58" s="458">
        <v>1</v>
      </c>
    </row>
    <row r="59" spans="10:36" ht="15.75" x14ac:dyDescent="0.25">
      <c r="J59" s="1191"/>
      <c r="K59" s="1192" t="s">
        <v>526</v>
      </c>
      <c r="L59" s="878">
        <v>0</v>
      </c>
      <c r="M59" s="879">
        <v>1</v>
      </c>
      <c r="N59" s="879">
        <v>1</v>
      </c>
      <c r="O59" s="879">
        <v>0</v>
      </c>
      <c r="P59" s="879">
        <v>0</v>
      </c>
      <c r="Q59" s="880">
        <v>2</v>
      </c>
    </row>
    <row r="60" spans="10:36" ht="15.75" x14ac:dyDescent="0.25">
      <c r="J60" s="1191"/>
      <c r="K60" s="1192" t="s">
        <v>510</v>
      </c>
      <c r="L60" s="878">
        <v>11</v>
      </c>
      <c r="M60" s="879">
        <v>11</v>
      </c>
      <c r="N60" s="879">
        <v>4</v>
      </c>
      <c r="O60" s="879">
        <v>1</v>
      </c>
      <c r="P60" s="879">
        <v>1</v>
      </c>
      <c r="Q60" s="880">
        <v>28</v>
      </c>
    </row>
    <row r="61" spans="10:36" ht="15.75" x14ac:dyDescent="0.25">
      <c r="J61" s="1191"/>
      <c r="K61" s="1192" t="s">
        <v>525</v>
      </c>
      <c r="L61" s="878">
        <v>0</v>
      </c>
      <c r="M61" s="879">
        <v>0</v>
      </c>
      <c r="N61" s="879">
        <v>1</v>
      </c>
      <c r="O61" s="879">
        <v>0</v>
      </c>
      <c r="P61" s="879">
        <v>0</v>
      </c>
      <c r="Q61" s="880">
        <v>1</v>
      </c>
    </row>
    <row r="62" spans="10:36" ht="15.75" x14ac:dyDescent="0.25">
      <c r="J62" s="1191"/>
      <c r="K62" s="1192" t="s">
        <v>524</v>
      </c>
      <c r="L62" s="878">
        <v>0</v>
      </c>
      <c r="M62" s="879">
        <v>1</v>
      </c>
      <c r="N62" s="879">
        <v>0</v>
      </c>
      <c r="O62" s="879">
        <v>0</v>
      </c>
      <c r="P62" s="879">
        <v>0</v>
      </c>
      <c r="Q62" s="880">
        <v>1</v>
      </c>
    </row>
    <row r="63" spans="10:36" ht="15.75" x14ac:dyDescent="0.25">
      <c r="J63" s="1191"/>
      <c r="K63" s="1192" t="s">
        <v>515</v>
      </c>
      <c r="L63" s="878">
        <v>10</v>
      </c>
      <c r="M63" s="879">
        <v>4</v>
      </c>
      <c r="N63" s="879">
        <v>4</v>
      </c>
      <c r="O63" s="879">
        <v>7</v>
      </c>
      <c r="P63" s="879">
        <v>3</v>
      </c>
      <c r="Q63" s="880">
        <v>28</v>
      </c>
    </row>
    <row r="64" spans="10:36" ht="15.75" x14ac:dyDescent="0.25">
      <c r="J64" s="1191"/>
      <c r="K64" s="1192" t="s">
        <v>518</v>
      </c>
      <c r="L64" s="878">
        <v>3</v>
      </c>
      <c r="M64" s="879">
        <v>3</v>
      </c>
      <c r="N64" s="879">
        <v>3</v>
      </c>
      <c r="O64" s="879">
        <v>0</v>
      </c>
      <c r="P64" s="879">
        <v>1</v>
      </c>
      <c r="Q64" s="880">
        <v>10</v>
      </c>
    </row>
    <row r="65" spans="10:17" ht="15.75" x14ac:dyDescent="0.25">
      <c r="J65" s="1191"/>
      <c r="K65" s="1192" t="s">
        <v>508</v>
      </c>
      <c r="L65" s="878">
        <v>11</v>
      </c>
      <c r="M65" s="879">
        <v>16</v>
      </c>
      <c r="N65" s="879">
        <v>25</v>
      </c>
      <c r="O65" s="879">
        <v>8</v>
      </c>
      <c r="P65" s="879">
        <v>7</v>
      </c>
      <c r="Q65" s="880">
        <v>67</v>
      </c>
    </row>
    <row r="66" spans="10:17" ht="15.75" x14ac:dyDescent="0.25">
      <c r="J66" s="1193"/>
      <c r="K66" s="1184" t="s">
        <v>511</v>
      </c>
      <c r="L66" s="881">
        <v>1</v>
      </c>
      <c r="M66" s="882">
        <v>2</v>
      </c>
      <c r="N66" s="882">
        <v>4</v>
      </c>
      <c r="O66" s="882">
        <v>1</v>
      </c>
      <c r="P66" s="882">
        <v>3</v>
      </c>
      <c r="Q66" s="883">
        <v>11</v>
      </c>
    </row>
    <row r="67" spans="10:17" ht="15.75" x14ac:dyDescent="0.25">
      <c r="J67" s="1196" t="s">
        <v>1225</v>
      </c>
      <c r="K67" s="444" t="s">
        <v>510</v>
      </c>
      <c r="L67" s="887">
        <v>0</v>
      </c>
      <c r="M67" s="888">
        <v>1</v>
      </c>
      <c r="N67" s="888">
        <v>0</v>
      </c>
      <c r="O67" s="888">
        <v>0</v>
      </c>
      <c r="P67" s="888">
        <v>0</v>
      </c>
      <c r="Q67" s="458">
        <v>1</v>
      </c>
    </row>
    <row r="68" spans="10:17" ht="15.75" x14ac:dyDescent="0.25">
      <c r="J68" s="1191"/>
      <c r="K68" s="1192" t="s">
        <v>508</v>
      </c>
      <c r="L68" s="878">
        <v>5</v>
      </c>
      <c r="M68" s="879">
        <v>0</v>
      </c>
      <c r="N68" s="879">
        <v>0</v>
      </c>
      <c r="O68" s="879">
        <v>0</v>
      </c>
      <c r="P68" s="879">
        <v>0</v>
      </c>
      <c r="Q68" s="880">
        <v>5</v>
      </c>
    </row>
    <row r="69" spans="10:17" ht="15.75" x14ac:dyDescent="0.25">
      <c r="J69" s="1193"/>
      <c r="K69" s="1184" t="s">
        <v>511</v>
      </c>
      <c r="L69" s="881">
        <v>1</v>
      </c>
      <c r="M69" s="882">
        <v>0</v>
      </c>
      <c r="N69" s="882">
        <v>0</v>
      </c>
      <c r="O69" s="882">
        <v>0</v>
      </c>
      <c r="P69" s="882">
        <v>0</v>
      </c>
      <c r="Q69" s="883">
        <v>1</v>
      </c>
    </row>
    <row r="70" spans="10:17" ht="15.75" x14ac:dyDescent="0.25">
      <c r="J70" s="1196" t="s">
        <v>522</v>
      </c>
      <c r="K70" s="444" t="s">
        <v>513</v>
      </c>
      <c r="L70" s="887">
        <v>0</v>
      </c>
      <c r="M70" s="888">
        <v>0</v>
      </c>
      <c r="N70" s="888">
        <v>0</v>
      </c>
      <c r="O70" s="888">
        <v>0</v>
      </c>
      <c r="P70" s="888">
        <v>1</v>
      </c>
      <c r="Q70" s="458">
        <v>1</v>
      </c>
    </row>
    <row r="71" spans="10:17" ht="15.75" x14ac:dyDescent="0.25">
      <c r="J71" s="1191"/>
      <c r="K71" s="1192" t="s">
        <v>508</v>
      </c>
      <c r="L71" s="878">
        <v>1</v>
      </c>
      <c r="M71" s="879">
        <v>1</v>
      </c>
      <c r="N71" s="879">
        <v>1</v>
      </c>
      <c r="O71" s="879">
        <v>0</v>
      </c>
      <c r="P71" s="879">
        <v>0</v>
      </c>
      <c r="Q71" s="880">
        <v>3</v>
      </c>
    </row>
    <row r="72" spans="10:17" ht="15.75" x14ac:dyDescent="0.25">
      <c r="J72" s="1193"/>
      <c r="K72" s="1184" t="s">
        <v>511</v>
      </c>
      <c r="L72" s="881">
        <v>0</v>
      </c>
      <c r="M72" s="882">
        <v>0</v>
      </c>
      <c r="N72" s="882">
        <v>0</v>
      </c>
      <c r="O72" s="882">
        <v>1</v>
      </c>
      <c r="P72" s="882">
        <v>0</v>
      </c>
      <c r="Q72" s="883">
        <v>1</v>
      </c>
    </row>
    <row r="73" spans="10:17" ht="15.75" x14ac:dyDescent="0.25">
      <c r="J73" s="1194" t="s">
        <v>521</v>
      </c>
      <c r="K73" s="1195" t="s">
        <v>515</v>
      </c>
      <c r="L73" s="884">
        <v>0</v>
      </c>
      <c r="M73" s="885">
        <v>1</v>
      </c>
      <c r="N73" s="885">
        <v>0</v>
      </c>
      <c r="O73" s="885">
        <v>0</v>
      </c>
      <c r="P73" s="885">
        <v>0</v>
      </c>
      <c r="Q73" s="886">
        <v>1</v>
      </c>
    </row>
    <row r="74" spans="10:17" ht="15.75" x14ac:dyDescent="0.25">
      <c r="J74" s="1194" t="s">
        <v>520</v>
      </c>
      <c r="K74" s="1195" t="s">
        <v>515</v>
      </c>
      <c r="L74" s="884">
        <v>0</v>
      </c>
      <c r="M74" s="885">
        <v>0</v>
      </c>
      <c r="N74" s="885">
        <v>1</v>
      </c>
      <c r="O74" s="885">
        <v>0</v>
      </c>
      <c r="P74" s="885">
        <v>0</v>
      </c>
      <c r="Q74" s="886">
        <v>1</v>
      </c>
    </row>
    <row r="75" spans="10:17" ht="15.75" x14ac:dyDescent="0.25">
      <c r="J75" s="1194" t="s">
        <v>519</v>
      </c>
      <c r="K75" s="1195" t="s">
        <v>518</v>
      </c>
      <c r="L75" s="884">
        <v>1</v>
      </c>
      <c r="M75" s="885">
        <v>0</v>
      </c>
      <c r="N75" s="885">
        <v>0</v>
      </c>
      <c r="O75" s="885">
        <v>0</v>
      </c>
      <c r="P75" s="885">
        <v>0</v>
      </c>
      <c r="Q75" s="886">
        <v>1</v>
      </c>
    </row>
    <row r="76" spans="10:17" ht="15.75" x14ac:dyDescent="0.25">
      <c r="J76" s="1196" t="s">
        <v>514</v>
      </c>
      <c r="K76" s="444" t="s">
        <v>517</v>
      </c>
      <c r="L76" s="887">
        <v>1</v>
      </c>
      <c r="M76" s="888">
        <v>0</v>
      </c>
      <c r="N76" s="888">
        <v>0</v>
      </c>
      <c r="O76" s="888">
        <v>0</v>
      </c>
      <c r="P76" s="888">
        <v>0</v>
      </c>
      <c r="Q76" s="458">
        <v>1</v>
      </c>
    </row>
    <row r="77" spans="10:17" ht="15.75" x14ac:dyDescent="0.25">
      <c r="J77" s="1191"/>
      <c r="K77" s="1192" t="s">
        <v>516</v>
      </c>
      <c r="L77" s="878">
        <v>1</v>
      </c>
      <c r="M77" s="879">
        <v>0</v>
      </c>
      <c r="N77" s="879">
        <v>0</v>
      </c>
      <c r="O77" s="879">
        <v>0</v>
      </c>
      <c r="P77" s="879">
        <v>0</v>
      </c>
      <c r="Q77" s="880">
        <v>1</v>
      </c>
    </row>
    <row r="78" spans="10:17" ht="15.75" x14ac:dyDescent="0.25">
      <c r="J78" s="1191"/>
      <c r="K78" s="1192" t="s">
        <v>515</v>
      </c>
      <c r="L78" s="878">
        <v>0</v>
      </c>
      <c r="M78" s="879">
        <v>0</v>
      </c>
      <c r="N78" s="879">
        <v>0</v>
      </c>
      <c r="O78" s="879">
        <v>0</v>
      </c>
      <c r="P78" s="879">
        <v>2</v>
      </c>
      <c r="Q78" s="880">
        <v>2</v>
      </c>
    </row>
    <row r="79" spans="10:17" ht="15.75" x14ac:dyDescent="0.25">
      <c r="J79" s="1191"/>
      <c r="K79" s="1192" t="s">
        <v>511</v>
      </c>
      <c r="L79" s="878">
        <v>4</v>
      </c>
      <c r="M79" s="879">
        <v>0</v>
      </c>
      <c r="N79" s="879">
        <v>4</v>
      </c>
      <c r="O79" s="879">
        <v>0</v>
      </c>
      <c r="P79" s="879">
        <v>1</v>
      </c>
      <c r="Q79" s="880">
        <v>9</v>
      </c>
    </row>
    <row r="80" spans="10:17" ht="15.75" x14ac:dyDescent="0.25">
      <c r="J80" s="1193"/>
      <c r="K80" s="1184" t="s">
        <v>513</v>
      </c>
      <c r="L80" s="881">
        <v>0</v>
      </c>
      <c r="M80" s="882">
        <v>1</v>
      </c>
      <c r="N80" s="882">
        <v>0</v>
      </c>
      <c r="O80" s="882">
        <v>0</v>
      </c>
      <c r="P80" s="882">
        <v>0</v>
      </c>
      <c r="Q80" s="883">
        <v>1</v>
      </c>
    </row>
    <row r="81" spans="10:17" ht="15.75" x14ac:dyDescent="0.25">
      <c r="J81" s="1194" t="s">
        <v>512</v>
      </c>
      <c r="K81" s="1195" t="s">
        <v>511</v>
      </c>
      <c r="L81" s="884">
        <v>0</v>
      </c>
      <c r="M81" s="885">
        <v>0</v>
      </c>
      <c r="N81" s="885">
        <v>1</v>
      </c>
      <c r="O81" s="885">
        <v>0</v>
      </c>
      <c r="P81" s="885">
        <v>0</v>
      </c>
      <c r="Q81" s="886">
        <v>1</v>
      </c>
    </row>
    <row r="82" spans="10:17" ht="15.75" x14ac:dyDescent="0.25">
      <c r="J82" s="1194" t="s">
        <v>1226</v>
      </c>
      <c r="K82" s="1195" t="s">
        <v>511</v>
      </c>
      <c r="L82" s="884">
        <v>0</v>
      </c>
      <c r="M82" s="885">
        <v>1</v>
      </c>
      <c r="N82" s="885">
        <v>0</v>
      </c>
      <c r="O82" s="885">
        <v>0</v>
      </c>
      <c r="P82" s="885">
        <v>0</v>
      </c>
      <c r="Q82" s="886">
        <v>1</v>
      </c>
    </row>
    <row r="83" spans="10:17" ht="15.75" x14ac:dyDescent="0.25">
      <c r="J83" s="1197" t="s">
        <v>509</v>
      </c>
      <c r="K83" s="247" t="s">
        <v>510</v>
      </c>
      <c r="L83" s="462">
        <v>0</v>
      </c>
      <c r="M83" s="461">
        <v>0</v>
      </c>
      <c r="N83" s="461">
        <v>1</v>
      </c>
      <c r="O83" s="461">
        <v>0</v>
      </c>
      <c r="P83" s="461">
        <v>0</v>
      </c>
      <c r="Q83" s="460">
        <v>1</v>
      </c>
    </row>
    <row r="84" spans="10:17" ht="15.75" x14ac:dyDescent="0.25">
      <c r="J84" s="1197"/>
      <c r="K84" s="247" t="s">
        <v>508</v>
      </c>
      <c r="L84" s="462">
        <v>0</v>
      </c>
      <c r="M84" s="461">
        <v>0</v>
      </c>
      <c r="N84" s="461">
        <v>0</v>
      </c>
      <c r="O84" s="461">
        <v>0</v>
      </c>
      <c r="P84" s="461">
        <v>2</v>
      </c>
      <c r="Q84" s="460">
        <v>2</v>
      </c>
    </row>
    <row r="85" spans="10:17" ht="15.75" x14ac:dyDescent="0.25">
      <c r="J85" s="1186" t="s">
        <v>20</v>
      </c>
      <c r="K85" s="444" t="s">
        <v>289</v>
      </c>
      <c r="L85" s="458">
        <v>102</v>
      </c>
      <c r="M85" s="459">
        <v>96</v>
      </c>
      <c r="N85" s="459">
        <v>127</v>
      </c>
      <c r="O85" s="459">
        <v>59</v>
      </c>
      <c r="P85" s="459">
        <v>55</v>
      </c>
      <c r="Q85" s="458">
        <v>439</v>
      </c>
    </row>
  </sheetData>
  <hyperlinks>
    <hyperlink ref="B8" location="Contents!A1" display="Contents!A1" xr:uid="{BD14E6FF-5B44-4A26-9F5E-E83570720156}"/>
    <hyperlink ref="D8" location="'Tab 36 - G+ve MSSA'!A1" display="Tab 36 - G+ve MSSA" xr:uid="{45C56D1C-CA21-4BA7-BCFB-53485E4FBCDF}"/>
  </hyperlinks>
  <pageMargins left="0.7" right="0.7" top="0.75" bottom="0.75" header="0.3" footer="0.3"/>
  <pageSetup paperSize="9" scale="38" orientation="portrait" horizontalDpi="300" verticalDpi="300" r:id="rId1"/>
  <colBreaks count="4" manualBreakCount="4">
    <brk id="9" max="112" man="1"/>
    <brk id="18" max="1048575" man="1"/>
    <brk id="26" max="1048575" man="1"/>
    <brk id="36" max="1048575" man="1"/>
  </colBreak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CF3B-7593-4D94-B672-CE03CC382925}">
  <sheetPr codeName="Sheet24">
    <tabColor rgb="FF0072CE"/>
  </sheetPr>
  <dimension ref="B1:M82"/>
  <sheetViews>
    <sheetView showGridLines="0" zoomScale="80" zoomScaleNormal="80" workbookViewId="0">
      <selection activeCell="D6" sqref="D6"/>
    </sheetView>
  </sheetViews>
  <sheetFormatPr defaultColWidth="8.7109375" defaultRowHeight="15" x14ac:dyDescent="0.25"/>
  <cols>
    <col min="1" max="1" width="1.7109375" style="264" customWidth="1"/>
    <col min="2" max="2" width="131.42578125" style="264" customWidth="1"/>
    <col min="3" max="16384" width="8.7109375" style="264"/>
  </cols>
  <sheetData>
    <row r="1" spans="2:10" s="424" customFormat="1" ht="5.25" customHeight="1" x14ac:dyDescent="0.2">
      <c r="B1" s="423"/>
      <c r="C1" s="423"/>
      <c r="D1" s="423"/>
      <c r="E1" s="423"/>
      <c r="F1" s="423"/>
      <c r="G1" s="423"/>
      <c r="H1" s="423"/>
      <c r="I1" s="423"/>
      <c r="J1" s="423"/>
    </row>
    <row r="2" spans="2:10" s="424" customFormat="1" x14ac:dyDescent="0.2">
      <c r="B2" s="425"/>
      <c r="C2" s="380"/>
      <c r="D2" s="380"/>
      <c r="E2" s="423"/>
      <c r="F2" s="423"/>
      <c r="G2" s="423"/>
      <c r="H2" s="423"/>
      <c r="I2" s="423"/>
      <c r="J2" s="423"/>
    </row>
    <row r="3" spans="2:10" s="424" customFormat="1" x14ac:dyDescent="0.2">
      <c r="B3" s="380"/>
      <c r="C3" s="380"/>
      <c r="D3" s="380"/>
      <c r="E3" s="426"/>
      <c r="F3" s="426"/>
      <c r="G3" s="426"/>
      <c r="H3" s="426"/>
      <c r="I3" s="426"/>
      <c r="J3" s="426"/>
    </row>
    <row r="4" spans="2:10" s="424" customFormat="1" ht="50.25" customHeight="1" x14ac:dyDescent="0.2">
      <c r="B4" s="380"/>
      <c r="C4" s="380"/>
      <c r="D4" s="380"/>
      <c r="E4" s="423"/>
      <c r="F4" s="423"/>
      <c r="G4" s="423"/>
      <c r="H4" s="427"/>
      <c r="I4" s="423"/>
      <c r="J4" s="423"/>
    </row>
    <row r="5" spans="2:10" s="424" customFormat="1" x14ac:dyDescent="0.2">
      <c r="B5" s="423"/>
      <c r="C5" s="426"/>
      <c r="D5" s="429"/>
      <c r="E5" s="429"/>
      <c r="F5" s="429"/>
      <c r="G5" s="429"/>
      <c r="H5" s="429"/>
      <c r="I5" s="429"/>
      <c r="J5" s="423"/>
    </row>
    <row r="6" spans="2:10" s="431" customFormat="1" ht="19.5" customHeight="1" x14ac:dyDescent="0.2">
      <c r="B6" s="1060" t="s">
        <v>113</v>
      </c>
      <c r="C6" s="380"/>
      <c r="D6" s="1060" t="s">
        <v>174</v>
      </c>
      <c r="E6" s="380"/>
      <c r="F6" s="380"/>
      <c r="G6" s="430"/>
      <c r="H6" s="380"/>
      <c r="I6" s="380"/>
      <c r="J6" s="380"/>
    </row>
    <row r="7" spans="2:10" s="431" customFormat="1" ht="19.5" customHeight="1" x14ac:dyDescent="0.2">
      <c r="B7" s="1060"/>
      <c r="C7" s="380"/>
      <c r="D7" s="1060"/>
      <c r="E7" s="380"/>
      <c r="F7" s="380"/>
      <c r="G7" s="430"/>
      <c r="H7" s="380"/>
      <c r="I7" s="380"/>
      <c r="J7" s="380"/>
    </row>
    <row r="8" spans="2:10" ht="18" x14ac:dyDescent="0.25">
      <c r="B8" s="1063" t="s">
        <v>1153</v>
      </c>
    </row>
    <row r="62" spans="3:13" s="1005" customFormat="1" ht="36" customHeight="1" x14ac:dyDescent="0.25">
      <c r="C62" s="1015"/>
      <c r="D62" s="1003"/>
      <c r="E62" s="1003"/>
      <c r="F62" s="1001"/>
      <c r="G62" s="1003"/>
      <c r="H62" s="1003"/>
      <c r="I62" s="1003"/>
      <c r="J62" s="1004"/>
      <c r="K62" s="1003"/>
      <c r="L62" s="1003"/>
      <c r="M62" s="1003"/>
    </row>
    <row r="82" spans="2:2" ht="15.75" x14ac:dyDescent="0.25">
      <c r="B82" s="1015" t="s">
        <v>875</v>
      </c>
    </row>
  </sheetData>
  <hyperlinks>
    <hyperlink ref="B82" r:id="rId1" display="https://www.hps.scot.nhs.uk/web-resources-container/scottish-one-health-antimicrobial-use-and-antimicrobial-resistance-in-2021/" xr:uid="{AFE008BC-ABDD-4341-80D7-6240B9149AFD}"/>
    <hyperlink ref="B6" location="Contents!A1" display="Contents!A1" xr:uid="{0957FC79-CA67-4765-A809-2BD4EFFDD49A}"/>
    <hyperlink ref="D6" location="'Tab 1 - Total Use'!A1" display="Tab 1 - Total Use" xr:uid="{55DA68E4-F252-406D-9586-1E66208657FB}"/>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78470-5ECB-4CE8-BF15-B15E77E3C39E}">
  <sheetPr codeName="Sheet101">
    <tabColor rgb="FF58792D"/>
  </sheetPr>
  <dimension ref="B1:AK50"/>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1079</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248" t="s">
        <v>972</v>
      </c>
    </row>
    <row r="12" spans="2:10" ht="15.75" x14ac:dyDescent="0.25">
      <c r="B12" s="247" t="s">
        <v>562</v>
      </c>
    </row>
    <row r="13" spans="2:10" ht="15.75" x14ac:dyDescent="0.25">
      <c r="B13" s="246" t="s">
        <v>561</v>
      </c>
    </row>
    <row r="15" spans="2:10" ht="30" x14ac:dyDescent="0.2">
      <c r="B15" s="245" t="s">
        <v>93</v>
      </c>
      <c r="C15" s="457" t="s">
        <v>455</v>
      </c>
    </row>
    <row r="16" spans="2:10" x14ac:dyDescent="0.2">
      <c r="B16" s="440">
        <v>2017</v>
      </c>
      <c r="C16" s="456">
        <v>1498</v>
      </c>
    </row>
    <row r="17" spans="2:37" x14ac:dyDescent="0.2">
      <c r="B17" s="440">
        <v>2018</v>
      </c>
      <c r="C17" s="456">
        <v>1515</v>
      </c>
    </row>
    <row r="18" spans="2:37" x14ac:dyDescent="0.2">
      <c r="B18" s="440">
        <v>2019</v>
      </c>
      <c r="C18" s="456">
        <v>1453</v>
      </c>
    </row>
    <row r="19" spans="2:37" x14ac:dyDescent="0.2">
      <c r="B19" s="440">
        <v>2020</v>
      </c>
      <c r="C19" s="456">
        <v>1462</v>
      </c>
    </row>
    <row r="20" spans="2:37" x14ac:dyDescent="0.2">
      <c r="B20" s="440">
        <v>2021</v>
      </c>
      <c r="C20" s="456">
        <v>1533</v>
      </c>
    </row>
    <row r="22" spans="2:37" ht="15.75" x14ac:dyDescent="0.25">
      <c r="B22" s="247" t="s">
        <v>560</v>
      </c>
    </row>
    <row r="23" spans="2:37" ht="15.75" x14ac:dyDescent="0.25">
      <c r="B23" s="246" t="s">
        <v>559</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58</v>
      </c>
      <c r="C27" s="448">
        <v>5.5</v>
      </c>
      <c r="D27" s="449">
        <v>82</v>
      </c>
      <c r="E27" s="449">
        <v>1488</v>
      </c>
      <c r="F27" s="448">
        <v>4.46</v>
      </c>
      <c r="G27" s="448">
        <v>1.05</v>
      </c>
      <c r="H27" s="448">
        <v>6.79</v>
      </c>
      <c r="I27" s="447">
        <v>1.28</v>
      </c>
      <c r="J27" s="448">
        <v>5.9</v>
      </c>
      <c r="K27" s="449">
        <v>85</v>
      </c>
      <c r="L27" s="449">
        <v>1452</v>
      </c>
      <c r="M27" s="448">
        <v>4.76</v>
      </c>
      <c r="N27" s="448">
        <v>1.0900000000000001</v>
      </c>
      <c r="O27" s="448">
        <v>7.18</v>
      </c>
      <c r="P27" s="447">
        <v>1.33</v>
      </c>
      <c r="Q27" s="448">
        <v>5</v>
      </c>
      <c r="R27" s="449">
        <v>68</v>
      </c>
      <c r="S27" s="449">
        <v>1352</v>
      </c>
      <c r="T27" s="448">
        <v>3.99</v>
      </c>
      <c r="U27" s="448">
        <v>1.04</v>
      </c>
      <c r="V27" s="448">
        <v>6.33</v>
      </c>
      <c r="W27" s="447">
        <v>1.3</v>
      </c>
      <c r="X27" s="448">
        <v>3.6</v>
      </c>
      <c r="Y27" s="449">
        <v>50</v>
      </c>
      <c r="Z27" s="449">
        <v>1376</v>
      </c>
      <c r="AA27" s="448">
        <v>2.77</v>
      </c>
      <c r="AB27" s="448">
        <v>0.86</v>
      </c>
      <c r="AC27" s="448">
        <v>4.76</v>
      </c>
      <c r="AD27" s="447">
        <v>1.1299999999999999</v>
      </c>
      <c r="AE27" s="448">
        <v>2.8</v>
      </c>
      <c r="AF27" s="449">
        <v>40</v>
      </c>
      <c r="AG27" s="449">
        <v>1439</v>
      </c>
      <c r="AH27" s="448">
        <v>2.0499999999999998</v>
      </c>
      <c r="AI27" s="448">
        <v>0.73</v>
      </c>
      <c r="AJ27" s="448">
        <v>3.76</v>
      </c>
      <c r="AK27" s="447">
        <v>0.98</v>
      </c>
    </row>
    <row r="28" spans="2:37" x14ac:dyDescent="0.2">
      <c r="B28" s="450" t="s">
        <v>65</v>
      </c>
      <c r="C28" s="448">
        <v>12.7</v>
      </c>
      <c r="D28" s="449">
        <v>189</v>
      </c>
      <c r="E28" s="449">
        <v>1488</v>
      </c>
      <c r="F28" s="448">
        <v>11.11</v>
      </c>
      <c r="G28" s="448">
        <v>1.59</v>
      </c>
      <c r="H28" s="448">
        <v>14.49</v>
      </c>
      <c r="I28" s="447">
        <v>1.79</v>
      </c>
      <c r="J28" s="448">
        <v>15.7</v>
      </c>
      <c r="K28" s="449">
        <v>227</v>
      </c>
      <c r="L28" s="449">
        <v>1449</v>
      </c>
      <c r="M28" s="448">
        <v>13.89</v>
      </c>
      <c r="N28" s="448">
        <v>1.78</v>
      </c>
      <c r="O28" s="448">
        <v>17.63</v>
      </c>
      <c r="P28" s="447">
        <v>1.96</v>
      </c>
      <c r="Q28" s="448">
        <v>15.9</v>
      </c>
      <c r="R28" s="449">
        <v>215</v>
      </c>
      <c r="S28" s="449">
        <v>1354</v>
      </c>
      <c r="T28" s="448">
        <v>14.03</v>
      </c>
      <c r="U28" s="448">
        <v>1.85</v>
      </c>
      <c r="V28" s="448">
        <v>17.920000000000002</v>
      </c>
      <c r="W28" s="447">
        <v>2.04</v>
      </c>
      <c r="X28" s="1198">
        <v>14.2</v>
      </c>
      <c r="Y28" s="449">
        <v>196</v>
      </c>
      <c r="Z28" s="449">
        <v>1376</v>
      </c>
      <c r="AA28" s="448">
        <v>12.5</v>
      </c>
      <c r="AB28" s="448">
        <v>1.74</v>
      </c>
      <c r="AC28" s="448">
        <v>16.190000000000001</v>
      </c>
      <c r="AD28" s="447">
        <v>1.95</v>
      </c>
      <c r="AE28" s="448">
        <v>13.1</v>
      </c>
      <c r="AF28" s="449">
        <v>189</v>
      </c>
      <c r="AG28" s="449">
        <v>1444</v>
      </c>
      <c r="AH28" s="448">
        <v>11.45</v>
      </c>
      <c r="AI28" s="448">
        <v>1.64</v>
      </c>
      <c r="AJ28" s="448">
        <v>14.93</v>
      </c>
      <c r="AK28" s="447">
        <v>1.84</v>
      </c>
    </row>
    <row r="29" spans="2:37" x14ac:dyDescent="0.2">
      <c r="B29" s="450" t="s">
        <v>78</v>
      </c>
      <c r="C29" s="448">
        <v>0.3</v>
      </c>
      <c r="D29" s="449">
        <v>5</v>
      </c>
      <c r="E29" s="449">
        <v>1481</v>
      </c>
      <c r="F29" s="448">
        <v>0.14000000000000001</v>
      </c>
      <c r="G29" s="448">
        <v>0.2</v>
      </c>
      <c r="H29" s="448">
        <v>0.79</v>
      </c>
      <c r="I29" s="447">
        <v>0.45</v>
      </c>
      <c r="J29" s="448">
        <v>0.3</v>
      </c>
      <c r="K29" s="449">
        <v>5</v>
      </c>
      <c r="L29" s="449">
        <v>1446</v>
      </c>
      <c r="M29" s="448">
        <v>0.15</v>
      </c>
      <c r="N29" s="448">
        <v>0.2</v>
      </c>
      <c r="O29" s="448">
        <v>0.81</v>
      </c>
      <c r="P29" s="447">
        <v>0.46</v>
      </c>
      <c r="Q29" s="448">
        <v>0.5</v>
      </c>
      <c r="R29" s="449">
        <v>7</v>
      </c>
      <c r="S29" s="449">
        <v>1347</v>
      </c>
      <c r="T29" s="448">
        <v>0.25</v>
      </c>
      <c r="U29" s="448">
        <v>0.27</v>
      </c>
      <c r="V29" s="448">
        <v>1.07</v>
      </c>
      <c r="W29" s="447">
        <v>0.55000000000000004</v>
      </c>
      <c r="X29" s="448">
        <v>0.7</v>
      </c>
      <c r="Y29" s="449">
        <v>10</v>
      </c>
      <c r="Z29" s="449">
        <v>1366</v>
      </c>
      <c r="AA29" s="448">
        <v>0.4</v>
      </c>
      <c r="AB29" s="448">
        <v>0.33</v>
      </c>
      <c r="AC29" s="448">
        <v>1.34</v>
      </c>
      <c r="AD29" s="447">
        <v>0.61</v>
      </c>
      <c r="AE29" s="448">
        <v>0.4</v>
      </c>
      <c r="AF29" s="449">
        <v>6</v>
      </c>
      <c r="AG29" s="449">
        <v>1439</v>
      </c>
      <c r="AH29" s="448">
        <v>0.19</v>
      </c>
      <c r="AI29" s="448">
        <v>0.23</v>
      </c>
      <c r="AJ29" s="448">
        <v>0.91</v>
      </c>
      <c r="AK29" s="447">
        <v>0.49</v>
      </c>
    </row>
    <row r="30" spans="2:37" x14ac:dyDescent="0.2">
      <c r="B30" s="450" t="s">
        <v>44</v>
      </c>
      <c r="C30" s="448">
        <v>16.600000000000001</v>
      </c>
      <c r="D30" s="449">
        <v>248</v>
      </c>
      <c r="E30" s="449">
        <v>1493</v>
      </c>
      <c r="F30" s="448">
        <v>14.81</v>
      </c>
      <c r="G30" s="448">
        <v>1.8</v>
      </c>
      <c r="H30" s="448">
        <v>18.579999999999998</v>
      </c>
      <c r="I30" s="447">
        <v>1.97</v>
      </c>
      <c r="J30" s="448">
        <v>18.8</v>
      </c>
      <c r="K30" s="449">
        <v>276</v>
      </c>
      <c r="L30" s="449">
        <v>1466</v>
      </c>
      <c r="M30" s="448">
        <v>16.91</v>
      </c>
      <c r="N30" s="448">
        <v>1.92</v>
      </c>
      <c r="O30" s="448">
        <v>20.91</v>
      </c>
      <c r="P30" s="447">
        <v>2.08</v>
      </c>
      <c r="Q30" s="1198">
        <v>20.7</v>
      </c>
      <c r="R30" s="449">
        <v>281</v>
      </c>
      <c r="S30" s="449">
        <v>1360</v>
      </c>
      <c r="T30" s="448">
        <v>18.59</v>
      </c>
      <c r="U30" s="448">
        <v>2.0699999999999998</v>
      </c>
      <c r="V30" s="448">
        <v>22.89</v>
      </c>
      <c r="W30" s="447">
        <v>2.23</v>
      </c>
      <c r="X30" s="448">
        <v>19.5</v>
      </c>
      <c r="Y30" s="449">
        <v>270</v>
      </c>
      <c r="Z30" s="449">
        <v>1384</v>
      </c>
      <c r="AA30" s="448">
        <v>17.510000000000002</v>
      </c>
      <c r="AB30" s="448">
        <v>2</v>
      </c>
      <c r="AC30" s="448">
        <v>21.68</v>
      </c>
      <c r="AD30" s="447">
        <v>2.17</v>
      </c>
      <c r="AE30" s="448">
        <v>16.899999999999999</v>
      </c>
      <c r="AF30" s="449">
        <v>245</v>
      </c>
      <c r="AG30" s="449">
        <v>1451</v>
      </c>
      <c r="AH30" s="448">
        <v>15.05</v>
      </c>
      <c r="AI30" s="448">
        <v>1.83</v>
      </c>
      <c r="AJ30" s="448">
        <v>18.899999999999999</v>
      </c>
      <c r="AK30" s="447">
        <v>2.02</v>
      </c>
    </row>
    <row r="31" spans="2:37" x14ac:dyDescent="0.2">
      <c r="B31" s="450" t="s">
        <v>57</v>
      </c>
      <c r="C31" s="448">
        <v>0</v>
      </c>
      <c r="D31" s="449">
        <v>0</v>
      </c>
      <c r="E31" s="449">
        <v>1491</v>
      </c>
      <c r="F31" s="448">
        <v>0</v>
      </c>
      <c r="G31" s="448">
        <v>0</v>
      </c>
      <c r="H31" s="448">
        <v>0.26</v>
      </c>
      <c r="I31" s="447">
        <v>0.26</v>
      </c>
      <c r="J31" s="448">
        <v>0</v>
      </c>
      <c r="K31" s="449">
        <v>0</v>
      </c>
      <c r="L31" s="449">
        <v>1497</v>
      </c>
      <c r="M31" s="448">
        <v>0</v>
      </c>
      <c r="N31" s="448">
        <v>0</v>
      </c>
      <c r="O31" s="448">
        <v>0.26</v>
      </c>
      <c r="P31" s="447">
        <v>0.26</v>
      </c>
      <c r="Q31" s="448">
        <v>0</v>
      </c>
      <c r="R31" s="449">
        <v>0</v>
      </c>
      <c r="S31" s="449">
        <v>1419</v>
      </c>
      <c r="T31" s="448">
        <v>0</v>
      </c>
      <c r="U31" s="448">
        <v>0</v>
      </c>
      <c r="V31" s="448">
        <v>0.27</v>
      </c>
      <c r="W31" s="447">
        <v>0.27</v>
      </c>
      <c r="X31" s="448">
        <v>0</v>
      </c>
      <c r="Y31" s="449">
        <v>0</v>
      </c>
      <c r="Z31" s="449">
        <v>1432</v>
      </c>
      <c r="AA31" s="448">
        <v>0</v>
      </c>
      <c r="AB31" s="448">
        <v>0</v>
      </c>
      <c r="AC31" s="448">
        <v>0.27</v>
      </c>
      <c r="AD31" s="447">
        <v>0.27</v>
      </c>
      <c r="AE31" s="448">
        <v>0</v>
      </c>
      <c r="AF31" s="449">
        <v>0</v>
      </c>
      <c r="AG31" s="449">
        <v>1513</v>
      </c>
      <c r="AH31" s="448">
        <v>0</v>
      </c>
      <c r="AI31" s="448">
        <v>0</v>
      </c>
      <c r="AJ31" s="448">
        <v>0.25</v>
      </c>
      <c r="AK31" s="447">
        <v>0.25</v>
      </c>
    </row>
    <row r="32" spans="2:37" x14ac:dyDescent="0.2">
      <c r="B32" s="450" t="s">
        <v>557</v>
      </c>
      <c r="C32" s="448">
        <v>13.3</v>
      </c>
      <c r="D32" s="449">
        <v>198</v>
      </c>
      <c r="E32" s="449">
        <v>1490</v>
      </c>
      <c r="F32" s="448">
        <v>11.66</v>
      </c>
      <c r="G32" s="448">
        <v>1.63</v>
      </c>
      <c r="H32" s="448">
        <v>15.11</v>
      </c>
      <c r="I32" s="447">
        <v>1.82</v>
      </c>
      <c r="J32" s="448">
        <v>13</v>
      </c>
      <c r="K32" s="449">
        <v>189</v>
      </c>
      <c r="L32" s="449">
        <v>1453</v>
      </c>
      <c r="M32" s="448">
        <v>11.38</v>
      </c>
      <c r="N32" s="448">
        <v>1.63</v>
      </c>
      <c r="O32" s="448">
        <v>14.84</v>
      </c>
      <c r="P32" s="447">
        <v>1.83</v>
      </c>
      <c r="Q32" s="448">
        <v>15.3</v>
      </c>
      <c r="R32" s="449">
        <v>207</v>
      </c>
      <c r="S32" s="449">
        <v>1351</v>
      </c>
      <c r="T32" s="448">
        <v>13.5</v>
      </c>
      <c r="U32" s="448">
        <v>1.82</v>
      </c>
      <c r="V32" s="448">
        <v>17.34</v>
      </c>
      <c r="W32" s="447">
        <v>2.02</v>
      </c>
      <c r="X32" s="448">
        <v>11.8</v>
      </c>
      <c r="Y32" s="449">
        <v>162</v>
      </c>
      <c r="Z32" s="449">
        <v>1374</v>
      </c>
      <c r="AA32" s="448">
        <v>10.19</v>
      </c>
      <c r="AB32" s="448">
        <v>1.6</v>
      </c>
      <c r="AC32" s="448">
        <v>13.6</v>
      </c>
      <c r="AD32" s="447">
        <v>1.81</v>
      </c>
      <c r="AE32" s="448">
        <v>10.5</v>
      </c>
      <c r="AF32" s="449">
        <v>151</v>
      </c>
      <c r="AG32" s="449">
        <v>1438</v>
      </c>
      <c r="AH32" s="448">
        <v>9.02</v>
      </c>
      <c r="AI32" s="448">
        <v>1.48</v>
      </c>
      <c r="AJ32" s="448">
        <v>12.19</v>
      </c>
      <c r="AK32" s="447">
        <v>1.69</v>
      </c>
    </row>
    <row r="33" spans="2:37" x14ac:dyDescent="0.2">
      <c r="B33" s="450" t="s">
        <v>556</v>
      </c>
      <c r="C33" s="448">
        <v>0.9</v>
      </c>
      <c r="D33" s="449">
        <v>13</v>
      </c>
      <c r="E33" s="449">
        <v>1487</v>
      </c>
      <c r="F33" s="448">
        <v>0.51</v>
      </c>
      <c r="G33" s="448">
        <v>0.36</v>
      </c>
      <c r="H33" s="448">
        <v>1.49</v>
      </c>
      <c r="I33" s="447">
        <v>0.62</v>
      </c>
      <c r="J33" s="448">
        <v>0.6</v>
      </c>
      <c r="K33" s="449">
        <v>8</v>
      </c>
      <c r="L33" s="449">
        <v>1454</v>
      </c>
      <c r="M33" s="448">
        <v>0.28000000000000003</v>
      </c>
      <c r="N33" s="448">
        <v>0.27</v>
      </c>
      <c r="O33" s="448">
        <v>1.08</v>
      </c>
      <c r="P33" s="447">
        <v>0.53</v>
      </c>
      <c r="Q33" s="448">
        <v>1.2</v>
      </c>
      <c r="R33" s="449">
        <v>16</v>
      </c>
      <c r="S33" s="449">
        <v>1350</v>
      </c>
      <c r="T33" s="448">
        <v>0.73</v>
      </c>
      <c r="U33" s="448">
        <v>0.46</v>
      </c>
      <c r="V33" s="448">
        <v>1.92</v>
      </c>
      <c r="W33" s="447">
        <v>0.73</v>
      </c>
      <c r="X33" s="448">
        <v>0.4</v>
      </c>
      <c r="Y33" s="449">
        <v>5</v>
      </c>
      <c r="Z33" s="449">
        <v>1372</v>
      </c>
      <c r="AA33" s="448">
        <v>0.16</v>
      </c>
      <c r="AB33" s="448">
        <v>0.2</v>
      </c>
      <c r="AC33" s="448">
        <v>0.85</v>
      </c>
      <c r="AD33" s="447">
        <v>0.49</v>
      </c>
      <c r="AE33" s="448">
        <v>0.5</v>
      </c>
      <c r="AF33" s="449">
        <v>7</v>
      </c>
      <c r="AG33" s="449">
        <v>1441</v>
      </c>
      <c r="AH33" s="448">
        <v>0.24</v>
      </c>
      <c r="AI33" s="448">
        <v>0.25</v>
      </c>
      <c r="AJ33" s="448">
        <v>1</v>
      </c>
      <c r="AK33" s="447">
        <v>0.51</v>
      </c>
    </row>
    <row r="34" spans="2:37" x14ac:dyDescent="0.2">
      <c r="B34" s="450" t="s">
        <v>33</v>
      </c>
      <c r="C34" s="448">
        <v>5</v>
      </c>
      <c r="D34" s="449">
        <v>74</v>
      </c>
      <c r="E34" s="449">
        <v>1487</v>
      </c>
      <c r="F34" s="448">
        <v>3.98</v>
      </c>
      <c r="G34" s="448">
        <v>1</v>
      </c>
      <c r="H34" s="448">
        <v>6.2</v>
      </c>
      <c r="I34" s="447">
        <v>1.22</v>
      </c>
      <c r="J34" s="448">
        <v>6.9</v>
      </c>
      <c r="K34" s="449">
        <v>100</v>
      </c>
      <c r="L34" s="449">
        <v>1449</v>
      </c>
      <c r="M34" s="448">
        <v>5.71</v>
      </c>
      <c r="N34" s="448">
        <v>1.19</v>
      </c>
      <c r="O34" s="448">
        <v>8.32</v>
      </c>
      <c r="P34" s="447">
        <v>1.42</v>
      </c>
      <c r="Q34" s="448">
        <v>6.4</v>
      </c>
      <c r="R34" s="449">
        <v>85</v>
      </c>
      <c r="S34" s="449">
        <v>1338</v>
      </c>
      <c r="T34" s="448">
        <v>5.17</v>
      </c>
      <c r="U34" s="448">
        <v>1.18</v>
      </c>
      <c r="V34" s="448">
        <v>7.79</v>
      </c>
      <c r="W34" s="447">
        <v>1.44</v>
      </c>
      <c r="X34" s="448">
        <v>6.1</v>
      </c>
      <c r="Y34" s="449">
        <v>85</v>
      </c>
      <c r="Z34" s="449">
        <v>1389</v>
      </c>
      <c r="AA34" s="448">
        <v>4.9800000000000004</v>
      </c>
      <c r="AB34" s="448">
        <v>1.1399999999999999</v>
      </c>
      <c r="AC34" s="448">
        <v>7.51</v>
      </c>
      <c r="AD34" s="447">
        <v>1.39</v>
      </c>
      <c r="AE34" s="448">
        <v>5.8</v>
      </c>
      <c r="AF34" s="449">
        <v>84</v>
      </c>
      <c r="AG34" s="449">
        <v>1455</v>
      </c>
      <c r="AH34" s="448">
        <v>4.6900000000000004</v>
      </c>
      <c r="AI34" s="448">
        <v>1.08</v>
      </c>
      <c r="AJ34" s="448">
        <v>7.09</v>
      </c>
      <c r="AK34" s="447">
        <v>1.32</v>
      </c>
    </row>
    <row r="35" spans="2:37" x14ac:dyDescent="0.2">
      <c r="B35" s="450" t="s">
        <v>53</v>
      </c>
      <c r="C35" s="448">
        <v>3.4</v>
      </c>
      <c r="D35" s="449">
        <v>51</v>
      </c>
      <c r="E35" s="449">
        <v>1483</v>
      </c>
      <c r="F35" s="448">
        <v>2.63</v>
      </c>
      <c r="G35" s="448">
        <v>0.81</v>
      </c>
      <c r="H35" s="448">
        <v>4.49</v>
      </c>
      <c r="I35" s="447">
        <v>1.05</v>
      </c>
      <c r="J35" s="448">
        <v>3.8</v>
      </c>
      <c r="K35" s="449">
        <v>55</v>
      </c>
      <c r="L35" s="449">
        <v>1435</v>
      </c>
      <c r="M35" s="448">
        <v>2.96</v>
      </c>
      <c r="N35" s="448">
        <v>0.87</v>
      </c>
      <c r="O35" s="448">
        <v>4.96</v>
      </c>
      <c r="P35" s="447">
        <v>1.1299999999999999</v>
      </c>
      <c r="Q35" s="448">
        <v>3.5</v>
      </c>
      <c r="R35" s="449">
        <v>47</v>
      </c>
      <c r="S35" s="449">
        <v>1328</v>
      </c>
      <c r="T35" s="448">
        <v>2.67</v>
      </c>
      <c r="U35" s="448">
        <v>0.87</v>
      </c>
      <c r="V35" s="448">
        <v>4.67</v>
      </c>
      <c r="W35" s="447">
        <v>1.1299999999999999</v>
      </c>
      <c r="X35" s="448">
        <v>3</v>
      </c>
      <c r="Y35" s="449">
        <v>40</v>
      </c>
      <c r="Z35" s="449">
        <v>1339</v>
      </c>
      <c r="AA35" s="448">
        <v>2.2000000000000002</v>
      </c>
      <c r="AB35" s="448">
        <v>0.79</v>
      </c>
      <c r="AC35" s="448">
        <v>4.04</v>
      </c>
      <c r="AD35" s="447">
        <v>1.05</v>
      </c>
      <c r="AE35" s="448">
        <v>2.5</v>
      </c>
      <c r="AF35" s="449">
        <v>35</v>
      </c>
      <c r="AG35" s="449">
        <v>1391</v>
      </c>
      <c r="AH35" s="448">
        <v>1.81</v>
      </c>
      <c r="AI35" s="448">
        <v>0.71</v>
      </c>
      <c r="AJ35" s="448">
        <v>3.48</v>
      </c>
      <c r="AK35" s="447">
        <v>0.96</v>
      </c>
    </row>
    <row r="37" spans="2:37" ht="15.75" x14ac:dyDescent="0.25">
      <c r="B37" s="247" t="s">
        <v>558</v>
      </c>
    </row>
    <row r="38" spans="2:37" ht="15.75" x14ac:dyDescent="0.25">
      <c r="B38" s="246" t="s">
        <v>1254</v>
      </c>
    </row>
    <row r="40" spans="2:37" s="870" customFormat="1" ht="15.75" x14ac:dyDescent="0.25">
      <c r="B40" s="847"/>
      <c r="C40" s="847"/>
      <c r="D40" s="871"/>
      <c r="E40" s="871"/>
      <c r="F40" s="837">
        <v>2017</v>
      </c>
      <c r="G40" s="871"/>
      <c r="H40" s="871"/>
      <c r="I40" s="871"/>
      <c r="J40" s="847"/>
      <c r="K40" s="871"/>
      <c r="L40" s="871"/>
      <c r="M40" s="837">
        <v>2018</v>
      </c>
      <c r="N40" s="871"/>
      <c r="O40" s="871"/>
      <c r="P40" s="871"/>
      <c r="Q40" s="847"/>
      <c r="R40" s="871"/>
      <c r="S40" s="871"/>
      <c r="T40" s="837">
        <v>2019</v>
      </c>
      <c r="U40" s="871"/>
      <c r="V40" s="871"/>
      <c r="W40" s="871"/>
      <c r="X40" s="847"/>
      <c r="Y40" s="871"/>
      <c r="Z40" s="871"/>
      <c r="AA40" s="837">
        <v>2020</v>
      </c>
      <c r="AB40" s="871"/>
      <c r="AC40" s="871"/>
      <c r="AD40" s="871"/>
      <c r="AE40" s="847"/>
      <c r="AF40" s="871"/>
      <c r="AG40" s="871"/>
      <c r="AH40" s="837">
        <v>2021</v>
      </c>
      <c r="AI40" s="871"/>
      <c r="AJ40" s="871"/>
      <c r="AK40" s="871"/>
    </row>
    <row r="41" spans="2:37" ht="47.25" x14ac:dyDescent="0.25">
      <c r="B41" s="454" t="s">
        <v>447</v>
      </c>
      <c r="C41" s="452" t="s">
        <v>446</v>
      </c>
      <c r="D41" s="453" t="s">
        <v>445</v>
      </c>
      <c r="E41" s="453" t="s">
        <v>444</v>
      </c>
      <c r="F41" s="452" t="s">
        <v>443</v>
      </c>
      <c r="G41" s="452" t="s">
        <v>442</v>
      </c>
      <c r="H41" s="452" t="s">
        <v>441</v>
      </c>
      <c r="I41" s="451" t="s">
        <v>440</v>
      </c>
      <c r="J41" s="452" t="s">
        <v>446</v>
      </c>
      <c r="K41" s="453" t="s">
        <v>445</v>
      </c>
      <c r="L41" s="453" t="s">
        <v>444</v>
      </c>
      <c r="M41" s="452" t="s">
        <v>443</v>
      </c>
      <c r="N41" s="452" t="s">
        <v>442</v>
      </c>
      <c r="O41" s="452" t="s">
        <v>441</v>
      </c>
      <c r="P41" s="451" t="s">
        <v>440</v>
      </c>
      <c r="Q41" s="452" t="s">
        <v>446</v>
      </c>
      <c r="R41" s="453" t="s">
        <v>445</v>
      </c>
      <c r="S41" s="453" t="s">
        <v>444</v>
      </c>
      <c r="T41" s="452" t="s">
        <v>443</v>
      </c>
      <c r="U41" s="452" t="s">
        <v>442</v>
      </c>
      <c r="V41" s="452" t="s">
        <v>441</v>
      </c>
      <c r="W41" s="451" t="s">
        <v>440</v>
      </c>
      <c r="X41" s="452" t="s">
        <v>446</v>
      </c>
      <c r="Y41" s="453" t="s">
        <v>445</v>
      </c>
      <c r="Z41" s="453" t="s">
        <v>444</v>
      </c>
      <c r="AA41" s="452" t="s">
        <v>443</v>
      </c>
      <c r="AB41" s="452" t="s">
        <v>442</v>
      </c>
      <c r="AC41" s="452" t="s">
        <v>441</v>
      </c>
      <c r="AD41" s="451" t="s">
        <v>440</v>
      </c>
      <c r="AE41" s="452" t="s">
        <v>446</v>
      </c>
      <c r="AF41" s="453" t="s">
        <v>445</v>
      </c>
      <c r="AG41" s="453" t="s">
        <v>444</v>
      </c>
      <c r="AH41" s="452" t="s">
        <v>443</v>
      </c>
      <c r="AI41" s="452" t="s">
        <v>442</v>
      </c>
      <c r="AJ41" s="452" t="s">
        <v>441</v>
      </c>
      <c r="AK41" s="451" t="s">
        <v>440</v>
      </c>
    </row>
    <row r="42" spans="2:37" x14ac:dyDescent="0.2">
      <c r="B42" s="450" t="s">
        <v>58</v>
      </c>
      <c r="C42" s="448">
        <v>5.5</v>
      </c>
      <c r="D42" s="449">
        <v>82</v>
      </c>
      <c r="E42" s="449">
        <v>1488</v>
      </c>
      <c r="F42" s="448">
        <v>4.46</v>
      </c>
      <c r="G42" s="448">
        <v>1.05</v>
      </c>
      <c r="H42" s="448">
        <v>6.79</v>
      </c>
      <c r="I42" s="447">
        <v>1.28</v>
      </c>
      <c r="J42" s="448">
        <v>5.9</v>
      </c>
      <c r="K42" s="449">
        <v>85</v>
      </c>
      <c r="L42" s="449">
        <v>1452</v>
      </c>
      <c r="M42" s="448">
        <v>4.76</v>
      </c>
      <c r="N42" s="448">
        <v>1.0900000000000001</v>
      </c>
      <c r="O42" s="448">
        <v>7.18</v>
      </c>
      <c r="P42" s="447">
        <v>1.33</v>
      </c>
      <c r="Q42" s="448">
        <v>5</v>
      </c>
      <c r="R42" s="449">
        <v>68</v>
      </c>
      <c r="S42" s="449">
        <v>1352</v>
      </c>
      <c r="T42" s="448">
        <v>3.99</v>
      </c>
      <c r="U42" s="448">
        <v>1.04</v>
      </c>
      <c r="V42" s="448">
        <v>6.33</v>
      </c>
      <c r="W42" s="447">
        <v>1.3</v>
      </c>
      <c r="X42" s="448">
        <v>3.6</v>
      </c>
      <c r="Y42" s="449">
        <v>50</v>
      </c>
      <c r="Z42" s="449">
        <v>1376</v>
      </c>
      <c r="AA42" s="448">
        <v>2.77</v>
      </c>
      <c r="AB42" s="448">
        <v>0.86</v>
      </c>
      <c r="AC42" s="448">
        <v>4.76</v>
      </c>
      <c r="AD42" s="447">
        <v>1.1299999999999999</v>
      </c>
      <c r="AE42" s="448">
        <v>2.8</v>
      </c>
      <c r="AF42" s="449">
        <v>40</v>
      </c>
      <c r="AG42" s="449">
        <v>1439</v>
      </c>
      <c r="AH42" s="448">
        <v>2.0499999999999998</v>
      </c>
      <c r="AI42" s="448">
        <v>0.73</v>
      </c>
      <c r="AJ42" s="448">
        <v>3.76</v>
      </c>
      <c r="AK42" s="447">
        <v>0.98</v>
      </c>
    </row>
    <row r="43" spans="2:37" x14ac:dyDescent="0.2">
      <c r="B43" s="450" t="s">
        <v>65</v>
      </c>
      <c r="C43" s="448">
        <v>13.2</v>
      </c>
      <c r="D43" s="449">
        <v>196</v>
      </c>
      <c r="E43" s="449">
        <v>1488</v>
      </c>
      <c r="F43" s="448">
        <v>11.55</v>
      </c>
      <c r="G43" s="448">
        <v>1.62</v>
      </c>
      <c r="H43" s="448">
        <v>14.99</v>
      </c>
      <c r="I43" s="447">
        <v>1.82</v>
      </c>
      <c r="J43" s="1198">
        <v>17</v>
      </c>
      <c r="K43" s="449">
        <v>247</v>
      </c>
      <c r="L43" s="449">
        <v>1449</v>
      </c>
      <c r="M43" s="448">
        <v>15.2</v>
      </c>
      <c r="N43" s="448">
        <v>1.85</v>
      </c>
      <c r="O43" s="448">
        <v>19.07</v>
      </c>
      <c r="P43" s="447">
        <v>2.02</v>
      </c>
      <c r="Q43" s="1198">
        <v>16.600000000000001</v>
      </c>
      <c r="R43" s="449">
        <v>225</v>
      </c>
      <c r="S43" s="449">
        <v>1354</v>
      </c>
      <c r="T43" s="448">
        <v>14.73</v>
      </c>
      <c r="U43" s="448">
        <v>1.89</v>
      </c>
      <c r="V43" s="448">
        <v>18.690000000000001</v>
      </c>
      <c r="W43" s="447">
        <v>2.0699999999999998</v>
      </c>
      <c r="X43" s="448">
        <v>14.8</v>
      </c>
      <c r="Y43" s="449">
        <v>204</v>
      </c>
      <c r="Z43" s="449">
        <v>1376</v>
      </c>
      <c r="AA43" s="448">
        <v>13.05</v>
      </c>
      <c r="AB43" s="448">
        <v>1.78</v>
      </c>
      <c r="AC43" s="448">
        <v>16.8</v>
      </c>
      <c r="AD43" s="447">
        <v>1.97</v>
      </c>
      <c r="AE43" s="448">
        <v>13.8</v>
      </c>
      <c r="AF43" s="449">
        <v>199</v>
      </c>
      <c r="AG43" s="449">
        <v>1444</v>
      </c>
      <c r="AH43" s="448">
        <v>12.1</v>
      </c>
      <c r="AI43" s="448">
        <v>1.68</v>
      </c>
      <c r="AJ43" s="448">
        <v>15.66</v>
      </c>
      <c r="AK43" s="447">
        <v>1.88</v>
      </c>
    </row>
    <row r="44" spans="2:37" x14ac:dyDescent="0.2">
      <c r="B44" s="450" t="s">
        <v>78</v>
      </c>
      <c r="C44" s="448">
        <v>0.3</v>
      </c>
      <c r="D44" s="449">
        <v>5</v>
      </c>
      <c r="E44" s="449">
        <v>1481</v>
      </c>
      <c r="F44" s="448">
        <v>0.14000000000000001</v>
      </c>
      <c r="G44" s="448">
        <v>0.2</v>
      </c>
      <c r="H44" s="448">
        <v>0.79</v>
      </c>
      <c r="I44" s="447">
        <v>0.45</v>
      </c>
      <c r="J44" s="448">
        <v>0.3</v>
      </c>
      <c r="K44" s="449">
        <v>5</v>
      </c>
      <c r="L44" s="449">
        <v>1446</v>
      </c>
      <c r="M44" s="448">
        <v>0.15</v>
      </c>
      <c r="N44" s="448">
        <v>0.2</v>
      </c>
      <c r="O44" s="448">
        <v>0.81</v>
      </c>
      <c r="P44" s="447">
        <v>0.46</v>
      </c>
      <c r="Q44" s="448">
        <v>0.5</v>
      </c>
      <c r="R44" s="449">
        <v>7</v>
      </c>
      <c r="S44" s="449">
        <v>1347</v>
      </c>
      <c r="T44" s="448">
        <v>0.25</v>
      </c>
      <c r="U44" s="448">
        <v>0.27</v>
      </c>
      <c r="V44" s="448">
        <v>1.07</v>
      </c>
      <c r="W44" s="447">
        <v>0.55000000000000004</v>
      </c>
      <c r="X44" s="448">
        <v>0.7</v>
      </c>
      <c r="Y44" s="449">
        <v>10</v>
      </c>
      <c r="Z44" s="449">
        <v>1366</v>
      </c>
      <c r="AA44" s="448">
        <v>0.4</v>
      </c>
      <c r="AB44" s="448">
        <v>0.33</v>
      </c>
      <c r="AC44" s="448">
        <v>1.34</v>
      </c>
      <c r="AD44" s="447">
        <v>0.61</v>
      </c>
      <c r="AE44" s="448">
        <v>0.4</v>
      </c>
      <c r="AF44" s="449">
        <v>6</v>
      </c>
      <c r="AG44" s="449">
        <v>1439</v>
      </c>
      <c r="AH44" s="448">
        <v>0.19</v>
      </c>
      <c r="AI44" s="448">
        <v>0.23</v>
      </c>
      <c r="AJ44" s="448">
        <v>0.91</v>
      </c>
      <c r="AK44" s="447">
        <v>0.49</v>
      </c>
    </row>
    <row r="45" spans="2:37" x14ac:dyDescent="0.2">
      <c r="B45" s="450" t="s">
        <v>44</v>
      </c>
      <c r="C45" s="448">
        <v>16.600000000000001</v>
      </c>
      <c r="D45" s="449">
        <v>248</v>
      </c>
      <c r="E45" s="449">
        <v>1493</v>
      </c>
      <c r="F45" s="448">
        <v>14.81</v>
      </c>
      <c r="G45" s="448">
        <v>1.8</v>
      </c>
      <c r="H45" s="448">
        <v>18.579999999999998</v>
      </c>
      <c r="I45" s="447">
        <v>1.97</v>
      </c>
      <c r="J45" s="1198">
        <v>18.899999999999999</v>
      </c>
      <c r="K45" s="449">
        <v>277</v>
      </c>
      <c r="L45" s="449">
        <v>1466</v>
      </c>
      <c r="M45" s="448">
        <v>16.97</v>
      </c>
      <c r="N45" s="448">
        <v>1.92</v>
      </c>
      <c r="O45" s="448">
        <v>20.98</v>
      </c>
      <c r="P45" s="447">
        <v>2.09</v>
      </c>
      <c r="Q45" s="448">
        <v>20.7</v>
      </c>
      <c r="R45" s="449">
        <v>282</v>
      </c>
      <c r="S45" s="449">
        <v>1360</v>
      </c>
      <c r="T45" s="448">
        <v>18.66</v>
      </c>
      <c r="U45" s="448">
        <v>2.08</v>
      </c>
      <c r="V45" s="448">
        <v>22.97</v>
      </c>
      <c r="W45" s="447">
        <v>2.23</v>
      </c>
      <c r="X45" s="448">
        <v>19.7</v>
      </c>
      <c r="Y45" s="449">
        <v>272</v>
      </c>
      <c r="Z45" s="449">
        <v>1384</v>
      </c>
      <c r="AA45" s="448">
        <v>17.64</v>
      </c>
      <c r="AB45" s="448">
        <v>2.0099999999999998</v>
      </c>
      <c r="AC45" s="448">
        <v>21.83</v>
      </c>
      <c r="AD45" s="447">
        <v>2.1800000000000002</v>
      </c>
      <c r="AE45" s="448">
        <v>16.899999999999999</v>
      </c>
      <c r="AF45" s="449">
        <v>245</v>
      </c>
      <c r="AG45" s="449">
        <v>1451</v>
      </c>
      <c r="AH45" s="448">
        <v>15.05</v>
      </c>
      <c r="AI45" s="448">
        <v>1.83</v>
      </c>
      <c r="AJ45" s="448">
        <v>18.899999999999999</v>
      </c>
      <c r="AK45" s="447">
        <v>2.02</v>
      </c>
    </row>
    <row r="46" spans="2:37" x14ac:dyDescent="0.2">
      <c r="B46" s="450" t="s">
        <v>57</v>
      </c>
      <c r="C46" s="448">
        <v>0</v>
      </c>
      <c r="D46" s="449">
        <v>0</v>
      </c>
      <c r="E46" s="449">
        <v>1491</v>
      </c>
      <c r="F46" s="448">
        <v>0</v>
      </c>
      <c r="G46" s="448">
        <v>0</v>
      </c>
      <c r="H46" s="448">
        <v>0.26</v>
      </c>
      <c r="I46" s="447">
        <v>0.26</v>
      </c>
      <c r="J46" s="448">
        <v>0</v>
      </c>
      <c r="K46" s="449">
        <v>0</v>
      </c>
      <c r="L46" s="449">
        <v>1497</v>
      </c>
      <c r="M46" s="448">
        <v>0</v>
      </c>
      <c r="N46" s="448">
        <v>0</v>
      </c>
      <c r="O46" s="448">
        <v>0.26</v>
      </c>
      <c r="P46" s="447">
        <v>0.26</v>
      </c>
      <c r="Q46" s="448">
        <v>0</v>
      </c>
      <c r="R46" s="449">
        <v>0</v>
      </c>
      <c r="S46" s="449">
        <v>1419</v>
      </c>
      <c r="T46" s="448">
        <v>0</v>
      </c>
      <c r="U46" s="448">
        <v>0</v>
      </c>
      <c r="V46" s="448">
        <v>0.27</v>
      </c>
      <c r="W46" s="447">
        <v>0.27</v>
      </c>
      <c r="X46" s="448">
        <v>0</v>
      </c>
      <c r="Y46" s="449">
        <v>0</v>
      </c>
      <c r="Z46" s="449">
        <v>1432</v>
      </c>
      <c r="AA46" s="448">
        <v>0</v>
      </c>
      <c r="AB46" s="448">
        <v>0</v>
      </c>
      <c r="AC46" s="448">
        <v>0.27</v>
      </c>
      <c r="AD46" s="447">
        <v>0.27</v>
      </c>
      <c r="AE46" s="448">
        <v>0</v>
      </c>
      <c r="AF46" s="449">
        <v>0</v>
      </c>
      <c r="AG46" s="449">
        <v>1513</v>
      </c>
      <c r="AH46" s="448">
        <v>0</v>
      </c>
      <c r="AI46" s="448">
        <v>0</v>
      </c>
      <c r="AJ46" s="448">
        <v>0.25</v>
      </c>
      <c r="AK46" s="447">
        <v>0.25</v>
      </c>
    </row>
    <row r="47" spans="2:37" x14ac:dyDescent="0.2">
      <c r="B47" s="450" t="s">
        <v>557</v>
      </c>
      <c r="C47" s="448">
        <v>13.3</v>
      </c>
      <c r="D47" s="449">
        <v>198</v>
      </c>
      <c r="E47" s="449">
        <v>1490</v>
      </c>
      <c r="F47" s="448">
        <v>11.66</v>
      </c>
      <c r="G47" s="448">
        <v>1.63</v>
      </c>
      <c r="H47" s="448">
        <v>15.11</v>
      </c>
      <c r="I47" s="447">
        <v>1.82</v>
      </c>
      <c r="J47" s="448">
        <v>13</v>
      </c>
      <c r="K47" s="449">
        <v>189</v>
      </c>
      <c r="L47" s="449">
        <v>1453</v>
      </c>
      <c r="M47" s="448">
        <v>11.38</v>
      </c>
      <c r="N47" s="448">
        <v>1.63</v>
      </c>
      <c r="O47" s="448">
        <v>14.84</v>
      </c>
      <c r="P47" s="447">
        <v>1.83</v>
      </c>
      <c r="Q47" s="448">
        <v>15.3</v>
      </c>
      <c r="R47" s="449">
        <v>207</v>
      </c>
      <c r="S47" s="449">
        <v>1351</v>
      </c>
      <c r="T47" s="448">
        <v>13.5</v>
      </c>
      <c r="U47" s="448">
        <v>1.82</v>
      </c>
      <c r="V47" s="448">
        <v>17.34</v>
      </c>
      <c r="W47" s="447">
        <v>2.02</v>
      </c>
      <c r="X47" s="448">
        <v>11.8</v>
      </c>
      <c r="Y47" s="449">
        <v>162</v>
      </c>
      <c r="Z47" s="449">
        <v>1374</v>
      </c>
      <c r="AA47" s="448">
        <v>10.19</v>
      </c>
      <c r="AB47" s="448">
        <v>1.6</v>
      </c>
      <c r="AC47" s="448">
        <v>13.6</v>
      </c>
      <c r="AD47" s="447">
        <v>1.81</v>
      </c>
      <c r="AE47" s="448">
        <v>10.5</v>
      </c>
      <c r="AF47" s="449">
        <v>151</v>
      </c>
      <c r="AG47" s="449">
        <v>1438</v>
      </c>
      <c r="AH47" s="448">
        <v>9.02</v>
      </c>
      <c r="AI47" s="448">
        <v>1.48</v>
      </c>
      <c r="AJ47" s="448">
        <v>12.19</v>
      </c>
      <c r="AK47" s="447">
        <v>1.69</v>
      </c>
    </row>
    <row r="48" spans="2:37" x14ac:dyDescent="0.2">
      <c r="B48" s="450" t="s">
        <v>556</v>
      </c>
      <c r="C48" s="448">
        <v>0.9</v>
      </c>
      <c r="D48" s="449">
        <v>14</v>
      </c>
      <c r="E48" s="449">
        <v>1487</v>
      </c>
      <c r="F48" s="448">
        <v>0.56000000000000005</v>
      </c>
      <c r="G48" s="448">
        <v>0.38</v>
      </c>
      <c r="H48" s="448">
        <v>1.57</v>
      </c>
      <c r="I48" s="447">
        <v>0.63</v>
      </c>
      <c r="J48" s="1198">
        <v>0.6</v>
      </c>
      <c r="K48" s="449">
        <v>9</v>
      </c>
      <c r="L48" s="449">
        <v>1454</v>
      </c>
      <c r="M48" s="448">
        <v>0.33</v>
      </c>
      <c r="N48" s="448">
        <v>0.28999999999999998</v>
      </c>
      <c r="O48" s="448">
        <v>1.17</v>
      </c>
      <c r="P48" s="447">
        <v>0.55000000000000004</v>
      </c>
      <c r="Q48" s="448">
        <v>1.3</v>
      </c>
      <c r="R48" s="449">
        <v>17</v>
      </c>
      <c r="S48" s="449">
        <v>1350</v>
      </c>
      <c r="T48" s="448">
        <v>0.79</v>
      </c>
      <c r="U48" s="448">
        <v>0.47</v>
      </c>
      <c r="V48" s="448">
        <v>2.0099999999999998</v>
      </c>
      <c r="W48" s="447">
        <v>0.75</v>
      </c>
      <c r="X48" s="448">
        <v>0.4</v>
      </c>
      <c r="Y48" s="449">
        <v>5</v>
      </c>
      <c r="Z48" s="449">
        <v>1372</v>
      </c>
      <c r="AA48" s="448">
        <v>0.16</v>
      </c>
      <c r="AB48" s="448">
        <v>0.2</v>
      </c>
      <c r="AC48" s="448">
        <v>0.85</v>
      </c>
      <c r="AD48" s="447">
        <v>0.49</v>
      </c>
      <c r="AE48" s="448">
        <v>0.5</v>
      </c>
      <c r="AF48" s="449">
        <v>7</v>
      </c>
      <c r="AG48" s="449">
        <v>1441</v>
      </c>
      <c r="AH48" s="448">
        <v>0.24</v>
      </c>
      <c r="AI48" s="448">
        <v>0.25</v>
      </c>
      <c r="AJ48" s="448">
        <v>1</v>
      </c>
      <c r="AK48" s="447">
        <v>0.51</v>
      </c>
    </row>
    <row r="49" spans="2:37" x14ac:dyDescent="0.2">
      <c r="B49" s="450" t="s">
        <v>33</v>
      </c>
      <c r="C49" s="448">
        <v>5.0999999999999996</v>
      </c>
      <c r="D49" s="449">
        <v>76</v>
      </c>
      <c r="E49" s="449">
        <v>1487</v>
      </c>
      <c r="F49" s="448">
        <v>4.0999999999999996</v>
      </c>
      <c r="G49" s="448">
        <v>1.01</v>
      </c>
      <c r="H49" s="448">
        <v>6.35</v>
      </c>
      <c r="I49" s="447">
        <v>1.24</v>
      </c>
      <c r="J49" s="448">
        <v>7</v>
      </c>
      <c r="K49" s="449">
        <v>102</v>
      </c>
      <c r="L49" s="449">
        <v>1449</v>
      </c>
      <c r="M49" s="448">
        <v>5.83</v>
      </c>
      <c r="N49" s="448">
        <v>1.21</v>
      </c>
      <c r="O49" s="448">
        <v>8.4700000000000006</v>
      </c>
      <c r="P49" s="447">
        <v>1.43</v>
      </c>
      <c r="Q49" s="1198">
        <v>6.9</v>
      </c>
      <c r="R49" s="449">
        <v>92</v>
      </c>
      <c r="S49" s="449">
        <v>1338</v>
      </c>
      <c r="T49" s="448">
        <v>5.64</v>
      </c>
      <c r="U49" s="448">
        <v>1.24</v>
      </c>
      <c r="V49" s="448">
        <v>8.36</v>
      </c>
      <c r="W49" s="447">
        <v>1.48</v>
      </c>
      <c r="X49" s="448">
        <v>6.6</v>
      </c>
      <c r="Y49" s="449">
        <v>92</v>
      </c>
      <c r="Z49" s="449">
        <v>1389</v>
      </c>
      <c r="AA49" s="448">
        <v>5.43</v>
      </c>
      <c r="AB49" s="448">
        <v>1.19</v>
      </c>
      <c r="AC49" s="448">
        <v>8.0500000000000007</v>
      </c>
      <c r="AD49" s="447">
        <v>1.43</v>
      </c>
      <c r="AE49" s="448">
        <v>6.4</v>
      </c>
      <c r="AF49" s="449">
        <v>93</v>
      </c>
      <c r="AG49" s="449">
        <v>1455</v>
      </c>
      <c r="AH49" s="448">
        <v>5.25</v>
      </c>
      <c r="AI49" s="448">
        <v>1.1399999999999999</v>
      </c>
      <c r="AJ49" s="448">
        <v>7.77</v>
      </c>
      <c r="AK49" s="447">
        <v>1.38</v>
      </c>
    </row>
    <row r="50" spans="2:37" x14ac:dyDescent="0.2">
      <c r="B50" s="450" t="s">
        <v>53</v>
      </c>
      <c r="C50" s="448">
        <v>3.9</v>
      </c>
      <c r="D50" s="449">
        <v>58</v>
      </c>
      <c r="E50" s="449">
        <v>1483</v>
      </c>
      <c r="F50" s="448">
        <v>3.04</v>
      </c>
      <c r="G50" s="448">
        <v>0.87</v>
      </c>
      <c r="H50" s="448">
        <v>5.0199999999999996</v>
      </c>
      <c r="I50" s="447">
        <v>1.1100000000000001</v>
      </c>
      <c r="J50" s="448">
        <v>3.8</v>
      </c>
      <c r="K50" s="449">
        <v>55</v>
      </c>
      <c r="L50" s="449">
        <v>1435</v>
      </c>
      <c r="M50" s="448">
        <v>2.96</v>
      </c>
      <c r="N50" s="448">
        <v>0.87</v>
      </c>
      <c r="O50" s="448">
        <v>4.96</v>
      </c>
      <c r="P50" s="447">
        <v>1.1299999999999999</v>
      </c>
      <c r="Q50" s="448">
        <v>4</v>
      </c>
      <c r="R50" s="449">
        <v>53</v>
      </c>
      <c r="S50" s="449">
        <v>1328</v>
      </c>
      <c r="T50" s="448">
        <v>3.06</v>
      </c>
      <c r="U50" s="448">
        <v>0.93</v>
      </c>
      <c r="V50" s="448">
        <v>5.18</v>
      </c>
      <c r="W50" s="447">
        <v>1.19</v>
      </c>
      <c r="X50" s="448">
        <v>3.1</v>
      </c>
      <c r="Y50" s="449">
        <v>42</v>
      </c>
      <c r="Z50" s="449">
        <v>1339</v>
      </c>
      <c r="AA50" s="448">
        <v>2.33</v>
      </c>
      <c r="AB50" s="448">
        <v>0.81</v>
      </c>
      <c r="AC50" s="448">
        <v>4.21</v>
      </c>
      <c r="AD50" s="447">
        <v>1.07</v>
      </c>
      <c r="AE50" s="448">
        <v>2.9</v>
      </c>
      <c r="AF50" s="449">
        <v>40</v>
      </c>
      <c r="AG50" s="449">
        <v>1391</v>
      </c>
      <c r="AH50" s="448">
        <v>2.12</v>
      </c>
      <c r="AI50" s="448">
        <v>0.76</v>
      </c>
      <c r="AJ50" s="448">
        <v>3.89</v>
      </c>
      <c r="AK50" s="447">
        <v>1.01</v>
      </c>
    </row>
  </sheetData>
  <hyperlinks>
    <hyperlink ref="B8" location="Contents!A1" display="Contents!A1" xr:uid="{5B0AE312-2E45-4348-AAC9-17B1E9C536DE}"/>
    <hyperlink ref="D8" location="'Tab 37 - G+ve MRSA'!A1" display="Tab 37 - G+ve MRSA" xr:uid="{9B646679-9B3F-4EBD-98E0-77BCBCE05419}"/>
  </hyperlinks>
  <pageMargins left="0.7" right="0.7" top="0.75" bottom="0.75" header="0.3" footer="0.3"/>
  <pageSetup paperSize="9" orientation="portrait" horizontalDpi="300" verticalDpi="300"/>
  <drawing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F99E3-9697-497D-902C-C82BFB49003A}">
  <sheetPr codeName="Sheet111">
    <tabColor rgb="FF58792D"/>
  </sheetPr>
  <dimension ref="B1:AK50"/>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1151</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248" t="s">
        <v>973</v>
      </c>
    </row>
    <row r="12" spans="2:10" ht="15.75" x14ac:dyDescent="0.25">
      <c r="B12" s="247" t="s">
        <v>568</v>
      </c>
    </row>
    <row r="13" spans="2:10" ht="15.75" x14ac:dyDescent="0.25">
      <c r="B13" s="246" t="s">
        <v>567</v>
      </c>
    </row>
    <row r="15" spans="2:10" ht="30" x14ac:dyDescent="0.2">
      <c r="B15" s="245" t="s">
        <v>93</v>
      </c>
      <c r="C15" s="457" t="s">
        <v>455</v>
      </c>
    </row>
    <row r="16" spans="2:10" x14ac:dyDescent="0.2">
      <c r="B16" s="440">
        <v>2017</v>
      </c>
      <c r="C16" s="456">
        <v>76</v>
      </c>
    </row>
    <row r="17" spans="2:37" x14ac:dyDescent="0.2">
      <c r="B17" s="440">
        <v>2018</v>
      </c>
      <c r="C17" s="456">
        <v>70</v>
      </c>
    </row>
    <row r="18" spans="2:37" x14ac:dyDescent="0.2">
      <c r="B18" s="440">
        <v>2019</v>
      </c>
      <c r="C18" s="456">
        <v>46</v>
      </c>
    </row>
    <row r="19" spans="2:37" x14ac:dyDescent="0.2">
      <c r="B19" s="440">
        <v>2020</v>
      </c>
      <c r="C19" s="456">
        <v>39</v>
      </c>
    </row>
    <row r="20" spans="2:37" x14ac:dyDescent="0.2">
      <c r="B20" s="440">
        <v>2021</v>
      </c>
      <c r="C20" s="456">
        <v>57</v>
      </c>
    </row>
    <row r="22" spans="2:37" ht="15.75" x14ac:dyDescent="0.25">
      <c r="B22" s="247" t="s">
        <v>566</v>
      </c>
    </row>
    <row r="23" spans="2:37" ht="15.75" x14ac:dyDescent="0.25">
      <c r="B23" s="246" t="s">
        <v>565</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58</v>
      </c>
      <c r="C27" s="1198">
        <v>75</v>
      </c>
      <c r="D27" s="449">
        <v>57</v>
      </c>
      <c r="E27" s="449">
        <v>76</v>
      </c>
      <c r="F27" s="448">
        <v>64.22</v>
      </c>
      <c r="G27" s="448">
        <v>10.78</v>
      </c>
      <c r="H27" s="448">
        <v>83.37</v>
      </c>
      <c r="I27" s="447">
        <v>8.3699999999999992</v>
      </c>
      <c r="J27" s="1198">
        <v>79.099999999999994</v>
      </c>
      <c r="K27" s="449">
        <v>53</v>
      </c>
      <c r="L27" s="449">
        <v>67</v>
      </c>
      <c r="M27" s="448">
        <v>67.930000000000007</v>
      </c>
      <c r="N27" s="448">
        <v>11.17</v>
      </c>
      <c r="O27" s="448">
        <v>87.12</v>
      </c>
      <c r="P27" s="447">
        <v>8.02</v>
      </c>
      <c r="Q27" s="448">
        <v>70.7</v>
      </c>
      <c r="R27" s="449">
        <v>29</v>
      </c>
      <c r="S27" s="449">
        <v>41</v>
      </c>
      <c r="T27" s="448">
        <v>55.52</v>
      </c>
      <c r="U27" s="448">
        <v>15.21</v>
      </c>
      <c r="V27" s="448">
        <v>82.39</v>
      </c>
      <c r="W27" s="447">
        <v>11.66</v>
      </c>
      <c r="X27" s="448">
        <v>52.8</v>
      </c>
      <c r="Y27" s="449">
        <v>19</v>
      </c>
      <c r="Z27" s="449">
        <v>36</v>
      </c>
      <c r="AA27" s="448">
        <v>37.01</v>
      </c>
      <c r="AB27" s="448">
        <v>15.77</v>
      </c>
      <c r="AC27" s="448">
        <v>68.010000000000005</v>
      </c>
      <c r="AD27" s="447">
        <v>15.23</v>
      </c>
      <c r="AE27" s="448">
        <v>46.3</v>
      </c>
      <c r="AF27" s="449">
        <v>25</v>
      </c>
      <c r="AG27" s="449">
        <v>54</v>
      </c>
      <c r="AH27" s="448">
        <v>33.69</v>
      </c>
      <c r="AI27" s="448">
        <v>12.61</v>
      </c>
      <c r="AJ27" s="448">
        <v>59.39</v>
      </c>
      <c r="AK27" s="447">
        <v>13.09</v>
      </c>
    </row>
    <row r="28" spans="2:37" x14ac:dyDescent="0.2">
      <c r="B28" s="450" t="s">
        <v>65</v>
      </c>
      <c r="C28" s="1198">
        <v>46.1</v>
      </c>
      <c r="D28" s="449">
        <v>35</v>
      </c>
      <c r="E28" s="449">
        <v>76</v>
      </c>
      <c r="F28" s="448">
        <v>35.31</v>
      </c>
      <c r="G28" s="448">
        <v>10.74</v>
      </c>
      <c r="H28" s="448">
        <v>57.18</v>
      </c>
      <c r="I28" s="447">
        <v>11.13</v>
      </c>
      <c r="J28" s="1198">
        <v>47</v>
      </c>
      <c r="K28" s="449">
        <v>31</v>
      </c>
      <c r="L28" s="449">
        <v>66</v>
      </c>
      <c r="M28" s="448">
        <v>35.43</v>
      </c>
      <c r="N28" s="448">
        <v>11.54</v>
      </c>
      <c r="O28" s="448">
        <v>58.84</v>
      </c>
      <c r="P28" s="447">
        <v>11.87</v>
      </c>
      <c r="Q28" s="448">
        <v>46.3</v>
      </c>
      <c r="R28" s="449">
        <v>19</v>
      </c>
      <c r="S28" s="449">
        <v>41</v>
      </c>
      <c r="T28" s="448">
        <v>32.06</v>
      </c>
      <c r="U28" s="448">
        <v>14.28</v>
      </c>
      <c r="V28" s="448">
        <v>61.25</v>
      </c>
      <c r="W28" s="447">
        <v>14.91</v>
      </c>
      <c r="X28" s="448">
        <v>25.7</v>
      </c>
      <c r="Y28" s="449">
        <v>9</v>
      </c>
      <c r="Z28" s="449">
        <v>35</v>
      </c>
      <c r="AA28" s="448">
        <v>14.16</v>
      </c>
      <c r="AB28" s="448">
        <v>11.55</v>
      </c>
      <c r="AC28" s="448">
        <v>42.07</v>
      </c>
      <c r="AD28" s="447">
        <v>16.36</v>
      </c>
      <c r="AE28" s="448">
        <v>30.2</v>
      </c>
      <c r="AF28" s="449">
        <v>16</v>
      </c>
      <c r="AG28" s="449">
        <v>53</v>
      </c>
      <c r="AH28" s="448">
        <v>19.52</v>
      </c>
      <c r="AI28" s="448">
        <v>10.67</v>
      </c>
      <c r="AJ28" s="448">
        <v>43.54</v>
      </c>
      <c r="AK28" s="447">
        <v>13.35</v>
      </c>
    </row>
    <row r="29" spans="2:37" x14ac:dyDescent="0.2">
      <c r="B29" s="450" t="s">
        <v>78</v>
      </c>
      <c r="C29" s="448">
        <v>0</v>
      </c>
      <c r="D29" s="449">
        <v>0</v>
      </c>
      <c r="E29" s="449">
        <v>76</v>
      </c>
      <c r="F29" s="448">
        <v>0</v>
      </c>
      <c r="G29" s="448">
        <v>0</v>
      </c>
      <c r="H29" s="448">
        <v>4.8099999999999996</v>
      </c>
      <c r="I29" s="447">
        <v>4.8099999999999996</v>
      </c>
      <c r="J29" s="448">
        <v>1.5</v>
      </c>
      <c r="K29" s="449">
        <v>1</v>
      </c>
      <c r="L29" s="449">
        <v>66</v>
      </c>
      <c r="M29" s="448">
        <v>0.27</v>
      </c>
      <c r="N29" s="448">
        <v>1.25</v>
      </c>
      <c r="O29" s="448">
        <v>8.1</v>
      </c>
      <c r="P29" s="447">
        <v>6.58</v>
      </c>
      <c r="Q29" s="448">
        <v>4.9000000000000004</v>
      </c>
      <c r="R29" s="449">
        <v>2</v>
      </c>
      <c r="S29" s="449">
        <v>41</v>
      </c>
      <c r="T29" s="448">
        <v>1.35</v>
      </c>
      <c r="U29" s="448">
        <v>3.53</v>
      </c>
      <c r="V29" s="448">
        <v>16.14</v>
      </c>
      <c r="W29" s="447">
        <v>11.26</v>
      </c>
      <c r="X29" s="448">
        <v>0</v>
      </c>
      <c r="Y29" s="449">
        <v>0</v>
      </c>
      <c r="Z29" s="449">
        <v>34</v>
      </c>
      <c r="AA29" s="448">
        <v>0</v>
      </c>
      <c r="AB29" s="448">
        <v>0</v>
      </c>
      <c r="AC29" s="448">
        <v>10.15</v>
      </c>
      <c r="AD29" s="447">
        <v>10.15</v>
      </c>
      <c r="AE29" s="448">
        <v>0</v>
      </c>
      <c r="AF29" s="449">
        <v>0</v>
      </c>
      <c r="AG29" s="449">
        <v>53</v>
      </c>
      <c r="AH29" s="448">
        <v>0</v>
      </c>
      <c r="AI29" s="448">
        <v>0</v>
      </c>
      <c r="AJ29" s="448">
        <v>6.76</v>
      </c>
      <c r="AK29" s="447">
        <v>6.76</v>
      </c>
    </row>
    <row r="30" spans="2:37" x14ac:dyDescent="0.2">
      <c r="B30" s="450" t="s">
        <v>44</v>
      </c>
      <c r="C30" s="1198">
        <v>51.3</v>
      </c>
      <c r="D30" s="449">
        <v>39</v>
      </c>
      <c r="E30" s="449">
        <v>76</v>
      </c>
      <c r="F30" s="448">
        <v>40.29</v>
      </c>
      <c r="G30" s="448">
        <v>11.03</v>
      </c>
      <c r="H30" s="448">
        <v>62.22</v>
      </c>
      <c r="I30" s="447">
        <v>10.9</v>
      </c>
      <c r="J30" s="1198">
        <v>49.3</v>
      </c>
      <c r="K30" s="449">
        <v>33</v>
      </c>
      <c r="L30" s="449">
        <v>67</v>
      </c>
      <c r="M30" s="448">
        <v>37.65</v>
      </c>
      <c r="N30" s="448">
        <v>11.6</v>
      </c>
      <c r="O30" s="448">
        <v>60.94</v>
      </c>
      <c r="P30" s="447">
        <v>11.69</v>
      </c>
      <c r="Q30" s="448">
        <v>56.1</v>
      </c>
      <c r="R30" s="449">
        <v>23</v>
      </c>
      <c r="S30" s="449">
        <v>41</v>
      </c>
      <c r="T30" s="448">
        <v>41.04</v>
      </c>
      <c r="U30" s="448">
        <v>15.06</v>
      </c>
      <c r="V30" s="448">
        <v>70.11</v>
      </c>
      <c r="W30" s="447">
        <v>14.01</v>
      </c>
      <c r="X30" s="448">
        <v>30.6</v>
      </c>
      <c r="Y30" s="449">
        <v>11</v>
      </c>
      <c r="Z30" s="449">
        <v>36</v>
      </c>
      <c r="AA30" s="448">
        <v>18</v>
      </c>
      <c r="AB30" s="448">
        <v>12.56</v>
      </c>
      <c r="AC30" s="448">
        <v>46.86</v>
      </c>
      <c r="AD30" s="447">
        <v>16.3</v>
      </c>
      <c r="AE30" s="448">
        <v>35.200000000000003</v>
      </c>
      <c r="AF30" s="449">
        <v>19</v>
      </c>
      <c r="AG30" s="449">
        <v>54</v>
      </c>
      <c r="AH30" s="448">
        <v>23.82</v>
      </c>
      <c r="AI30" s="448">
        <v>11.37</v>
      </c>
      <c r="AJ30" s="448">
        <v>48.52</v>
      </c>
      <c r="AK30" s="447">
        <v>13.33</v>
      </c>
    </row>
    <row r="31" spans="2:37" x14ac:dyDescent="0.2">
      <c r="B31" s="450" t="s">
        <v>57</v>
      </c>
      <c r="C31" s="448">
        <v>100</v>
      </c>
      <c r="D31" s="449">
        <v>76</v>
      </c>
      <c r="E31" s="449">
        <v>76</v>
      </c>
      <c r="F31" s="448">
        <v>95.19</v>
      </c>
      <c r="G31" s="448">
        <v>4.8099999999999996</v>
      </c>
      <c r="H31" s="448">
        <v>100</v>
      </c>
      <c r="I31" s="447">
        <v>0</v>
      </c>
      <c r="J31" s="448">
        <v>100</v>
      </c>
      <c r="K31" s="449">
        <v>67</v>
      </c>
      <c r="L31" s="449">
        <v>67</v>
      </c>
      <c r="M31" s="448">
        <v>94.58</v>
      </c>
      <c r="N31" s="448">
        <v>5.42</v>
      </c>
      <c r="O31" s="448">
        <v>100</v>
      </c>
      <c r="P31" s="447">
        <v>0</v>
      </c>
      <c r="Q31" s="448">
        <v>100</v>
      </c>
      <c r="R31" s="449">
        <v>43</v>
      </c>
      <c r="S31" s="449">
        <v>43</v>
      </c>
      <c r="T31" s="448">
        <v>91.8</v>
      </c>
      <c r="U31" s="448">
        <v>8.1999999999999993</v>
      </c>
      <c r="V31" s="448">
        <v>100</v>
      </c>
      <c r="W31" s="447">
        <v>0</v>
      </c>
      <c r="X31" s="448">
        <v>100</v>
      </c>
      <c r="Y31" s="449">
        <v>37</v>
      </c>
      <c r="Z31" s="449">
        <v>37</v>
      </c>
      <c r="AA31" s="448">
        <v>90.59</v>
      </c>
      <c r="AB31" s="448">
        <v>9.41</v>
      </c>
      <c r="AC31" s="448">
        <v>100</v>
      </c>
      <c r="AD31" s="447">
        <v>0</v>
      </c>
      <c r="AE31" s="448">
        <v>100</v>
      </c>
      <c r="AF31" s="449">
        <v>53</v>
      </c>
      <c r="AG31" s="449">
        <v>53</v>
      </c>
      <c r="AH31" s="448">
        <v>93.24</v>
      </c>
      <c r="AI31" s="448">
        <v>6.76</v>
      </c>
      <c r="AJ31" s="448">
        <v>100</v>
      </c>
      <c r="AK31" s="447">
        <v>0</v>
      </c>
    </row>
    <row r="32" spans="2:37" x14ac:dyDescent="0.2">
      <c r="B32" s="450" t="s">
        <v>557</v>
      </c>
      <c r="C32" s="1198">
        <v>6.6</v>
      </c>
      <c r="D32" s="449">
        <v>5</v>
      </c>
      <c r="E32" s="449">
        <v>76</v>
      </c>
      <c r="F32" s="448">
        <v>2.84</v>
      </c>
      <c r="G32" s="448">
        <v>3.74</v>
      </c>
      <c r="H32" s="448">
        <v>14.49</v>
      </c>
      <c r="I32" s="447">
        <v>7.91</v>
      </c>
      <c r="J32" s="1198">
        <v>13.4</v>
      </c>
      <c r="K32" s="449">
        <v>9</v>
      </c>
      <c r="L32" s="449">
        <v>67</v>
      </c>
      <c r="M32" s="448">
        <v>7.23</v>
      </c>
      <c r="N32" s="448">
        <v>6.2</v>
      </c>
      <c r="O32" s="448">
        <v>23.6</v>
      </c>
      <c r="P32" s="447">
        <v>10.17</v>
      </c>
      <c r="Q32" s="448">
        <v>36.6</v>
      </c>
      <c r="R32" s="449">
        <v>15</v>
      </c>
      <c r="S32" s="449">
        <v>41</v>
      </c>
      <c r="T32" s="448">
        <v>23.59</v>
      </c>
      <c r="U32" s="448">
        <v>13</v>
      </c>
      <c r="V32" s="448">
        <v>51.88</v>
      </c>
      <c r="W32" s="447">
        <v>15.29</v>
      </c>
      <c r="X32" s="448">
        <v>37.1</v>
      </c>
      <c r="Y32" s="449">
        <v>13</v>
      </c>
      <c r="Z32" s="449">
        <v>35</v>
      </c>
      <c r="AA32" s="448">
        <v>23.17</v>
      </c>
      <c r="AB32" s="448">
        <v>13.97</v>
      </c>
      <c r="AC32" s="448">
        <v>53.66</v>
      </c>
      <c r="AD32" s="447">
        <v>16.52</v>
      </c>
      <c r="AE32" s="448">
        <v>26.4</v>
      </c>
      <c r="AF32" s="449">
        <v>14</v>
      </c>
      <c r="AG32" s="449">
        <v>53</v>
      </c>
      <c r="AH32" s="448">
        <v>16.440000000000001</v>
      </c>
      <c r="AI32" s="448">
        <v>9.98</v>
      </c>
      <c r="AJ32" s="448">
        <v>39.58</v>
      </c>
      <c r="AK32" s="447">
        <v>13.16</v>
      </c>
    </row>
    <row r="33" spans="2:37" x14ac:dyDescent="0.2">
      <c r="B33" s="450" t="s">
        <v>556</v>
      </c>
      <c r="C33" s="1198">
        <v>3.9</v>
      </c>
      <c r="D33" s="449">
        <v>3</v>
      </c>
      <c r="E33" s="449">
        <v>76</v>
      </c>
      <c r="F33" s="448">
        <v>1.35</v>
      </c>
      <c r="G33" s="448">
        <v>2.6</v>
      </c>
      <c r="H33" s="448">
        <v>10.97</v>
      </c>
      <c r="I33" s="447">
        <v>7.02</v>
      </c>
      <c r="J33" s="448">
        <v>0</v>
      </c>
      <c r="K33" s="449">
        <v>0</v>
      </c>
      <c r="L33" s="449">
        <v>67</v>
      </c>
      <c r="M33" s="448">
        <v>0</v>
      </c>
      <c r="N33" s="448">
        <v>0</v>
      </c>
      <c r="O33" s="448">
        <v>5.42</v>
      </c>
      <c r="P33" s="447">
        <v>5.42</v>
      </c>
      <c r="Q33" s="448">
        <v>4.9000000000000004</v>
      </c>
      <c r="R33" s="449">
        <v>2</v>
      </c>
      <c r="S33" s="449">
        <v>41</v>
      </c>
      <c r="T33" s="448">
        <v>1.35</v>
      </c>
      <c r="U33" s="448">
        <v>3.53</v>
      </c>
      <c r="V33" s="448">
        <v>16.14</v>
      </c>
      <c r="W33" s="447">
        <v>11.26</v>
      </c>
      <c r="X33" s="448">
        <v>0</v>
      </c>
      <c r="Y33" s="449">
        <v>0</v>
      </c>
      <c r="Z33" s="449">
        <v>35</v>
      </c>
      <c r="AA33" s="448">
        <v>0</v>
      </c>
      <c r="AB33" s="448">
        <v>0</v>
      </c>
      <c r="AC33" s="448">
        <v>9.89</v>
      </c>
      <c r="AD33" s="447">
        <v>9.89</v>
      </c>
      <c r="AE33" s="448">
        <v>0</v>
      </c>
      <c r="AF33" s="449">
        <v>0</v>
      </c>
      <c r="AG33" s="449">
        <v>53</v>
      </c>
      <c r="AH33" s="448">
        <v>0</v>
      </c>
      <c r="AI33" s="448">
        <v>0</v>
      </c>
      <c r="AJ33" s="448">
        <v>6.76</v>
      </c>
      <c r="AK33" s="447">
        <v>6.76</v>
      </c>
    </row>
    <row r="34" spans="2:37" x14ac:dyDescent="0.2">
      <c r="B34" s="450" t="s">
        <v>33</v>
      </c>
      <c r="C34" s="1198">
        <v>14.5</v>
      </c>
      <c r="D34" s="449">
        <v>11</v>
      </c>
      <c r="E34" s="449">
        <v>76</v>
      </c>
      <c r="F34" s="448">
        <v>8.2799999999999994</v>
      </c>
      <c r="G34" s="448">
        <v>6.19</v>
      </c>
      <c r="H34" s="448">
        <v>24.09</v>
      </c>
      <c r="I34" s="447">
        <v>9.6199999999999992</v>
      </c>
      <c r="J34" s="1198">
        <v>13.8</v>
      </c>
      <c r="K34" s="449">
        <v>9</v>
      </c>
      <c r="L34" s="449">
        <v>65</v>
      </c>
      <c r="M34" s="448">
        <v>7.46</v>
      </c>
      <c r="N34" s="448">
        <v>6.39</v>
      </c>
      <c r="O34" s="448">
        <v>24.27</v>
      </c>
      <c r="P34" s="447">
        <v>10.42</v>
      </c>
      <c r="Q34" s="448">
        <v>15</v>
      </c>
      <c r="R34" s="449">
        <v>6</v>
      </c>
      <c r="S34" s="449">
        <v>40</v>
      </c>
      <c r="T34" s="448">
        <v>7.06</v>
      </c>
      <c r="U34" s="448">
        <v>7.94</v>
      </c>
      <c r="V34" s="448">
        <v>29.07</v>
      </c>
      <c r="W34" s="447">
        <v>14.07</v>
      </c>
      <c r="X34" s="448">
        <v>16.7</v>
      </c>
      <c r="Y34" s="449">
        <v>6</v>
      </c>
      <c r="Z34" s="449">
        <v>36</v>
      </c>
      <c r="AA34" s="448">
        <v>7.87</v>
      </c>
      <c r="AB34" s="448">
        <v>8.8000000000000007</v>
      </c>
      <c r="AC34" s="448">
        <v>31.89</v>
      </c>
      <c r="AD34" s="447">
        <v>15.22</v>
      </c>
      <c r="AE34" s="448">
        <v>25.5</v>
      </c>
      <c r="AF34" s="449">
        <v>14</v>
      </c>
      <c r="AG34" s="449">
        <v>55</v>
      </c>
      <c r="AH34" s="448">
        <v>15.81</v>
      </c>
      <c r="AI34" s="448">
        <v>9.64</v>
      </c>
      <c r="AJ34" s="448">
        <v>38.299999999999997</v>
      </c>
      <c r="AK34" s="447">
        <v>12.85</v>
      </c>
    </row>
    <row r="35" spans="2:37" x14ac:dyDescent="0.2">
      <c r="B35" s="450" t="s">
        <v>53</v>
      </c>
      <c r="C35" s="1198">
        <v>38.200000000000003</v>
      </c>
      <c r="D35" s="449">
        <v>29</v>
      </c>
      <c r="E35" s="449">
        <v>76</v>
      </c>
      <c r="F35" s="448">
        <v>28.06</v>
      </c>
      <c r="G35" s="448">
        <v>10.1</v>
      </c>
      <c r="H35" s="448">
        <v>49.4</v>
      </c>
      <c r="I35" s="447">
        <v>11.24</v>
      </c>
      <c r="J35" s="1198">
        <v>31.8</v>
      </c>
      <c r="K35" s="449">
        <v>21</v>
      </c>
      <c r="L35" s="449">
        <v>66</v>
      </c>
      <c r="M35" s="448">
        <v>21.85</v>
      </c>
      <c r="N35" s="448">
        <v>9.9700000000000006</v>
      </c>
      <c r="O35" s="448">
        <v>43.79</v>
      </c>
      <c r="P35" s="447">
        <v>11.97</v>
      </c>
      <c r="Q35" s="448">
        <v>39</v>
      </c>
      <c r="R35" s="449">
        <v>16</v>
      </c>
      <c r="S35" s="449">
        <v>41</v>
      </c>
      <c r="T35" s="448">
        <v>25.66</v>
      </c>
      <c r="U35" s="448">
        <v>13.36</v>
      </c>
      <c r="V35" s="448">
        <v>54.27</v>
      </c>
      <c r="W35" s="447">
        <v>15.25</v>
      </c>
      <c r="X35" s="448">
        <v>25.7</v>
      </c>
      <c r="Y35" s="449">
        <v>9</v>
      </c>
      <c r="Z35" s="449">
        <v>35</v>
      </c>
      <c r="AA35" s="448">
        <v>14.16</v>
      </c>
      <c r="AB35" s="448">
        <v>11.55</v>
      </c>
      <c r="AC35" s="448">
        <v>42.07</v>
      </c>
      <c r="AD35" s="447">
        <v>16.36</v>
      </c>
      <c r="AE35" s="448">
        <v>37</v>
      </c>
      <c r="AF35" s="449">
        <v>20</v>
      </c>
      <c r="AG35" s="449">
        <v>54</v>
      </c>
      <c r="AH35" s="448">
        <v>25.42</v>
      </c>
      <c r="AI35" s="448">
        <v>11.62</v>
      </c>
      <c r="AJ35" s="448">
        <v>50.37</v>
      </c>
      <c r="AK35" s="447">
        <v>13.33</v>
      </c>
    </row>
    <row r="37" spans="2:37" ht="15.75" x14ac:dyDescent="0.25">
      <c r="B37" s="247" t="s">
        <v>564</v>
      </c>
    </row>
    <row r="38" spans="2:37" ht="15.75" x14ac:dyDescent="0.25">
      <c r="B38" s="246" t="s">
        <v>563</v>
      </c>
    </row>
    <row r="40" spans="2:37" s="870" customFormat="1" ht="15.75" x14ac:dyDescent="0.25">
      <c r="B40" s="847"/>
      <c r="C40" s="847"/>
      <c r="D40" s="871"/>
      <c r="E40" s="871"/>
      <c r="F40" s="837">
        <v>2017</v>
      </c>
      <c r="G40" s="871"/>
      <c r="H40" s="871"/>
      <c r="I40" s="871"/>
      <c r="J40" s="847"/>
      <c r="K40" s="871"/>
      <c r="L40" s="871"/>
      <c r="M40" s="837">
        <v>2018</v>
      </c>
      <c r="N40" s="871"/>
      <c r="O40" s="871"/>
      <c r="P40" s="871"/>
      <c r="Q40" s="847"/>
      <c r="R40" s="871"/>
      <c r="S40" s="871"/>
      <c r="T40" s="837">
        <v>2019</v>
      </c>
      <c r="U40" s="871"/>
      <c r="V40" s="871"/>
      <c r="W40" s="871"/>
      <c r="X40" s="847"/>
      <c r="Y40" s="871"/>
      <c r="Z40" s="871"/>
      <c r="AA40" s="837">
        <v>2020</v>
      </c>
      <c r="AB40" s="871"/>
      <c r="AC40" s="871"/>
      <c r="AD40" s="871"/>
      <c r="AE40" s="847"/>
      <c r="AF40" s="871"/>
      <c r="AG40" s="871"/>
      <c r="AH40" s="837">
        <v>2021</v>
      </c>
      <c r="AI40" s="871"/>
      <c r="AJ40" s="871"/>
      <c r="AK40" s="871"/>
    </row>
    <row r="41" spans="2:37" ht="47.25" x14ac:dyDescent="0.25">
      <c r="B41" s="454" t="s">
        <v>447</v>
      </c>
      <c r="C41" s="452" t="s">
        <v>446</v>
      </c>
      <c r="D41" s="453" t="s">
        <v>445</v>
      </c>
      <c r="E41" s="453" t="s">
        <v>444</v>
      </c>
      <c r="F41" s="452" t="s">
        <v>443</v>
      </c>
      <c r="G41" s="452" t="s">
        <v>442</v>
      </c>
      <c r="H41" s="452" t="s">
        <v>441</v>
      </c>
      <c r="I41" s="451" t="s">
        <v>440</v>
      </c>
      <c r="J41" s="452" t="s">
        <v>446</v>
      </c>
      <c r="K41" s="453" t="s">
        <v>445</v>
      </c>
      <c r="L41" s="453" t="s">
        <v>444</v>
      </c>
      <c r="M41" s="452" t="s">
        <v>443</v>
      </c>
      <c r="N41" s="452" t="s">
        <v>442</v>
      </c>
      <c r="O41" s="452" t="s">
        <v>441</v>
      </c>
      <c r="P41" s="451" t="s">
        <v>440</v>
      </c>
      <c r="Q41" s="452" t="s">
        <v>446</v>
      </c>
      <c r="R41" s="453" t="s">
        <v>445</v>
      </c>
      <c r="S41" s="453" t="s">
        <v>444</v>
      </c>
      <c r="T41" s="452" t="s">
        <v>443</v>
      </c>
      <c r="U41" s="452" t="s">
        <v>442</v>
      </c>
      <c r="V41" s="452" t="s">
        <v>441</v>
      </c>
      <c r="W41" s="451" t="s">
        <v>440</v>
      </c>
      <c r="X41" s="452" t="s">
        <v>446</v>
      </c>
      <c r="Y41" s="453" t="s">
        <v>445</v>
      </c>
      <c r="Z41" s="453" t="s">
        <v>444</v>
      </c>
      <c r="AA41" s="452" t="s">
        <v>443</v>
      </c>
      <c r="AB41" s="452" t="s">
        <v>442</v>
      </c>
      <c r="AC41" s="452" t="s">
        <v>441</v>
      </c>
      <c r="AD41" s="451" t="s">
        <v>440</v>
      </c>
      <c r="AE41" s="452" t="s">
        <v>446</v>
      </c>
      <c r="AF41" s="453" t="s">
        <v>445</v>
      </c>
      <c r="AG41" s="453" t="s">
        <v>444</v>
      </c>
      <c r="AH41" s="452" t="s">
        <v>443</v>
      </c>
      <c r="AI41" s="452" t="s">
        <v>442</v>
      </c>
      <c r="AJ41" s="452" t="s">
        <v>441</v>
      </c>
      <c r="AK41" s="451" t="s">
        <v>440</v>
      </c>
    </row>
    <row r="42" spans="2:37" x14ac:dyDescent="0.2">
      <c r="B42" s="450" t="s">
        <v>58</v>
      </c>
      <c r="C42" s="1198">
        <v>75</v>
      </c>
      <c r="D42" s="449">
        <v>57</v>
      </c>
      <c r="E42" s="449">
        <v>76</v>
      </c>
      <c r="F42" s="448">
        <v>64.22</v>
      </c>
      <c r="G42" s="448">
        <v>10.78</v>
      </c>
      <c r="H42" s="448">
        <v>83.37</v>
      </c>
      <c r="I42" s="447">
        <v>8.3699999999999992</v>
      </c>
      <c r="J42" s="1198">
        <v>79.099999999999994</v>
      </c>
      <c r="K42" s="449">
        <v>53</v>
      </c>
      <c r="L42" s="449">
        <v>67</v>
      </c>
      <c r="M42" s="448">
        <v>67.930000000000007</v>
      </c>
      <c r="N42" s="448">
        <v>11.17</v>
      </c>
      <c r="O42" s="448">
        <v>87.12</v>
      </c>
      <c r="P42" s="447">
        <v>8.02</v>
      </c>
      <c r="Q42" s="448">
        <v>70.7</v>
      </c>
      <c r="R42" s="449">
        <v>29</v>
      </c>
      <c r="S42" s="449">
        <v>41</v>
      </c>
      <c r="T42" s="448">
        <v>55.52</v>
      </c>
      <c r="U42" s="448">
        <v>15.21</v>
      </c>
      <c r="V42" s="448">
        <v>82.39</v>
      </c>
      <c r="W42" s="447">
        <v>11.66</v>
      </c>
      <c r="X42" s="448">
        <v>52.8</v>
      </c>
      <c r="Y42" s="449">
        <v>19</v>
      </c>
      <c r="Z42" s="449">
        <v>36</v>
      </c>
      <c r="AA42" s="448">
        <v>37.01</v>
      </c>
      <c r="AB42" s="448">
        <v>15.77</v>
      </c>
      <c r="AC42" s="448">
        <v>68.010000000000005</v>
      </c>
      <c r="AD42" s="447">
        <v>15.23</v>
      </c>
      <c r="AE42" s="448">
        <v>46.3</v>
      </c>
      <c r="AF42" s="449">
        <v>25</v>
      </c>
      <c r="AG42" s="449">
        <v>54</v>
      </c>
      <c r="AH42" s="448">
        <v>33.69</v>
      </c>
      <c r="AI42" s="448">
        <v>12.61</v>
      </c>
      <c r="AJ42" s="448">
        <v>59.39</v>
      </c>
      <c r="AK42" s="447">
        <v>13.09</v>
      </c>
    </row>
    <row r="43" spans="2:37" x14ac:dyDescent="0.2">
      <c r="B43" s="450" t="s">
        <v>65</v>
      </c>
      <c r="C43" s="1198">
        <v>47.4</v>
      </c>
      <c r="D43" s="449">
        <v>36</v>
      </c>
      <c r="E43" s="449">
        <v>76</v>
      </c>
      <c r="F43" s="448">
        <v>36.54</v>
      </c>
      <c r="G43" s="448">
        <v>10.83</v>
      </c>
      <c r="H43" s="448">
        <v>58.45</v>
      </c>
      <c r="I43" s="447">
        <v>11.08</v>
      </c>
      <c r="J43" s="1198">
        <v>47</v>
      </c>
      <c r="K43" s="449">
        <v>31</v>
      </c>
      <c r="L43" s="449">
        <v>66</v>
      </c>
      <c r="M43" s="448">
        <v>35.43</v>
      </c>
      <c r="N43" s="448">
        <v>11.54</v>
      </c>
      <c r="O43" s="448">
        <v>58.84</v>
      </c>
      <c r="P43" s="447">
        <v>11.87</v>
      </c>
      <c r="Q43" s="448">
        <v>48.8</v>
      </c>
      <c r="R43" s="449">
        <v>20</v>
      </c>
      <c r="S43" s="449">
        <v>41</v>
      </c>
      <c r="T43" s="448">
        <v>34.25</v>
      </c>
      <c r="U43" s="448">
        <v>14.53</v>
      </c>
      <c r="V43" s="448">
        <v>63.52</v>
      </c>
      <c r="W43" s="447">
        <v>14.74</v>
      </c>
      <c r="X43" s="448">
        <v>28.6</v>
      </c>
      <c r="Y43" s="449">
        <v>10</v>
      </c>
      <c r="Z43" s="449">
        <v>35</v>
      </c>
      <c r="AA43" s="448">
        <v>16.329999999999998</v>
      </c>
      <c r="AB43" s="448">
        <v>12.24</v>
      </c>
      <c r="AC43" s="448">
        <v>45.05</v>
      </c>
      <c r="AD43" s="447">
        <v>16.48</v>
      </c>
      <c r="AE43" s="448">
        <v>30.2</v>
      </c>
      <c r="AF43" s="449">
        <v>16</v>
      </c>
      <c r="AG43" s="449">
        <v>53</v>
      </c>
      <c r="AH43" s="448">
        <v>19.52</v>
      </c>
      <c r="AI43" s="448">
        <v>10.67</v>
      </c>
      <c r="AJ43" s="448">
        <v>43.54</v>
      </c>
      <c r="AK43" s="447">
        <v>13.35</v>
      </c>
    </row>
    <row r="44" spans="2:37" x14ac:dyDescent="0.2">
      <c r="B44" s="450" t="s">
        <v>78</v>
      </c>
      <c r="C44" s="448">
        <v>0</v>
      </c>
      <c r="D44" s="449">
        <v>0</v>
      </c>
      <c r="E44" s="449">
        <v>76</v>
      </c>
      <c r="F44" s="448">
        <v>0</v>
      </c>
      <c r="G44" s="448">
        <v>0</v>
      </c>
      <c r="H44" s="448">
        <v>4.8099999999999996</v>
      </c>
      <c r="I44" s="447">
        <v>4.8099999999999996</v>
      </c>
      <c r="J44" s="448">
        <v>1.5</v>
      </c>
      <c r="K44" s="449">
        <v>1</v>
      </c>
      <c r="L44" s="449">
        <v>66</v>
      </c>
      <c r="M44" s="448">
        <v>0.27</v>
      </c>
      <c r="N44" s="448">
        <v>1.25</v>
      </c>
      <c r="O44" s="448">
        <v>8.1</v>
      </c>
      <c r="P44" s="447">
        <v>6.58</v>
      </c>
      <c r="Q44" s="448">
        <v>4.9000000000000004</v>
      </c>
      <c r="R44" s="449">
        <v>2</v>
      </c>
      <c r="S44" s="449">
        <v>41</v>
      </c>
      <c r="T44" s="448">
        <v>1.35</v>
      </c>
      <c r="U44" s="448">
        <v>3.53</v>
      </c>
      <c r="V44" s="448">
        <v>16.14</v>
      </c>
      <c r="W44" s="447">
        <v>11.26</v>
      </c>
      <c r="X44" s="448">
        <v>0</v>
      </c>
      <c r="Y44" s="449">
        <v>0</v>
      </c>
      <c r="Z44" s="449">
        <v>34</v>
      </c>
      <c r="AA44" s="448">
        <v>0</v>
      </c>
      <c r="AB44" s="448">
        <v>0</v>
      </c>
      <c r="AC44" s="448">
        <v>10.15</v>
      </c>
      <c r="AD44" s="447">
        <v>10.15</v>
      </c>
      <c r="AE44" s="448">
        <v>0</v>
      </c>
      <c r="AF44" s="449">
        <v>0</v>
      </c>
      <c r="AG44" s="449">
        <v>53</v>
      </c>
      <c r="AH44" s="448">
        <v>0</v>
      </c>
      <c r="AI44" s="448">
        <v>0</v>
      </c>
      <c r="AJ44" s="448">
        <v>6.76</v>
      </c>
      <c r="AK44" s="447">
        <v>6.76</v>
      </c>
    </row>
    <row r="45" spans="2:37" x14ac:dyDescent="0.2">
      <c r="B45" s="450" t="s">
        <v>44</v>
      </c>
      <c r="C45" s="1198">
        <v>51.3</v>
      </c>
      <c r="D45" s="449">
        <v>39</v>
      </c>
      <c r="E45" s="449">
        <v>76</v>
      </c>
      <c r="F45" s="448">
        <v>40.29</v>
      </c>
      <c r="G45" s="448">
        <v>11.03</v>
      </c>
      <c r="H45" s="448">
        <v>62.22</v>
      </c>
      <c r="I45" s="447">
        <v>10.9</v>
      </c>
      <c r="J45" s="1198">
        <v>49.3</v>
      </c>
      <c r="K45" s="449">
        <v>33</v>
      </c>
      <c r="L45" s="449">
        <v>67</v>
      </c>
      <c r="M45" s="448">
        <v>37.65</v>
      </c>
      <c r="N45" s="448">
        <v>11.6</v>
      </c>
      <c r="O45" s="448">
        <v>60.94</v>
      </c>
      <c r="P45" s="447">
        <v>11.69</v>
      </c>
      <c r="Q45" s="448">
        <v>56.1</v>
      </c>
      <c r="R45" s="449">
        <v>23</v>
      </c>
      <c r="S45" s="449">
        <v>41</v>
      </c>
      <c r="T45" s="448">
        <v>41.04</v>
      </c>
      <c r="U45" s="448">
        <v>15.06</v>
      </c>
      <c r="V45" s="448">
        <v>70.11</v>
      </c>
      <c r="W45" s="447">
        <v>14.01</v>
      </c>
      <c r="X45" s="448">
        <v>30.6</v>
      </c>
      <c r="Y45" s="449">
        <v>11</v>
      </c>
      <c r="Z45" s="449">
        <v>36</v>
      </c>
      <c r="AA45" s="448">
        <v>18</v>
      </c>
      <c r="AB45" s="448">
        <v>12.56</v>
      </c>
      <c r="AC45" s="448">
        <v>46.86</v>
      </c>
      <c r="AD45" s="447">
        <v>16.3</v>
      </c>
      <c r="AE45" s="448">
        <v>37</v>
      </c>
      <c r="AF45" s="449">
        <v>20</v>
      </c>
      <c r="AG45" s="449">
        <v>54</v>
      </c>
      <c r="AH45" s="448">
        <v>25.42</v>
      </c>
      <c r="AI45" s="448">
        <v>11.62</v>
      </c>
      <c r="AJ45" s="448">
        <v>50.37</v>
      </c>
      <c r="AK45" s="447">
        <v>13.33</v>
      </c>
    </row>
    <row r="46" spans="2:37" x14ac:dyDescent="0.2">
      <c r="B46" s="450" t="s">
        <v>57</v>
      </c>
      <c r="C46" s="448">
        <v>100</v>
      </c>
      <c r="D46" s="449">
        <v>76</v>
      </c>
      <c r="E46" s="449">
        <v>76</v>
      </c>
      <c r="F46" s="448">
        <v>95.19</v>
      </c>
      <c r="G46" s="448">
        <v>4.8099999999999996</v>
      </c>
      <c r="H46" s="448">
        <v>100</v>
      </c>
      <c r="I46" s="447">
        <v>0</v>
      </c>
      <c r="J46" s="448">
        <v>100</v>
      </c>
      <c r="K46" s="449">
        <v>67</v>
      </c>
      <c r="L46" s="449">
        <v>67</v>
      </c>
      <c r="M46" s="448">
        <v>94.58</v>
      </c>
      <c r="N46" s="448">
        <v>5.42</v>
      </c>
      <c r="O46" s="448">
        <v>100</v>
      </c>
      <c r="P46" s="447">
        <v>0</v>
      </c>
      <c r="Q46" s="448">
        <v>100</v>
      </c>
      <c r="R46" s="449">
        <v>43</v>
      </c>
      <c r="S46" s="449">
        <v>43</v>
      </c>
      <c r="T46" s="448">
        <v>91.8</v>
      </c>
      <c r="U46" s="448">
        <v>8.1999999999999993</v>
      </c>
      <c r="V46" s="448">
        <v>100</v>
      </c>
      <c r="W46" s="447">
        <v>0</v>
      </c>
      <c r="X46" s="448">
        <v>100</v>
      </c>
      <c r="Y46" s="449">
        <v>37</v>
      </c>
      <c r="Z46" s="449">
        <v>37</v>
      </c>
      <c r="AA46" s="448">
        <v>90.59</v>
      </c>
      <c r="AB46" s="448">
        <v>9.41</v>
      </c>
      <c r="AC46" s="448">
        <v>100</v>
      </c>
      <c r="AD46" s="447">
        <v>0</v>
      </c>
      <c r="AE46" s="448">
        <v>100</v>
      </c>
      <c r="AF46" s="449">
        <v>53</v>
      </c>
      <c r="AG46" s="449">
        <v>53</v>
      </c>
      <c r="AH46" s="448">
        <v>93.24</v>
      </c>
      <c r="AI46" s="448">
        <v>6.76</v>
      </c>
      <c r="AJ46" s="448">
        <v>100</v>
      </c>
      <c r="AK46" s="447">
        <v>0</v>
      </c>
    </row>
    <row r="47" spans="2:37" x14ac:dyDescent="0.2">
      <c r="B47" s="450" t="s">
        <v>557</v>
      </c>
      <c r="C47" s="1198">
        <v>6.6</v>
      </c>
      <c r="D47" s="449">
        <v>5</v>
      </c>
      <c r="E47" s="449">
        <v>76</v>
      </c>
      <c r="F47" s="448">
        <v>2.84</v>
      </c>
      <c r="G47" s="448">
        <v>3.74</v>
      </c>
      <c r="H47" s="448">
        <v>14.49</v>
      </c>
      <c r="I47" s="447">
        <v>7.91</v>
      </c>
      <c r="J47" s="1198">
        <v>13.4</v>
      </c>
      <c r="K47" s="449">
        <v>9</v>
      </c>
      <c r="L47" s="449">
        <v>67</v>
      </c>
      <c r="M47" s="448">
        <v>7.23</v>
      </c>
      <c r="N47" s="448">
        <v>6.2</v>
      </c>
      <c r="O47" s="448">
        <v>23.6</v>
      </c>
      <c r="P47" s="447">
        <v>10.17</v>
      </c>
      <c r="Q47" s="448">
        <v>36.6</v>
      </c>
      <c r="R47" s="449">
        <v>15</v>
      </c>
      <c r="S47" s="449">
        <v>41</v>
      </c>
      <c r="T47" s="448">
        <v>23.59</v>
      </c>
      <c r="U47" s="448">
        <v>13</v>
      </c>
      <c r="V47" s="448">
        <v>51.88</v>
      </c>
      <c r="W47" s="447">
        <v>15.29</v>
      </c>
      <c r="X47" s="448">
        <v>37.1</v>
      </c>
      <c r="Y47" s="449">
        <v>13</v>
      </c>
      <c r="Z47" s="449">
        <v>35</v>
      </c>
      <c r="AA47" s="448">
        <v>23.17</v>
      </c>
      <c r="AB47" s="448">
        <v>13.97</v>
      </c>
      <c r="AC47" s="448">
        <v>53.66</v>
      </c>
      <c r="AD47" s="447">
        <v>16.52</v>
      </c>
      <c r="AE47" s="448">
        <v>26.4</v>
      </c>
      <c r="AF47" s="449">
        <v>14</v>
      </c>
      <c r="AG47" s="449">
        <v>53</v>
      </c>
      <c r="AH47" s="448">
        <v>16.440000000000001</v>
      </c>
      <c r="AI47" s="448">
        <v>9.98</v>
      </c>
      <c r="AJ47" s="448">
        <v>39.58</v>
      </c>
      <c r="AK47" s="447">
        <v>13.16</v>
      </c>
    </row>
    <row r="48" spans="2:37" x14ac:dyDescent="0.2">
      <c r="B48" s="450" t="s">
        <v>556</v>
      </c>
      <c r="C48" s="1198">
        <v>3.9</v>
      </c>
      <c r="D48" s="449">
        <v>3</v>
      </c>
      <c r="E48" s="449">
        <v>76</v>
      </c>
      <c r="F48" s="448">
        <v>1.35</v>
      </c>
      <c r="G48" s="448">
        <v>2.6</v>
      </c>
      <c r="H48" s="448">
        <v>10.97</v>
      </c>
      <c r="I48" s="447">
        <v>7.02</v>
      </c>
      <c r="J48" s="448">
        <v>0</v>
      </c>
      <c r="K48" s="449">
        <v>0</v>
      </c>
      <c r="L48" s="449">
        <v>67</v>
      </c>
      <c r="M48" s="448">
        <v>0</v>
      </c>
      <c r="N48" s="448">
        <v>0</v>
      </c>
      <c r="O48" s="448">
        <v>5.42</v>
      </c>
      <c r="P48" s="447">
        <v>5.42</v>
      </c>
      <c r="Q48" s="448">
        <v>4.9000000000000004</v>
      </c>
      <c r="R48" s="449">
        <v>2</v>
      </c>
      <c r="S48" s="449">
        <v>41</v>
      </c>
      <c r="T48" s="448">
        <v>1.35</v>
      </c>
      <c r="U48" s="448">
        <v>3.53</v>
      </c>
      <c r="V48" s="448">
        <v>16.14</v>
      </c>
      <c r="W48" s="447">
        <v>11.26</v>
      </c>
      <c r="X48" s="448">
        <v>0</v>
      </c>
      <c r="Y48" s="449">
        <v>0</v>
      </c>
      <c r="Z48" s="449">
        <v>35</v>
      </c>
      <c r="AA48" s="448">
        <v>0</v>
      </c>
      <c r="AB48" s="448">
        <v>0</v>
      </c>
      <c r="AC48" s="448">
        <v>9.89</v>
      </c>
      <c r="AD48" s="447">
        <v>9.89</v>
      </c>
      <c r="AE48" s="448">
        <v>0</v>
      </c>
      <c r="AF48" s="449">
        <v>0</v>
      </c>
      <c r="AG48" s="449">
        <v>53</v>
      </c>
      <c r="AH48" s="448">
        <v>0</v>
      </c>
      <c r="AI48" s="448">
        <v>0</v>
      </c>
      <c r="AJ48" s="448">
        <v>6.76</v>
      </c>
      <c r="AK48" s="447">
        <v>6.76</v>
      </c>
    </row>
    <row r="49" spans="2:37" x14ac:dyDescent="0.2">
      <c r="B49" s="450" t="s">
        <v>33</v>
      </c>
      <c r="C49" s="1198">
        <v>15.8</v>
      </c>
      <c r="D49" s="449">
        <v>12</v>
      </c>
      <c r="E49" s="449">
        <v>76</v>
      </c>
      <c r="F49" s="448">
        <v>9.27</v>
      </c>
      <c r="G49" s="448">
        <v>6.52</v>
      </c>
      <c r="H49" s="448">
        <v>25.6</v>
      </c>
      <c r="I49" s="447">
        <v>9.81</v>
      </c>
      <c r="J49" s="1198">
        <v>13.8</v>
      </c>
      <c r="K49" s="449">
        <v>9</v>
      </c>
      <c r="L49" s="449">
        <v>65</v>
      </c>
      <c r="M49" s="448">
        <v>7.46</v>
      </c>
      <c r="N49" s="448">
        <v>6.39</v>
      </c>
      <c r="O49" s="448">
        <v>24.27</v>
      </c>
      <c r="P49" s="447">
        <v>10.42</v>
      </c>
      <c r="Q49" s="448">
        <v>17.5</v>
      </c>
      <c r="R49" s="449">
        <v>7</v>
      </c>
      <c r="S49" s="449">
        <v>40</v>
      </c>
      <c r="T49" s="448">
        <v>8.75</v>
      </c>
      <c r="U49" s="448">
        <v>8.75</v>
      </c>
      <c r="V49" s="448">
        <v>31.95</v>
      </c>
      <c r="W49" s="447">
        <v>14.45</v>
      </c>
      <c r="X49" s="448">
        <v>16.7</v>
      </c>
      <c r="Y49" s="449">
        <v>6</v>
      </c>
      <c r="Z49" s="449">
        <v>36</v>
      </c>
      <c r="AA49" s="448">
        <v>7.87</v>
      </c>
      <c r="AB49" s="448">
        <v>8.8000000000000007</v>
      </c>
      <c r="AC49" s="448">
        <v>31.89</v>
      </c>
      <c r="AD49" s="447">
        <v>15.22</v>
      </c>
      <c r="AE49" s="448">
        <v>25.5</v>
      </c>
      <c r="AF49" s="449">
        <v>14</v>
      </c>
      <c r="AG49" s="449">
        <v>55</v>
      </c>
      <c r="AH49" s="448">
        <v>15.81</v>
      </c>
      <c r="AI49" s="448">
        <v>9.64</v>
      </c>
      <c r="AJ49" s="448">
        <v>38.299999999999997</v>
      </c>
      <c r="AK49" s="447">
        <v>12.85</v>
      </c>
    </row>
    <row r="50" spans="2:37" x14ac:dyDescent="0.2">
      <c r="B50" s="450" t="s">
        <v>53</v>
      </c>
      <c r="C50" s="1198">
        <v>39.5</v>
      </c>
      <c r="D50" s="449">
        <v>30</v>
      </c>
      <c r="E50" s="449">
        <v>76</v>
      </c>
      <c r="F50" s="448">
        <v>29.25</v>
      </c>
      <c r="G50" s="448">
        <v>10.220000000000001</v>
      </c>
      <c r="H50" s="448">
        <v>50.71</v>
      </c>
      <c r="I50" s="447">
        <v>11.24</v>
      </c>
      <c r="J50" s="1198">
        <v>33.299999999999997</v>
      </c>
      <c r="K50" s="449">
        <v>22</v>
      </c>
      <c r="L50" s="449">
        <v>66</v>
      </c>
      <c r="M50" s="448">
        <v>23.16</v>
      </c>
      <c r="N50" s="448">
        <v>10.17</v>
      </c>
      <c r="O50" s="448">
        <v>45.34</v>
      </c>
      <c r="P50" s="447">
        <v>12.01</v>
      </c>
      <c r="Q50" s="448">
        <v>41.5</v>
      </c>
      <c r="R50" s="449">
        <v>17</v>
      </c>
      <c r="S50" s="449">
        <v>41</v>
      </c>
      <c r="T50" s="448">
        <v>27.76</v>
      </c>
      <c r="U50" s="448">
        <v>13.7</v>
      </c>
      <c r="V50" s="448">
        <v>56.63</v>
      </c>
      <c r="W50" s="447">
        <v>15.17</v>
      </c>
      <c r="X50" s="448">
        <v>25.7</v>
      </c>
      <c r="Y50" s="449">
        <v>9</v>
      </c>
      <c r="Z50" s="449">
        <v>35</v>
      </c>
      <c r="AA50" s="448">
        <v>14.16</v>
      </c>
      <c r="AB50" s="448">
        <v>11.55</v>
      </c>
      <c r="AC50" s="448">
        <v>42.07</v>
      </c>
      <c r="AD50" s="447">
        <v>16.36</v>
      </c>
      <c r="AE50" s="448">
        <v>37</v>
      </c>
      <c r="AF50" s="449">
        <v>20</v>
      </c>
      <c r="AG50" s="449">
        <v>54</v>
      </c>
      <c r="AH50" s="448">
        <v>25.42</v>
      </c>
      <c r="AI50" s="448">
        <v>11.62</v>
      </c>
      <c r="AJ50" s="448">
        <v>50.37</v>
      </c>
      <c r="AK50" s="447">
        <v>13.33</v>
      </c>
    </row>
  </sheetData>
  <hyperlinks>
    <hyperlink ref="B8" location="Contents!A1" display="Contents!A1" xr:uid="{921683BD-87B9-4CBB-88E0-1752ECEC0276}"/>
    <hyperlink ref="D8" location="'Tab 38 - G+ve Enterococcus'!A1" display="Tab 38 - G+ve Enterococcus" xr:uid="{9EC1CE7E-2514-4E0F-B68E-6ED87E8B69D6}"/>
  </hyperlinks>
  <pageMargins left="0.7" right="0.7" top="0.75" bottom="0.75" header="0.3" footer="0.3"/>
  <pageSetup paperSize="9" orientation="portrait" horizontalDpi="300" verticalDpi="300"/>
  <drawing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00F37-616C-4F1F-A589-AB4A7278CE2E}">
  <sheetPr codeName="Sheet121">
    <tabColor rgb="FF58792D"/>
  </sheetPr>
  <dimension ref="B1:AK60"/>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1082</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980</v>
      </c>
    </row>
    <row r="12" spans="2:10" ht="15.75" x14ac:dyDescent="0.25">
      <c r="B12" s="247" t="s">
        <v>575</v>
      </c>
      <c r="H12" s="247" t="s">
        <v>573</v>
      </c>
    </row>
    <row r="13" spans="2:10" ht="15.75" x14ac:dyDescent="0.25">
      <c r="B13" s="246" t="s">
        <v>974</v>
      </c>
      <c r="H13" s="246" t="s">
        <v>977</v>
      </c>
    </row>
    <row r="15" spans="2:10" ht="30" x14ac:dyDescent="0.2">
      <c r="B15" s="245" t="s">
        <v>93</v>
      </c>
      <c r="C15" s="457" t="s">
        <v>455</v>
      </c>
      <c r="H15" s="245" t="s">
        <v>93</v>
      </c>
      <c r="I15" s="461" t="s">
        <v>455</v>
      </c>
    </row>
    <row r="16" spans="2:10" x14ac:dyDescent="0.2">
      <c r="B16" s="440">
        <v>2017</v>
      </c>
      <c r="C16" s="456">
        <v>473</v>
      </c>
      <c r="H16" s="440">
        <v>2017</v>
      </c>
      <c r="I16" s="445">
        <v>307</v>
      </c>
    </row>
    <row r="17" spans="2:37" x14ac:dyDescent="0.2">
      <c r="B17" s="440">
        <v>2018</v>
      </c>
      <c r="C17" s="456">
        <v>443</v>
      </c>
      <c r="H17" s="440">
        <v>2018</v>
      </c>
      <c r="I17" s="445">
        <v>318</v>
      </c>
    </row>
    <row r="18" spans="2:37" x14ac:dyDescent="0.2">
      <c r="B18" s="440">
        <v>2019</v>
      </c>
      <c r="C18" s="456">
        <v>451</v>
      </c>
      <c r="H18" s="440">
        <v>2019</v>
      </c>
      <c r="I18" s="445">
        <v>294</v>
      </c>
    </row>
    <row r="19" spans="2:37" x14ac:dyDescent="0.2">
      <c r="B19" s="440">
        <v>2020</v>
      </c>
      <c r="C19" s="456">
        <v>463</v>
      </c>
      <c r="H19" s="440">
        <v>2020</v>
      </c>
      <c r="I19" s="445">
        <v>290</v>
      </c>
    </row>
    <row r="20" spans="2:37" x14ac:dyDescent="0.2">
      <c r="B20" s="440">
        <v>2021</v>
      </c>
      <c r="C20" s="456">
        <v>516</v>
      </c>
      <c r="H20" s="440">
        <v>2021</v>
      </c>
      <c r="I20" s="445">
        <v>276</v>
      </c>
    </row>
    <row r="22" spans="2:37" ht="15.75" x14ac:dyDescent="0.25">
      <c r="B22" s="247" t="s">
        <v>574</v>
      </c>
    </row>
    <row r="23" spans="2:37" ht="15.75" x14ac:dyDescent="0.25">
      <c r="B23" s="246" t="s">
        <v>975</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571</v>
      </c>
      <c r="C27" s="448">
        <v>37</v>
      </c>
      <c r="D27" s="449">
        <v>134</v>
      </c>
      <c r="E27" s="449">
        <v>362</v>
      </c>
      <c r="F27" s="448">
        <v>32.200000000000003</v>
      </c>
      <c r="G27" s="448">
        <v>4.82</v>
      </c>
      <c r="H27" s="448">
        <v>42.1</v>
      </c>
      <c r="I27" s="447">
        <v>5.08</v>
      </c>
      <c r="J27" s="448">
        <v>35.799999999999997</v>
      </c>
      <c r="K27" s="449">
        <v>128</v>
      </c>
      <c r="L27" s="449">
        <v>358</v>
      </c>
      <c r="M27" s="448">
        <v>30.96</v>
      </c>
      <c r="N27" s="448">
        <v>4.79</v>
      </c>
      <c r="O27" s="448">
        <v>40.85</v>
      </c>
      <c r="P27" s="447">
        <v>5.0999999999999996</v>
      </c>
      <c r="Q27" s="448">
        <v>26.9</v>
      </c>
      <c r="R27" s="449">
        <v>80</v>
      </c>
      <c r="S27" s="449">
        <v>297</v>
      </c>
      <c r="T27" s="448">
        <v>22.21</v>
      </c>
      <c r="U27" s="448">
        <v>4.7300000000000004</v>
      </c>
      <c r="V27" s="448">
        <v>32.25</v>
      </c>
      <c r="W27" s="447">
        <v>5.31</v>
      </c>
      <c r="X27" s="448">
        <v>23.6</v>
      </c>
      <c r="Y27" s="449">
        <v>35</v>
      </c>
      <c r="Z27" s="449">
        <v>148</v>
      </c>
      <c r="AA27" s="448">
        <v>17.52</v>
      </c>
      <c r="AB27" s="448">
        <v>6.13</v>
      </c>
      <c r="AC27" s="448">
        <v>31.11</v>
      </c>
      <c r="AD27" s="447">
        <v>7.46</v>
      </c>
      <c r="AE27" s="448">
        <v>20.5</v>
      </c>
      <c r="AF27" s="449">
        <v>40</v>
      </c>
      <c r="AG27" s="449">
        <v>195</v>
      </c>
      <c r="AH27" s="448">
        <v>15.44</v>
      </c>
      <c r="AI27" s="448">
        <v>5.07</v>
      </c>
      <c r="AJ27" s="448">
        <v>26.72</v>
      </c>
      <c r="AK27" s="447">
        <v>6.21</v>
      </c>
    </row>
    <row r="28" spans="2:37" x14ac:dyDescent="0.2">
      <c r="B28" s="450" t="s">
        <v>77</v>
      </c>
      <c r="C28" s="448">
        <v>0</v>
      </c>
      <c r="D28" s="449">
        <v>0</v>
      </c>
      <c r="E28" s="449">
        <v>453</v>
      </c>
      <c r="F28" s="448">
        <v>0</v>
      </c>
      <c r="G28" s="448">
        <v>0</v>
      </c>
      <c r="H28" s="448">
        <v>0.84</v>
      </c>
      <c r="I28" s="447">
        <v>0.84</v>
      </c>
      <c r="J28" s="448">
        <v>0</v>
      </c>
      <c r="K28" s="449">
        <v>0</v>
      </c>
      <c r="L28" s="449">
        <v>414</v>
      </c>
      <c r="M28" s="448">
        <v>0</v>
      </c>
      <c r="N28" s="448">
        <v>0</v>
      </c>
      <c r="O28" s="448">
        <v>0.92</v>
      </c>
      <c r="P28" s="447">
        <v>0.92</v>
      </c>
      <c r="Q28" s="448">
        <v>0</v>
      </c>
      <c r="R28" s="449">
        <v>0</v>
      </c>
      <c r="S28" s="449">
        <v>423</v>
      </c>
      <c r="T28" s="448">
        <v>0</v>
      </c>
      <c r="U28" s="448">
        <v>0</v>
      </c>
      <c r="V28" s="448">
        <v>0.9</v>
      </c>
      <c r="W28" s="447">
        <v>0.9</v>
      </c>
      <c r="X28" s="448">
        <v>0</v>
      </c>
      <c r="Y28" s="449">
        <v>0</v>
      </c>
      <c r="Z28" s="449">
        <v>434</v>
      </c>
      <c r="AA28" s="448">
        <v>0</v>
      </c>
      <c r="AB28" s="448">
        <v>0</v>
      </c>
      <c r="AC28" s="448">
        <v>0.88</v>
      </c>
      <c r="AD28" s="447">
        <v>0.88</v>
      </c>
      <c r="AE28" s="448">
        <v>0.2</v>
      </c>
      <c r="AF28" s="449">
        <v>1</v>
      </c>
      <c r="AG28" s="449">
        <v>475</v>
      </c>
      <c r="AH28" s="448">
        <v>0.04</v>
      </c>
      <c r="AI28" s="448">
        <v>0.17</v>
      </c>
      <c r="AJ28" s="448">
        <v>1.18</v>
      </c>
      <c r="AK28" s="447">
        <v>0.97</v>
      </c>
    </row>
    <row r="29" spans="2:37" x14ac:dyDescent="0.2">
      <c r="B29" s="450" t="s">
        <v>570</v>
      </c>
      <c r="C29" s="448">
        <v>0</v>
      </c>
      <c r="D29" s="449">
        <v>0</v>
      </c>
      <c r="E29" s="449">
        <v>434</v>
      </c>
      <c r="F29" s="448">
        <v>0</v>
      </c>
      <c r="G29" s="448">
        <v>0</v>
      </c>
      <c r="H29" s="448">
        <v>0.88</v>
      </c>
      <c r="I29" s="447">
        <v>0.88</v>
      </c>
      <c r="J29" s="448">
        <v>0</v>
      </c>
      <c r="K29" s="449">
        <v>0</v>
      </c>
      <c r="L29" s="449">
        <v>407</v>
      </c>
      <c r="M29" s="448">
        <v>0</v>
      </c>
      <c r="N29" s="448">
        <v>0</v>
      </c>
      <c r="O29" s="448">
        <v>0.94</v>
      </c>
      <c r="P29" s="447">
        <v>0.94</v>
      </c>
      <c r="Q29" s="448">
        <v>0.2</v>
      </c>
      <c r="R29" s="449">
        <v>1</v>
      </c>
      <c r="S29" s="449">
        <v>424</v>
      </c>
      <c r="T29" s="448">
        <v>0.04</v>
      </c>
      <c r="U29" s="448">
        <v>0.2</v>
      </c>
      <c r="V29" s="448">
        <v>1.32</v>
      </c>
      <c r="W29" s="447">
        <v>1.08</v>
      </c>
      <c r="X29" s="448">
        <v>0.5</v>
      </c>
      <c r="Y29" s="449">
        <v>2</v>
      </c>
      <c r="Z29" s="449">
        <v>434</v>
      </c>
      <c r="AA29" s="448">
        <v>0.13</v>
      </c>
      <c r="AB29" s="448">
        <v>0.33</v>
      </c>
      <c r="AC29" s="448">
        <v>1.66</v>
      </c>
      <c r="AD29" s="447">
        <v>1.2</v>
      </c>
      <c r="AE29" s="448">
        <v>0.9</v>
      </c>
      <c r="AF29" s="449">
        <v>4</v>
      </c>
      <c r="AG29" s="449">
        <v>470</v>
      </c>
      <c r="AH29" s="448">
        <v>0.33</v>
      </c>
      <c r="AI29" s="448">
        <v>0.52</v>
      </c>
      <c r="AJ29" s="448">
        <v>2.17</v>
      </c>
      <c r="AK29" s="447">
        <v>1.32</v>
      </c>
    </row>
    <row r="30" spans="2:37" x14ac:dyDescent="0.2">
      <c r="B30" s="450" t="s">
        <v>569</v>
      </c>
      <c r="C30" s="448">
        <v>0</v>
      </c>
      <c r="D30" s="449">
        <v>0</v>
      </c>
      <c r="E30" s="449">
        <v>459</v>
      </c>
      <c r="F30" s="448">
        <v>0</v>
      </c>
      <c r="G30" s="448">
        <v>0</v>
      </c>
      <c r="H30" s="448">
        <v>0.83</v>
      </c>
      <c r="I30" s="447">
        <v>0.83</v>
      </c>
      <c r="J30" s="448">
        <v>0.2</v>
      </c>
      <c r="K30" s="449">
        <v>1</v>
      </c>
      <c r="L30" s="449">
        <v>420</v>
      </c>
      <c r="M30" s="448">
        <v>0.04</v>
      </c>
      <c r="N30" s="448">
        <v>0.2</v>
      </c>
      <c r="O30" s="448">
        <v>1.34</v>
      </c>
      <c r="P30" s="447">
        <v>1.1000000000000001</v>
      </c>
      <c r="Q30" s="448">
        <v>0.2</v>
      </c>
      <c r="R30" s="449">
        <v>1</v>
      </c>
      <c r="S30" s="449">
        <v>431</v>
      </c>
      <c r="T30" s="448">
        <v>0.04</v>
      </c>
      <c r="U30" s="448">
        <v>0.19</v>
      </c>
      <c r="V30" s="448">
        <v>1.3</v>
      </c>
      <c r="W30" s="447">
        <v>1.07</v>
      </c>
      <c r="X30" s="448">
        <v>0.4</v>
      </c>
      <c r="Y30" s="449">
        <v>2</v>
      </c>
      <c r="Z30" s="449">
        <v>445</v>
      </c>
      <c r="AA30" s="448">
        <v>0.12</v>
      </c>
      <c r="AB30" s="448">
        <v>0.33</v>
      </c>
      <c r="AC30" s="448">
        <v>1.62</v>
      </c>
      <c r="AD30" s="447">
        <v>1.17</v>
      </c>
      <c r="AE30" s="448">
        <v>0.6</v>
      </c>
      <c r="AF30" s="449">
        <v>3</v>
      </c>
      <c r="AG30" s="449">
        <v>483</v>
      </c>
      <c r="AH30" s="448">
        <v>0.21</v>
      </c>
      <c r="AI30" s="448">
        <v>0.41</v>
      </c>
      <c r="AJ30" s="448">
        <v>1.81</v>
      </c>
      <c r="AK30" s="447">
        <v>1.19</v>
      </c>
    </row>
    <row r="32" spans="2:37" ht="15.75" x14ac:dyDescent="0.25">
      <c r="B32" s="247" t="s">
        <v>572</v>
      </c>
    </row>
    <row r="33" spans="2:37" ht="15.75" x14ac:dyDescent="0.25">
      <c r="B33" s="246" t="s">
        <v>978</v>
      </c>
    </row>
    <row r="35" spans="2:37" s="870" customFormat="1" ht="15.75" x14ac:dyDescent="0.25">
      <c r="B35" s="847"/>
      <c r="C35" s="847"/>
      <c r="D35" s="871"/>
      <c r="E35" s="871"/>
      <c r="F35" s="837">
        <v>2017</v>
      </c>
      <c r="G35" s="871"/>
      <c r="H35" s="871"/>
      <c r="I35" s="871"/>
      <c r="J35" s="847"/>
      <c r="K35" s="871"/>
      <c r="L35" s="871"/>
      <c r="M35" s="837">
        <v>2018</v>
      </c>
      <c r="N35" s="871"/>
      <c r="O35" s="871"/>
      <c r="P35" s="871"/>
      <c r="Q35" s="847"/>
      <c r="R35" s="871"/>
      <c r="S35" s="871"/>
      <c r="T35" s="837">
        <v>2019</v>
      </c>
      <c r="U35" s="871"/>
      <c r="V35" s="871"/>
      <c r="W35" s="871"/>
      <c r="X35" s="847"/>
      <c r="Y35" s="871"/>
      <c r="Z35" s="871"/>
      <c r="AA35" s="837">
        <v>2020</v>
      </c>
      <c r="AB35" s="871"/>
      <c r="AC35" s="871"/>
      <c r="AD35" s="871"/>
      <c r="AE35" s="847"/>
      <c r="AF35" s="871"/>
      <c r="AG35" s="871"/>
      <c r="AH35" s="837">
        <v>2021</v>
      </c>
      <c r="AI35" s="871"/>
      <c r="AJ35" s="871"/>
      <c r="AK35" s="871"/>
    </row>
    <row r="36" spans="2:37" ht="47.25" x14ac:dyDescent="0.25">
      <c r="B36" s="454" t="s">
        <v>447</v>
      </c>
      <c r="C36" s="452" t="s">
        <v>450</v>
      </c>
      <c r="D36" s="453" t="s">
        <v>449</v>
      </c>
      <c r="E36" s="453" t="s">
        <v>444</v>
      </c>
      <c r="F36" s="452" t="s">
        <v>443</v>
      </c>
      <c r="G36" s="452" t="s">
        <v>442</v>
      </c>
      <c r="H36" s="452" t="s">
        <v>441</v>
      </c>
      <c r="I36" s="451" t="s">
        <v>440</v>
      </c>
      <c r="J36" s="452" t="s">
        <v>450</v>
      </c>
      <c r="K36" s="453" t="s">
        <v>449</v>
      </c>
      <c r="L36" s="453" t="s">
        <v>444</v>
      </c>
      <c r="M36" s="452" t="s">
        <v>443</v>
      </c>
      <c r="N36" s="452" t="s">
        <v>442</v>
      </c>
      <c r="O36" s="452" t="s">
        <v>441</v>
      </c>
      <c r="P36" s="451" t="s">
        <v>440</v>
      </c>
      <c r="Q36" s="452" t="s">
        <v>450</v>
      </c>
      <c r="R36" s="453" t="s">
        <v>449</v>
      </c>
      <c r="S36" s="453" t="s">
        <v>444</v>
      </c>
      <c r="T36" s="452" t="s">
        <v>443</v>
      </c>
      <c r="U36" s="452" t="s">
        <v>442</v>
      </c>
      <c r="V36" s="452" t="s">
        <v>441</v>
      </c>
      <c r="W36" s="451" t="s">
        <v>440</v>
      </c>
      <c r="X36" s="452" t="s">
        <v>450</v>
      </c>
      <c r="Y36" s="453" t="s">
        <v>449</v>
      </c>
      <c r="Z36" s="453" t="s">
        <v>444</v>
      </c>
      <c r="AA36" s="452" t="s">
        <v>443</v>
      </c>
      <c r="AB36" s="452" t="s">
        <v>442</v>
      </c>
      <c r="AC36" s="452" t="s">
        <v>441</v>
      </c>
      <c r="AD36" s="451" t="s">
        <v>440</v>
      </c>
      <c r="AE36" s="452" t="s">
        <v>450</v>
      </c>
      <c r="AF36" s="453" t="s">
        <v>449</v>
      </c>
      <c r="AG36" s="453" t="s">
        <v>444</v>
      </c>
      <c r="AH36" s="452" t="s">
        <v>443</v>
      </c>
      <c r="AI36" s="452" t="s">
        <v>442</v>
      </c>
      <c r="AJ36" s="452" t="s">
        <v>441</v>
      </c>
      <c r="AK36" s="451" t="s">
        <v>440</v>
      </c>
    </row>
    <row r="37" spans="2:37" x14ac:dyDescent="0.2">
      <c r="B37" s="450" t="s">
        <v>571</v>
      </c>
      <c r="C37" s="448">
        <v>79.099999999999994</v>
      </c>
      <c r="D37" s="449">
        <v>201</v>
      </c>
      <c r="E37" s="449">
        <v>254</v>
      </c>
      <c r="F37" s="448">
        <v>73.72</v>
      </c>
      <c r="G37" s="448">
        <v>5.41</v>
      </c>
      <c r="H37" s="448">
        <v>83.68</v>
      </c>
      <c r="I37" s="447">
        <v>4.55</v>
      </c>
      <c r="J37" s="448">
        <v>76.7</v>
      </c>
      <c r="K37" s="449">
        <v>221</v>
      </c>
      <c r="L37" s="449">
        <v>288</v>
      </c>
      <c r="M37" s="448">
        <v>71.52</v>
      </c>
      <c r="N37" s="448">
        <v>5.22</v>
      </c>
      <c r="O37" s="448">
        <v>81.239999999999995</v>
      </c>
      <c r="P37" s="447">
        <v>4.5</v>
      </c>
      <c r="Q37" s="448">
        <v>79.5</v>
      </c>
      <c r="R37" s="449">
        <v>155</v>
      </c>
      <c r="S37" s="449">
        <v>195</v>
      </c>
      <c r="T37" s="448">
        <v>73.28</v>
      </c>
      <c r="U37" s="448">
        <v>6.21</v>
      </c>
      <c r="V37" s="448">
        <v>84.56</v>
      </c>
      <c r="W37" s="447">
        <v>5.07</v>
      </c>
      <c r="X37" s="448">
        <v>78.900000000000006</v>
      </c>
      <c r="Y37" s="449">
        <v>101</v>
      </c>
      <c r="Z37" s="449">
        <v>128</v>
      </c>
      <c r="AA37" s="448">
        <v>71.05</v>
      </c>
      <c r="AB37" s="448">
        <v>7.86</v>
      </c>
      <c r="AC37" s="448">
        <v>85.08</v>
      </c>
      <c r="AD37" s="447">
        <v>6.17</v>
      </c>
      <c r="AE37" s="448">
        <v>73.3</v>
      </c>
      <c r="AF37" s="449">
        <v>88</v>
      </c>
      <c r="AG37" s="449">
        <v>120</v>
      </c>
      <c r="AH37" s="448">
        <v>64.790000000000006</v>
      </c>
      <c r="AI37" s="448">
        <v>8.5399999999999991</v>
      </c>
      <c r="AJ37" s="448">
        <v>80.430000000000007</v>
      </c>
      <c r="AK37" s="447">
        <v>7.1</v>
      </c>
    </row>
    <row r="38" spans="2:37" x14ac:dyDescent="0.2">
      <c r="B38" s="450" t="s">
        <v>77</v>
      </c>
      <c r="C38" s="448">
        <v>0.3</v>
      </c>
      <c r="D38" s="449">
        <v>1</v>
      </c>
      <c r="E38" s="449">
        <v>302</v>
      </c>
      <c r="F38" s="448">
        <v>0.06</v>
      </c>
      <c r="G38" s="448">
        <v>0.27</v>
      </c>
      <c r="H38" s="448">
        <v>1.85</v>
      </c>
      <c r="I38" s="447">
        <v>1.52</v>
      </c>
      <c r="J38" s="448">
        <v>0</v>
      </c>
      <c r="K38" s="449">
        <v>0</v>
      </c>
      <c r="L38" s="449">
        <v>316</v>
      </c>
      <c r="M38" s="448">
        <v>0</v>
      </c>
      <c r="N38" s="448">
        <v>0</v>
      </c>
      <c r="O38" s="448">
        <v>1.2</v>
      </c>
      <c r="P38" s="447">
        <v>1.2</v>
      </c>
      <c r="Q38" s="448">
        <v>0</v>
      </c>
      <c r="R38" s="449">
        <v>0</v>
      </c>
      <c r="S38" s="449">
        <v>288</v>
      </c>
      <c r="T38" s="448">
        <v>0</v>
      </c>
      <c r="U38" s="448">
        <v>0</v>
      </c>
      <c r="V38" s="448">
        <v>1.32</v>
      </c>
      <c r="W38" s="447">
        <v>1.32</v>
      </c>
      <c r="X38" s="448">
        <v>1.4</v>
      </c>
      <c r="Y38" s="449">
        <v>4</v>
      </c>
      <c r="Z38" s="449">
        <v>282</v>
      </c>
      <c r="AA38" s="448">
        <v>0.55000000000000004</v>
      </c>
      <c r="AB38" s="448">
        <v>0.87</v>
      </c>
      <c r="AC38" s="448">
        <v>3.59</v>
      </c>
      <c r="AD38" s="447">
        <v>2.17</v>
      </c>
      <c r="AE38" s="448">
        <v>0.4</v>
      </c>
      <c r="AF38" s="449">
        <v>1</v>
      </c>
      <c r="AG38" s="449">
        <v>268</v>
      </c>
      <c r="AH38" s="448">
        <v>7.0000000000000007E-2</v>
      </c>
      <c r="AI38" s="448">
        <v>0.3</v>
      </c>
      <c r="AJ38" s="448">
        <v>2.08</v>
      </c>
      <c r="AK38" s="447">
        <v>1.71</v>
      </c>
    </row>
    <row r="39" spans="2:37" x14ac:dyDescent="0.2">
      <c r="B39" s="450" t="s">
        <v>570</v>
      </c>
      <c r="C39" s="448">
        <v>39.299999999999997</v>
      </c>
      <c r="D39" s="449">
        <v>117</v>
      </c>
      <c r="E39" s="449">
        <v>298</v>
      </c>
      <c r="F39" s="448">
        <v>33.89</v>
      </c>
      <c r="G39" s="448">
        <v>5.37</v>
      </c>
      <c r="H39" s="448">
        <v>44.91</v>
      </c>
      <c r="I39" s="447">
        <v>5.65</v>
      </c>
      <c r="J39" s="448">
        <v>42</v>
      </c>
      <c r="K39" s="449">
        <v>132</v>
      </c>
      <c r="L39" s="449">
        <v>314</v>
      </c>
      <c r="M39" s="448">
        <v>36.71</v>
      </c>
      <c r="N39" s="448">
        <v>5.33</v>
      </c>
      <c r="O39" s="448">
        <v>47.56</v>
      </c>
      <c r="P39" s="447">
        <v>5.52</v>
      </c>
      <c r="Q39" s="448">
        <v>42.2</v>
      </c>
      <c r="R39" s="449">
        <v>121</v>
      </c>
      <c r="S39" s="449">
        <v>287</v>
      </c>
      <c r="T39" s="448">
        <v>36.590000000000003</v>
      </c>
      <c r="U39" s="448">
        <v>5.57</v>
      </c>
      <c r="V39" s="448">
        <v>47.94</v>
      </c>
      <c r="W39" s="447">
        <v>5.78</v>
      </c>
      <c r="X39" s="448">
        <v>46.4</v>
      </c>
      <c r="Y39" s="449">
        <v>130</v>
      </c>
      <c r="Z39" s="449">
        <v>280</v>
      </c>
      <c r="AA39" s="448">
        <v>40.67</v>
      </c>
      <c r="AB39" s="448">
        <v>5.76</v>
      </c>
      <c r="AC39" s="448">
        <v>52.28</v>
      </c>
      <c r="AD39" s="447">
        <v>5.85</v>
      </c>
      <c r="AE39" s="448">
        <v>41</v>
      </c>
      <c r="AF39" s="449">
        <v>109</v>
      </c>
      <c r="AG39" s="449">
        <v>266</v>
      </c>
      <c r="AH39" s="448">
        <v>35.24</v>
      </c>
      <c r="AI39" s="448">
        <v>5.74</v>
      </c>
      <c r="AJ39" s="448">
        <v>46.98</v>
      </c>
      <c r="AK39" s="447">
        <v>6</v>
      </c>
    </row>
    <row r="40" spans="2:37" x14ac:dyDescent="0.2">
      <c r="B40" s="450" t="s">
        <v>569</v>
      </c>
      <c r="C40" s="448">
        <v>40.299999999999997</v>
      </c>
      <c r="D40" s="449">
        <v>123</v>
      </c>
      <c r="E40" s="449">
        <v>305</v>
      </c>
      <c r="F40" s="448">
        <v>34.979999999999997</v>
      </c>
      <c r="G40" s="448">
        <v>5.35</v>
      </c>
      <c r="H40" s="448">
        <v>45.92</v>
      </c>
      <c r="I40" s="447">
        <v>5.59</v>
      </c>
      <c r="J40" s="448">
        <v>45</v>
      </c>
      <c r="K40" s="449">
        <v>143</v>
      </c>
      <c r="L40" s="449">
        <v>318</v>
      </c>
      <c r="M40" s="448">
        <v>39.590000000000003</v>
      </c>
      <c r="N40" s="448">
        <v>5.38</v>
      </c>
      <c r="O40" s="448">
        <v>50.46</v>
      </c>
      <c r="P40" s="447">
        <v>5.49</v>
      </c>
      <c r="Q40" s="448">
        <v>43.1</v>
      </c>
      <c r="R40" s="449">
        <v>125</v>
      </c>
      <c r="S40" s="449">
        <v>290</v>
      </c>
      <c r="T40" s="448">
        <v>37.53</v>
      </c>
      <c r="U40" s="448">
        <v>5.57</v>
      </c>
      <c r="V40" s="448">
        <v>48.86</v>
      </c>
      <c r="W40" s="447">
        <v>5.76</v>
      </c>
      <c r="X40" s="448">
        <v>45.6</v>
      </c>
      <c r="Y40" s="449">
        <v>130</v>
      </c>
      <c r="Z40" s="449">
        <v>285</v>
      </c>
      <c r="AA40" s="448">
        <v>39.93</v>
      </c>
      <c r="AB40" s="448">
        <v>5.68</v>
      </c>
      <c r="AC40" s="448">
        <v>51.42</v>
      </c>
      <c r="AD40" s="447">
        <v>5.81</v>
      </c>
      <c r="AE40" s="448">
        <v>40.4</v>
      </c>
      <c r="AF40" s="449">
        <v>111</v>
      </c>
      <c r="AG40" s="449">
        <v>275</v>
      </c>
      <c r="AH40" s="448">
        <v>34.74</v>
      </c>
      <c r="AI40" s="448">
        <v>5.62</v>
      </c>
      <c r="AJ40" s="448">
        <v>46.26</v>
      </c>
      <c r="AK40" s="447">
        <v>5.9</v>
      </c>
    </row>
    <row r="42" spans="2:37" ht="15.75" x14ac:dyDescent="0.25">
      <c r="B42" s="247" t="s">
        <v>926</v>
      </c>
    </row>
    <row r="43" spans="2:37" ht="15.75" x14ac:dyDescent="0.25">
      <c r="B43" s="246" t="s">
        <v>976</v>
      </c>
    </row>
    <row r="45" spans="2:37" s="870" customFormat="1" ht="15.75" x14ac:dyDescent="0.25">
      <c r="B45" s="847"/>
      <c r="C45" s="847"/>
      <c r="D45" s="871"/>
      <c r="E45" s="871"/>
      <c r="F45" s="837">
        <v>2017</v>
      </c>
      <c r="G45" s="871"/>
      <c r="H45" s="871"/>
      <c r="I45" s="871"/>
      <c r="J45" s="847"/>
      <c r="K45" s="871"/>
      <c r="L45" s="871"/>
      <c r="M45" s="837">
        <v>2018</v>
      </c>
      <c r="N45" s="871"/>
      <c r="O45" s="871"/>
      <c r="P45" s="871"/>
      <c r="Q45" s="847"/>
      <c r="R45" s="871"/>
      <c r="S45" s="871"/>
      <c r="T45" s="837">
        <v>2019</v>
      </c>
      <c r="U45" s="871"/>
      <c r="V45" s="871"/>
      <c r="W45" s="871"/>
      <c r="X45" s="847"/>
      <c r="Y45" s="871"/>
      <c r="Z45" s="871"/>
      <c r="AA45" s="837">
        <v>2020</v>
      </c>
      <c r="AB45" s="871"/>
      <c r="AC45" s="871"/>
      <c r="AD45" s="871"/>
      <c r="AE45" s="847"/>
      <c r="AF45" s="871"/>
      <c r="AG45" s="871"/>
      <c r="AH45" s="837">
        <v>2021</v>
      </c>
      <c r="AI45" s="871"/>
      <c r="AJ45" s="871"/>
      <c r="AK45" s="871"/>
    </row>
    <row r="46" spans="2:37" ht="47.25" x14ac:dyDescent="0.25">
      <c r="B46" s="454" t="s">
        <v>447</v>
      </c>
      <c r="C46" s="452" t="s">
        <v>446</v>
      </c>
      <c r="D46" s="453" t="s">
        <v>445</v>
      </c>
      <c r="E46" s="453" t="s">
        <v>444</v>
      </c>
      <c r="F46" s="452" t="s">
        <v>443</v>
      </c>
      <c r="G46" s="452" t="s">
        <v>442</v>
      </c>
      <c r="H46" s="452" t="s">
        <v>441</v>
      </c>
      <c r="I46" s="451" t="s">
        <v>440</v>
      </c>
      <c r="J46" s="452" t="s">
        <v>446</v>
      </c>
      <c r="K46" s="453" t="s">
        <v>445</v>
      </c>
      <c r="L46" s="453" t="s">
        <v>444</v>
      </c>
      <c r="M46" s="452" t="s">
        <v>443</v>
      </c>
      <c r="N46" s="452" t="s">
        <v>442</v>
      </c>
      <c r="O46" s="452" t="s">
        <v>441</v>
      </c>
      <c r="P46" s="451" t="s">
        <v>440</v>
      </c>
      <c r="Q46" s="452" t="s">
        <v>446</v>
      </c>
      <c r="R46" s="453" t="s">
        <v>445</v>
      </c>
      <c r="S46" s="453" t="s">
        <v>444</v>
      </c>
      <c r="T46" s="452" t="s">
        <v>443</v>
      </c>
      <c r="U46" s="452" t="s">
        <v>442</v>
      </c>
      <c r="V46" s="452" t="s">
        <v>441</v>
      </c>
      <c r="W46" s="451" t="s">
        <v>440</v>
      </c>
      <c r="X46" s="452" t="s">
        <v>446</v>
      </c>
      <c r="Y46" s="453" t="s">
        <v>445</v>
      </c>
      <c r="Z46" s="453" t="s">
        <v>444</v>
      </c>
      <c r="AA46" s="452" t="s">
        <v>443</v>
      </c>
      <c r="AB46" s="452" t="s">
        <v>442</v>
      </c>
      <c r="AC46" s="452" t="s">
        <v>441</v>
      </c>
      <c r="AD46" s="451" t="s">
        <v>440</v>
      </c>
      <c r="AE46" s="452" t="s">
        <v>446</v>
      </c>
      <c r="AF46" s="453" t="s">
        <v>445</v>
      </c>
      <c r="AG46" s="453" t="s">
        <v>444</v>
      </c>
      <c r="AH46" s="452" t="s">
        <v>443</v>
      </c>
      <c r="AI46" s="452" t="s">
        <v>442</v>
      </c>
      <c r="AJ46" s="452" t="s">
        <v>441</v>
      </c>
      <c r="AK46" s="451" t="s">
        <v>440</v>
      </c>
    </row>
    <row r="47" spans="2:37" x14ac:dyDescent="0.2">
      <c r="B47" s="450" t="s">
        <v>571</v>
      </c>
      <c r="C47" s="448">
        <v>37</v>
      </c>
      <c r="D47" s="449">
        <v>134</v>
      </c>
      <c r="E47" s="449">
        <v>362</v>
      </c>
      <c r="F47" s="448">
        <v>32.200000000000003</v>
      </c>
      <c r="G47" s="448">
        <v>4.82</v>
      </c>
      <c r="H47" s="448">
        <v>42.1</v>
      </c>
      <c r="I47" s="447">
        <v>5.08</v>
      </c>
      <c r="J47" s="448">
        <v>35.799999999999997</v>
      </c>
      <c r="K47" s="449">
        <v>128</v>
      </c>
      <c r="L47" s="449">
        <v>358</v>
      </c>
      <c r="M47" s="448">
        <v>30.96</v>
      </c>
      <c r="N47" s="448">
        <v>4.79</v>
      </c>
      <c r="O47" s="448">
        <v>40.85</v>
      </c>
      <c r="P47" s="447">
        <v>5.0999999999999996</v>
      </c>
      <c r="Q47" s="448">
        <v>26.9</v>
      </c>
      <c r="R47" s="449">
        <v>80</v>
      </c>
      <c r="S47" s="449">
        <v>297</v>
      </c>
      <c r="T47" s="448">
        <v>22.21</v>
      </c>
      <c r="U47" s="448">
        <v>4.7300000000000004</v>
      </c>
      <c r="V47" s="448">
        <v>32.25</v>
      </c>
      <c r="W47" s="447">
        <v>5.31</v>
      </c>
      <c r="X47" s="448">
        <v>23.6</v>
      </c>
      <c r="Y47" s="449">
        <v>35</v>
      </c>
      <c r="Z47" s="449">
        <v>148</v>
      </c>
      <c r="AA47" s="448">
        <v>17.52</v>
      </c>
      <c r="AB47" s="448">
        <v>6.13</v>
      </c>
      <c r="AC47" s="448">
        <v>31.11</v>
      </c>
      <c r="AD47" s="447">
        <v>7.46</v>
      </c>
      <c r="AE47" s="448">
        <v>20.5</v>
      </c>
      <c r="AF47" s="449">
        <v>40</v>
      </c>
      <c r="AG47" s="449">
        <v>195</v>
      </c>
      <c r="AH47" s="448">
        <v>15.44</v>
      </c>
      <c r="AI47" s="448">
        <v>5.07</v>
      </c>
      <c r="AJ47" s="448">
        <v>26.72</v>
      </c>
      <c r="AK47" s="447">
        <v>6.21</v>
      </c>
    </row>
    <row r="48" spans="2:37" x14ac:dyDescent="0.2">
      <c r="B48" s="450" t="s">
        <v>77</v>
      </c>
      <c r="C48" s="448">
        <v>0</v>
      </c>
      <c r="D48" s="449">
        <v>0</v>
      </c>
      <c r="E48" s="449">
        <v>453</v>
      </c>
      <c r="F48" s="448">
        <v>0</v>
      </c>
      <c r="G48" s="448">
        <v>0</v>
      </c>
      <c r="H48" s="448">
        <v>0.84</v>
      </c>
      <c r="I48" s="447">
        <v>0.84</v>
      </c>
      <c r="J48" s="448">
        <v>0</v>
      </c>
      <c r="K48" s="449">
        <v>0</v>
      </c>
      <c r="L48" s="449">
        <v>414</v>
      </c>
      <c r="M48" s="448">
        <v>0</v>
      </c>
      <c r="N48" s="448">
        <v>0</v>
      </c>
      <c r="O48" s="448">
        <v>0.92</v>
      </c>
      <c r="P48" s="447">
        <v>0.92</v>
      </c>
      <c r="Q48" s="448">
        <v>0</v>
      </c>
      <c r="R48" s="449">
        <v>0</v>
      </c>
      <c r="S48" s="449">
        <v>423</v>
      </c>
      <c r="T48" s="448">
        <v>0</v>
      </c>
      <c r="U48" s="448">
        <v>0</v>
      </c>
      <c r="V48" s="448">
        <v>0.9</v>
      </c>
      <c r="W48" s="447">
        <v>0.9</v>
      </c>
      <c r="X48" s="448">
        <v>0</v>
      </c>
      <c r="Y48" s="449">
        <v>0</v>
      </c>
      <c r="Z48" s="449">
        <v>434</v>
      </c>
      <c r="AA48" s="448">
        <v>0</v>
      </c>
      <c r="AB48" s="448">
        <v>0</v>
      </c>
      <c r="AC48" s="448">
        <v>0.88</v>
      </c>
      <c r="AD48" s="447">
        <v>0.88</v>
      </c>
      <c r="AE48" s="448">
        <v>0.2</v>
      </c>
      <c r="AF48" s="449">
        <v>1</v>
      </c>
      <c r="AG48" s="449">
        <v>475</v>
      </c>
      <c r="AH48" s="448">
        <v>0.04</v>
      </c>
      <c r="AI48" s="448">
        <v>0.17</v>
      </c>
      <c r="AJ48" s="448">
        <v>1.18</v>
      </c>
      <c r="AK48" s="447">
        <v>0.97</v>
      </c>
    </row>
    <row r="49" spans="2:37" x14ac:dyDescent="0.2">
      <c r="B49" s="450" t="s">
        <v>570</v>
      </c>
      <c r="C49" s="448">
        <v>0</v>
      </c>
      <c r="D49" s="449">
        <v>0</v>
      </c>
      <c r="E49" s="449">
        <v>434</v>
      </c>
      <c r="F49" s="448">
        <v>0</v>
      </c>
      <c r="G49" s="448">
        <v>0</v>
      </c>
      <c r="H49" s="448">
        <v>0.88</v>
      </c>
      <c r="I49" s="447">
        <v>0.88</v>
      </c>
      <c r="J49" s="448">
        <v>0</v>
      </c>
      <c r="K49" s="449">
        <v>0</v>
      </c>
      <c r="L49" s="449">
        <v>407</v>
      </c>
      <c r="M49" s="448">
        <v>0</v>
      </c>
      <c r="N49" s="448">
        <v>0</v>
      </c>
      <c r="O49" s="448">
        <v>0.94</v>
      </c>
      <c r="P49" s="447">
        <v>0.94</v>
      </c>
      <c r="Q49" s="448">
        <v>0.2</v>
      </c>
      <c r="R49" s="449">
        <v>1</v>
      </c>
      <c r="S49" s="449">
        <v>424</v>
      </c>
      <c r="T49" s="448">
        <v>0.04</v>
      </c>
      <c r="U49" s="448">
        <v>0.2</v>
      </c>
      <c r="V49" s="448">
        <v>1.32</v>
      </c>
      <c r="W49" s="447">
        <v>1.08</v>
      </c>
      <c r="X49" s="448">
        <v>0.5</v>
      </c>
      <c r="Y49" s="449">
        <v>2</v>
      </c>
      <c r="Z49" s="449">
        <v>434</v>
      </c>
      <c r="AA49" s="448">
        <v>0.13</v>
      </c>
      <c r="AB49" s="448">
        <v>0.33</v>
      </c>
      <c r="AC49" s="448">
        <v>1.66</v>
      </c>
      <c r="AD49" s="447">
        <v>1.2</v>
      </c>
      <c r="AE49" s="448">
        <v>0.9</v>
      </c>
      <c r="AF49" s="449">
        <v>4</v>
      </c>
      <c r="AG49" s="449">
        <v>470</v>
      </c>
      <c r="AH49" s="448">
        <v>0.33</v>
      </c>
      <c r="AI49" s="448">
        <v>0.52</v>
      </c>
      <c r="AJ49" s="448">
        <v>2.17</v>
      </c>
      <c r="AK49" s="447">
        <v>1.32</v>
      </c>
    </row>
    <row r="50" spans="2:37" x14ac:dyDescent="0.2">
      <c r="B50" s="450" t="s">
        <v>569</v>
      </c>
      <c r="C50" s="448">
        <v>0</v>
      </c>
      <c r="D50" s="449">
        <v>0</v>
      </c>
      <c r="E50" s="449">
        <v>459</v>
      </c>
      <c r="F50" s="448">
        <v>0</v>
      </c>
      <c r="G50" s="448">
        <v>0</v>
      </c>
      <c r="H50" s="448">
        <v>0.83</v>
      </c>
      <c r="I50" s="447">
        <v>0.83</v>
      </c>
      <c r="J50" s="448">
        <v>0.2</v>
      </c>
      <c r="K50" s="449">
        <v>1</v>
      </c>
      <c r="L50" s="449">
        <v>420</v>
      </c>
      <c r="M50" s="448">
        <v>0.04</v>
      </c>
      <c r="N50" s="448">
        <v>0.2</v>
      </c>
      <c r="O50" s="448">
        <v>1.34</v>
      </c>
      <c r="P50" s="447">
        <v>1.1000000000000001</v>
      </c>
      <c r="Q50" s="448">
        <v>0.2</v>
      </c>
      <c r="R50" s="449">
        <v>1</v>
      </c>
      <c r="S50" s="449">
        <v>431</v>
      </c>
      <c r="T50" s="448">
        <v>0.04</v>
      </c>
      <c r="U50" s="448">
        <v>0.19</v>
      </c>
      <c r="V50" s="448">
        <v>1.3</v>
      </c>
      <c r="W50" s="447">
        <v>1.07</v>
      </c>
      <c r="X50" s="448">
        <v>0.4</v>
      </c>
      <c r="Y50" s="449">
        <v>2</v>
      </c>
      <c r="Z50" s="449">
        <v>445</v>
      </c>
      <c r="AA50" s="448">
        <v>0.12</v>
      </c>
      <c r="AB50" s="448">
        <v>0.33</v>
      </c>
      <c r="AC50" s="448">
        <v>1.62</v>
      </c>
      <c r="AD50" s="447">
        <v>1.17</v>
      </c>
      <c r="AE50" s="448">
        <v>0.6</v>
      </c>
      <c r="AF50" s="449">
        <v>3</v>
      </c>
      <c r="AG50" s="449">
        <v>483</v>
      </c>
      <c r="AH50" s="448">
        <v>0.21</v>
      </c>
      <c r="AI50" s="448">
        <v>0.41</v>
      </c>
      <c r="AJ50" s="448">
        <v>1.81</v>
      </c>
      <c r="AK50" s="447">
        <v>1.19</v>
      </c>
    </row>
    <row r="52" spans="2:37" ht="15.75" x14ac:dyDescent="0.25">
      <c r="B52" s="247" t="s">
        <v>927</v>
      </c>
    </row>
    <row r="53" spans="2:37" ht="15.75" x14ac:dyDescent="0.25">
      <c r="B53" s="246" t="s">
        <v>979</v>
      </c>
    </row>
    <row r="55" spans="2:37" s="870" customFormat="1" ht="15.75" x14ac:dyDescent="0.25">
      <c r="B55" s="847"/>
      <c r="C55" s="847"/>
      <c r="D55" s="871"/>
      <c r="E55" s="871"/>
      <c r="F55" s="837">
        <v>2017</v>
      </c>
      <c r="G55" s="871"/>
      <c r="H55" s="871"/>
      <c r="I55" s="871"/>
      <c r="J55" s="847"/>
      <c r="K55" s="871"/>
      <c r="L55" s="871"/>
      <c r="M55" s="837">
        <v>2018</v>
      </c>
      <c r="N55" s="871"/>
      <c r="O55" s="871"/>
      <c r="P55" s="871"/>
      <c r="Q55" s="847"/>
      <c r="R55" s="871"/>
      <c r="S55" s="871"/>
      <c r="T55" s="837">
        <v>2019</v>
      </c>
      <c r="U55" s="871"/>
      <c r="V55" s="871"/>
      <c r="W55" s="871"/>
      <c r="X55" s="847"/>
      <c r="Y55" s="871"/>
      <c r="Z55" s="871"/>
      <c r="AA55" s="837">
        <v>2020</v>
      </c>
      <c r="AB55" s="871"/>
      <c r="AC55" s="871"/>
      <c r="AD55" s="871"/>
      <c r="AE55" s="847"/>
      <c r="AF55" s="871"/>
      <c r="AG55" s="871"/>
      <c r="AH55" s="837">
        <v>2021</v>
      </c>
      <c r="AI55" s="871"/>
      <c r="AJ55" s="871"/>
      <c r="AK55" s="871"/>
    </row>
    <row r="56" spans="2:37" ht="47.25" x14ac:dyDescent="0.25">
      <c r="B56" s="454" t="s">
        <v>447</v>
      </c>
      <c r="C56" s="452" t="s">
        <v>446</v>
      </c>
      <c r="D56" s="453" t="s">
        <v>445</v>
      </c>
      <c r="E56" s="453" t="s">
        <v>444</v>
      </c>
      <c r="F56" s="452" t="s">
        <v>443</v>
      </c>
      <c r="G56" s="452" t="s">
        <v>442</v>
      </c>
      <c r="H56" s="452" t="s">
        <v>441</v>
      </c>
      <c r="I56" s="451" t="s">
        <v>440</v>
      </c>
      <c r="J56" s="452" t="s">
        <v>446</v>
      </c>
      <c r="K56" s="453" t="s">
        <v>445</v>
      </c>
      <c r="L56" s="453" t="s">
        <v>444</v>
      </c>
      <c r="M56" s="452" t="s">
        <v>443</v>
      </c>
      <c r="N56" s="452" t="s">
        <v>442</v>
      </c>
      <c r="O56" s="452" t="s">
        <v>441</v>
      </c>
      <c r="P56" s="451" t="s">
        <v>440</v>
      </c>
      <c r="Q56" s="452" t="s">
        <v>446</v>
      </c>
      <c r="R56" s="453" t="s">
        <v>445</v>
      </c>
      <c r="S56" s="453" t="s">
        <v>444</v>
      </c>
      <c r="T56" s="452" t="s">
        <v>443</v>
      </c>
      <c r="U56" s="452" t="s">
        <v>442</v>
      </c>
      <c r="V56" s="452" t="s">
        <v>441</v>
      </c>
      <c r="W56" s="451" t="s">
        <v>440</v>
      </c>
      <c r="X56" s="452" t="s">
        <v>446</v>
      </c>
      <c r="Y56" s="453" t="s">
        <v>445</v>
      </c>
      <c r="Z56" s="453" t="s">
        <v>444</v>
      </c>
      <c r="AA56" s="452" t="s">
        <v>443</v>
      </c>
      <c r="AB56" s="452" t="s">
        <v>442</v>
      </c>
      <c r="AC56" s="452" t="s">
        <v>441</v>
      </c>
      <c r="AD56" s="451" t="s">
        <v>440</v>
      </c>
      <c r="AE56" s="452" t="s">
        <v>446</v>
      </c>
      <c r="AF56" s="453" t="s">
        <v>445</v>
      </c>
      <c r="AG56" s="453" t="s">
        <v>444</v>
      </c>
      <c r="AH56" s="452" t="s">
        <v>443</v>
      </c>
      <c r="AI56" s="452" t="s">
        <v>442</v>
      </c>
      <c r="AJ56" s="452" t="s">
        <v>441</v>
      </c>
      <c r="AK56" s="451" t="s">
        <v>440</v>
      </c>
    </row>
    <row r="57" spans="2:37" x14ac:dyDescent="0.2">
      <c r="B57" s="450" t="s">
        <v>571</v>
      </c>
      <c r="C57" s="448">
        <v>79.099999999999994</v>
      </c>
      <c r="D57" s="449">
        <v>201</v>
      </c>
      <c r="E57" s="449">
        <v>254</v>
      </c>
      <c r="F57" s="448">
        <v>73.72</v>
      </c>
      <c r="G57" s="448">
        <v>5.41</v>
      </c>
      <c r="H57" s="448">
        <v>83.68</v>
      </c>
      <c r="I57" s="447">
        <v>4.55</v>
      </c>
      <c r="J57" s="448">
        <v>76.7</v>
      </c>
      <c r="K57" s="449">
        <v>221</v>
      </c>
      <c r="L57" s="449">
        <v>288</v>
      </c>
      <c r="M57" s="448">
        <v>71.52</v>
      </c>
      <c r="N57" s="448">
        <v>5.22</v>
      </c>
      <c r="O57" s="448">
        <v>81.239999999999995</v>
      </c>
      <c r="P57" s="447">
        <v>4.5</v>
      </c>
      <c r="Q57" s="448">
        <v>79.5</v>
      </c>
      <c r="R57" s="449">
        <v>155</v>
      </c>
      <c r="S57" s="449">
        <v>195</v>
      </c>
      <c r="T57" s="448">
        <v>73.28</v>
      </c>
      <c r="U57" s="448">
        <v>6.21</v>
      </c>
      <c r="V57" s="448">
        <v>84.56</v>
      </c>
      <c r="W57" s="447">
        <v>5.07</v>
      </c>
      <c r="X57" s="448">
        <v>78.900000000000006</v>
      </c>
      <c r="Y57" s="449">
        <v>101</v>
      </c>
      <c r="Z57" s="449">
        <v>128</v>
      </c>
      <c r="AA57" s="448">
        <v>71.05</v>
      </c>
      <c r="AB57" s="448">
        <v>7.86</v>
      </c>
      <c r="AC57" s="448">
        <v>85.08</v>
      </c>
      <c r="AD57" s="447">
        <v>6.17</v>
      </c>
      <c r="AE57" s="448">
        <v>73.3</v>
      </c>
      <c r="AF57" s="449">
        <v>88</v>
      </c>
      <c r="AG57" s="449">
        <v>120</v>
      </c>
      <c r="AH57" s="448">
        <v>64.790000000000006</v>
      </c>
      <c r="AI57" s="448">
        <v>8.5399999999999991</v>
      </c>
      <c r="AJ57" s="448">
        <v>80.430000000000007</v>
      </c>
      <c r="AK57" s="447">
        <v>7.1</v>
      </c>
    </row>
    <row r="58" spans="2:37" x14ac:dyDescent="0.2">
      <c r="B58" s="450" t="s">
        <v>77</v>
      </c>
      <c r="C58" s="448">
        <v>0.3</v>
      </c>
      <c r="D58" s="449">
        <v>1</v>
      </c>
      <c r="E58" s="449">
        <v>302</v>
      </c>
      <c r="F58" s="448">
        <v>0.06</v>
      </c>
      <c r="G58" s="448">
        <v>0.27</v>
      </c>
      <c r="H58" s="448">
        <v>1.85</v>
      </c>
      <c r="I58" s="447">
        <v>1.52</v>
      </c>
      <c r="J58" s="448">
        <v>0</v>
      </c>
      <c r="K58" s="449">
        <v>0</v>
      </c>
      <c r="L58" s="449">
        <v>316</v>
      </c>
      <c r="M58" s="448">
        <v>0</v>
      </c>
      <c r="N58" s="448">
        <v>0</v>
      </c>
      <c r="O58" s="448">
        <v>1.2</v>
      </c>
      <c r="P58" s="447">
        <v>1.2</v>
      </c>
      <c r="Q58" s="448">
        <v>0</v>
      </c>
      <c r="R58" s="449">
        <v>0</v>
      </c>
      <c r="S58" s="449">
        <v>288</v>
      </c>
      <c r="T58" s="448">
        <v>0</v>
      </c>
      <c r="U58" s="448">
        <v>0</v>
      </c>
      <c r="V58" s="448">
        <v>1.32</v>
      </c>
      <c r="W58" s="447">
        <v>1.32</v>
      </c>
      <c r="X58" s="448">
        <v>1.4</v>
      </c>
      <c r="Y58" s="449">
        <v>4</v>
      </c>
      <c r="Z58" s="449">
        <v>282</v>
      </c>
      <c r="AA58" s="448">
        <v>0.55000000000000004</v>
      </c>
      <c r="AB58" s="448">
        <v>0.87</v>
      </c>
      <c r="AC58" s="448">
        <v>3.59</v>
      </c>
      <c r="AD58" s="447">
        <v>2.17</v>
      </c>
      <c r="AE58" s="448">
        <v>0.4</v>
      </c>
      <c r="AF58" s="449">
        <v>1</v>
      </c>
      <c r="AG58" s="449">
        <v>268</v>
      </c>
      <c r="AH58" s="448">
        <v>7.0000000000000007E-2</v>
      </c>
      <c r="AI58" s="448">
        <v>0.3</v>
      </c>
      <c r="AJ58" s="448">
        <v>2.08</v>
      </c>
      <c r="AK58" s="447">
        <v>1.71</v>
      </c>
    </row>
    <row r="59" spans="2:37" x14ac:dyDescent="0.2">
      <c r="B59" s="450" t="s">
        <v>570</v>
      </c>
      <c r="C59" s="448">
        <v>39.299999999999997</v>
      </c>
      <c r="D59" s="449">
        <v>117</v>
      </c>
      <c r="E59" s="449">
        <v>298</v>
      </c>
      <c r="F59" s="448">
        <v>33.89</v>
      </c>
      <c r="G59" s="448">
        <v>5.37</v>
      </c>
      <c r="H59" s="448">
        <v>44.91</v>
      </c>
      <c r="I59" s="447">
        <v>5.65</v>
      </c>
      <c r="J59" s="448">
        <v>42</v>
      </c>
      <c r="K59" s="449">
        <v>132</v>
      </c>
      <c r="L59" s="449">
        <v>314</v>
      </c>
      <c r="M59" s="448">
        <v>36.71</v>
      </c>
      <c r="N59" s="448">
        <v>5.33</v>
      </c>
      <c r="O59" s="448">
        <v>47.56</v>
      </c>
      <c r="P59" s="447">
        <v>5.52</v>
      </c>
      <c r="Q59" s="448">
        <v>42.2</v>
      </c>
      <c r="R59" s="449">
        <v>121</v>
      </c>
      <c r="S59" s="449">
        <v>287</v>
      </c>
      <c r="T59" s="448">
        <v>36.590000000000003</v>
      </c>
      <c r="U59" s="448">
        <v>5.57</v>
      </c>
      <c r="V59" s="448">
        <v>47.94</v>
      </c>
      <c r="W59" s="447">
        <v>5.78</v>
      </c>
      <c r="X59" s="448">
        <v>46.4</v>
      </c>
      <c r="Y59" s="449">
        <v>130</v>
      </c>
      <c r="Z59" s="449">
        <v>280</v>
      </c>
      <c r="AA59" s="448">
        <v>40.67</v>
      </c>
      <c r="AB59" s="448">
        <v>5.76</v>
      </c>
      <c r="AC59" s="448">
        <v>52.28</v>
      </c>
      <c r="AD59" s="447">
        <v>5.85</v>
      </c>
      <c r="AE59" s="448">
        <v>41</v>
      </c>
      <c r="AF59" s="449">
        <v>109</v>
      </c>
      <c r="AG59" s="449">
        <v>266</v>
      </c>
      <c r="AH59" s="448">
        <v>35.24</v>
      </c>
      <c r="AI59" s="448">
        <v>5.74</v>
      </c>
      <c r="AJ59" s="448">
        <v>46.98</v>
      </c>
      <c r="AK59" s="447">
        <v>6</v>
      </c>
    </row>
    <row r="60" spans="2:37" x14ac:dyDescent="0.2">
      <c r="B60" s="450" t="s">
        <v>569</v>
      </c>
      <c r="C60" s="448">
        <v>40.299999999999997</v>
      </c>
      <c r="D60" s="449">
        <v>123</v>
      </c>
      <c r="E60" s="449">
        <v>305</v>
      </c>
      <c r="F60" s="448">
        <v>34.979999999999997</v>
      </c>
      <c r="G60" s="448">
        <v>5.35</v>
      </c>
      <c r="H60" s="448">
        <v>45.92</v>
      </c>
      <c r="I60" s="447">
        <v>5.59</v>
      </c>
      <c r="J60" s="448">
        <v>45</v>
      </c>
      <c r="K60" s="449">
        <v>143</v>
      </c>
      <c r="L60" s="449">
        <v>318</v>
      </c>
      <c r="M60" s="448">
        <v>39.590000000000003</v>
      </c>
      <c r="N60" s="448">
        <v>5.38</v>
      </c>
      <c r="O60" s="448">
        <v>50.46</v>
      </c>
      <c r="P60" s="447">
        <v>5.49</v>
      </c>
      <c r="Q60" s="448">
        <v>43.1</v>
      </c>
      <c r="R60" s="449">
        <v>125</v>
      </c>
      <c r="S60" s="449">
        <v>290</v>
      </c>
      <c r="T60" s="448">
        <v>37.53</v>
      </c>
      <c r="U60" s="448">
        <v>5.57</v>
      </c>
      <c r="V60" s="448">
        <v>48.86</v>
      </c>
      <c r="W60" s="447">
        <v>5.76</v>
      </c>
      <c r="X60" s="448">
        <v>45.6</v>
      </c>
      <c r="Y60" s="449">
        <v>130</v>
      </c>
      <c r="Z60" s="449">
        <v>285</v>
      </c>
      <c r="AA60" s="448">
        <v>39.93</v>
      </c>
      <c r="AB60" s="448">
        <v>5.68</v>
      </c>
      <c r="AC60" s="448">
        <v>51.42</v>
      </c>
      <c r="AD60" s="447">
        <v>5.81</v>
      </c>
      <c r="AE60" s="448">
        <v>40.4</v>
      </c>
      <c r="AF60" s="449">
        <v>111</v>
      </c>
      <c r="AG60" s="449">
        <v>275</v>
      </c>
      <c r="AH60" s="448">
        <v>34.74</v>
      </c>
      <c r="AI60" s="448">
        <v>5.62</v>
      </c>
      <c r="AJ60" s="448">
        <v>46.26</v>
      </c>
      <c r="AK60" s="447">
        <v>5.9</v>
      </c>
    </row>
  </sheetData>
  <hyperlinks>
    <hyperlink ref="B8" location="Contents!A1" display="Contents!A1" xr:uid="{963EF616-4FE5-41B0-BFF1-C0D16CB1D255}"/>
    <hyperlink ref="D8" location="'Tab 39 - G+ve S. pneumoniae'!A1" display="Tab 39 - G+ve S. pneumoniae" xr:uid="{952BB45B-13B1-4205-8118-CC5810D4EE3B}"/>
  </hyperlinks>
  <pageMargins left="0.7" right="0.7" top="0.75" bottom="0.75" header="0.3" footer="0.3"/>
  <pageSetup paperSize="9" orientation="portrait" horizontalDpi="300" verticalDpi="300"/>
  <drawing r:id="rId1"/>
  <tableParts count="2">
    <tablePart r:id="rId2"/>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81A9-3E32-48EB-ABE0-63E608E988E5}">
  <sheetPr codeName="Sheet13">
    <tabColor rgb="FF58792D"/>
  </sheetPr>
  <dimension ref="B1:AK40"/>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7" width="12.5703125" style="245" customWidth="1"/>
    <col min="38"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1150</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984</v>
      </c>
    </row>
    <row r="12" spans="2:10" ht="15.75" x14ac:dyDescent="0.25">
      <c r="B12" s="247" t="s">
        <v>579</v>
      </c>
    </row>
    <row r="13" spans="2:10" ht="15.75" x14ac:dyDescent="0.25">
      <c r="B13" s="246" t="s">
        <v>981</v>
      </c>
    </row>
    <row r="15" spans="2:10" ht="30" x14ac:dyDescent="0.2">
      <c r="B15" s="245" t="s">
        <v>93</v>
      </c>
      <c r="C15" s="457" t="s">
        <v>455</v>
      </c>
    </row>
    <row r="16" spans="2:10" x14ac:dyDescent="0.2">
      <c r="B16" s="440">
        <v>2017</v>
      </c>
      <c r="C16" s="456">
        <v>654</v>
      </c>
    </row>
    <row r="17" spans="2:37" x14ac:dyDescent="0.2">
      <c r="B17" s="440">
        <v>2018</v>
      </c>
      <c r="C17" s="456">
        <v>585</v>
      </c>
    </row>
    <row r="18" spans="2:37" x14ac:dyDescent="0.2">
      <c r="B18" s="440">
        <v>2019</v>
      </c>
      <c r="C18" s="456">
        <v>583</v>
      </c>
    </row>
    <row r="19" spans="2:37" x14ac:dyDescent="0.2">
      <c r="B19" s="440">
        <v>2020</v>
      </c>
      <c r="C19" s="456">
        <v>239</v>
      </c>
    </row>
    <row r="20" spans="2:37" x14ac:dyDescent="0.2">
      <c r="B20" s="440">
        <v>2021</v>
      </c>
      <c r="C20" s="456">
        <v>264</v>
      </c>
    </row>
    <row r="22" spans="2:37" ht="15.75" x14ac:dyDescent="0.25">
      <c r="B22" s="247" t="s">
        <v>578</v>
      </c>
    </row>
    <row r="23" spans="2:37" ht="15.75" x14ac:dyDescent="0.25">
      <c r="B23" s="246" t="s">
        <v>982</v>
      </c>
    </row>
    <row r="24" spans="2:37" s="870" customFormat="1" ht="15.75" x14ac:dyDescent="0.25">
      <c r="B24" s="847"/>
      <c r="C24" s="847"/>
      <c r="D24" s="871"/>
      <c r="E24" s="871"/>
      <c r="F24" s="837"/>
      <c r="G24" s="871"/>
      <c r="H24" s="871"/>
      <c r="I24" s="871"/>
      <c r="J24" s="847"/>
      <c r="K24" s="871"/>
      <c r="L24" s="871"/>
      <c r="M24" s="837"/>
      <c r="N24" s="871"/>
      <c r="O24" s="871"/>
      <c r="P24" s="871"/>
      <c r="Q24" s="847"/>
      <c r="R24" s="871"/>
      <c r="S24" s="871"/>
      <c r="T24" s="837"/>
      <c r="U24" s="871"/>
      <c r="V24" s="871"/>
      <c r="W24" s="871"/>
      <c r="X24" s="847"/>
      <c r="Y24" s="871"/>
      <c r="Z24" s="871"/>
      <c r="AA24" s="837"/>
      <c r="AB24" s="871"/>
      <c r="AC24" s="871"/>
      <c r="AD24" s="871"/>
      <c r="AE24" s="847"/>
      <c r="AF24" s="871"/>
      <c r="AG24" s="871"/>
      <c r="AH24" s="837"/>
      <c r="AI24" s="871"/>
      <c r="AJ24" s="871"/>
      <c r="AK24" s="871"/>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439</v>
      </c>
      <c r="C27" s="448">
        <v>0</v>
      </c>
      <c r="D27" s="449">
        <v>0</v>
      </c>
      <c r="E27" s="449">
        <v>589</v>
      </c>
      <c r="F27" s="448">
        <v>0</v>
      </c>
      <c r="G27" s="448">
        <v>0</v>
      </c>
      <c r="H27" s="448">
        <v>0.65</v>
      </c>
      <c r="I27" s="447">
        <v>0.65</v>
      </c>
      <c r="J27" s="448">
        <v>0</v>
      </c>
      <c r="K27" s="449">
        <v>0</v>
      </c>
      <c r="L27" s="449">
        <v>536</v>
      </c>
      <c r="M27" s="448">
        <v>0</v>
      </c>
      <c r="N27" s="448">
        <v>0</v>
      </c>
      <c r="O27" s="448">
        <v>0.71</v>
      </c>
      <c r="P27" s="447">
        <v>0.71</v>
      </c>
      <c r="Q27" s="448">
        <v>0</v>
      </c>
      <c r="R27" s="449">
        <v>0</v>
      </c>
      <c r="S27" s="449">
        <v>523</v>
      </c>
      <c r="T27" s="448">
        <v>0</v>
      </c>
      <c r="U27" s="448">
        <v>0</v>
      </c>
      <c r="V27" s="448">
        <v>0.73</v>
      </c>
      <c r="W27" s="447">
        <v>0.73</v>
      </c>
      <c r="X27" s="448">
        <v>0</v>
      </c>
      <c r="Y27" s="449">
        <v>0</v>
      </c>
      <c r="Z27" s="449">
        <v>211</v>
      </c>
      <c r="AA27" s="448">
        <v>0</v>
      </c>
      <c r="AB27" s="448">
        <v>0</v>
      </c>
      <c r="AC27" s="448">
        <v>1.79</v>
      </c>
      <c r="AD27" s="447">
        <v>1.79</v>
      </c>
      <c r="AE27" s="448">
        <v>0</v>
      </c>
      <c r="AF27" s="449">
        <v>0</v>
      </c>
      <c r="AG27" s="449">
        <v>236</v>
      </c>
      <c r="AH27" s="448">
        <v>0</v>
      </c>
      <c r="AI27" s="448">
        <v>0</v>
      </c>
      <c r="AJ27" s="448">
        <v>1.6</v>
      </c>
      <c r="AK27" s="447">
        <v>1.6</v>
      </c>
    </row>
    <row r="28" spans="2:37" x14ac:dyDescent="0.2">
      <c r="B28" s="450" t="s">
        <v>44</v>
      </c>
      <c r="C28" s="448">
        <v>7.2</v>
      </c>
      <c r="D28" s="449">
        <v>43</v>
      </c>
      <c r="E28" s="449">
        <v>595</v>
      </c>
      <c r="F28" s="448">
        <v>5.41</v>
      </c>
      <c r="G28" s="448">
        <v>1.82</v>
      </c>
      <c r="H28" s="448">
        <v>9.59</v>
      </c>
      <c r="I28" s="447">
        <v>2.36</v>
      </c>
      <c r="J28" s="448">
        <v>5.2</v>
      </c>
      <c r="K28" s="449">
        <v>28</v>
      </c>
      <c r="L28" s="449">
        <v>541</v>
      </c>
      <c r="M28" s="448">
        <v>3.6</v>
      </c>
      <c r="N28" s="448">
        <v>1.58</v>
      </c>
      <c r="O28" s="448">
        <v>7.38</v>
      </c>
      <c r="P28" s="447">
        <v>2.2000000000000002</v>
      </c>
      <c r="Q28" s="448">
        <v>6</v>
      </c>
      <c r="R28" s="449">
        <v>32</v>
      </c>
      <c r="S28" s="449">
        <v>535</v>
      </c>
      <c r="T28" s="448">
        <v>4.2699999999999996</v>
      </c>
      <c r="U28" s="448">
        <v>1.71</v>
      </c>
      <c r="V28" s="448">
        <v>8.32</v>
      </c>
      <c r="W28" s="447">
        <v>2.34</v>
      </c>
      <c r="X28" s="448">
        <v>9.1999999999999993</v>
      </c>
      <c r="Y28" s="449">
        <v>20</v>
      </c>
      <c r="Z28" s="449">
        <v>218</v>
      </c>
      <c r="AA28" s="448">
        <v>6.02</v>
      </c>
      <c r="AB28" s="448">
        <v>3.15</v>
      </c>
      <c r="AC28" s="448">
        <v>13.75</v>
      </c>
      <c r="AD28" s="447">
        <v>4.58</v>
      </c>
      <c r="AE28" s="448">
        <v>7.9</v>
      </c>
      <c r="AF28" s="449">
        <v>19</v>
      </c>
      <c r="AG28" s="449">
        <v>242</v>
      </c>
      <c r="AH28" s="448">
        <v>5.08</v>
      </c>
      <c r="AI28" s="448">
        <v>2.77</v>
      </c>
      <c r="AJ28" s="448">
        <v>11.94</v>
      </c>
      <c r="AK28" s="447">
        <v>4.09</v>
      </c>
    </row>
    <row r="29" spans="2:37" x14ac:dyDescent="0.2">
      <c r="B29" s="450" t="s">
        <v>576</v>
      </c>
      <c r="C29" s="448">
        <v>0.9</v>
      </c>
      <c r="D29" s="449">
        <v>4</v>
      </c>
      <c r="E29" s="449">
        <v>426</v>
      </c>
      <c r="F29" s="448">
        <v>0.37</v>
      </c>
      <c r="G29" s="448">
        <v>0.56999999999999995</v>
      </c>
      <c r="H29" s="448">
        <v>2.39</v>
      </c>
      <c r="I29" s="447">
        <v>1.45</v>
      </c>
      <c r="J29" s="448">
        <v>0.9</v>
      </c>
      <c r="K29" s="449">
        <v>4</v>
      </c>
      <c r="L29" s="449">
        <v>428</v>
      </c>
      <c r="M29" s="448">
        <v>0.36</v>
      </c>
      <c r="N29" s="448">
        <v>0.56999999999999995</v>
      </c>
      <c r="O29" s="448">
        <v>2.38</v>
      </c>
      <c r="P29" s="447">
        <v>1.45</v>
      </c>
      <c r="Q29" s="448">
        <v>1.4</v>
      </c>
      <c r="R29" s="449">
        <v>6</v>
      </c>
      <c r="S29" s="449">
        <v>441</v>
      </c>
      <c r="T29" s="448">
        <v>0.63</v>
      </c>
      <c r="U29" s="448">
        <v>0.73</v>
      </c>
      <c r="V29" s="448">
        <v>2.94</v>
      </c>
      <c r="W29" s="447">
        <v>1.58</v>
      </c>
      <c r="X29" s="448">
        <v>2.9</v>
      </c>
      <c r="Y29" s="449">
        <v>5</v>
      </c>
      <c r="Z29" s="449">
        <v>172</v>
      </c>
      <c r="AA29" s="448">
        <v>1.25</v>
      </c>
      <c r="AB29" s="448">
        <v>1.66</v>
      </c>
      <c r="AC29" s="448">
        <v>6.62</v>
      </c>
      <c r="AD29" s="447">
        <v>3.71</v>
      </c>
      <c r="AE29" s="448">
        <v>1</v>
      </c>
      <c r="AF29" s="449">
        <v>2</v>
      </c>
      <c r="AG29" s="449">
        <v>208</v>
      </c>
      <c r="AH29" s="448">
        <v>0.26</v>
      </c>
      <c r="AI29" s="448">
        <v>0.7</v>
      </c>
      <c r="AJ29" s="448">
        <v>3.44</v>
      </c>
      <c r="AK29" s="447">
        <v>2.48</v>
      </c>
    </row>
    <row r="30" spans="2:37" x14ac:dyDescent="0.2">
      <c r="B30" s="450" t="s">
        <v>33</v>
      </c>
      <c r="C30" s="448">
        <v>6.5</v>
      </c>
      <c r="D30" s="449">
        <v>39</v>
      </c>
      <c r="E30" s="449">
        <v>596</v>
      </c>
      <c r="F30" s="448">
        <v>4.82</v>
      </c>
      <c r="G30" s="448">
        <v>1.72</v>
      </c>
      <c r="H30" s="448">
        <v>8.82</v>
      </c>
      <c r="I30" s="447">
        <v>2.2799999999999998</v>
      </c>
      <c r="J30" s="448">
        <v>5.4</v>
      </c>
      <c r="K30" s="449">
        <v>29</v>
      </c>
      <c r="L30" s="449">
        <v>540</v>
      </c>
      <c r="M30" s="448">
        <v>3.76</v>
      </c>
      <c r="N30" s="448">
        <v>1.61</v>
      </c>
      <c r="O30" s="448">
        <v>7.61</v>
      </c>
      <c r="P30" s="447">
        <v>2.2400000000000002</v>
      </c>
      <c r="Q30" s="448">
        <v>7.5</v>
      </c>
      <c r="R30" s="449">
        <v>40</v>
      </c>
      <c r="S30" s="449">
        <v>531</v>
      </c>
      <c r="T30" s="448">
        <v>5.58</v>
      </c>
      <c r="U30" s="448">
        <v>1.95</v>
      </c>
      <c r="V30" s="448">
        <v>10.1</v>
      </c>
      <c r="W30" s="447">
        <v>2.57</v>
      </c>
      <c r="X30" s="448">
        <v>7.4</v>
      </c>
      <c r="Y30" s="449">
        <v>16</v>
      </c>
      <c r="Z30" s="449">
        <v>216</v>
      </c>
      <c r="AA30" s="448">
        <v>4.6100000000000003</v>
      </c>
      <c r="AB30" s="448">
        <v>2.8</v>
      </c>
      <c r="AC30" s="448">
        <v>11.69</v>
      </c>
      <c r="AD30" s="447">
        <v>4.28</v>
      </c>
      <c r="AE30" s="448">
        <v>2.5</v>
      </c>
      <c r="AF30" s="449">
        <v>6</v>
      </c>
      <c r="AG30" s="449">
        <v>236</v>
      </c>
      <c r="AH30" s="448">
        <v>1.17</v>
      </c>
      <c r="AI30" s="448">
        <v>1.37</v>
      </c>
      <c r="AJ30" s="448">
        <v>5.43</v>
      </c>
      <c r="AK30" s="447">
        <v>2.89</v>
      </c>
    </row>
    <row r="32" spans="2:37" ht="15.75" x14ac:dyDescent="0.25">
      <c r="B32" s="247" t="s">
        <v>577</v>
      </c>
    </row>
    <row r="33" spans="2:37" ht="15.75" x14ac:dyDescent="0.25">
      <c r="B33" s="246" t="s">
        <v>983</v>
      </c>
    </row>
    <row r="35" spans="2:37" s="870" customFormat="1" ht="15.75" x14ac:dyDescent="0.25">
      <c r="B35" s="847"/>
      <c r="C35" s="847"/>
      <c r="D35" s="871"/>
      <c r="E35" s="871"/>
      <c r="F35" s="837">
        <v>2017</v>
      </c>
      <c r="G35" s="871"/>
      <c r="H35" s="871"/>
      <c r="I35" s="871"/>
      <c r="J35" s="847"/>
      <c r="K35" s="871"/>
      <c r="L35" s="871"/>
      <c r="M35" s="837">
        <v>2018</v>
      </c>
      <c r="N35" s="871"/>
      <c r="O35" s="871"/>
      <c r="P35" s="871"/>
      <c r="Q35" s="847"/>
      <c r="R35" s="871"/>
      <c r="S35" s="871"/>
      <c r="T35" s="837">
        <v>2019</v>
      </c>
      <c r="U35" s="871"/>
      <c r="V35" s="871"/>
      <c r="W35" s="871"/>
      <c r="X35" s="847"/>
      <c r="Y35" s="871"/>
      <c r="Z35" s="871"/>
      <c r="AA35" s="837">
        <v>2020</v>
      </c>
      <c r="AB35" s="871"/>
      <c r="AC35" s="871"/>
      <c r="AD35" s="871"/>
      <c r="AE35" s="847"/>
      <c r="AF35" s="871"/>
      <c r="AG35" s="871"/>
      <c r="AH35" s="837">
        <v>2021</v>
      </c>
      <c r="AI35" s="871"/>
      <c r="AJ35" s="871"/>
      <c r="AK35" s="871"/>
    </row>
    <row r="36" spans="2:37" ht="47.25" x14ac:dyDescent="0.25">
      <c r="B36" s="454" t="s">
        <v>447</v>
      </c>
      <c r="C36" s="452" t="s">
        <v>446</v>
      </c>
      <c r="D36" s="453" t="s">
        <v>445</v>
      </c>
      <c r="E36" s="453" t="s">
        <v>444</v>
      </c>
      <c r="F36" s="452" t="s">
        <v>443</v>
      </c>
      <c r="G36" s="452" t="s">
        <v>442</v>
      </c>
      <c r="H36" s="452" t="s">
        <v>441</v>
      </c>
      <c r="I36" s="451" t="s">
        <v>440</v>
      </c>
      <c r="J36" s="452" t="s">
        <v>446</v>
      </c>
      <c r="K36" s="453" t="s">
        <v>445</v>
      </c>
      <c r="L36" s="453" t="s">
        <v>444</v>
      </c>
      <c r="M36" s="452" t="s">
        <v>443</v>
      </c>
      <c r="N36" s="452" t="s">
        <v>442</v>
      </c>
      <c r="O36" s="452" t="s">
        <v>441</v>
      </c>
      <c r="P36" s="451" t="s">
        <v>440</v>
      </c>
      <c r="Q36" s="452" t="s">
        <v>446</v>
      </c>
      <c r="R36" s="453" t="s">
        <v>445</v>
      </c>
      <c r="S36" s="453" t="s">
        <v>444</v>
      </c>
      <c r="T36" s="452" t="s">
        <v>443</v>
      </c>
      <c r="U36" s="452" t="s">
        <v>442</v>
      </c>
      <c r="V36" s="452" t="s">
        <v>441</v>
      </c>
      <c r="W36" s="451" t="s">
        <v>440</v>
      </c>
      <c r="X36" s="452" t="s">
        <v>446</v>
      </c>
      <c r="Y36" s="453" t="s">
        <v>445</v>
      </c>
      <c r="Z36" s="453" t="s">
        <v>444</v>
      </c>
      <c r="AA36" s="452" t="s">
        <v>443</v>
      </c>
      <c r="AB36" s="452" t="s">
        <v>442</v>
      </c>
      <c r="AC36" s="452" t="s">
        <v>441</v>
      </c>
      <c r="AD36" s="451" t="s">
        <v>440</v>
      </c>
      <c r="AE36" s="452" t="s">
        <v>446</v>
      </c>
      <c r="AF36" s="453" t="s">
        <v>445</v>
      </c>
      <c r="AG36" s="453" t="s">
        <v>444</v>
      </c>
      <c r="AH36" s="452" t="s">
        <v>443</v>
      </c>
      <c r="AI36" s="452" t="s">
        <v>442</v>
      </c>
      <c r="AJ36" s="452" t="s">
        <v>441</v>
      </c>
      <c r="AK36" s="451" t="s">
        <v>440</v>
      </c>
    </row>
    <row r="37" spans="2:37" x14ac:dyDescent="0.2">
      <c r="B37" s="450" t="s">
        <v>439</v>
      </c>
      <c r="C37" s="448">
        <v>0.2</v>
      </c>
      <c r="D37" s="449">
        <v>1</v>
      </c>
      <c r="E37" s="449">
        <v>589</v>
      </c>
      <c r="F37" s="448">
        <v>0.03</v>
      </c>
      <c r="G37" s="448">
        <v>0.14000000000000001</v>
      </c>
      <c r="H37" s="448">
        <v>0.96</v>
      </c>
      <c r="I37" s="447">
        <v>0.79</v>
      </c>
      <c r="J37" s="448">
        <v>0.2</v>
      </c>
      <c r="K37" s="449">
        <v>1</v>
      </c>
      <c r="L37" s="449">
        <v>536</v>
      </c>
      <c r="M37" s="448">
        <v>0.03</v>
      </c>
      <c r="N37" s="448">
        <v>0.16</v>
      </c>
      <c r="O37" s="448">
        <v>1.05</v>
      </c>
      <c r="P37" s="447">
        <v>0.86</v>
      </c>
      <c r="Q37" s="448">
        <v>0.6</v>
      </c>
      <c r="R37" s="449">
        <v>3</v>
      </c>
      <c r="S37" s="449">
        <v>523</v>
      </c>
      <c r="T37" s="448">
        <v>0.2</v>
      </c>
      <c r="U37" s="448">
        <v>0.37</v>
      </c>
      <c r="V37" s="448">
        <v>1.67</v>
      </c>
      <c r="W37" s="447">
        <v>1.1000000000000001</v>
      </c>
      <c r="X37" s="448">
        <v>0.9</v>
      </c>
      <c r="Y37" s="449">
        <v>2</v>
      </c>
      <c r="Z37" s="449">
        <v>211</v>
      </c>
      <c r="AA37" s="448">
        <v>0.26</v>
      </c>
      <c r="AB37" s="448">
        <v>0.69</v>
      </c>
      <c r="AC37" s="448">
        <v>3.39</v>
      </c>
      <c r="AD37" s="447">
        <v>2.44</v>
      </c>
      <c r="AE37" s="448">
        <v>0</v>
      </c>
      <c r="AF37" s="449">
        <v>0</v>
      </c>
      <c r="AG37" s="449">
        <v>236</v>
      </c>
      <c r="AH37" s="448">
        <v>0</v>
      </c>
      <c r="AI37" s="448">
        <v>0</v>
      </c>
      <c r="AJ37" s="448">
        <v>1.6</v>
      </c>
      <c r="AK37" s="447">
        <v>1.6</v>
      </c>
    </row>
    <row r="38" spans="2:37" x14ac:dyDescent="0.2">
      <c r="B38" s="450" t="s">
        <v>44</v>
      </c>
      <c r="C38" s="448">
        <v>7.2</v>
      </c>
      <c r="D38" s="449">
        <v>43</v>
      </c>
      <c r="E38" s="449">
        <v>595</v>
      </c>
      <c r="F38" s="448">
        <v>5.41</v>
      </c>
      <c r="G38" s="448">
        <v>1.82</v>
      </c>
      <c r="H38" s="448">
        <v>9.59</v>
      </c>
      <c r="I38" s="447">
        <v>2.36</v>
      </c>
      <c r="J38" s="448">
        <v>5.2</v>
      </c>
      <c r="K38" s="449">
        <v>28</v>
      </c>
      <c r="L38" s="449">
        <v>541</v>
      </c>
      <c r="M38" s="448">
        <v>3.6</v>
      </c>
      <c r="N38" s="448">
        <v>1.58</v>
      </c>
      <c r="O38" s="448">
        <v>7.38</v>
      </c>
      <c r="P38" s="447">
        <v>2.2000000000000002</v>
      </c>
      <c r="Q38" s="448">
        <v>6.5</v>
      </c>
      <c r="R38" s="449">
        <v>35</v>
      </c>
      <c r="S38" s="449">
        <v>535</v>
      </c>
      <c r="T38" s="448">
        <v>4.74</v>
      </c>
      <c r="U38" s="448">
        <v>1.8</v>
      </c>
      <c r="V38" s="448">
        <v>8.9600000000000009</v>
      </c>
      <c r="W38" s="447">
        <v>2.42</v>
      </c>
      <c r="X38" s="448">
        <v>10.1</v>
      </c>
      <c r="Y38" s="449">
        <v>22</v>
      </c>
      <c r="Z38" s="449">
        <v>218</v>
      </c>
      <c r="AA38" s="448">
        <v>6.76</v>
      </c>
      <c r="AB38" s="448">
        <v>3.33</v>
      </c>
      <c r="AC38" s="448">
        <v>14.81</v>
      </c>
      <c r="AD38" s="447">
        <v>4.72</v>
      </c>
      <c r="AE38" s="448">
        <v>9.9</v>
      </c>
      <c r="AF38" s="449">
        <v>24</v>
      </c>
      <c r="AG38" s="449">
        <v>242</v>
      </c>
      <c r="AH38" s="448">
        <v>6.76</v>
      </c>
      <c r="AI38" s="448">
        <v>3.16</v>
      </c>
      <c r="AJ38" s="448">
        <v>14.33</v>
      </c>
      <c r="AK38" s="447">
        <v>4.41</v>
      </c>
    </row>
    <row r="39" spans="2:37" x14ac:dyDescent="0.2">
      <c r="B39" s="450" t="s">
        <v>576</v>
      </c>
      <c r="C39" s="448">
        <v>5.2</v>
      </c>
      <c r="D39" s="449">
        <v>22</v>
      </c>
      <c r="E39" s="449">
        <v>426</v>
      </c>
      <c r="F39" s="448">
        <v>3.43</v>
      </c>
      <c r="G39" s="448">
        <v>1.73</v>
      </c>
      <c r="H39" s="448">
        <v>7.7</v>
      </c>
      <c r="I39" s="447">
        <v>2.54</v>
      </c>
      <c r="J39" s="448">
        <v>3.3</v>
      </c>
      <c r="K39" s="449">
        <v>14</v>
      </c>
      <c r="L39" s="449">
        <v>428</v>
      </c>
      <c r="M39" s="448">
        <v>1.96</v>
      </c>
      <c r="N39" s="448">
        <v>1.31</v>
      </c>
      <c r="O39" s="448">
        <v>5.42</v>
      </c>
      <c r="P39" s="447">
        <v>2.15</v>
      </c>
      <c r="Q39" s="448">
        <v>5.7</v>
      </c>
      <c r="R39" s="449">
        <v>25</v>
      </c>
      <c r="S39" s="449">
        <v>441</v>
      </c>
      <c r="T39" s="448">
        <v>3.87</v>
      </c>
      <c r="U39" s="448">
        <v>1.8</v>
      </c>
      <c r="V39" s="448">
        <v>8.23</v>
      </c>
      <c r="W39" s="447">
        <v>2.56</v>
      </c>
      <c r="X39" s="448">
        <v>8.1</v>
      </c>
      <c r="Y39" s="449">
        <v>14</v>
      </c>
      <c r="Z39" s="449">
        <v>172</v>
      </c>
      <c r="AA39" s="448">
        <v>4.91</v>
      </c>
      <c r="AB39" s="448">
        <v>3.23</v>
      </c>
      <c r="AC39" s="448">
        <v>13.2</v>
      </c>
      <c r="AD39" s="447">
        <v>5.0599999999999996</v>
      </c>
      <c r="AE39" s="448">
        <v>5.8</v>
      </c>
      <c r="AF39" s="449">
        <v>12</v>
      </c>
      <c r="AG39" s="449">
        <v>208</v>
      </c>
      <c r="AH39" s="448">
        <v>3.33</v>
      </c>
      <c r="AI39" s="448">
        <v>2.44</v>
      </c>
      <c r="AJ39" s="448">
        <v>9.81</v>
      </c>
      <c r="AK39" s="447">
        <v>4.04</v>
      </c>
    </row>
    <row r="40" spans="2:37" x14ac:dyDescent="0.2">
      <c r="B40" s="450" t="s">
        <v>33</v>
      </c>
      <c r="C40" s="448">
        <v>6.7</v>
      </c>
      <c r="D40" s="449">
        <v>40</v>
      </c>
      <c r="E40" s="449">
        <v>596</v>
      </c>
      <c r="F40" s="448">
        <v>4.97</v>
      </c>
      <c r="G40" s="448">
        <v>1.74</v>
      </c>
      <c r="H40" s="448">
        <v>9.01</v>
      </c>
      <c r="I40" s="447">
        <v>2.2999999999999998</v>
      </c>
      <c r="J40" s="448">
        <v>5.6</v>
      </c>
      <c r="K40" s="449">
        <v>30</v>
      </c>
      <c r="L40" s="449">
        <v>540</v>
      </c>
      <c r="M40" s="448">
        <v>3.92</v>
      </c>
      <c r="N40" s="448">
        <v>1.64</v>
      </c>
      <c r="O40" s="448">
        <v>7.82</v>
      </c>
      <c r="P40" s="447">
        <v>2.2599999999999998</v>
      </c>
      <c r="Q40" s="448">
        <v>7.9</v>
      </c>
      <c r="R40" s="449">
        <v>42</v>
      </c>
      <c r="S40" s="449">
        <v>531</v>
      </c>
      <c r="T40" s="448">
        <v>5.9</v>
      </c>
      <c r="U40" s="448">
        <v>2.0099999999999998</v>
      </c>
      <c r="V40" s="448">
        <v>10.52</v>
      </c>
      <c r="W40" s="447">
        <v>2.61</v>
      </c>
      <c r="X40" s="448">
        <v>7.9</v>
      </c>
      <c r="Y40" s="449">
        <v>17</v>
      </c>
      <c r="Z40" s="449">
        <v>216</v>
      </c>
      <c r="AA40" s="448">
        <v>4.97</v>
      </c>
      <c r="AB40" s="448">
        <v>2.9</v>
      </c>
      <c r="AC40" s="448">
        <v>12.24</v>
      </c>
      <c r="AD40" s="447">
        <v>4.37</v>
      </c>
      <c r="AE40" s="448">
        <v>2.5</v>
      </c>
      <c r="AF40" s="449">
        <v>6</v>
      </c>
      <c r="AG40" s="449">
        <v>236</v>
      </c>
      <c r="AH40" s="448">
        <v>1.17</v>
      </c>
      <c r="AI40" s="448">
        <v>1.37</v>
      </c>
      <c r="AJ40" s="448">
        <v>5.43</v>
      </c>
      <c r="AK40" s="447">
        <v>2.89</v>
      </c>
    </row>
  </sheetData>
  <hyperlinks>
    <hyperlink ref="B8" location="Contents!A1" display="Contents!A1" xr:uid="{919B78DB-1A55-43D4-8865-8D21D79D655A}"/>
    <hyperlink ref="D8" location="'Tab 40 - G+ve S. pyogenes'!A1" display="Tab 40 - G+ve S. pyogenes" xr:uid="{82DD4BBE-31A5-4ECC-BA5F-FF4E72B2319B}"/>
  </hyperlinks>
  <pageMargins left="0.7" right="0.7" top="0.75" bottom="0.75" header="0.3" footer="0.3"/>
  <pageSetup paperSize="9" orientation="portrait" horizontalDpi="300" verticalDpi="300"/>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E101C-E037-4F16-82B0-418CF7996388}">
  <sheetPr codeName="Sheet141">
    <tabColor rgb="FF58792D"/>
  </sheetPr>
  <dimension ref="B1:AK40"/>
  <sheetViews>
    <sheetView showGridLines="0" zoomScale="80" zoomScaleNormal="80" workbookViewId="0">
      <selection activeCell="D8" sqref="D8"/>
    </sheetView>
  </sheetViews>
  <sheetFormatPr defaultColWidth="13.140625" defaultRowHeight="15" x14ac:dyDescent="0.2"/>
  <cols>
    <col min="1" max="1" width="1.7109375" style="245" customWidth="1"/>
    <col min="2" max="2" width="30.5703125" style="245" customWidth="1"/>
    <col min="3" max="35" width="12.5703125" style="245" customWidth="1"/>
    <col min="36" max="16384" width="13.140625" style="245"/>
  </cols>
  <sheetData>
    <row r="1" spans="2:10" s="303" customFormat="1" ht="5.0999999999999996" customHeight="1" x14ac:dyDescent="0.2">
      <c r="B1" s="312"/>
      <c r="C1" s="312"/>
      <c r="D1" s="305"/>
      <c r="E1" s="305"/>
      <c r="F1" s="305"/>
      <c r="G1" s="305"/>
      <c r="H1" s="305"/>
      <c r="I1" s="304"/>
      <c r="J1" s="304"/>
    </row>
    <row r="2" spans="2:10" s="303" customFormat="1" x14ac:dyDescent="0.2">
      <c r="B2" s="312"/>
      <c r="C2" s="312"/>
      <c r="D2" s="305"/>
      <c r="E2" s="305"/>
      <c r="F2" s="305"/>
      <c r="G2" s="305"/>
      <c r="H2" s="305"/>
      <c r="I2" s="304"/>
      <c r="J2" s="304"/>
    </row>
    <row r="3" spans="2:10" s="303" customFormat="1"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1149</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7" t="s">
        <v>988</v>
      </c>
    </row>
    <row r="12" spans="2:10" ht="15.75" x14ac:dyDescent="0.25">
      <c r="B12" s="247" t="s">
        <v>582</v>
      </c>
    </row>
    <row r="13" spans="2:10" ht="15.75" x14ac:dyDescent="0.25">
      <c r="B13" s="246" t="s">
        <v>985</v>
      </c>
    </row>
    <row r="15" spans="2:10" ht="30" x14ac:dyDescent="0.2">
      <c r="B15" s="245" t="s">
        <v>93</v>
      </c>
      <c r="C15" s="457" t="s">
        <v>455</v>
      </c>
    </row>
    <row r="16" spans="2:10" x14ac:dyDescent="0.2">
      <c r="B16" s="440">
        <v>2017</v>
      </c>
      <c r="C16" s="456">
        <v>173</v>
      </c>
    </row>
    <row r="17" spans="2:37" x14ac:dyDescent="0.2">
      <c r="B17" s="440">
        <v>2018</v>
      </c>
      <c r="C17" s="456">
        <v>294</v>
      </c>
    </row>
    <row r="18" spans="2:37" x14ac:dyDescent="0.2">
      <c r="B18" s="440">
        <v>2019</v>
      </c>
      <c r="C18" s="456">
        <v>201</v>
      </c>
    </row>
    <row r="19" spans="2:37" x14ac:dyDescent="0.2">
      <c r="B19" s="440">
        <v>2020</v>
      </c>
      <c r="C19" s="456">
        <v>139</v>
      </c>
    </row>
    <row r="20" spans="2:37" x14ac:dyDescent="0.2">
      <c r="B20" s="440">
        <v>2021</v>
      </c>
      <c r="C20" s="456">
        <v>45</v>
      </c>
    </row>
    <row r="22" spans="2:37" ht="15.75" x14ac:dyDescent="0.25">
      <c r="B22" s="247" t="s">
        <v>581</v>
      </c>
    </row>
    <row r="23" spans="2:37" ht="15.75" x14ac:dyDescent="0.25">
      <c r="B23" s="246" t="s">
        <v>986</v>
      </c>
    </row>
    <row r="25" spans="2:37" s="870" customFormat="1" ht="15.75" x14ac:dyDescent="0.25">
      <c r="B25" s="847"/>
      <c r="C25" s="847"/>
      <c r="D25" s="871"/>
      <c r="E25" s="871"/>
      <c r="F25" s="837">
        <v>2017</v>
      </c>
      <c r="G25" s="871"/>
      <c r="H25" s="871"/>
      <c r="I25" s="871"/>
      <c r="J25" s="847"/>
      <c r="K25" s="871"/>
      <c r="L25" s="871"/>
      <c r="M25" s="837">
        <v>2018</v>
      </c>
      <c r="N25" s="871"/>
      <c r="O25" s="871"/>
      <c r="P25" s="871"/>
      <c r="Q25" s="847"/>
      <c r="R25" s="871"/>
      <c r="S25" s="871"/>
      <c r="T25" s="837">
        <v>2019</v>
      </c>
      <c r="U25" s="871"/>
      <c r="V25" s="871"/>
      <c r="W25" s="871"/>
      <c r="X25" s="847"/>
      <c r="Y25" s="871"/>
      <c r="Z25" s="871"/>
      <c r="AA25" s="837">
        <v>2020</v>
      </c>
      <c r="AB25" s="871"/>
      <c r="AC25" s="871"/>
      <c r="AD25" s="871"/>
      <c r="AE25" s="847"/>
      <c r="AF25" s="871"/>
      <c r="AG25" s="871"/>
      <c r="AH25" s="837">
        <v>2021</v>
      </c>
      <c r="AI25" s="871"/>
      <c r="AJ25" s="871"/>
      <c r="AK25" s="871"/>
    </row>
    <row r="26" spans="2:37" ht="47.25" x14ac:dyDescent="0.25">
      <c r="B26" s="454" t="s">
        <v>447</v>
      </c>
      <c r="C26" s="452" t="s">
        <v>450</v>
      </c>
      <c r="D26" s="453" t="s">
        <v>449</v>
      </c>
      <c r="E26" s="453" t="s">
        <v>444</v>
      </c>
      <c r="F26" s="452" t="s">
        <v>443</v>
      </c>
      <c r="G26" s="452" t="s">
        <v>442</v>
      </c>
      <c r="H26" s="452" t="s">
        <v>441</v>
      </c>
      <c r="I26" s="451" t="s">
        <v>440</v>
      </c>
      <c r="J26" s="452" t="s">
        <v>450</v>
      </c>
      <c r="K26" s="453" t="s">
        <v>449</v>
      </c>
      <c r="L26" s="453" t="s">
        <v>444</v>
      </c>
      <c r="M26" s="452" t="s">
        <v>443</v>
      </c>
      <c r="N26" s="452" t="s">
        <v>442</v>
      </c>
      <c r="O26" s="452" t="s">
        <v>441</v>
      </c>
      <c r="P26" s="451" t="s">
        <v>440</v>
      </c>
      <c r="Q26" s="452" t="s">
        <v>450</v>
      </c>
      <c r="R26" s="453" t="s">
        <v>449</v>
      </c>
      <c r="S26" s="453" t="s">
        <v>444</v>
      </c>
      <c r="T26" s="452" t="s">
        <v>443</v>
      </c>
      <c r="U26" s="452" t="s">
        <v>442</v>
      </c>
      <c r="V26" s="452" t="s">
        <v>441</v>
      </c>
      <c r="W26" s="451" t="s">
        <v>440</v>
      </c>
      <c r="X26" s="452" t="s">
        <v>450</v>
      </c>
      <c r="Y26" s="453" t="s">
        <v>449</v>
      </c>
      <c r="Z26" s="453" t="s">
        <v>444</v>
      </c>
      <c r="AA26" s="452" t="s">
        <v>443</v>
      </c>
      <c r="AB26" s="452" t="s">
        <v>442</v>
      </c>
      <c r="AC26" s="452" t="s">
        <v>441</v>
      </c>
      <c r="AD26" s="451" t="s">
        <v>440</v>
      </c>
      <c r="AE26" s="452" t="s">
        <v>450</v>
      </c>
      <c r="AF26" s="453" t="s">
        <v>449</v>
      </c>
      <c r="AG26" s="453" t="s">
        <v>444</v>
      </c>
      <c r="AH26" s="452" t="s">
        <v>443</v>
      </c>
      <c r="AI26" s="452" t="s">
        <v>442</v>
      </c>
      <c r="AJ26" s="452" t="s">
        <v>441</v>
      </c>
      <c r="AK26" s="451" t="s">
        <v>440</v>
      </c>
    </row>
    <row r="27" spans="2:37" x14ac:dyDescent="0.2">
      <c r="B27" s="450" t="s">
        <v>65</v>
      </c>
      <c r="C27" s="448">
        <v>6.1</v>
      </c>
      <c r="D27" s="449">
        <v>9</v>
      </c>
      <c r="E27" s="449">
        <v>148</v>
      </c>
      <c r="F27" s="448">
        <v>3.23</v>
      </c>
      <c r="G27" s="448">
        <v>2.85</v>
      </c>
      <c r="H27" s="448">
        <v>11.15</v>
      </c>
      <c r="I27" s="447">
        <v>5.07</v>
      </c>
      <c r="J27" s="1198">
        <v>4.8</v>
      </c>
      <c r="K27" s="449">
        <v>13</v>
      </c>
      <c r="L27" s="449">
        <v>271</v>
      </c>
      <c r="M27" s="448">
        <v>2.82</v>
      </c>
      <c r="N27" s="448">
        <v>1.98</v>
      </c>
      <c r="O27" s="448">
        <v>8.0299999999999994</v>
      </c>
      <c r="P27" s="447">
        <v>3.23</v>
      </c>
      <c r="Q27" s="1198">
        <v>9</v>
      </c>
      <c r="R27" s="449">
        <v>17</v>
      </c>
      <c r="S27" s="449">
        <v>189</v>
      </c>
      <c r="T27" s="448">
        <v>5.69</v>
      </c>
      <c r="U27" s="448">
        <v>3.3</v>
      </c>
      <c r="V27" s="448">
        <v>13.93</v>
      </c>
      <c r="W27" s="447">
        <v>4.9400000000000004</v>
      </c>
      <c r="X27" s="448">
        <v>6.1</v>
      </c>
      <c r="Y27" s="449">
        <v>8</v>
      </c>
      <c r="Z27" s="449">
        <v>132</v>
      </c>
      <c r="AA27" s="448">
        <v>3.1</v>
      </c>
      <c r="AB27" s="448">
        <v>2.96</v>
      </c>
      <c r="AC27" s="448">
        <v>11.5</v>
      </c>
      <c r="AD27" s="447">
        <v>5.44</v>
      </c>
      <c r="AE27" s="448">
        <v>18.600000000000001</v>
      </c>
      <c r="AF27" s="449">
        <v>8</v>
      </c>
      <c r="AG27" s="449">
        <v>43</v>
      </c>
      <c r="AH27" s="448">
        <v>9.74</v>
      </c>
      <c r="AI27" s="448">
        <v>8.86</v>
      </c>
      <c r="AJ27" s="448">
        <v>32.619999999999997</v>
      </c>
      <c r="AK27" s="447">
        <v>14.02</v>
      </c>
    </row>
    <row r="28" spans="2:37" x14ac:dyDescent="0.2">
      <c r="B28" s="450" t="s">
        <v>44</v>
      </c>
      <c r="C28" s="448">
        <v>8.1</v>
      </c>
      <c r="D28" s="449">
        <v>13</v>
      </c>
      <c r="E28" s="449">
        <v>161</v>
      </c>
      <c r="F28" s="448">
        <v>4.78</v>
      </c>
      <c r="G28" s="448">
        <v>3.29</v>
      </c>
      <c r="H28" s="448">
        <v>13.32</v>
      </c>
      <c r="I28" s="447">
        <v>5.25</v>
      </c>
      <c r="J28" s="1198">
        <v>6.1</v>
      </c>
      <c r="K28" s="449">
        <v>17</v>
      </c>
      <c r="L28" s="449">
        <v>279</v>
      </c>
      <c r="M28" s="448">
        <v>3.84</v>
      </c>
      <c r="N28" s="448">
        <v>2.25</v>
      </c>
      <c r="O28" s="448">
        <v>9.5399999999999991</v>
      </c>
      <c r="P28" s="447">
        <v>3.45</v>
      </c>
      <c r="Q28" s="1198">
        <v>13.2</v>
      </c>
      <c r="R28" s="449">
        <v>25</v>
      </c>
      <c r="S28" s="449">
        <v>190</v>
      </c>
      <c r="T28" s="448">
        <v>9.07</v>
      </c>
      <c r="U28" s="448">
        <v>4.09</v>
      </c>
      <c r="V28" s="448">
        <v>18.7</v>
      </c>
      <c r="W28" s="447">
        <v>5.54</v>
      </c>
      <c r="X28" s="448">
        <v>6.1</v>
      </c>
      <c r="Y28" s="449">
        <v>8</v>
      </c>
      <c r="Z28" s="449">
        <v>132</v>
      </c>
      <c r="AA28" s="448">
        <v>3.1</v>
      </c>
      <c r="AB28" s="448">
        <v>2.96</v>
      </c>
      <c r="AC28" s="448">
        <v>11.5</v>
      </c>
      <c r="AD28" s="447">
        <v>5.44</v>
      </c>
      <c r="AE28" s="448">
        <v>18.600000000000001</v>
      </c>
      <c r="AF28" s="449">
        <v>8</v>
      </c>
      <c r="AG28" s="449">
        <v>43</v>
      </c>
      <c r="AH28" s="448">
        <v>9.74</v>
      </c>
      <c r="AI28" s="448">
        <v>8.86</v>
      </c>
      <c r="AJ28" s="448">
        <v>32.619999999999997</v>
      </c>
      <c r="AK28" s="447">
        <v>14.02</v>
      </c>
    </row>
    <row r="29" spans="2:37" x14ac:dyDescent="0.2">
      <c r="B29" s="450" t="s">
        <v>576</v>
      </c>
      <c r="C29" s="448">
        <v>0</v>
      </c>
      <c r="D29" s="449">
        <v>0</v>
      </c>
      <c r="E29" s="449">
        <v>162</v>
      </c>
      <c r="F29" s="448">
        <v>0</v>
      </c>
      <c r="G29" s="448">
        <v>0</v>
      </c>
      <c r="H29" s="448">
        <v>2.3199999999999998</v>
      </c>
      <c r="I29" s="447">
        <v>2.3199999999999998</v>
      </c>
      <c r="J29" s="448">
        <v>0</v>
      </c>
      <c r="K29" s="449">
        <v>0</v>
      </c>
      <c r="L29" s="449">
        <v>281</v>
      </c>
      <c r="M29" s="448">
        <v>0</v>
      </c>
      <c r="N29" s="448">
        <v>0</v>
      </c>
      <c r="O29" s="448">
        <v>1.35</v>
      </c>
      <c r="P29" s="447">
        <v>1.35</v>
      </c>
      <c r="Q29" s="448">
        <v>0</v>
      </c>
      <c r="R29" s="449">
        <v>0</v>
      </c>
      <c r="S29" s="449">
        <v>193</v>
      </c>
      <c r="T29" s="448">
        <v>0</v>
      </c>
      <c r="U29" s="448">
        <v>0</v>
      </c>
      <c r="V29" s="448">
        <v>1.95</v>
      </c>
      <c r="W29" s="447">
        <v>1.95</v>
      </c>
      <c r="X29" s="448">
        <v>0</v>
      </c>
      <c r="Y29" s="449">
        <v>0</v>
      </c>
      <c r="Z29" s="449">
        <v>133</v>
      </c>
      <c r="AA29" s="448">
        <v>0</v>
      </c>
      <c r="AB29" s="448">
        <v>0</v>
      </c>
      <c r="AC29" s="448">
        <v>2.81</v>
      </c>
      <c r="AD29" s="447">
        <v>2.81</v>
      </c>
      <c r="AE29" s="448">
        <v>0</v>
      </c>
      <c r="AF29" s="449">
        <v>0</v>
      </c>
      <c r="AG29" s="449">
        <v>43</v>
      </c>
      <c r="AH29" s="448">
        <v>0</v>
      </c>
      <c r="AI29" s="448">
        <v>0</v>
      </c>
      <c r="AJ29" s="448">
        <v>8.1999999999999993</v>
      </c>
      <c r="AK29" s="447">
        <v>8.1999999999999993</v>
      </c>
    </row>
    <row r="30" spans="2:37" x14ac:dyDescent="0.2">
      <c r="B30" s="450" t="s">
        <v>33</v>
      </c>
      <c r="C30" s="448">
        <v>16.899999999999999</v>
      </c>
      <c r="D30" s="449">
        <v>27</v>
      </c>
      <c r="E30" s="449">
        <v>160</v>
      </c>
      <c r="F30" s="448">
        <v>11.86</v>
      </c>
      <c r="G30" s="448">
        <v>5.0199999999999996</v>
      </c>
      <c r="H30" s="448">
        <v>23.44</v>
      </c>
      <c r="I30" s="447">
        <v>6.57</v>
      </c>
      <c r="J30" s="1198">
        <v>16.7</v>
      </c>
      <c r="K30" s="449">
        <v>46</v>
      </c>
      <c r="L30" s="449">
        <v>276</v>
      </c>
      <c r="M30" s="448">
        <v>12.73</v>
      </c>
      <c r="N30" s="448">
        <v>3.94</v>
      </c>
      <c r="O30" s="448">
        <v>21.51</v>
      </c>
      <c r="P30" s="447">
        <v>4.84</v>
      </c>
      <c r="Q30" s="1198">
        <v>34.4</v>
      </c>
      <c r="R30" s="449">
        <v>65</v>
      </c>
      <c r="S30" s="449">
        <v>189</v>
      </c>
      <c r="T30" s="448">
        <v>27.99</v>
      </c>
      <c r="U30" s="448">
        <v>6.4</v>
      </c>
      <c r="V30" s="448">
        <v>41.41</v>
      </c>
      <c r="W30" s="447">
        <v>7.02</v>
      </c>
      <c r="X30" s="448">
        <v>32.1</v>
      </c>
      <c r="Y30" s="449">
        <v>42</v>
      </c>
      <c r="Z30" s="449">
        <v>131</v>
      </c>
      <c r="AA30" s="448">
        <v>24.68</v>
      </c>
      <c r="AB30" s="448">
        <v>7.38</v>
      </c>
      <c r="AC30" s="448">
        <v>40.47</v>
      </c>
      <c r="AD30" s="447">
        <v>8.41</v>
      </c>
      <c r="AE30" s="448">
        <v>58.1</v>
      </c>
      <c r="AF30" s="449">
        <v>25</v>
      </c>
      <c r="AG30" s="449">
        <v>43</v>
      </c>
      <c r="AH30" s="448">
        <v>43.33</v>
      </c>
      <c r="AI30" s="448">
        <v>14.81</v>
      </c>
      <c r="AJ30" s="448">
        <v>71.62</v>
      </c>
      <c r="AK30" s="447">
        <v>13.48</v>
      </c>
    </row>
    <row r="32" spans="2:37" ht="15.75" x14ac:dyDescent="0.25">
      <c r="B32" s="247" t="s">
        <v>580</v>
      </c>
    </row>
    <row r="33" spans="2:37" ht="15.75" x14ac:dyDescent="0.25">
      <c r="B33" s="246" t="s">
        <v>987</v>
      </c>
    </row>
    <row r="35" spans="2:37" s="870" customFormat="1" ht="15.75" x14ac:dyDescent="0.25">
      <c r="B35" s="847"/>
      <c r="C35" s="847"/>
      <c r="D35" s="871"/>
      <c r="E35" s="871"/>
      <c r="F35" s="837">
        <v>2017</v>
      </c>
      <c r="G35" s="871"/>
      <c r="H35" s="871"/>
      <c r="I35" s="871"/>
      <c r="J35" s="847"/>
      <c r="K35" s="871"/>
      <c r="L35" s="871"/>
      <c r="M35" s="837">
        <v>2018</v>
      </c>
      <c r="N35" s="871"/>
      <c r="O35" s="871"/>
      <c r="P35" s="871"/>
      <c r="Q35" s="847"/>
      <c r="R35" s="871"/>
      <c r="S35" s="871"/>
      <c r="T35" s="837">
        <v>2019</v>
      </c>
      <c r="U35" s="871"/>
      <c r="V35" s="871"/>
      <c r="W35" s="871"/>
      <c r="X35" s="847"/>
      <c r="Y35" s="871"/>
      <c r="Z35" s="871"/>
      <c r="AA35" s="837">
        <v>2020</v>
      </c>
      <c r="AB35" s="871"/>
      <c r="AC35" s="871"/>
      <c r="AD35" s="871"/>
      <c r="AE35" s="847"/>
      <c r="AF35" s="871"/>
      <c r="AG35" s="871"/>
      <c r="AH35" s="837">
        <v>2021</v>
      </c>
      <c r="AI35" s="871"/>
      <c r="AJ35" s="871"/>
      <c r="AK35" s="871"/>
    </row>
    <row r="36" spans="2:37" ht="47.25" x14ac:dyDescent="0.25">
      <c r="B36" s="454" t="s">
        <v>447</v>
      </c>
      <c r="C36" s="452" t="s">
        <v>446</v>
      </c>
      <c r="D36" s="453" t="s">
        <v>445</v>
      </c>
      <c r="E36" s="453" t="s">
        <v>444</v>
      </c>
      <c r="F36" s="452" t="s">
        <v>443</v>
      </c>
      <c r="G36" s="452" t="s">
        <v>442</v>
      </c>
      <c r="H36" s="452" t="s">
        <v>441</v>
      </c>
      <c r="I36" s="451" t="s">
        <v>440</v>
      </c>
      <c r="J36" s="452" t="s">
        <v>446</v>
      </c>
      <c r="K36" s="453" t="s">
        <v>445</v>
      </c>
      <c r="L36" s="453" t="s">
        <v>444</v>
      </c>
      <c r="M36" s="452" t="s">
        <v>443</v>
      </c>
      <c r="N36" s="452" t="s">
        <v>442</v>
      </c>
      <c r="O36" s="452" t="s">
        <v>441</v>
      </c>
      <c r="P36" s="451" t="s">
        <v>440</v>
      </c>
      <c r="Q36" s="452" t="s">
        <v>446</v>
      </c>
      <c r="R36" s="453" t="s">
        <v>445</v>
      </c>
      <c r="S36" s="453" t="s">
        <v>444</v>
      </c>
      <c r="T36" s="452" t="s">
        <v>443</v>
      </c>
      <c r="U36" s="452" t="s">
        <v>442</v>
      </c>
      <c r="V36" s="452" t="s">
        <v>441</v>
      </c>
      <c r="W36" s="451" t="s">
        <v>440</v>
      </c>
      <c r="X36" s="452" t="s">
        <v>446</v>
      </c>
      <c r="Y36" s="453" t="s">
        <v>445</v>
      </c>
      <c r="Z36" s="453" t="s">
        <v>444</v>
      </c>
      <c r="AA36" s="452" t="s">
        <v>443</v>
      </c>
      <c r="AB36" s="452" t="s">
        <v>442</v>
      </c>
      <c r="AC36" s="452" t="s">
        <v>441</v>
      </c>
      <c r="AD36" s="451" t="s">
        <v>440</v>
      </c>
      <c r="AE36" s="452" t="s">
        <v>446</v>
      </c>
      <c r="AF36" s="453" t="s">
        <v>445</v>
      </c>
      <c r="AG36" s="453" t="s">
        <v>444</v>
      </c>
      <c r="AH36" s="452" t="s">
        <v>443</v>
      </c>
      <c r="AI36" s="452" t="s">
        <v>442</v>
      </c>
      <c r="AJ36" s="452" t="s">
        <v>441</v>
      </c>
      <c r="AK36" s="451" t="s">
        <v>440</v>
      </c>
    </row>
    <row r="37" spans="2:37" x14ac:dyDescent="0.2">
      <c r="B37" s="450" t="s">
        <v>65</v>
      </c>
      <c r="C37" s="448">
        <v>6.1</v>
      </c>
      <c r="D37" s="449">
        <v>9</v>
      </c>
      <c r="E37" s="449">
        <v>148</v>
      </c>
      <c r="F37" s="448">
        <v>3.23</v>
      </c>
      <c r="G37" s="448">
        <v>2.85</v>
      </c>
      <c r="H37" s="448">
        <v>11.15</v>
      </c>
      <c r="I37" s="447">
        <v>5.07</v>
      </c>
      <c r="J37" s="1198">
        <v>4.8</v>
      </c>
      <c r="K37" s="449">
        <v>13</v>
      </c>
      <c r="L37" s="449">
        <v>271</v>
      </c>
      <c r="M37" s="448">
        <v>2.82</v>
      </c>
      <c r="N37" s="448">
        <v>1.98</v>
      </c>
      <c r="O37" s="448">
        <v>8.0299999999999994</v>
      </c>
      <c r="P37" s="447">
        <v>3.23</v>
      </c>
      <c r="Q37" s="1198">
        <v>9</v>
      </c>
      <c r="R37" s="449">
        <v>17</v>
      </c>
      <c r="S37" s="449">
        <v>189</v>
      </c>
      <c r="T37" s="448">
        <v>5.69</v>
      </c>
      <c r="U37" s="448">
        <v>3.3</v>
      </c>
      <c r="V37" s="448">
        <v>13.93</v>
      </c>
      <c r="W37" s="447">
        <v>4.9400000000000004</v>
      </c>
      <c r="X37" s="448">
        <v>6.1</v>
      </c>
      <c r="Y37" s="449">
        <v>8</v>
      </c>
      <c r="Z37" s="449">
        <v>132</v>
      </c>
      <c r="AA37" s="448">
        <v>3.1</v>
      </c>
      <c r="AB37" s="448">
        <v>2.96</v>
      </c>
      <c r="AC37" s="448">
        <v>11.5</v>
      </c>
      <c r="AD37" s="447">
        <v>5.44</v>
      </c>
      <c r="AE37" s="448">
        <v>18.600000000000001</v>
      </c>
      <c r="AF37" s="449">
        <v>8</v>
      </c>
      <c r="AG37" s="449">
        <v>43</v>
      </c>
      <c r="AH37" s="448">
        <v>9.74</v>
      </c>
      <c r="AI37" s="448">
        <v>8.86</v>
      </c>
      <c r="AJ37" s="448">
        <v>32.619999999999997</v>
      </c>
      <c r="AK37" s="447">
        <v>14.02</v>
      </c>
    </row>
    <row r="38" spans="2:37" x14ac:dyDescent="0.2">
      <c r="B38" s="450" t="s">
        <v>44</v>
      </c>
      <c r="C38" s="448">
        <v>8.1</v>
      </c>
      <c r="D38" s="449">
        <v>13</v>
      </c>
      <c r="E38" s="449">
        <v>161</v>
      </c>
      <c r="F38" s="448">
        <v>4.78</v>
      </c>
      <c r="G38" s="448">
        <v>3.29</v>
      </c>
      <c r="H38" s="448">
        <v>13.32</v>
      </c>
      <c r="I38" s="447">
        <v>5.25</v>
      </c>
      <c r="J38" s="1198">
        <v>6.1</v>
      </c>
      <c r="K38" s="449">
        <v>17</v>
      </c>
      <c r="L38" s="449">
        <v>279</v>
      </c>
      <c r="M38" s="448">
        <v>3.84</v>
      </c>
      <c r="N38" s="448">
        <v>2.25</v>
      </c>
      <c r="O38" s="448">
        <v>9.5399999999999991</v>
      </c>
      <c r="P38" s="447">
        <v>3.45</v>
      </c>
      <c r="Q38" s="1198">
        <v>13.2</v>
      </c>
      <c r="R38" s="449">
        <v>25</v>
      </c>
      <c r="S38" s="449">
        <v>190</v>
      </c>
      <c r="T38" s="448">
        <v>9.07</v>
      </c>
      <c r="U38" s="448">
        <v>4.09</v>
      </c>
      <c r="V38" s="448">
        <v>18.7</v>
      </c>
      <c r="W38" s="447">
        <v>5.54</v>
      </c>
      <c r="X38" s="448">
        <v>6.1</v>
      </c>
      <c r="Y38" s="449">
        <v>8</v>
      </c>
      <c r="Z38" s="449">
        <v>132</v>
      </c>
      <c r="AA38" s="448">
        <v>3.1</v>
      </c>
      <c r="AB38" s="448">
        <v>2.96</v>
      </c>
      <c r="AC38" s="448">
        <v>11.5</v>
      </c>
      <c r="AD38" s="447">
        <v>5.44</v>
      </c>
      <c r="AE38" s="448">
        <v>18.600000000000001</v>
      </c>
      <c r="AF38" s="449">
        <v>8</v>
      </c>
      <c r="AG38" s="449">
        <v>43</v>
      </c>
      <c r="AH38" s="448">
        <v>9.74</v>
      </c>
      <c r="AI38" s="448">
        <v>8.86</v>
      </c>
      <c r="AJ38" s="448">
        <v>32.619999999999997</v>
      </c>
      <c r="AK38" s="447">
        <v>14.02</v>
      </c>
    </row>
    <row r="39" spans="2:37" x14ac:dyDescent="0.2">
      <c r="B39" s="450" t="s">
        <v>576</v>
      </c>
      <c r="C39" s="448">
        <v>0</v>
      </c>
      <c r="D39" s="449">
        <v>0</v>
      </c>
      <c r="E39" s="449">
        <v>162</v>
      </c>
      <c r="F39" s="448">
        <v>0</v>
      </c>
      <c r="G39" s="448">
        <v>0</v>
      </c>
      <c r="H39" s="448">
        <v>2.3199999999999998</v>
      </c>
      <c r="I39" s="447">
        <v>2.3199999999999998</v>
      </c>
      <c r="J39" s="448">
        <v>0</v>
      </c>
      <c r="K39" s="449">
        <v>0</v>
      </c>
      <c r="L39" s="449">
        <v>281</v>
      </c>
      <c r="M39" s="448">
        <v>0</v>
      </c>
      <c r="N39" s="448">
        <v>0</v>
      </c>
      <c r="O39" s="448">
        <v>1.35</v>
      </c>
      <c r="P39" s="447">
        <v>1.35</v>
      </c>
      <c r="Q39" s="448">
        <v>0</v>
      </c>
      <c r="R39" s="449">
        <v>0</v>
      </c>
      <c r="S39" s="449">
        <v>193</v>
      </c>
      <c r="T39" s="448">
        <v>0</v>
      </c>
      <c r="U39" s="448">
        <v>0</v>
      </c>
      <c r="V39" s="448">
        <v>1.95</v>
      </c>
      <c r="W39" s="447">
        <v>1.95</v>
      </c>
      <c r="X39" s="448">
        <v>0</v>
      </c>
      <c r="Y39" s="449">
        <v>0</v>
      </c>
      <c r="Z39" s="449">
        <v>133</v>
      </c>
      <c r="AA39" s="448">
        <v>0</v>
      </c>
      <c r="AB39" s="448">
        <v>0</v>
      </c>
      <c r="AC39" s="448">
        <v>2.81</v>
      </c>
      <c r="AD39" s="447">
        <v>2.81</v>
      </c>
      <c r="AE39" s="448">
        <v>0</v>
      </c>
      <c r="AF39" s="449">
        <v>0</v>
      </c>
      <c r="AG39" s="449">
        <v>43</v>
      </c>
      <c r="AH39" s="448">
        <v>0</v>
      </c>
      <c r="AI39" s="448">
        <v>0</v>
      </c>
      <c r="AJ39" s="448">
        <v>8.1999999999999993</v>
      </c>
      <c r="AK39" s="447">
        <v>8.1999999999999993</v>
      </c>
    </row>
    <row r="40" spans="2:37" x14ac:dyDescent="0.2">
      <c r="B40" s="450" t="s">
        <v>33</v>
      </c>
      <c r="C40" s="448">
        <v>16.899999999999999</v>
      </c>
      <c r="D40" s="449">
        <v>27</v>
      </c>
      <c r="E40" s="449">
        <v>160</v>
      </c>
      <c r="F40" s="448">
        <v>11.86</v>
      </c>
      <c r="G40" s="448">
        <v>5.0199999999999996</v>
      </c>
      <c r="H40" s="448">
        <v>23.44</v>
      </c>
      <c r="I40" s="447">
        <v>6.57</v>
      </c>
      <c r="J40" s="1198">
        <v>16.7</v>
      </c>
      <c r="K40" s="449">
        <v>46</v>
      </c>
      <c r="L40" s="449">
        <v>276</v>
      </c>
      <c r="M40" s="448">
        <v>12.73</v>
      </c>
      <c r="N40" s="448">
        <v>3.94</v>
      </c>
      <c r="O40" s="448">
        <v>21.51</v>
      </c>
      <c r="P40" s="447">
        <v>4.84</v>
      </c>
      <c r="Q40" s="1198">
        <v>34.4</v>
      </c>
      <c r="R40" s="449">
        <v>65</v>
      </c>
      <c r="S40" s="449">
        <v>189</v>
      </c>
      <c r="T40" s="448">
        <v>27.99</v>
      </c>
      <c r="U40" s="448">
        <v>6.4</v>
      </c>
      <c r="V40" s="448">
        <v>41.41</v>
      </c>
      <c r="W40" s="447">
        <v>7.02</v>
      </c>
      <c r="X40" s="448">
        <v>32.1</v>
      </c>
      <c r="Y40" s="449">
        <v>42</v>
      </c>
      <c r="Z40" s="449">
        <v>131</v>
      </c>
      <c r="AA40" s="448">
        <v>24.68</v>
      </c>
      <c r="AB40" s="448">
        <v>7.38</v>
      </c>
      <c r="AC40" s="448">
        <v>40.47</v>
      </c>
      <c r="AD40" s="447">
        <v>8.41</v>
      </c>
      <c r="AE40" s="448">
        <v>58.1</v>
      </c>
      <c r="AF40" s="449">
        <v>25</v>
      </c>
      <c r="AG40" s="449">
        <v>43</v>
      </c>
      <c r="AH40" s="448">
        <v>43.33</v>
      </c>
      <c r="AI40" s="448">
        <v>14.81</v>
      </c>
      <c r="AJ40" s="448">
        <v>71.62</v>
      </c>
      <c r="AK40" s="447">
        <v>13.48</v>
      </c>
    </row>
  </sheetData>
  <hyperlinks>
    <hyperlink ref="B8" location="Contents!A1" display="Contents!A1" xr:uid="{B0E0933C-DDC9-4D2F-870A-2235BDBD59C5}"/>
    <hyperlink ref="D8" location="'Tab 41 - Salmonella'!A1" display="Tab 41 - Salmonella" xr:uid="{0503BF79-C294-43D2-9034-7C76A3D64002}"/>
  </hyperlinks>
  <pageMargins left="0.7" right="0.7" top="0.75" bottom="0.75" header="0.3" footer="0.3"/>
  <pageSetup paperSize="9" orientation="portrait" horizontalDpi="300" verticalDpi="300"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F251-52FB-4ED8-9C77-D5A9F6BA4DC7}">
  <sheetPr codeName="Sheet40">
    <tabColor rgb="FF58792D"/>
  </sheetPr>
  <dimension ref="B1:O101"/>
  <sheetViews>
    <sheetView showGridLines="0" zoomScale="80" zoomScaleNormal="80" workbookViewId="0">
      <selection activeCell="D8" sqref="D8"/>
    </sheetView>
  </sheetViews>
  <sheetFormatPr defaultColWidth="9.140625" defaultRowHeight="14.25" x14ac:dyDescent="0.2"/>
  <cols>
    <col min="1" max="1" width="1.7109375" style="249" customWidth="1"/>
    <col min="2" max="2" width="35.85546875" style="249" customWidth="1"/>
    <col min="3" max="3" width="30.28515625" style="249" customWidth="1"/>
    <col min="4" max="4" width="23" style="249" customWidth="1"/>
    <col min="5" max="7" width="12.5703125" style="249" customWidth="1"/>
    <col min="8" max="9" width="9.140625" style="249"/>
    <col min="10" max="10" width="38.42578125" style="249" customWidth="1"/>
    <col min="11" max="11" width="28.85546875" style="249" customWidth="1"/>
    <col min="12" max="12" width="15.140625" style="249" customWidth="1"/>
    <col min="13" max="13" width="11.85546875" style="249" customWidth="1"/>
    <col min="14" max="14" width="15.140625" style="249" customWidth="1"/>
    <col min="15" max="15" width="15.42578125" style="249" customWidth="1"/>
    <col min="16" max="16384" width="9.140625" style="249"/>
  </cols>
  <sheetData>
    <row r="1" spans="2:10" s="303" customFormat="1" ht="5.0999999999999996" customHeight="1" x14ac:dyDescent="0.2">
      <c r="B1" s="312"/>
      <c r="C1" s="312"/>
      <c r="D1" s="305"/>
      <c r="E1" s="305"/>
      <c r="F1" s="305"/>
      <c r="G1" s="305"/>
      <c r="H1" s="305"/>
      <c r="I1" s="304"/>
      <c r="J1" s="304"/>
    </row>
    <row r="2" spans="2:10" s="303" customFormat="1" ht="15" x14ac:dyDescent="0.2">
      <c r="B2" s="312"/>
      <c r="C2" s="312"/>
      <c r="D2" s="305"/>
      <c r="E2" s="305"/>
      <c r="F2" s="305"/>
      <c r="G2" s="305"/>
      <c r="H2" s="305"/>
      <c r="I2" s="304"/>
      <c r="J2" s="304"/>
    </row>
    <row r="3" spans="2:10" s="303" customFormat="1" ht="15"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1061</v>
      </c>
      <c r="E8" s="309"/>
      <c r="F8" s="309"/>
      <c r="G8" s="309"/>
      <c r="H8" s="309"/>
      <c r="I8" s="304"/>
      <c r="J8" s="304"/>
    </row>
    <row r="9" spans="2:10" s="303" customFormat="1" ht="18" x14ac:dyDescent="0.25">
      <c r="B9" s="309"/>
      <c r="C9" s="310"/>
      <c r="D9" s="309"/>
      <c r="E9" s="309"/>
      <c r="F9" s="309"/>
      <c r="G9" s="309"/>
      <c r="H9" s="309"/>
      <c r="I9" s="304"/>
      <c r="J9" s="304"/>
    </row>
    <row r="10" spans="2:10" ht="18.75" x14ac:dyDescent="0.3">
      <c r="B10" s="998" t="s">
        <v>989</v>
      </c>
      <c r="C10" s="310"/>
      <c r="D10" s="309"/>
      <c r="E10" s="309"/>
      <c r="F10" s="309"/>
      <c r="G10" s="309"/>
    </row>
    <row r="11" spans="2:10" ht="15" x14ac:dyDescent="0.2">
      <c r="D11" s="307"/>
      <c r="E11" s="307"/>
      <c r="F11" s="307"/>
      <c r="G11" s="307"/>
    </row>
    <row r="12" spans="2:10" ht="15.75" x14ac:dyDescent="0.25">
      <c r="B12" s="254" t="s">
        <v>642</v>
      </c>
      <c r="C12" s="287"/>
      <c r="D12" s="287"/>
      <c r="E12" s="287"/>
      <c r="F12" s="254" t="s">
        <v>641</v>
      </c>
      <c r="G12" s="254"/>
    </row>
    <row r="13" spans="2:10" s="255" customFormat="1" ht="30.95" customHeight="1" x14ac:dyDescent="0.2">
      <c r="B13" s="890" t="s">
        <v>909</v>
      </c>
      <c r="C13" s="260"/>
      <c r="D13" s="260"/>
      <c r="E13" s="260"/>
      <c r="F13" s="1203" t="s">
        <v>908</v>
      </c>
      <c r="G13" s="889"/>
    </row>
    <row r="14" spans="2:10" ht="18" x14ac:dyDescent="0.25">
      <c r="B14" s="259"/>
      <c r="C14" s="287"/>
      <c r="D14" s="287"/>
      <c r="E14" s="287"/>
      <c r="F14" s="259"/>
      <c r="G14" s="287"/>
    </row>
    <row r="15" spans="2:10" ht="32.25" thickBot="1" x14ac:dyDescent="0.3">
      <c r="B15" s="891" t="s">
        <v>93</v>
      </c>
      <c r="C15" s="892" t="s">
        <v>455</v>
      </c>
      <c r="D15" s="1202" t="s">
        <v>1231</v>
      </c>
      <c r="E15" s="893"/>
      <c r="F15" s="891" t="s">
        <v>93</v>
      </c>
      <c r="G15" s="892" t="s">
        <v>455</v>
      </c>
    </row>
    <row r="16" spans="2:10" ht="15" x14ac:dyDescent="0.2">
      <c r="B16" s="894">
        <v>2017</v>
      </c>
      <c r="C16" s="895">
        <v>840</v>
      </c>
      <c r="D16" s="1201">
        <v>15.48444182274001</v>
      </c>
      <c r="E16" s="893"/>
      <c r="F16" s="894">
        <v>2017</v>
      </c>
      <c r="G16" s="895">
        <v>233</v>
      </c>
    </row>
    <row r="17" spans="2:7" ht="15" x14ac:dyDescent="0.2">
      <c r="B17" s="894">
        <v>2018</v>
      </c>
      <c r="C17" s="895">
        <v>751</v>
      </c>
      <c r="D17" s="1201">
        <v>13.80997039407146</v>
      </c>
      <c r="E17" s="896"/>
      <c r="F17" s="894">
        <v>2018</v>
      </c>
      <c r="G17" s="895">
        <v>330</v>
      </c>
    </row>
    <row r="18" spans="2:7" ht="15" x14ac:dyDescent="0.2">
      <c r="B18" s="894">
        <v>2019</v>
      </c>
      <c r="C18" s="895">
        <v>757</v>
      </c>
      <c r="D18" s="1201">
        <v>13.856094301978658</v>
      </c>
      <c r="E18" s="893"/>
      <c r="F18" s="894">
        <v>2019</v>
      </c>
      <c r="G18" s="895">
        <v>275</v>
      </c>
    </row>
    <row r="19" spans="2:7" ht="15" x14ac:dyDescent="0.2">
      <c r="B19" s="897">
        <v>2020</v>
      </c>
      <c r="C19" s="895">
        <v>342</v>
      </c>
      <c r="D19" s="1201">
        <v>6.2568605927552143</v>
      </c>
      <c r="E19" s="893"/>
      <c r="F19" s="897">
        <v>2020</v>
      </c>
      <c r="G19" s="895">
        <v>287</v>
      </c>
    </row>
    <row r="20" spans="2:7" ht="15" x14ac:dyDescent="0.2">
      <c r="B20" s="894">
        <v>2021</v>
      </c>
      <c r="C20" s="895">
        <v>338</v>
      </c>
      <c r="D20" s="1201">
        <v>6.1836809366995968</v>
      </c>
      <c r="E20" s="893"/>
      <c r="F20" s="894">
        <v>2021</v>
      </c>
      <c r="G20" s="895">
        <v>282</v>
      </c>
    </row>
    <row r="21" spans="2:7" x14ac:dyDescent="0.2">
      <c r="B21" s="251"/>
      <c r="C21" s="251"/>
      <c r="D21" s="258"/>
      <c r="E21" s="258"/>
      <c r="F21" s="948"/>
      <c r="G21" s="948"/>
    </row>
    <row r="22" spans="2:7" ht="15.75" x14ac:dyDescent="0.25">
      <c r="B22" s="254" t="s">
        <v>640</v>
      </c>
      <c r="C22" s="254"/>
      <c r="D22" s="287"/>
      <c r="E22" s="287"/>
      <c r="F22" s="287"/>
      <c r="G22" s="287"/>
    </row>
    <row r="23" spans="2:7" ht="15.75" x14ac:dyDescent="0.25">
      <c r="B23" s="898" t="s">
        <v>910</v>
      </c>
      <c r="C23" s="257"/>
      <c r="D23" s="257"/>
      <c r="E23" s="257"/>
      <c r="F23" s="257"/>
      <c r="G23" s="257"/>
    </row>
    <row r="24" spans="2:7" ht="15" x14ac:dyDescent="0.2">
      <c r="B24" s="287"/>
      <c r="C24" s="287"/>
      <c r="D24" s="287"/>
      <c r="E24" s="287"/>
      <c r="F24" s="287"/>
      <c r="G24" s="287"/>
    </row>
    <row r="25" spans="2:7" ht="15.75" x14ac:dyDescent="0.2">
      <c r="B25" s="899"/>
      <c r="C25" s="900">
        <v>2017</v>
      </c>
      <c r="D25" s="900">
        <v>2018</v>
      </c>
      <c r="E25" s="900">
        <v>2019</v>
      </c>
      <c r="F25" s="900">
        <v>2020</v>
      </c>
      <c r="G25" s="900">
        <v>2021</v>
      </c>
    </row>
    <row r="26" spans="2:7" ht="16.5" thickBot="1" x14ac:dyDescent="0.3">
      <c r="B26" s="901" t="s">
        <v>447</v>
      </c>
      <c r="C26" s="986" t="s">
        <v>446</v>
      </c>
      <c r="D26" s="986" t="s">
        <v>446</v>
      </c>
      <c r="E26" s="986" t="s">
        <v>446</v>
      </c>
      <c r="F26" s="986" t="s">
        <v>446</v>
      </c>
      <c r="G26" s="986" t="s">
        <v>446</v>
      </c>
    </row>
    <row r="27" spans="2:7" s="255" customFormat="1" ht="15" x14ac:dyDescent="0.2">
      <c r="B27" s="902" t="s">
        <v>94</v>
      </c>
      <c r="C27" s="903">
        <v>21.3</v>
      </c>
      <c r="D27" s="903">
        <v>22.1</v>
      </c>
      <c r="E27" s="903">
        <v>18.8</v>
      </c>
      <c r="F27" s="903">
        <v>18.100000000000001</v>
      </c>
      <c r="G27" s="904">
        <v>18.3</v>
      </c>
    </row>
    <row r="28" spans="2:7" ht="15" x14ac:dyDescent="0.2">
      <c r="B28" s="905" t="s">
        <v>639</v>
      </c>
      <c r="C28" s="906">
        <v>21.4</v>
      </c>
      <c r="D28" s="906">
        <v>21.8</v>
      </c>
      <c r="E28" s="906">
        <v>22</v>
      </c>
      <c r="F28" s="906">
        <v>24.4</v>
      </c>
      <c r="G28" s="904">
        <v>13.8</v>
      </c>
    </row>
    <row r="29" spans="2:7" ht="15" x14ac:dyDescent="0.2">
      <c r="B29" s="905" t="s">
        <v>638</v>
      </c>
      <c r="C29" s="906">
        <v>19.8</v>
      </c>
      <c r="D29" s="906">
        <v>21.3</v>
      </c>
      <c r="E29" s="906">
        <v>21.9</v>
      </c>
      <c r="F29" s="906">
        <v>23.45</v>
      </c>
      <c r="G29" s="904">
        <v>13.8</v>
      </c>
    </row>
    <row r="30" spans="2:7" ht="15" x14ac:dyDescent="0.2">
      <c r="B30" s="905" t="s">
        <v>615</v>
      </c>
      <c r="C30" s="906">
        <v>16.5</v>
      </c>
      <c r="D30" s="906">
        <v>17.3</v>
      </c>
      <c r="E30" s="906">
        <v>14.4</v>
      </c>
      <c r="F30" s="906">
        <v>17.5</v>
      </c>
      <c r="G30" s="904">
        <v>17.5</v>
      </c>
    </row>
    <row r="31" spans="2:7" ht="15" x14ac:dyDescent="0.2">
      <c r="B31" s="905" t="s">
        <v>637</v>
      </c>
      <c r="C31" s="906">
        <v>25.4</v>
      </c>
      <c r="D31" s="906">
        <v>23</v>
      </c>
      <c r="E31" s="906">
        <v>15.5</v>
      </c>
      <c r="F31" s="906">
        <v>18.399999999999999</v>
      </c>
      <c r="G31" s="904">
        <v>16.5</v>
      </c>
    </row>
    <row r="32" spans="2:7" ht="15" x14ac:dyDescent="0.2">
      <c r="B32" s="905" t="s">
        <v>96</v>
      </c>
      <c r="C32" s="906">
        <v>23</v>
      </c>
      <c r="D32" s="906">
        <v>24.4</v>
      </c>
      <c r="E32" s="906">
        <v>18</v>
      </c>
      <c r="F32" s="906">
        <v>21</v>
      </c>
      <c r="G32" s="904">
        <v>22.8</v>
      </c>
    </row>
    <row r="33" spans="2:15" x14ac:dyDescent="0.2">
      <c r="B33" s="251"/>
      <c r="C33" s="251"/>
      <c r="F33" s="251"/>
      <c r="G33" s="251"/>
    </row>
    <row r="34" spans="2:15" ht="15.75" x14ac:dyDescent="0.25">
      <c r="B34" s="254" t="s">
        <v>636</v>
      </c>
      <c r="C34" s="907"/>
      <c r="D34" s="907"/>
      <c r="E34" s="907"/>
      <c r="F34" s="907"/>
      <c r="G34" s="907"/>
      <c r="J34" s="254" t="s">
        <v>1217</v>
      </c>
      <c r="K34" s="907"/>
      <c r="L34" s="907"/>
      <c r="M34" s="907"/>
      <c r="N34" s="907"/>
      <c r="O34" s="907"/>
    </row>
    <row r="35" spans="2:15" ht="15.75" x14ac:dyDescent="0.25">
      <c r="B35" s="898" t="s">
        <v>1200</v>
      </c>
      <c r="C35" s="907"/>
      <c r="D35" s="907"/>
      <c r="E35" s="907"/>
      <c r="F35" s="907"/>
      <c r="G35" s="907"/>
      <c r="J35" s="999" t="s">
        <v>990</v>
      </c>
      <c r="K35" s="907"/>
      <c r="L35" s="907"/>
      <c r="M35" s="907"/>
      <c r="N35" s="907"/>
      <c r="O35" s="907"/>
    </row>
    <row r="36" spans="2:15" ht="15" x14ac:dyDescent="0.2">
      <c r="B36" s="907"/>
      <c r="C36" s="907"/>
      <c r="D36" s="907"/>
      <c r="E36" s="907"/>
      <c r="F36" s="907"/>
      <c r="G36" s="907"/>
      <c r="J36" s="923"/>
      <c r="K36" s="923"/>
      <c r="L36" s="923"/>
      <c r="M36" s="923"/>
      <c r="N36" s="923"/>
      <c r="O36" s="923"/>
    </row>
    <row r="37" spans="2:15" ht="31.5" x14ac:dyDescent="0.25">
      <c r="B37" s="1177" t="s">
        <v>635</v>
      </c>
      <c r="C37" s="1178" t="s">
        <v>634</v>
      </c>
      <c r="D37" s="908" t="s">
        <v>633</v>
      </c>
      <c r="E37" s="924" t="s">
        <v>1201</v>
      </c>
      <c r="F37" s="908" t="s">
        <v>632</v>
      </c>
      <c r="G37" s="909" t="s">
        <v>1202</v>
      </c>
      <c r="J37" s="1175" t="s">
        <v>635</v>
      </c>
      <c r="K37" s="1237" t="s">
        <v>634</v>
      </c>
      <c r="L37" s="908" t="s">
        <v>633</v>
      </c>
      <c r="M37" s="924" t="s">
        <v>1230</v>
      </c>
      <c r="N37" s="908" t="s">
        <v>632</v>
      </c>
      <c r="O37" s="909" t="s">
        <v>1234</v>
      </c>
    </row>
    <row r="38" spans="2:15" ht="16.5" thickBot="1" x14ac:dyDescent="0.3">
      <c r="B38" s="910"/>
      <c r="C38" s="1179"/>
      <c r="D38" s="910" t="s">
        <v>1203</v>
      </c>
      <c r="E38" s="925" t="s">
        <v>631</v>
      </c>
      <c r="F38" s="910" t="s">
        <v>1203</v>
      </c>
      <c r="G38" s="911" t="s">
        <v>631</v>
      </c>
      <c r="J38" s="1176"/>
      <c r="K38" s="1238"/>
      <c r="L38" s="910" t="s">
        <v>445</v>
      </c>
      <c r="M38" s="925" t="s">
        <v>631</v>
      </c>
      <c r="N38" s="910" t="s">
        <v>445</v>
      </c>
      <c r="O38" s="911" t="s">
        <v>631</v>
      </c>
    </row>
    <row r="39" spans="2:15" s="251" customFormat="1" ht="15.75" x14ac:dyDescent="0.2">
      <c r="B39" s="927" t="s">
        <v>629</v>
      </c>
      <c r="C39" s="1180"/>
      <c r="D39" s="909">
        <v>2</v>
      </c>
      <c r="E39" s="926">
        <v>6.0000000000000001E-3</v>
      </c>
      <c r="F39" s="909" t="s">
        <v>289</v>
      </c>
      <c r="G39" s="912"/>
      <c r="J39" s="935" t="s">
        <v>629</v>
      </c>
      <c r="K39" s="936"/>
      <c r="L39" s="916">
        <v>3</v>
      </c>
      <c r="M39" s="937">
        <v>8.9999999999999993E-3</v>
      </c>
      <c r="N39" s="916" t="s">
        <v>289</v>
      </c>
      <c r="O39" s="938"/>
    </row>
    <row r="40" spans="2:15" s="251" customFormat="1" ht="15" x14ac:dyDescent="0.2">
      <c r="B40" s="928"/>
      <c r="C40" s="929" t="s">
        <v>1204</v>
      </c>
      <c r="D40" s="913">
        <v>1</v>
      </c>
      <c r="E40" s="930">
        <v>3.0000000000000001E-3</v>
      </c>
      <c r="F40" s="913" t="s">
        <v>289</v>
      </c>
      <c r="G40" s="912"/>
      <c r="J40" s="939"/>
      <c r="K40" s="929" t="s">
        <v>628</v>
      </c>
      <c r="L40" s="940">
        <v>2</v>
      </c>
      <c r="M40" s="930">
        <v>6.0000000000000001E-3</v>
      </c>
      <c r="N40" s="940" t="s">
        <v>289</v>
      </c>
      <c r="O40" s="941"/>
    </row>
    <row r="41" spans="2:15" s="251" customFormat="1" ht="15" x14ac:dyDescent="0.2">
      <c r="B41" s="942"/>
      <c r="C41" s="943" t="s">
        <v>1205</v>
      </c>
      <c r="D41" s="914">
        <v>1</v>
      </c>
      <c r="E41" s="944">
        <v>3.0000000000000001E-3</v>
      </c>
      <c r="F41" s="914" t="s">
        <v>289</v>
      </c>
      <c r="G41" s="915"/>
      <c r="J41" s="942"/>
      <c r="K41" s="943" t="s">
        <v>626</v>
      </c>
      <c r="L41" s="914">
        <v>1</v>
      </c>
      <c r="M41" s="944">
        <v>3.0000000000000001E-3</v>
      </c>
      <c r="N41" s="914" t="s">
        <v>289</v>
      </c>
      <c r="O41" s="915"/>
    </row>
    <row r="42" spans="2:15" s="251" customFormat="1" ht="15.75" x14ac:dyDescent="0.2">
      <c r="B42" s="935" t="s">
        <v>94</v>
      </c>
      <c r="C42" s="936"/>
      <c r="D42" s="916">
        <v>62</v>
      </c>
      <c r="E42" s="937">
        <v>0.18099999999999999</v>
      </c>
      <c r="F42" s="916">
        <v>52</v>
      </c>
      <c r="G42" s="917">
        <v>0.18118466898954705</v>
      </c>
      <c r="J42" s="935" t="s">
        <v>94</v>
      </c>
      <c r="K42" s="936"/>
      <c r="L42" s="916">
        <v>61</v>
      </c>
      <c r="M42" s="937">
        <v>0.183</v>
      </c>
      <c r="N42" s="916">
        <v>39</v>
      </c>
      <c r="O42" s="917">
        <v>0.14099999999999999</v>
      </c>
    </row>
    <row r="43" spans="2:15" s="251" customFormat="1" ht="15" x14ac:dyDescent="0.2">
      <c r="B43" s="928"/>
      <c r="C43" s="929" t="s">
        <v>627</v>
      </c>
      <c r="D43" s="913">
        <v>15</v>
      </c>
      <c r="E43" s="930">
        <v>4.3999999999999997E-2</v>
      </c>
      <c r="F43" s="913">
        <v>21</v>
      </c>
      <c r="G43" s="918">
        <v>7.3170731707317069E-2</v>
      </c>
      <c r="J43" s="939"/>
      <c r="K43" s="929" t="s">
        <v>627</v>
      </c>
      <c r="L43" s="940">
        <v>10</v>
      </c>
      <c r="M43" s="930">
        <v>0.03</v>
      </c>
      <c r="N43" s="940">
        <v>14</v>
      </c>
      <c r="O43" s="945">
        <v>5.0999999999999997E-2</v>
      </c>
    </row>
    <row r="44" spans="2:15" s="251" customFormat="1" ht="15" x14ac:dyDescent="0.2">
      <c r="B44" s="928"/>
      <c r="C44" s="929" t="s">
        <v>625</v>
      </c>
      <c r="D44" s="913">
        <v>42</v>
      </c>
      <c r="E44" s="930">
        <v>0.123</v>
      </c>
      <c r="F44" s="913">
        <v>31</v>
      </c>
      <c r="G44" s="918">
        <v>0.10801393728222997</v>
      </c>
      <c r="J44" s="939"/>
      <c r="K44" s="929" t="s">
        <v>626</v>
      </c>
      <c r="L44" s="940">
        <v>1</v>
      </c>
      <c r="M44" s="930">
        <v>3.0000000000000001E-3</v>
      </c>
      <c r="N44" s="940" t="s">
        <v>289</v>
      </c>
      <c r="O44" s="945"/>
    </row>
    <row r="45" spans="2:15" s="251" customFormat="1" ht="15.75" x14ac:dyDescent="0.2">
      <c r="B45" s="927"/>
      <c r="C45" s="929" t="s">
        <v>1206</v>
      </c>
      <c r="D45" s="913">
        <v>1</v>
      </c>
      <c r="E45" s="930">
        <v>3.0000000000000001E-3</v>
      </c>
      <c r="F45" s="913" t="s">
        <v>289</v>
      </c>
      <c r="G45" s="912"/>
      <c r="J45" s="946"/>
      <c r="K45" s="929" t="s">
        <v>625</v>
      </c>
      <c r="L45" s="940">
        <v>50</v>
      </c>
      <c r="M45" s="930">
        <v>0.15</v>
      </c>
      <c r="N45" s="940">
        <v>25</v>
      </c>
      <c r="O45" s="945">
        <v>9.0999999999999998E-2</v>
      </c>
    </row>
    <row r="46" spans="2:15" s="251" customFormat="1" ht="15.75" x14ac:dyDescent="0.2">
      <c r="B46" s="928"/>
      <c r="C46" s="929" t="s">
        <v>624</v>
      </c>
      <c r="D46" s="913">
        <v>3</v>
      </c>
      <c r="E46" s="930">
        <v>8.9999999999999993E-3</v>
      </c>
      <c r="F46" s="913" t="s">
        <v>289</v>
      </c>
      <c r="G46" s="912"/>
      <c r="J46" s="946"/>
      <c r="K46" s="929" t="s">
        <v>624</v>
      </c>
      <c r="L46" s="940">
        <v>1</v>
      </c>
      <c r="M46" s="930">
        <v>3.0000000000000001E-3</v>
      </c>
      <c r="N46" s="940" t="s">
        <v>289</v>
      </c>
      <c r="O46" s="945"/>
    </row>
    <row r="47" spans="2:15" s="251" customFormat="1" ht="15" x14ac:dyDescent="0.2">
      <c r="B47" s="942"/>
      <c r="C47" s="943" t="s">
        <v>1207</v>
      </c>
      <c r="D47" s="914">
        <v>2</v>
      </c>
      <c r="E47" s="944">
        <v>5.0000000000000001E-3</v>
      </c>
      <c r="F47" s="914" t="s">
        <v>289</v>
      </c>
      <c r="G47" s="915"/>
      <c r="J47" s="942"/>
      <c r="K47" s="943"/>
      <c r="L47" s="914"/>
      <c r="M47" s="944"/>
      <c r="N47" s="914"/>
      <c r="O47" s="915"/>
    </row>
    <row r="48" spans="2:15" s="251" customFormat="1" ht="15.75" x14ac:dyDescent="0.2">
      <c r="B48" s="935" t="s">
        <v>623</v>
      </c>
      <c r="C48" s="936"/>
      <c r="D48" s="916">
        <v>27</v>
      </c>
      <c r="E48" s="937">
        <v>7.9000000000000001E-2</v>
      </c>
      <c r="F48" s="916">
        <v>27</v>
      </c>
      <c r="G48" s="917">
        <v>9.4076655052264813E-2</v>
      </c>
      <c r="J48" s="935" t="s">
        <v>623</v>
      </c>
      <c r="K48" s="936"/>
      <c r="L48" s="916">
        <v>22</v>
      </c>
      <c r="M48" s="937">
        <v>6.6000000000000003E-2</v>
      </c>
      <c r="N48" s="916">
        <v>19</v>
      </c>
      <c r="O48" s="917">
        <v>6.9000000000000006E-2</v>
      </c>
    </row>
    <row r="49" spans="2:15" s="251" customFormat="1" ht="15" x14ac:dyDescent="0.2">
      <c r="B49" s="928"/>
      <c r="C49" s="929" t="s">
        <v>622</v>
      </c>
      <c r="D49" s="913">
        <v>5</v>
      </c>
      <c r="E49" s="930">
        <v>1.4999999999999999E-2</v>
      </c>
      <c r="F49" s="913">
        <v>4</v>
      </c>
      <c r="G49" s="918">
        <v>1.3937282229965157E-2</v>
      </c>
      <c r="J49" s="939"/>
      <c r="K49" s="929" t="s">
        <v>622</v>
      </c>
      <c r="L49" s="940">
        <v>7</v>
      </c>
      <c r="M49" s="930">
        <v>2.1000000000000001E-2</v>
      </c>
      <c r="N49" s="940">
        <v>6</v>
      </c>
      <c r="O49" s="945">
        <v>2.1999999999999999E-2</v>
      </c>
    </row>
    <row r="50" spans="2:15" s="251" customFormat="1" ht="15" x14ac:dyDescent="0.2">
      <c r="B50" s="928"/>
      <c r="C50" s="929" t="s">
        <v>621</v>
      </c>
      <c r="D50" s="913">
        <v>23</v>
      </c>
      <c r="E50" s="930">
        <v>6.7000000000000004E-2</v>
      </c>
      <c r="F50" s="913">
        <v>25</v>
      </c>
      <c r="G50" s="918">
        <v>8.7108013937282236E-2</v>
      </c>
      <c r="J50" s="939"/>
      <c r="K50" s="929" t="s">
        <v>621</v>
      </c>
      <c r="L50" s="940">
        <v>15</v>
      </c>
      <c r="M50" s="930">
        <v>4.4999999999999998E-2</v>
      </c>
      <c r="N50" s="940">
        <v>13</v>
      </c>
      <c r="O50" s="945">
        <v>4.7E-2</v>
      </c>
    </row>
    <row r="51" spans="2:15" s="251" customFormat="1" ht="15" x14ac:dyDescent="0.2">
      <c r="B51" s="942"/>
      <c r="C51" s="943" t="s">
        <v>1208</v>
      </c>
      <c r="D51" s="914">
        <v>2</v>
      </c>
      <c r="E51" s="944">
        <v>5.0000000000000001E-3</v>
      </c>
      <c r="F51" s="914" t="s">
        <v>289</v>
      </c>
      <c r="G51" s="915"/>
      <c r="J51" s="942"/>
      <c r="K51" s="943"/>
      <c r="L51" s="914"/>
      <c r="M51" s="944"/>
      <c r="N51" s="914"/>
      <c r="O51" s="919"/>
    </row>
    <row r="52" spans="2:15" s="251" customFormat="1" ht="15.75" x14ac:dyDescent="0.2">
      <c r="B52" s="935" t="s">
        <v>437</v>
      </c>
      <c r="C52" s="936"/>
      <c r="D52" s="916">
        <v>5</v>
      </c>
      <c r="E52" s="937">
        <v>1.4999999999999999E-2</v>
      </c>
      <c r="F52" s="916">
        <v>2</v>
      </c>
      <c r="G52" s="917">
        <v>6.9686411149825784E-3</v>
      </c>
      <c r="J52" s="935" t="s">
        <v>437</v>
      </c>
      <c r="K52" s="936"/>
      <c r="L52" s="916">
        <v>2</v>
      </c>
      <c r="M52" s="937">
        <v>6.0000000000000001E-3</v>
      </c>
      <c r="N52" s="916">
        <v>2</v>
      </c>
      <c r="O52" s="917">
        <v>6.9686411149825784E-3</v>
      </c>
    </row>
    <row r="53" spans="2:15" s="251" customFormat="1" ht="15" x14ac:dyDescent="0.2">
      <c r="B53" s="928"/>
      <c r="C53" s="929" t="s">
        <v>1209</v>
      </c>
      <c r="D53" s="913">
        <v>4</v>
      </c>
      <c r="E53" s="930">
        <v>1.2E-2</v>
      </c>
      <c r="F53" s="913" t="s">
        <v>289</v>
      </c>
      <c r="G53" s="912"/>
      <c r="J53" s="939"/>
      <c r="K53" s="929" t="s">
        <v>620</v>
      </c>
      <c r="L53" s="940">
        <v>1</v>
      </c>
      <c r="M53" s="930">
        <v>3.0000000000000001E-3</v>
      </c>
      <c r="N53" s="940" t="s">
        <v>289</v>
      </c>
      <c r="O53" s="941"/>
    </row>
    <row r="54" spans="2:15" s="251" customFormat="1" ht="15" x14ac:dyDescent="0.2">
      <c r="B54" s="928"/>
      <c r="C54" s="929" t="s">
        <v>1210</v>
      </c>
      <c r="D54" s="913">
        <v>1</v>
      </c>
      <c r="E54" s="930">
        <v>3.0000000000000001E-3</v>
      </c>
      <c r="F54" s="913" t="s">
        <v>289</v>
      </c>
      <c r="G54" s="912"/>
      <c r="J54" s="939"/>
      <c r="K54" s="929" t="s">
        <v>619</v>
      </c>
      <c r="L54" s="940">
        <v>1</v>
      </c>
      <c r="M54" s="930">
        <v>3.0000000000000001E-3</v>
      </c>
      <c r="N54" s="940">
        <v>2</v>
      </c>
      <c r="O54" s="945">
        <v>7.0000000000000001E-3</v>
      </c>
    </row>
    <row r="55" spans="2:15" s="251" customFormat="1" ht="15" x14ac:dyDescent="0.2">
      <c r="B55" s="942"/>
      <c r="C55" s="943" t="s">
        <v>1211</v>
      </c>
      <c r="D55" s="914" t="s">
        <v>289</v>
      </c>
      <c r="E55" s="1181"/>
      <c r="F55" s="914">
        <v>2</v>
      </c>
      <c r="G55" s="919">
        <v>6.9686411149825784E-3</v>
      </c>
      <c r="J55" s="942"/>
      <c r="K55" s="943"/>
      <c r="L55" s="914"/>
      <c r="M55" s="944"/>
      <c r="N55" s="914"/>
      <c r="O55" s="919"/>
    </row>
    <row r="56" spans="2:15" s="251" customFormat="1" ht="15.75" x14ac:dyDescent="0.2">
      <c r="B56" s="935" t="s">
        <v>618</v>
      </c>
      <c r="C56" s="947"/>
      <c r="D56" s="916">
        <v>7</v>
      </c>
      <c r="E56" s="937">
        <v>0.02</v>
      </c>
      <c r="F56" s="916">
        <v>1</v>
      </c>
      <c r="G56" s="917">
        <v>3.4843205574912892E-3</v>
      </c>
      <c r="J56" s="935" t="s">
        <v>618</v>
      </c>
      <c r="K56" s="947"/>
      <c r="L56" s="916">
        <v>3</v>
      </c>
      <c r="M56" s="937">
        <v>8.9999999999999993E-3</v>
      </c>
      <c r="N56" s="916">
        <v>1</v>
      </c>
      <c r="O56" s="917">
        <v>4.0000000000000001E-3</v>
      </c>
    </row>
    <row r="57" spans="2:15" s="251" customFormat="1" ht="15" x14ac:dyDescent="0.2">
      <c r="B57" s="928"/>
      <c r="C57" s="929" t="s">
        <v>616</v>
      </c>
      <c r="D57" s="913">
        <v>2</v>
      </c>
      <c r="E57" s="930">
        <v>5.0000000000000001E-3</v>
      </c>
      <c r="F57" s="913">
        <v>1</v>
      </c>
      <c r="G57" s="918">
        <v>3.4843205574912892E-3</v>
      </c>
      <c r="J57" s="939"/>
      <c r="K57" s="929" t="s">
        <v>617</v>
      </c>
      <c r="L57" s="940">
        <v>3</v>
      </c>
      <c r="M57" s="930">
        <v>8.9999999999999993E-3</v>
      </c>
      <c r="N57" s="940" t="s">
        <v>289</v>
      </c>
      <c r="O57" s="945"/>
    </row>
    <row r="58" spans="2:15" s="251" customFormat="1" ht="15" x14ac:dyDescent="0.2">
      <c r="B58" s="928"/>
      <c r="C58" s="929" t="s">
        <v>1212</v>
      </c>
      <c r="D58" s="913">
        <v>4</v>
      </c>
      <c r="E58" s="930">
        <v>1.2E-2</v>
      </c>
      <c r="F58" s="913" t="s">
        <v>289</v>
      </c>
      <c r="G58" s="912"/>
      <c r="J58" s="939"/>
      <c r="K58" s="929" t="s">
        <v>616</v>
      </c>
      <c r="L58" s="940" t="s">
        <v>289</v>
      </c>
      <c r="M58" s="930"/>
      <c r="N58" s="940">
        <v>1</v>
      </c>
      <c r="O58" s="945">
        <v>4.0000000000000001E-3</v>
      </c>
    </row>
    <row r="59" spans="2:15" s="251" customFormat="1" ht="15" x14ac:dyDescent="0.2">
      <c r="B59" s="942"/>
      <c r="C59" s="943" t="s">
        <v>1210</v>
      </c>
      <c r="D59" s="914">
        <v>1</v>
      </c>
      <c r="E59" s="944">
        <v>3.0000000000000001E-3</v>
      </c>
      <c r="F59" s="914" t="s">
        <v>289</v>
      </c>
      <c r="G59" s="915"/>
      <c r="J59" s="942"/>
      <c r="K59" s="943"/>
      <c r="L59" s="914"/>
      <c r="M59" s="944"/>
      <c r="N59" s="914"/>
      <c r="O59" s="919"/>
    </row>
    <row r="60" spans="2:15" s="253" customFormat="1" ht="15.75" x14ac:dyDescent="0.25">
      <c r="B60" s="935" t="s">
        <v>615</v>
      </c>
      <c r="C60" s="947"/>
      <c r="D60" s="916">
        <v>60</v>
      </c>
      <c r="E60" s="937">
        <v>0.17499999999999999</v>
      </c>
      <c r="F60" s="916">
        <v>56</v>
      </c>
      <c r="G60" s="917">
        <v>0.1951219512195122</v>
      </c>
      <c r="J60" s="935" t="s">
        <v>615</v>
      </c>
      <c r="K60" s="947"/>
      <c r="L60" s="916">
        <v>60</v>
      </c>
      <c r="M60" s="937">
        <v>0.18</v>
      </c>
      <c r="N60" s="916">
        <v>38</v>
      </c>
      <c r="O60" s="917">
        <v>0.13800000000000001</v>
      </c>
    </row>
    <row r="61" spans="2:15" s="251" customFormat="1" ht="15" x14ac:dyDescent="0.2">
      <c r="B61" s="928"/>
      <c r="C61" s="929" t="s">
        <v>614</v>
      </c>
      <c r="D61" s="913">
        <v>30</v>
      </c>
      <c r="E61" s="930">
        <v>8.7999999999999995E-2</v>
      </c>
      <c r="F61" s="913">
        <v>29</v>
      </c>
      <c r="G61" s="918">
        <v>0.10104529616724739</v>
      </c>
      <c r="J61" s="939"/>
      <c r="K61" s="929" t="s">
        <v>614</v>
      </c>
      <c r="L61" s="940">
        <v>22</v>
      </c>
      <c r="M61" s="930">
        <v>6.6000000000000003E-2</v>
      </c>
      <c r="N61" s="940">
        <v>20</v>
      </c>
      <c r="O61" s="945">
        <v>7.1999999999999995E-2</v>
      </c>
    </row>
    <row r="62" spans="2:15" s="251" customFormat="1" ht="15" x14ac:dyDescent="0.2">
      <c r="B62" s="928"/>
      <c r="C62" s="929" t="s">
        <v>612</v>
      </c>
      <c r="D62" s="913">
        <v>33</v>
      </c>
      <c r="E62" s="930">
        <v>9.6000000000000002E-2</v>
      </c>
      <c r="F62" s="913">
        <v>32</v>
      </c>
      <c r="G62" s="918">
        <v>0.11149825783972125</v>
      </c>
      <c r="J62" s="939"/>
      <c r="K62" s="929" t="s">
        <v>613</v>
      </c>
      <c r="L62" s="940">
        <v>2</v>
      </c>
      <c r="M62" s="930">
        <v>6.0000000000000001E-3</v>
      </c>
      <c r="N62" s="940" t="s">
        <v>289</v>
      </c>
      <c r="O62" s="945"/>
    </row>
    <row r="63" spans="2:15" s="251" customFormat="1" ht="15" x14ac:dyDescent="0.2">
      <c r="B63" s="928"/>
      <c r="C63" s="929" t="s">
        <v>611</v>
      </c>
      <c r="D63" s="913">
        <v>32</v>
      </c>
      <c r="E63" s="930">
        <v>9.4E-2</v>
      </c>
      <c r="F63" s="913">
        <v>32</v>
      </c>
      <c r="G63" s="918">
        <v>0.11149825783972125</v>
      </c>
      <c r="J63" s="939"/>
      <c r="K63" s="929" t="s">
        <v>612</v>
      </c>
      <c r="L63" s="940">
        <v>42</v>
      </c>
      <c r="M63" s="930">
        <v>0.126</v>
      </c>
      <c r="N63" s="940">
        <v>23</v>
      </c>
      <c r="O63" s="945">
        <v>8.3000000000000004E-2</v>
      </c>
    </row>
    <row r="64" spans="2:15" s="253" customFormat="1" ht="15" x14ac:dyDescent="0.25">
      <c r="B64" s="942"/>
      <c r="C64" s="943"/>
      <c r="D64" s="914"/>
      <c r="E64" s="944"/>
      <c r="F64" s="914"/>
      <c r="G64" s="919"/>
      <c r="J64" s="942"/>
      <c r="K64" s="943" t="s">
        <v>611</v>
      </c>
      <c r="L64" s="914">
        <v>42</v>
      </c>
      <c r="M64" s="944">
        <v>0.126</v>
      </c>
      <c r="N64" s="914">
        <v>23</v>
      </c>
      <c r="O64" s="919">
        <v>8.3000000000000004E-2</v>
      </c>
    </row>
    <row r="65" spans="2:15" s="251" customFormat="1" ht="15.75" x14ac:dyDescent="0.2">
      <c r="B65" s="935" t="s">
        <v>610</v>
      </c>
      <c r="C65" s="947"/>
      <c r="D65" s="916">
        <v>63</v>
      </c>
      <c r="E65" s="937">
        <v>0.184</v>
      </c>
      <c r="F65" s="916">
        <v>54</v>
      </c>
      <c r="G65" s="917">
        <v>0.18815331010452963</v>
      </c>
      <c r="J65" s="935" t="s">
        <v>610</v>
      </c>
      <c r="K65" s="947"/>
      <c r="L65" s="916">
        <v>55</v>
      </c>
      <c r="M65" s="937">
        <v>0.16500000000000001</v>
      </c>
      <c r="N65" s="916">
        <v>41</v>
      </c>
      <c r="O65" s="917">
        <v>0.14899999999999999</v>
      </c>
    </row>
    <row r="66" spans="2:15" s="251" customFormat="1" ht="15" x14ac:dyDescent="0.2">
      <c r="B66" s="928"/>
      <c r="C66" s="929" t="s">
        <v>609</v>
      </c>
      <c r="D66" s="913">
        <v>30</v>
      </c>
      <c r="E66" s="930">
        <v>8.7999999999999995E-2</v>
      </c>
      <c r="F66" s="913">
        <v>28</v>
      </c>
      <c r="G66" s="918">
        <v>9.7560975609756101E-2</v>
      </c>
      <c r="J66" s="939"/>
      <c r="K66" s="929" t="s">
        <v>609</v>
      </c>
      <c r="L66" s="940">
        <v>17</v>
      </c>
      <c r="M66" s="930">
        <v>5.0999999999999997E-2</v>
      </c>
      <c r="N66" s="940">
        <v>17</v>
      </c>
      <c r="O66" s="945">
        <v>6.0999999999999999E-2</v>
      </c>
    </row>
    <row r="67" spans="2:15" s="251" customFormat="1" ht="15" x14ac:dyDescent="0.2">
      <c r="B67" s="928"/>
      <c r="C67" s="929" t="s">
        <v>608</v>
      </c>
      <c r="D67" s="913">
        <v>33</v>
      </c>
      <c r="E67" s="930">
        <v>9.6000000000000002E-2</v>
      </c>
      <c r="F67" s="913">
        <v>30</v>
      </c>
      <c r="G67" s="918">
        <v>0.10452961672473868</v>
      </c>
      <c r="J67" s="939"/>
      <c r="K67" s="929" t="s">
        <v>608</v>
      </c>
      <c r="L67" s="940">
        <v>38</v>
      </c>
      <c r="M67" s="930">
        <v>0.114</v>
      </c>
      <c r="N67" s="940">
        <v>27</v>
      </c>
      <c r="O67" s="945">
        <v>9.8000000000000004E-2</v>
      </c>
    </row>
    <row r="68" spans="2:15" s="253" customFormat="1" ht="15" x14ac:dyDescent="0.25">
      <c r="B68" s="942"/>
      <c r="C68" s="943" t="s">
        <v>607</v>
      </c>
      <c r="D68" s="914">
        <v>3</v>
      </c>
      <c r="E68" s="944">
        <v>8.9999999999999993E-3</v>
      </c>
      <c r="F68" s="914">
        <v>1</v>
      </c>
      <c r="G68" s="919">
        <v>3.4843205574912892E-3</v>
      </c>
      <c r="J68" s="942"/>
      <c r="K68" s="943" t="s">
        <v>607</v>
      </c>
      <c r="L68" s="914">
        <v>3</v>
      </c>
      <c r="M68" s="944">
        <v>8.9999999999999993E-3</v>
      </c>
      <c r="N68" s="914">
        <v>4</v>
      </c>
      <c r="O68" s="919">
        <v>1.4E-2</v>
      </c>
    </row>
    <row r="69" spans="2:15" s="251" customFormat="1" ht="15.75" x14ac:dyDescent="0.2">
      <c r="B69" s="935" t="s">
        <v>96</v>
      </c>
      <c r="C69" s="947"/>
      <c r="D69" s="916">
        <v>72</v>
      </c>
      <c r="E69" s="937">
        <v>0.21</v>
      </c>
      <c r="F69" s="916">
        <v>55</v>
      </c>
      <c r="G69" s="917">
        <v>0.19163763066202091</v>
      </c>
      <c r="J69" s="935" t="s">
        <v>96</v>
      </c>
      <c r="K69" s="947"/>
      <c r="L69" s="916">
        <v>76</v>
      </c>
      <c r="M69" s="937">
        <v>0.21</v>
      </c>
      <c r="N69" s="916">
        <v>36</v>
      </c>
      <c r="O69" s="917">
        <v>0.13</v>
      </c>
    </row>
    <row r="70" spans="2:15" s="251" customFormat="1" ht="15" x14ac:dyDescent="0.2">
      <c r="B70" s="928"/>
      <c r="C70" s="929" t="s">
        <v>606</v>
      </c>
      <c r="D70" s="913">
        <v>55</v>
      </c>
      <c r="E70" s="930">
        <v>0.161</v>
      </c>
      <c r="F70" s="913">
        <v>28</v>
      </c>
      <c r="G70" s="918">
        <v>9.7560975609756101E-2</v>
      </c>
      <c r="J70" s="939"/>
      <c r="K70" s="929" t="s">
        <v>606</v>
      </c>
      <c r="L70" s="940">
        <v>64</v>
      </c>
      <c r="M70" s="930">
        <v>0.161</v>
      </c>
      <c r="N70" s="940">
        <v>22</v>
      </c>
      <c r="O70" s="945">
        <v>0.08</v>
      </c>
    </row>
    <row r="71" spans="2:15" s="251" customFormat="1" ht="15" x14ac:dyDescent="0.2">
      <c r="B71" s="928"/>
      <c r="C71" s="929" t="s">
        <v>1213</v>
      </c>
      <c r="D71" s="913">
        <v>1</v>
      </c>
      <c r="E71" s="930">
        <v>3.0000000000000001E-3</v>
      </c>
      <c r="F71" s="913">
        <v>1</v>
      </c>
      <c r="G71" s="918">
        <v>3.4843205574912892E-3</v>
      </c>
      <c r="J71" s="939"/>
      <c r="K71" s="929" t="s">
        <v>605</v>
      </c>
      <c r="L71" s="940">
        <v>2</v>
      </c>
      <c r="M71" s="930">
        <v>6.0000000000000001E-3</v>
      </c>
      <c r="N71" s="940" t="s">
        <v>289</v>
      </c>
      <c r="O71" s="945"/>
    </row>
    <row r="72" spans="2:15" s="251" customFormat="1" ht="15" x14ac:dyDescent="0.2">
      <c r="B72" s="928"/>
      <c r="C72" s="929" t="s">
        <v>604</v>
      </c>
      <c r="D72" s="913">
        <v>2</v>
      </c>
      <c r="E72" s="930">
        <v>6.0000000000000001E-3</v>
      </c>
      <c r="F72" s="913" t="s">
        <v>289</v>
      </c>
      <c r="G72" s="912"/>
      <c r="J72" s="939"/>
      <c r="K72" s="929" t="s">
        <v>604</v>
      </c>
      <c r="L72" s="940">
        <v>1</v>
      </c>
      <c r="M72" s="930">
        <v>3.0000000000000001E-3</v>
      </c>
      <c r="N72" s="940" t="s">
        <v>289</v>
      </c>
      <c r="O72" s="941"/>
    </row>
    <row r="73" spans="2:15" s="251" customFormat="1" ht="15" x14ac:dyDescent="0.2">
      <c r="B73" s="928"/>
      <c r="C73" s="929" t="s">
        <v>603</v>
      </c>
      <c r="D73" s="913">
        <v>15</v>
      </c>
      <c r="E73" s="930">
        <v>4.3999999999999997E-2</v>
      </c>
      <c r="F73" s="913">
        <v>22</v>
      </c>
      <c r="G73" s="918">
        <v>7.6655052264808357E-2</v>
      </c>
      <c r="J73" s="939"/>
      <c r="K73" s="929" t="s">
        <v>603</v>
      </c>
      <c r="L73" s="940">
        <v>10</v>
      </c>
      <c r="M73" s="930">
        <v>0.03</v>
      </c>
      <c r="N73" s="940">
        <v>14</v>
      </c>
      <c r="O73" s="945">
        <v>5.0999999999999997E-2</v>
      </c>
    </row>
    <row r="74" spans="2:15" s="251" customFormat="1" ht="15" x14ac:dyDescent="0.2">
      <c r="B74" s="928"/>
      <c r="C74" s="929" t="s">
        <v>602</v>
      </c>
      <c r="D74" s="913">
        <v>1</v>
      </c>
      <c r="E74" s="930">
        <v>3.0000000000000001E-3</v>
      </c>
      <c r="F74" s="913" t="s">
        <v>289</v>
      </c>
      <c r="G74" s="918"/>
      <c r="J74" s="939"/>
      <c r="K74" s="929" t="s">
        <v>602</v>
      </c>
      <c r="L74" s="940">
        <v>1</v>
      </c>
      <c r="M74" s="930">
        <v>3.0000000000000001E-3</v>
      </c>
      <c r="N74" s="940">
        <v>1</v>
      </c>
      <c r="O74" s="945">
        <v>4.0000000000000001E-3</v>
      </c>
    </row>
    <row r="75" spans="2:15" s="251" customFormat="1" ht="15" x14ac:dyDescent="0.2">
      <c r="B75" s="942"/>
      <c r="C75" s="943"/>
      <c r="D75" s="914"/>
      <c r="E75" s="944"/>
      <c r="F75" s="914"/>
      <c r="G75" s="915"/>
      <c r="J75" s="942"/>
      <c r="K75" s="943" t="s">
        <v>601</v>
      </c>
      <c r="L75" s="914">
        <v>2</v>
      </c>
      <c r="M75" s="944">
        <v>6.0000000000000001E-3</v>
      </c>
      <c r="N75" s="914" t="s">
        <v>289</v>
      </c>
      <c r="O75" s="915"/>
    </row>
    <row r="76" spans="2:15" s="251" customFormat="1" ht="15.75" x14ac:dyDescent="0.2">
      <c r="B76" s="935" t="s">
        <v>53</v>
      </c>
      <c r="C76" s="947"/>
      <c r="D76" s="916">
        <v>12</v>
      </c>
      <c r="E76" s="937">
        <v>3.5000000000000003E-2</v>
      </c>
      <c r="F76" s="916">
        <v>13</v>
      </c>
      <c r="G76" s="917">
        <v>4.5296167247386762E-2</v>
      </c>
      <c r="J76" s="935" t="s">
        <v>53</v>
      </c>
      <c r="K76" s="947"/>
      <c r="L76" s="916">
        <v>13</v>
      </c>
      <c r="M76" s="937">
        <v>3.9E-2</v>
      </c>
      <c r="N76" s="916">
        <v>11</v>
      </c>
      <c r="O76" s="917">
        <v>0.04</v>
      </c>
    </row>
    <row r="77" spans="2:15" s="251" customFormat="1" ht="15" x14ac:dyDescent="0.2">
      <c r="B77" s="928"/>
      <c r="C77" s="929" t="s">
        <v>600</v>
      </c>
      <c r="D77" s="913">
        <v>2</v>
      </c>
      <c r="E77" s="930">
        <v>6.0000000000000001E-3</v>
      </c>
      <c r="F77" s="913">
        <v>2</v>
      </c>
      <c r="G77" s="918">
        <v>6.9686411149825784E-3</v>
      </c>
      <c r="J77" s="939"/>
      <c r="K77" s="929" t="s">
        <v>600</v>
      </c>
      <c r="L77" s="940">
        <v>3</v>
      </c>
      <c r="M77" s="930">
        <v>8.9999999999999993E-3</v>
      </c>
      <c r="N77" s="940">
        <v>4</v>
      </c>
      <c r="O77" s="945">
        <v>1.4E-2</v>
      </c>
    </row>
    <row r="78" spans="2:15" s="251" customFormat="1" ht="15" x14ac:dyDescent="0.2">
      <c r="B78" s="928"/>
      <c r="C78" s="929" t="s">
        <v>599</v>
      </c>
      <c r="D78" s="913">
        <v>3</v>
      </c>
      <c r="E78" s="930">
        <v>8.9999999999999993E-3</v>
      </c>
      <c r="F78" s="913" t="s">
        <v>289</v>
      </c>
      <c r="G78" s="912"/>
      <c r="J78" s="939"/>
      <c r="K78" s="929" t="s">
        <v>599</v>
      </c>
      <c r="L78" s="940">
        <v>1</v>
      </c>
      <c r="M78" s="930">
        <v>3.0000000000000001E-3</v>
      </c>
      <c r="N78" s="940" t="s">
        <v>289</v>
      </c>
      <c r="O78" s="941"/>
    </row>
    <row r="79" spans="2:15" s="251" customFormat="1" ht="15" x14ac:dyDescent="0.2">
      <c r="B79" s="928"/>
      <c r="C79" s="929" t="s">
        <v>1214</v>
      </c>
      <c r="D79" s="913">
        <v>1</v>
      </c>
      <c r="E79" s="930">
        <v>3.0000000000000001E-3</v>
      </c>
      <c r="F79" s="913">
        <v>1</v>
      </c>
      <c r="G79" s="918">
        <v>3.4843205574912892E-3</v>
      </c>
      <c r="J79" s="939"/>
      <c r="K79" s="929" t="s">
        <v>598</v>
      </c>
      <c r="L79" s="940">
        <v>4</v>
      </c>
      <c r="M79" s="930">
        <v>1.2E-2</v>
      </c>
      <c r="N79" s="940">
        <v>6</v>
      </c>
      <c r="O79" s="945">
        <v>2.1999999999999999E-2</v>
      </c>
    </row>
    <row r="80" spans="2:15" s="251" customFormat="1" ht="15" x14ac:dyDescent="0.2">
      <c r="B80" s="928"/>
      <c r="C80" s="929" t="s">
        <v>598</v>
      </c>
      <c r="D80" s="913">
        <v>1</v>
      </c>
      <c r="E80" s="930">
        <v>3.0000000000000001E-3</v>
      </c>
      <c r="F80" s="913">
        <v>1</v>
      </c>
      <c r="G80" s="918">
        <v>3.4843205574912892E-3</v>
      </c>
      <c r="J80" s="939"/>
      <c r="K80" s="929" t="s">
        <v>597</v>
      </c>
      <c r="L80" s="940">
        <v>5</v>
      </c>
      <c r="M80" s="930">
        <v>1.4999999999999999E-2</v>
      </c>
      <c r="N80" s="940">
        <v>1</v>
      </c>
      <c r="O80" s="945">
        <v>4.0000000000000001E-3</v>
      </c>
    </row>
    <row r="81" spans="2:15" s="251" customFormat="1" ht="15" x14ac:dyDescent="0.2">
      <c r="B81" s="942"/>
      <c r="C81" s="943" t="s">
        <v>597</v>
      </c>
      <c r="D81" s="914">
        <v>6</v>
      </c>
      <c r="E81" s="944">
        <v>1.7999999999999999E-2</v>
      </c>
      <c r="F81" s="914">
        <v>9</v>
      </c>
      <c r="G81" s="919">
        <v>3.1358885017421602E-2</v>
      </c>
      <c r="J81" s="942"/>
      <c r="K81" s="943" t="s">
        <v>596</v>
      </c>
      <c r="L81" s="914">
        <v>1</v>
      </c>
      <c r="M81" s="944">
        <v>3.0000000000000001E-3</v>
      </c>
      <c r="N81" s="914" t="s">
        <v>289</v>
      </c>
      <c r="O81" s="919"/>
    </row>
    <row r="82" spans="2:15" s="253" customFormat="1" ht="15.75" x14ac:dyDescent="0.25">
      <c r="B82" s="935" t="s">
        <v>595</v>
      </c>
      <c r="C82" s="947"/>
      <c r="D82" s="916">
        <v>80</v>
      </c>
      <c r="E82" s="937">
        <v>0.23400000000000001</v>
      </c>
      <c r="F82" s="916">
        <v>5</v>
      </c>
      <c r="G82" s="917">
        <v>1.7421602787456445E-2</v>
      </c>
      <c r="J82" s="927" t="s">
        <v>595</v>
      </c>
      <c r="K82" s="931"/>
      <c r="L82" s="909">
        <v>46</v>
      </c>
      <c r="M82" s="1226">
        <v>0.13900000000000001</v>
      </c>
      <c r="N82" s="909">
        <v>16</v>
      </c>
      <c r="O82" s="922">
        <v>5.8000000000000003E-2</v>
      </c>
    </row>
    <row r="83" spans="2:15" s="251" customFormat="1" ht="15" x14ac:dyDescent="0.2">
      <c r="B83" s="928"/>
      <c r="C83" s="929" t="s">
        <v>593</v>
      </c>
      <c r="D83" s="913">
        <v>38</v>
      </c>
      <c r="E83" s="930">
        <v>0.111</v>
      </c>
      <c r="F83" s="913">
        <v>3</v>
      </c>
      <c r="G83" s="918">
        <v>1.0452961672473868E-2</v>
      </c>
      <c r="J83" s="928"/>
      <c r="K83" s="929" t="s">
        <v>594</v>
      </c>
      <c r="L83" s="913">
        <v>1</v>
      </c>
      <c r="M83" s="930">
        <v>3.0000000000000001E-3</v>
      </c>
      <c r="N83" s="913">
        <v>1</v>
      </c>
      <c r="O83" s="918">
        <v>4.0000000000000001E-3</v>
      </c>
    </row>
    <row r="84" spans="2:15" s="251" customFormat="1" ht="15" x14ac:dyDescent="0.2">
      <c r="B84" s="928"/>
      <c r="C84" s="929" t="s">
        <v>592</v>
      </c>
      <c r="D84" s="913">
        <v>3</v>
      </c>
      <c r="E84" s="930">
        <v>8.9999999999999993E-3</v>
      </c>
      <c r="F84" s="913">
        <v>1</v>
      </c>
      <c r="G84" s="918">
        <v>3.4843205574912892E-3</v>
      </c>
      <c r="J84" s="928"/>
      <c r="K84" s="929" t="s">
        <v>593</v>
      </c>
      <c r="L84" s="913">
        <v>19</v>
      </c>
      <c r="M84" s="930">
        <v>5.7000000000000002E-2</v>
      </c>
      <c r="N84" s="913">
        <v>2</v>
      </c>
      <c r="O84" s="918">
        <v>7.0000000000000001E-3</v>
      </c>
    </row>
    <row r="85" spans="2:15" s="251" customFormat="1" ht="15" x14ac:dyDescent="0.2">
      <c r="B85" s="928"/>
      <c r="C85" s="929" t="s">
        <v>591</v>
      </c>
      <c r="D85" s="913">
        <v>1</v>
      </c>
      <c r="E85" s="930">
        <v>3.0000000000000001E-3</v>
      </c>
      <c r="F85" s="913" t="s">
        <v>289</v>
      </c>
      <c r="G85" s="912"/>
      <c r="J85" s="928"/>
      <c r="K85" s="929" t="s">
        <v>592</v>
      </c>
      <c r="L85" s="913">
        <v>1</v>
      </c>
      <c r="M85" s="930">
        <v>3.0000000000000001E-3</v>
      </c>
      <c r="N85" s="913" t="s">
        <v>289</v>
      </c>
      <c r="O85" s="918"/>
    </row>
    <row r="86" spans="2:15" s="251" customFormat="1" ht="15" x14ac:dyDescent="0.2">
      <c r="B86" s="928"/>
      <c r="C86" s="929" t="s">
        <v>590</v>
      </c>
      <c r="D86" s="913">
        <v>4</v>
      </c>
      <c r="E86" s="930">
        <v>1.2E-2</v>
      </c>
      <c r="F86" s="913" t="s">
        <v>289</v>
      </c>
      <c r="G86" s="912"/>
      <c r="J86" s="928"/>
      <c r="K86" s="929" t="s">
        <v>591</v>
      </c>
      <c r="L86" s="913">
        <v>4</v>
      </c>
      <c r="M86" s="930">
        <v>1.2E-2</v>
      </c>
      <c r="N86" s="913">
        <v>13</v>
      </c>
      <c r="O86" s="918">
        <v>4.7E-2</v>
      </c>
    </row>
    <row r="87" spans="2:15" s="251" customFormat="1" ht="15" x14ac:dyDescent="0.2">
      <c r="B87" s="928"/>
      <c r="C87" s="929" t="s">
        <v>1215</v>
      </c>
      <c r="D87" s="913">
        <v>1</v>
      </c>
      <c r="E87" s="930">
        <v>3.0000000000000001E-3</v>
      </c>
      <c r="F87" s="913" t="s">
        <v>289</v>
      </c>
      <c r="G87" s="912"/>
      <c r="J87" s="928"/>
      <c r="K87" s="929" t="s">
        <v>590</v>
      </c>
      <c r="L87" s="913">
        <v>2</v>
      </c>
      <c r="M87" s="930">
        <v>6.0000000000000001E-3</v>
      </c>
      <c r="N87" s="913" t="s">
        <v>289</v>
      </c>
      <c r="O87" s="912"/>
    </row>
    <row r="88" spans="2:15" s="251" customFormat="1" ht="15" x14ac:dyDescent="0.2">
      <c r="B88" s="928"/>
      <c r="C88" s="929" t="s">
        <v>588</v>
      </c>
      <c r="D88" s="913">
        <v>3</v>
      </c>
      <c r="E88" s="930">
        <v>8.0000000000000002E-3</v>
      </c>
      <c r="F88" s="913" t="s">
        <v>289</v>
      </c>
      <c r="G88" s="912"/>
      <c r="J88" s="928"/>
      <c r="K88" s="929" t="s">
        <v>589</v>
      </c>
      <c r="L88" s="913">
        <v>1</v>
      </c>
      <c r="M88" s="930">
        <v>3.0000000000000001E-3</v>
      </c>
      <c r="N88" s="913" t="s">
        <v>289</v>
      </c>
      <c r="O88" s="912"/>
    </row>
    <row r="89" spans="2:15" s="251" customFormat="1" ht="15" x14ac:dyDescent="0.2">
      <c r="B89" s="928"/>
      <c r="C89" s="929" t="s">
        <v>587</v>
      </c>
      <c r="D89" s="913">
        <v>2</v>
      </c>
      <c r="E89" s="930">
        <v>6.0000000000000001E-3</v>
      </c>
      <c r="F89" s="913" t="s">
        <v>289</v>
      </c>
      <c r="G89" s="912"/>
      <c r="J89" s="928"/>
      <c r="K89" s="929" t="s">
        <v>588</v>
      </c>
      <c r="L89" s="913">
        <v>2</v>
      </c>
      <c r="M89" s="930">
        <v>6.0000000000000001E-3</v>
      </c>
      <c r="N89" s="913" t="s">
        <v>289</v>
      </c>
      <c r="O89" s="912"/>
    </row>
    <row r="90" spans="2:15" s="251" customFormat="1" ht="15" x14ac:dyDescent="0.2">
      <c r="B90" s="928"/>
      <c r="C90" s="929" t="s">
        <v>586</v>
      </c>
      <c r="D90" s="913">
        <v>2</v>
      </c>
      <c r="E90" s="930">
        <v>6.0000000000000001E-3</v>
      </c>
      <c r="F90" s="913" t="s">
        <v>289</v>
      </c>
      <c r="G90" s="912"/>
      <c r="J90" s="928"/>
      <c r="K90" s="929" t="s">
        <v>587</v>
      </c>
      <c r="L90" s="913">
        <v>1</v>
      </c>
      <c r="M90" s="930">
        <v>3.0000000000000001E-3</v>
      </c>
      <c r="N90" s="913" t="s">
        <v>289</v>
      </c>
      <c r="O90" s="912"/>
    </row>
    <row r="91" spans="2:15" ht="15" x14ac:dyDescent="0.2">
      <c r="B91" s="928"/>
      <c r="C91" s="929" t="s">
        <v>585</v>
      </c>
      <c r="D91" s="913">
        <v>20</v>
      </c>
      <c r="E91" s="930">
        <v>5.8000000000000003E-2</v>
      </c>
      <c r="F91" s="913" t="s">
        <v>289</v>
      </c>
      <c r="G91" s="912"/>
      <c r="J91" s="928"/>
      <c r="K91" s="929" t="s">
        <v>586</v>
      </c>
      <c r="L91" s="913">
        <v>1</v>
      </c>
      <c r="M91" s="930">
        <v>3.0000000000000001E-3</v>
      </c>
      <c r="N91" s="913" t="s">
        <v>289</v>
      </c>
      <c r="O91" s="912"/>
    </row>
    <row r="92" spans="2:15" ht="15" x14ac:dyDescent="0.2">
      <c r="B92" s="928"/>
      <c r="C92" s="929" t="s">
        <v>1216</v>
      </c>
      <c r="D92" s="913" t="s">
        <v>289</v>
      </c>
      <c r="E92" s="1182"/>
      <c r="F92" s="913">
        <v>1</v>
      </c>
      <c r="G92" s="918">
        <v>3.4843205574912892E-3</v>
      </c>
      <c r="J92" s="928"/>
      <c r="K92" s="929" t="s">
        <v>585</v>
      </c>
      <c r="L92" s="913">
        <v>7</v>
      </c>
      <c r="M92" s="930">
        <v>2.1000000000000001E-2</v>
      </c>
      <c r="N92" s="913" t="s">
        <v>289</v>
      </c>
      <c r="O92" s="912"/>
    </row>
    <row r="93" spans="2:15" ht="15.75" thickBot="1" x14ac:dyDescent="0.25">
      <c r="B93" s="942"/>
      <c r="C93" s="943" t="s">
        <v>584</v>
      </c>
      <c r="D93" s="914">
        <v>6</v>
      </c>
      <c r="E93" s="944">
        <v>1.7999999999999999E-2</v>
      </c>
      <c r="F93" s="914" t="s">
        <v>289</v>
      </c>
      <c r="G93" s="915"/>
      <c r="J93" s="928"/>
      <c r="K93" s="929" t="s">
        <v>584</v>
      </c>
      <c r="L93" s="913">
        <v>7</v>
      </c>
      <c r="M93" s="930">
        <v>2.1000000000000001E-2</v>
      </c>
      <c r="N93" s="913" t="s">
        <v>289</v>
      </c>
      <c r="O93" s="912"/>
    </row>
    <row r="94" spans="2:15" ht="31.5" x14ac:dyDescent="0.2">
      <c r="B94" s="932" t="s">
        <v>630</v>
      </c>
      <c r="C94" s="933" t="s">
        <v>289</v>
      </c>
      <c r="D94" s="920">
        <v>206</v>
      </c>
      <c r="E94" s="934">
        <v>0.60199999999999998</v>
      </c>
      <c r="F94" s="920">
        <v>227</v>
      </c>
      <c r="G94" s="921">
        <v>0.7909407665505227</v>
      </c>
      <c r="J94" s="932" t="s">
        <v>630</v>
      </c>
      <c r="K94" s="933" t="s">
        <v>289</v>
      </c>
      <c r="L94" s="920">
        <v>223</v>
      </c>
      <c r="M94" s="934">
        <v>0.67</v>
      </c>
      <c r="N94" s="920">
        <v>230</v>
      </c>
      <c r="O94" s="921">
        <v>0.83299999999999996</v>
      </c>
    </row>
    <row r="95" spans="2:15" ht="15" x14ac:dyDescent="0.2">
      <c r="B95" s="907"/>
      <c r="C95" s="907"/>
      <c r="D95" s="907"/>
      <c r="E95" s="907"/>
      <c r="F95" s="907"/>
      <c r="G95" s="907"/>
    </row>
    <row r="96" spans="2:15" ht="15" x14ac:dyDescent="0.2">
      <c r="B96" s="907"/>
      <c r="C96" s="907"/>
      <c r="D96" s="907"/>
      <c r="E96" s="907"/>
      <c r="F96" s="907"/>
      <c r="G96" s="907"/>
    </row>
    <row r="97" spans="2:7" ht="15.75" x14ac:dyDescent="0.2">
      <c r="B97" s="1227" t="s">
        <v>108</v>
      </c>
      <c r="D97" s="907"/>
      <c r="E97" s="907"/>
      <c r="F97" s="907"/>
      <c r="G97" s="907"/>
    </row>
    <row r="98" spans="2:7" ht="15" x14ac:dyDescent="0.2">
      <c r="B98" s="528" t="s">
        <v>302</v>
      </c>
      <c r="D98" s="907"/>
      <c r="E98" s="907"/>
      <c r="F98" s="907"/>
      <c r="G98" s="907"/>
    </row>
    <row r="99" spans="2:7" ht="15.75" x14ac:dyDescent="0.25">
      <c r="B99" s="902" t="s">
        <v>1296</v>
      </c>
      <c r="C99" s="252"/>
      <c r="D99" s="251"/>
      <c r="E99" s="251"/>
    </row>
    <row r="100" spans="2:7" ht="15" x14ac:dyDescent="0.2">
      <c r="B100" s="1220" t="s">
        <v>583</v>
      </c>
      <c r="C100" s="250"/>
    </row>
    <row r="101" spans="2:7" ht="15" x14ac:dyDescent="0.2">
      <c r="B101" s="1220"/>
    </row>
  </sheetData>
  <mergeCells count="1">
    <mergeCell ref="K37:K38"/>
  </mergeCells>
  <hyperlinks>
    <hyperlink ref="B8" location="Contents!A1" display="Contents!A1" xr:uid="{A23D8646-7256-4790-8AFE-D11D8D70832C}"/>
    <hyperlink ref="D8" location="'Tab 42 - Companion Animal AMU'!A1" display="Tab 42 - Companion Animal AMU" xr:uid="{1FF57C3E-8548-4A5C-AE3E-C9112D42F88F}"/>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1BEB8-0F35-4DAC-BBB9-E9329BD2D539}">
  <sheetPr codeName="Sheet42">
    <tabColor rgb="FF0068CE"/>
  </sheetPr>
  <dimension ref="A1:Q85"/>
  <sheetViews>
    <sheetView showGridLines="0" zoomScale="70" zoomScaleNormal="70" workbookViewId="0">
      <selection activeCell="D8" sqref="D8"/>
    </sheetView>
  </sheetViews>
  <sheetFormatPr defaultColWidth="7.140625" defaultRowHeight="15" x14ac:dyDescent="0.25"/>
  <cols>
    <col min="1" max="1" width="1.7109375" style="263" customWidth="1"/>
    <col min="2" max="2" width="35.42578125" style="261" customWidth="1"/>
    <col min="3" max="3" width="22.5703125" style="262" customWidth="1"/>
    <col min="4" max="5" width="22.5703125" style="261" customWidth="1"/>
    <col min="6" max="6" width="22.5703125" style="262" customWidth="1"/>
    <col min="7" max="8" width="22.5703125" style="261" customWidth="1"/>
    <col min="9" max="9" width="22.5703125" style="262" customWidth="1"/>
    <col min="10" max="14" width="22.5703125" style="261" customWidth="1"/>
    <col min="15" max="15" width="22.5703125" style="262" customWidth="1"/>
    <col min="16" max="17" width="22.5703125" style="261" customWidth="1"/>
    <col min="18" max="18" width="9" style="261" bestFit="1" customWidth="1"/>
    <col min="19" max="19" width="5.42578125" style="261" customWidth="1"/>
    <col min="20" max="20" width="10.85546875" style="261" bestFit="1" customWidth="1"/>
    <col min="21" max="21" width="7.140625" style="261"/>
    <col min="22" max="22" width="33.5703125" style="261" customWidth="1"/>
    <col min="23" max="24" width="9.5703125" style="261" customWidth="1"/>
    <col min="25" max="25" width="11" style="261" customWidth="1"/>
    <col min="26" max="26" width="9.5703125" style="261" customWidth="1"/>
    <col min="27" max="27" width="4.42578125" style="261" bestFit="1" customWidth="1"/>
    <col min="28" max="28" width="10.85546875" style="261" bestFit="1" customWidth="1"/>
    <col min="29" max="30" width="7.140625" style="261"/>
    <col min="31" max="31" width="9.42578125" style="261" customWidth="1"/>
    <col min="32" max="33" width="7.140625" style="261"/>
    <col min="34" max="34" width="10.85546875" style="261" bestFit="1" customWidth="1"/>
    <col min="35" max="16384" width="7.140625" style="261"/>
  </cols>
  <sheetData>
    <row r="1" spans="1:17" s="303" customFormat="1" ht="5.0999999999999996" customHeight="1" x14ac:dyDescent="0.2">
      <c r="B1" s="312"/>
      <c r="C1" s="312"/>
      <c r="D1" s="305"/>
      <c r="E1" s="305"/>
      <c r="F1" s="305"/>
      <c r="G1" s="305"/>
      <c r="H1" s="305"/>
      <c r="I1" s="304"/>
      <c r="J1" s="304"/>
    </row>
    <row r="2" spans="1:17" s="303" customFormat="1" x14ac:dyDescent="0.2">
      <c r="B2" s="312"/>
      <c r="C2" s="312"/>
      <c r="D2" s="305"/>
      <c r="E2" s="305"/>
      <c r="F2" s="305"/>
      <c r="G2" s="305"/>
      <c r="H2" s="305"/>
      <c r="I2" s="304"/>
      <c r="J2" s="304"/>
    </row>
    <row r="3" spans="1:17" s="303" customFormat="1" x14ac:dyDescent="0.2">
      <c r="B3" s="312"/>
      <c r="C3" s="312"/>
      <c r="D3" s="305"/>
      <c r="E3" s="305"/>
      <c r="F3" s="305"/>
      <c r="G3" s="305"/>
      <c r="H3" s="305"/>
      <c r="I3" s="304"/>
      <c r="J3" s="304"/>
    </row>
    <row r="4" spans="1:17" s="303" customFormat="1" ht="15.75" customHeight="1" x14ac:dyDescent="0.2">
      <c r="B4" s="312"/>
      <c r="C4" s="312"/>
      <c r="D4" s="305"/>
      <c r="E4" s="305"/>
      <c r="F4" s="305"/>
      <c r="G4" s="305"/>
      <c r="H4" s="305"/>
      <c r="I4" s="304"/>
      <c r="J4" s="304"/>
    </row>
    <row r="5" spans="1:17" s="303" customFormat="1" ht="15.75" customHeight="1" x14ac:dyDescent="0.2">
      <c r="B5" s="312"/>
      <c r="C5" s="312"/>
      <c r="D5" s="305"/>
      <c r="E5" s="305"/>
      <c r="F5" s="305"/>
      <c r="G5" s="305"/>
      <c r="H5" s="305"/>
      <c r="I5" s="304"/>
      <c r="J5" s="304"/>
    </row>
    <row r="6" spans="1:17" s="303" customFormat="1" ht="18" x14ac:dyDescent="0.25">
      <c r="B6" s="309"/>
      <c r="C6" s="310"/>
      <c r="D6" s="309"/>
      <c r="E6" s="309"/>
      <c r="F6" s="309"/>
      <c r="G6" s="309"/>
      <c r="H6" s="309"/>
      <c r="I6" s="304"/>
      <c r="J6" s="304"/>
    </row>
    <row r="7" spans="1:17" s="303" customFormat="1" ht="18" x14ac:dyDescent="0.25">
      <c r="B7" s="309"/>
      <c r="C7" s="310"/>
      <c r="D7" s="309"/>
      <c r="E7" s="309"/>
      <c r="F7" s="309"/>
      <c r="G7" s="309"/>
      <c r="H7" s="309"/>
      <c r="I7" s="304"/>
      <c r="J7" s="304"/>
    </row>
    <row r="8" spans="1:17" s="303" customFormat="1" ht="18" x14ac:dyDescent="0.25">
      <c r="B8" s="1061" t="s">
        <v>113</v>
      </c>
      <c r="C8" s="310"/>
      <c r="D8" s="1061" t="s">
        <v>1139</v>
      </c>
      <c r="E8" s="309"/>
      <c r="F8" s="309"/>
      <c r="G8" s="309"/>
      <c r="H8" s="309"/>
      <c r="I8" s="304"/>
      <c r="J8" s="304"/>
    </row>
    <row r="9" spans="1:17" s="303" customFormat="1" ht="18" x14ac:dyDescent="0.25">
      <c r="B9" s="309"/>
      <c r="C9" s="310"/>
      <c r="D9" s="309"/>
      <c r="E9" s="309"/>
      <c r="F9" s="309"/>
      <c r="G9" s="309"/>
      <c r="H9" s="309"/>
      <c r="I9" s="304"/>
      <c r="J9" s="304"/>
    </row>
    <row r="10" spans="1:17" s="303" customFormat="1" ht="18" x14ac:dyDescent="0.25">
      <c r="A10" s="304"/>
      <c r="B10" s="310" t="s">
        <v>1297</v>
      </c>
      <c r="C10" s="310"/>
      <c r="D10" s="309"/>
      <c r="E10" s="309"/>
      <c r="F10" s="309"/>
      <c r="G10" s="309"/>
      <c r="H10" s="309"/>
      <c r="I10" s="304"/>
      <c r="J10" s="304"/>
      <c r="K10" s="304"/>
      <c r="L10" s="304"/>
      <c r="M10" s="304"/>
      <c r="N10" s="304"/>
      <c r="O10" s="304"/>
      <c r="P10" s="304"/>
      <c r="Q10" s="304"/>
    </row>
    <row r="11" spans="1:17" s="303" customFormat="1" ht="15.75" x14ac:dyDescent="0.25">
      <c r="A11" s="304"/>
      <c r="B11" s="308"/>
      <c r="C11" s="307"/>
      <c r="D11" s="307"/>
      <c r="E11" s="307"/>
      <c r="F11" s="307"/>
      <c r="G11" s="307"/>
      <c r="H11" s="306"/>
      <c r="I11" s="305"/>
      <c r="J11" s="305"/>
      <c r="K11" s="304"/>
      <c r="L11" s="304"/>
      <c r="M11" s="304"/>
      <c r="N11" s="304"/>
      <c r="O11" s="304"/>
      <c r="P11" s="304"/>
      <c r="Q11" s="304"/>
    </row>
    <row r="12" spans="1:17" ht="15.75" x14ac:dyDescent="0.25">
      <c r="A12" s="278"/>
      <c r="B12" s="254" t="s">
        <v>680</v>
      </c>
      <c r="C12" s="287"/>
      <c r="D12" s="287"/>
      <c r="E12" s="274"/>
      <c r="F12" s="275"/>
      <c r="G12" s="274"/>
      <c r="H12" s="274"/>
      <c r="I12" s="275"/>
      <c r="J12" s="274"/>
      <c r="K12" s="287"/>
      <c r="L12" s="287"/>
      <c r="M12" s="287"/>
      <c r="N12" s="274"/>
      <c r="O12" s="254"/>
      <c r="P12" s="287"/>
      <c r="Q12" s="274"/>
    </row>
    <row r="13" spans="1:17" ht="15.75" x14ac:dyDescent="0.25">
      <c r="A13" s="278"/>
      <c r="B13" s="301" t="s">
        <v>1284</v>
      </c>
      <c r="C13" s="302"/>
      <c r="D13" s="302"/>
      <c r="E13" s="302"/>
      <c r="F13" s="302"/>
      <c r="G13" s="274"/>
      <c r="H13" s="274"/>
      <c r="I13" s="275"/>
      <c r="J13" s="274"/>
      <c r="K13" s="297"/>
      <c r="L13" s="297"/>
      <c r="M13" s="297"/>
      <c r="N13" s="299"/>
      <c r="O13" s="298"/>
      <c r="P13" s="297"/>
      <c r="Q13" s="274"/>
    </row>
    <row r="14" spans="1:17" ht="18" x14ac:dyDescent="0.25">
      <c r="A14" s="278"/>
      <c r="B14" s="296"/>
      <c r="C14" s="287"/>
      <c r="D14" s="287"/>
      <c r="E14" s="274"/>
      <c r="F14" s="275"/>
      <c r="G14" s="274"/>
      <c r="H14" s="274"/>
      <c r="I14" s="275"/>
      <c r="J14" s="274"/>
      <c r="K14" s="287"/>
      <c r="L14" s="287"/>
      <c r="M14" s="287"/>
      <c r="N14" s="274"/>
      <c r="O14" s="296"/>
      <c r="P14" s="287"/>
      <c r="Q14" s="274"/>
    </row>
    <row r="15" spans="1:17" ht="15.75" x14ac:dyDescent="0.25">
      <c r="A15" s="278"/>
      <c r="B15" s="748"/>
      <c r="C15" s="275"/>
      <c r="E15" s="749" t="s">
        <v>676</v>
      </c>
      <c r="F15" s="750"/>
      <c r="G15" s="750"/>
      <c r="H15" s="274"/>
      <c r="J15" s="749" t="s">
        <v>665</v>
      </c>
      <c r="K15" s="751"/>
      <c r="L15" s="751"/>
      <c r="M15" s="274"/>
      <c r="O15" s="749" t="s">
        <v>664</v>
      </c>
      <c r="P15" s="751"/>
      <c r="Q15" s="751"/>
    </row>
    <row r="16" spans="1:17" ht="47.25" x14ac:dyDescent="0.25">
      <c r="A16" s="278"/>
      <c r="B16" s="752" t="s">
        <v>93</v>
      </c>
      <c r="C16" s="753" t="s">
        <v>679</v>
      </c>
      <c r="D16" s="754" t="s">
        <v>678</v>
      </c>
      <c r="E16" s="754" t="s">
        <v>631</v>
      </c>
      <c r="F16" s="753" t="s">
        <v>443</v>
      </c>
      <c r="G16" s="755" t="s">
        <v>441</v>
      </c>
      <c r="H16" s="753" t="s">
        <v>679</v>
      </c>
      <c r="I16" s="754" t="s">
        <v>678</v>
      </c>
      <c r="J16" s="754" t="s">
        <v>631</v>
      </c>
      <c r="K16" s="753" t="s">
        <v>443</v>
      </c>
      <c r="L16" s="755" t="s">
        <v>441</v>
      </c>
      <c r="M16" s="753" t="s">
        <v>679</v>
      </c>
      <c r="N16" s="754" t="s">
        <v>678</v>
      </c>
      <c r="O16" s="754" t="s">
        <v>631</v>
      </c>
      <c r="P16" s="753" t="s">
        <v>443</v>
      </c>
      <c r="Q16" s="755" t="s">
        <v>441</v>
      </c>
    </row>
    <row r="17" spans="1:17" ht="15.75" x14ac:dyDescent="0.25">
      <c r="A17" s="278"/>
      <c r="B17" s="756">
        <v>2017</v>
      </c>
      <c r="C17" s="758">
        <v>10445</v>
      </c>
      <c r="D17" s="759">
        <v>57886</v>
      </c>
      <c r="E17" s="760">
        <v>0.18044086653076699</v>
      </c>
      <c r="F17" s="760">
        <v>0.177329403216303</v>
      </c>
      <c r="G17" s="761">
        <v>0.183594740507312</v>
      </c>
      <c r="H17" s="762">
        <v>7989</v>
      </c>
      <c r="I17" s="762">
        <v>42544</v>
      </c>
      <c r="J17" s="760">
        <v>0.18778206092516</v>
      </c>
      <c r="K17" s="760">
        <v>0.18409929894028401</v>
      </c>
      <c r="L17" s="761">
        <v>0.19152120049888199</v>
      </c>
      <c r="M17" s="762">
        <v>2197</v>
      </c>
      <c r="N17" s="762">
        <v>14236</v>
      </c>
      <c r="O17" s="760">
        <v>0.154327058162405</v>
      </c>
      <c r="P17" s="760">
        <v>0.148485983840103</v>
      </c>
      <c r="Q17" s="761">
        <v>0.160354635736915</v>
      </c>
    </row>
    <row r="18" spans="1:17" ht="15.75" x14ac:dyDescent="0.25">
      <c r="A18" s="278"/>
      <c r="B18" s="756">
        <v>2018</v>
      </c>
      <c r="C18" s="758">
        <v>9750</v>
      </c>
      <c r="D18" s="759">
        <v>54824</v>
      </c>
      <c r="E18" s="760">
        <v>0.17784182110024799</v>
      </c>
      <c r="F18" s="760">
        <v>0.17466363394478801</v>
      </c>
      <c r="G18" s="763">
        <v>0.18106515164800899</v>
      </c>
      <c r="H18" s="762">
        <v>7405</v>
      </c>
      <c r="I18" s="762">
        <v>40119</v>
      </c>
      <c r="J18" s="760">
        <v>0.18457588673695799</v>
      </c>
      <c r="K18" s="760">
        <v>0.18080991973437599</v>
      </c>
      <c r="L18" s="763">
        <v>0.18840225268926999</v>
      </c>
      <c r="M18" s="762">
        <v>2119</v>
      </c>
      <c r="N18" s="762">
        <v>13618</v>
      </c>
      <c r="O18" s="760">
        <v>0.15560287854310501</v>
      </c>
      <c r="P18" s="760">
        <v>0.149612099240887</v>
      </c>
      <c r="Q18" s="763">
        <v>0.16178790285456601</v>
      </c>
    </row>
    <row r="19" spans="1:17" ht="15.75" x14ac:dyDescent="0.25">
      <c r="A19" s="278"/>
      <c r="B19" s="756">
        <v>2019</v>
      </c>
      <c r="C19" s="758">
        <v>11433</v>
      </c>
      <c r="D19" s="759">
        <v>69992</v>
      </c>
      <c r="E19" s="760">
        <v>0.16334723968453499</v>
      </c>
      <c r="F19" s="760">
        <v>0.160626978295624</v>
      </c>
      <c r="G19" s="763">
        <v>0.16610445291768899</v>
      </c>
      <c r="H19" s="762">
        <v>8829</v>
      </c>
      <c r="I19" s="762">
        <v>52072</v>
      </c>
      <c r="J19" s="760">
        <v>0.16955369488400701</v>
      </c>
      <c r="K19" s="760">
        <v>0.16635513411621</v>
      </c>
      <c r="L19" s="763">
        <v>0.17280100746600399</v>
      </c>
      <c r="M19" s="762">
        <v>2299</v>
      </c>
      <c r="N19" s="762">
        <v>16395</v>
      </c>
      <c r="O19" s="760">
        <v>0.140225678560537</v>
      </c>
      <c r="P19" s="760">
        <v>0.13499497038862901</v>
      </c>
      <c r="Q19" s="763">
        <v>0.145624942327548</v>
      </c>
    </row>
    <row r="20" spans="1:17" ht="15.75" x14ac:dyDescent="0.25">
      <c r="A20" s="278"/>
      <c r="B20" s="756">
        <v>2020</v>
      </c>
      <c r="C20" s="758">
        <v>6129</v>
      </c>
      <c r="D20" s="759">
        <v>37794</v>
      </c>
      <c r="E20" s="760">
        <v>0.162168598190189</v>
      </c>
      <c r="F20" s="760">
        <v>0.158486768955381</v>
      </c>
      <c r="G20" s="763">
        <v>0.165919096183228</v>
      </c>
      <c r="H20" s="762">
        <v>4738</v>
      </c>
      <c r="I20" s="762">
        <v>28023</v>
      </c>
      <c r="J20" s="760">
        <v>0.169075402348071</v>
      </c>
      <c r="K20" s="760">
        <v>0.164732369877648</v>
      </c>
      <c r="L20" s="763">
        <v>0.17350915022904101</v>
      </c>
      <c r="M20" s="762">
        <v>1241</v>
      </c>
      <c r="N20" s="762">
        <v>8960</v>
      </c>
      <c r="O20" s="760">
        <v>0.138504464285714</v>
      </c>
      <c r="P20" s="760">
        <v>0.13150682680029599</v>
      </c>
      <c r="Q20" s="763">
        <v>0.14581193996287001</v>
      </c>
    </row>
    <row r="21" spans="1:17" ht="15.75" x14ac:dyDescent="0.25">
      <c r="A21" s="278"/>
      <c r="B21" s="756">
        <v>2021</v>
      </c>
      <c r="C21" s="758">
        <v>7339</v>
      </c>
      <c r="D21" s="759">
        <v>42181</v>
      </c>
      <c r="E21" s="760">
        <v>0.17398828856594201</v>
      </c>
      <c r="F21" s="760">
        <v>0.17040023383537101</v>
      </c>
      <c r="G21" s="763">
        <v>0.17763571820566201</v>
      </c>
      <c r="H21" s="762">
        <v>5810</v>
      </c>
      <c r="I21" s="762">
        <v>32178</v>
      </c>
      <c r="J21" s="760">
        <v>0.18055814531667599</v>
      </c>
      <c r="K21" s="760">
        <v>0.17639357868550401</v>
      </c>
      <c r="L21" s="763">
        <v>0.18479897375728699</v>
      </c>
      <c r="M21" s="762">
        <v>1373</v>
      </c>
      <c r="N21" s="762">
        <v>9149</v>
      </c>
      <c r="O21" s="760">
        <v>0.150071046015958</v>
      </c>
      <c r="P21" s="760">
        <v>0.14289982807339599</v>
      </c>
      <c r="Q21" s="763">
        <v>0.157535995183506</v>
      </c>
    </row>
    <row r="22" spans="1:17" ht="15.75" x14ac:dyDescent="0.25">
      <c r="A22" s="278"/>
      <c r="B22" s="286"/>
      <c r="C22" s="285"/>
      <c r="D22" s="287"/>
      <c r="E22" s="286"/>
      <c r="F22" s="285"/>
      <c r="G22" s="285"/>
      <c r="H22" s="287"/>
      <c r="I22" s="286"/>
      <c r="J22" s="285"/>
      <c r="K22" s="285"/>
      <c r="L22" s="285"/>
      <c r="M22" s="285"/>
      <c r="N22" s="274"/>
      <c r="O22" s="274"/>
      <c r="P22" s="274"/>
      <c r="Q22" s="274"/>
    </row>
    <row r="23" spans="1:17" ht="15.75" x14ac:dyDescent="0.25">
      <c r="A23" s="278"/>
      <c r="B23" s="254" t="s">
        <v>677</v>
      </c>
      <c r="C23" s="287"/>
      <c r="D23" s="287"/>
      <c r="E23" s="274"/>
      <c r="F23" s="275"/>
      <c r="G23" s="274"/>
      <c r="H23" s="274"/>
      <c r="I23" s="275"/>
      <c r="J23" s="274"/>
      <c r="K23" s="287"/>
      <c r="L23" s="287"/>
      <c r="M23" s="287"/>
      <c r="N23" s="274"/>
      <c r="O23" s="254"/>
      <c r="P23" s="287"/>
      <c r="Q23" s="274"/>
    </row>
    <row r="24" spans="1:17" ht="15.75" x14ac:dyDescent="0.25">
      <c r="A24" s="278"/>
      <c r="B24" s="301" t="s">
        <v>1286</v>
      </c>
      <c r="C24" s="300"/>
      <c r="D24" s="300"/>
      <c r="E24" s="300"/>
      <c r="F24" s="300"/>
      <c r="G24" s="274"/>
      <c r="H24" s="274"/>
      <c r="I24" s="275"/>
      <c r="J24" s="274"/>
      <c r="K24" s="297"/>
      <c r="L24" s="297"/>
      <c r="M24" s="297"/>
      <c r="N24" s="299"/>
      <c r="O24" s="298"/>
      <c r="P24" s="297"/>
      <c r="Q24" s="274"/>
    </row>
    <row r="25" spans="1:17" ht="18" x14ac:dyDescent="0.25">
      <c r="A25" s="278"/>
      <c r="B25" s="296"/>
      <c r="C25" s="287"/>
      <c r="D25" s="287"/>
      <c r="E25" s="274"/>
      <c r="F25" s="275"/>
      <c r="G25" s="274"/>
      <c r="H25" s="274"/>
      <c r="I25" s="275"/>
      <c r="J25" s="274"/>
      <c r="K25" s="287"/>
      <c r="L25" s="287"/>
      <c r="M25" s="287"/>
      <c r="N25" s="274"/>
      <c r="O25" s="296"/>
      <c r="P25" s="287"/>
      <c r="Q25" s="274"/>
    </row>
    <row r="26" spans="1:17" ht="15.75" x14ac:dyDescent="0.25">
      <c r="A26" s="278"/>
      <c r="B26" s="748"/>
      <c r="C26" s="275"/>
      <c r="E26" s="749" t="s">
        <v>676</v>
      </c>
      <c r="F26" s="750"/>
      <c r="G26" s="750"/>
      <c r="H26" s="274"/>
      <c r="J26" s="749" t="s">
        <v>665</v>
      </c>
      <c r="K26" s="751"/>
      <c r="L26" s="751"/>
      <c r="M26" s="274"/>
      <c r="O26" s="749" t="s">
        <v>664</v>
      </c>
      <c r="P26" s="751"/>
      <c r="Q26" s="751"/>
    </row>
    <row r="27" spans="1:17" ht="31.5" x14ac:dyDescent="0.25">
      <c r="A27" s="278"/>
      <c r="B27" s="752" t="s">
        <v>93</v>
      </c>
      <c r="C27" s="753" t="s">
        <v>1294</v>
      </c>
      <c r="D27" s="754" t="s">
        <v>675</v>
      </c>
      <c r="E27" s="754" t="s">
        <v>631</v>
      </c>
      <c r="F27" s="753" t="s">
        <v>443</v>
      </c>
      <c r="G27" s="755" t="s">
        <v>441</v>
      </c>
      <c r="H27" s="753" t="s">
        <v>1294</v>
      </c>
      <c r="I27" s="754" t="s">
        <v>675</v>
      </c>
      <c r="J27" s="754" t="s">
        <v>631</v>
      </c>
      <c r="K27" s="753" t="s">
        <v>443</v>
      </c>
      <c r="L27" s="755" t="s">
        <v>441</v>
      </c>
      <c r="M27" s="753" t="s">
        <v>1294</v>
      </c>
      <c r="N27" s="754" t="s">
        <v>675</v>
      </c>
      <c r="O27" s="754" t="s">
        <v>631</v>
      </c>
      <c r="P27" s="753" t="s">
        <v>443</v>
      </c>
      <c r="Q27" s="755" t="s">
        <v>441</v>
      </c>
    </row>
    <row r="28" spans="1:17" ht="15.75" x14ac:dyDescent="0.25">
      <c r="A28" s="278"/>
      <c r="B28" s="756">
        <v>2017</v>
      </c>
      <c r="C28" s="804">
        <v>1284</v>
      </c>
      <c r="D28" s="804">
        <v>12885</v>
      </c>
      <c r="E28" s="805">
        <v>9.965075669383E-2</v>
      </c>
      <c r="F28" s="805">
        <v>9.4597554615637305E-2</v>
      </c>
      <c r="G28" s="806">
        <v>0.104942603205189</v>
      </c>
      <c r="H28" s="807">
        <v>329</v>
      </c>
      <c r="I28" s="804">
        <v>10046</v>
      </c>
      <c r="J28" s="805">
        <v>3.2749352976309001E-2</v>
      </c>
      <c r="K28" s="805">
        <v>2.9443694205170502E-2</v>
      </c>
      <c r="L28" s="806">
        <v>3.6412216212182297E-2</v>
      </c>
      <c r="M28" s="807">
        <v>767</v>
      </c>
      <c r="N28" s="804">
        <v>2534</v>
      </c>
      <c r="O28" s="805">
        <v>0.30268350434096303</v>
      </c>
      <c r="P28" s="805">
        <v>0.28510553997699301</v>
      </c>
      <c r="Q28" s="806">
        <v>0.320858813499725</v>
      </c>
    </row>
    <row r="29" spans="1:17" ht="15.75" x14ac:dyDescent="0.25">
      <c r="A29" s="278"/>
      <c r="B29" s="756">
        <v>2018</v>
      </c>
      <c r="C29" s="804">
        <v>1130</v>
      </c>
      <c r="D29" s="804">
        <v>11832</v>
      </c>
      <c r="E29" s="805">
        <v>9.5503718728870896E-2</v>
      </c>
      <c r="F29" s="805">
        <v>9.0338423031414095E-2</v>
      </c>
      <c r="G29" s="808">
        <v>0.100931582290731</v>
      </c>
      <c r="H29" s="807">
        <v>265</v>
      </c>
      <c r="I29" s="804">
        <v>9148</v>
      </c>
      <c r="J29" s="805">
        <v>2.8968080454744201E-2</v>
      </c>
      <c r="K29" s="805">
        <v>2.57239743169328E-2</v>
      </c>
      <c r="L29" s="808">
        <v>3.2607615147629901E-2</v>
      </c>
      <c r="M29" s="807">
        <v>700</v>
      </c>
      <c r="N29" s="804">
        <v>2435</v>
      </c>
      <c r="O29" s="805">
        <v>0.28747433264887101</v>
      </c>
      <c r="P29" s="805">
        <v>0.26984390796778501</v>
      </c>
      <c r="Q29" s="808">
        <v>0.30577426259567803</v>
      </c>
    </row>
    <row r="30" spans="1:17" ht="15.75" x14ac:dyDescent="0.25">
      <c r="A30" s="278"/>
      <c r="B30" s="756">
        <v>2019</v>
      </c>
      <c r="C30" s="804">
        <v>1268</v>
      </c>
      <c r="D30" s="804">
        <v>13132</v>
      </c>
      <c r="E30" s="805">
        <v>9.6558026195552801E-2</v>
      </c>
      <c r="F30" s="805">
        <v>9.1623793092368497E-2</v>
      </c>
      <c r="G30" s="808">
        <v>0.10172822526007599</v>
      </c>
      <c r="H30" s="807">
        <v>333</v>
      </c>
      <c r="I30" s="804">
        <v>10224</v>
      </c>
      <c r="J30" s="805">
        <v>3.2570422535211301E-2</v>
      </c>
      <c r="K30" s="805">
        <v>2.9301356130523801E-2</v>
      </c>
      <c r="L30" s="808">
        <v>3.61906112134762E-2</v>
      </c>
      <c r="M30" s="807">
        <v>732</v>
      </c>
      <c r="N30" s="804">
        <v>2580</v>
      </c>
      <c r="O30" s="805">
        <v>0.28372093023255801</v>
      </c>
      <c r="P30" s="805">
        <v>0.26665741428969603</v>
      </c>
      <c r="Q30" s="808">
        <v>0.30142754069459299</v>
      </c>
    </row>
    <row r="31" spans="1:17" ht="15.75" x14ac:dyDescent="0.25">
      <c r="A31" s="278"/>
      <c r="B31" s="756">
        <v>2020</v>
      </c>
      <c r="C31" s="804">
        <v>645</v>
      </c>
      <c r="D31" s="804">
        <v>6888</v>
      </c>
      <c r="E31" s="805">
        <v>9.3641114982578405E-2</v>
      </c>
      <c r="F31" s="805">
        <v>8.6985861405337803E-2</v>
      </c>
      <c r="G31" s="808">
        <v>0.10074937112307999</v>
      </c>
      <c r="H31" s="807">
        <v>165</v>
      </c>
      <c r="I31" s="804">
        <v>5351</v>
      </c>
      <c r="J31" s="805">
        <v>3.0835357877032302E-2</v>
      </c>
      <c r="K31" s="805">
        <v>2.65295289036751E-2</v>
      </c>
      <c r="L31" s="808">
        <v>3.5814325977551603E-2</v>
      </c>
      <c r="M31" s="807">
        <v>381</v>
      </c>
      <c r="N31" s="804">
        <v>1379</v>
      </c>
      <c r="O31" s="805">
        <v>0.27628716461203801</v>
      </c>
      <c r="P31" s="805">
        <v>0.25333229036917798</v>
      </c>
      <c r="Q31" s="808">
        <v>0.30048496318193701</v>
      </c>
    </row>
    <row r="32" spans="1:17" ht="15.75" x14ac:dyDescent="0.25">
      <c r="A32" s="278"/>
      <c r="B32" s="756">
        <v>2021</v>
      </c>
      <c r="C32" s="804">
        <v>668</v>
      </c>
      <c r="D32" s="804">
        <v>8238</v>
      </c>
      <c r="E32" s="805">
        <v>8.1087642631706702E-2</v>
      </c>
      <c r="F32" s="805">
        <v>7.5386472136873606E-2</v>
      </c>
      <c r="G32" s="808">
        <v>8.7179316772685103E-2</v>
      </c>
      <c r="H32" s="807">
        <v>165</v>
      </c>
      <c r="I32" s="804">
        <v>6557</v>
      </c>
      <c r="J32" s="805">
        <v>2.5163946926948299E-2</v>
      </c>
      <c r="K32" s="805">
        <v>2.16419227123376E-2</v>
      </c>
      <c r="L32" s="808">
        <v>2.9242016629294099E-2</v>
      </c>
      <c r="M32" s="807">
        <v>402</v>
      </c>
      <c r="N32" s="804">
        <v>1518</v>
      </c>
      <c r="O32" s="805">
        <v>0.26482213438735203</v>
      </c>
      <c r="P32" s="805">
        <v>0.24323930556847401</v>
      </c>
      <c r="Q32" s="808">
        <v>0.28759224336744899</v>
      </c>
    </row>
    <row r="33" spans="1:17" ht="15.75" x14ac:dyDescent="0.25">
      <c r="A33" s="278"/>
      <c r="B33" s="286"/>
      <c r="C33" s="285"/>
      <c r="D33" s="287"/>
      <c r="E33" s="286"/>
      <c r="F33" s="285"/>
      <c r="G33" s="285"/>
      <c r="H33" s="287"/>
      <c r="I33" s="286"/>
      <c r="J33" s="285"/>
      <c r="K33" s="285"/>
      <c r="L33" s="285"/>
      <c r="M33" s="285"/>
      <c r="N33" s="274"/>
      <c r="O33" s="274"/>
      <c r="P33" s="274"/>
      <c r="Q33" s="274"/>
    </row>
    <row r="34" spans="1:17" ht="15.75" x14ac:dyDescent="0.25">
      <c r="A34" s="278"/>
      <c r="B34" s="254" t="s">
        <v>674</v>
      </c>
      <c r="C34" s="275"/>
      <c r="D34" s="274"/>
      <c r="E34" s="275"/>
      <c r="F34" s="274"/>
      <c r="G34" s="285"/>
      <c r="H34" s="287"/>
      <c r="I34" s="286"/>
      <c r="J34" s="285"/>
      <c r="K34" s="285"/>
      <c r="L34" s="285"/>
      <c r="M34" s="285"/>
      <c r="N34" s="274"/>
      <c r="O34" s="274"/>
      <c r="P34" s="274"/>
      <c r="Q34" s="274"/>
    </row>
    <row r="35" spans="1:17" ht="15.75" x14ac:dyDescent="0.25">
      <c r="A35" s="278"/>
      <c r="B35" s="277" t="s">
        <v>1285</v>
      </c>
      <c r="C35" s="276"/>
      <c r="D35" s="276"/>
      <c r="E35" s="276"/>
      <c r="F35" s="276"/>
      <c r="G35" s="276"/>
      <c r="H35" s="287"/>
      <c r="I35" s="286"/>
      <c r="J35" s="285"/>
      <c r="K35" s="285"/>
      <c r="L35" s="285"/>
      <c r="M35" s="285"/>
      <c r="N35" s="274"/>
      <c r="O35" s="274"/>
      <c r="P35" s="274"/>
      <c r="Q35" s="274"/>
    </row>
    <row r="36" spans="1:17" ht="15.75" x14ac:dyDescent="0.25">
      <c r="A36" s="278"/>
      <c r="B36" s="274"/>
      <c r="C36" s="275"/>
      <c r="D36" s="274"/>
      <c r="E36" s="275"/>
      <c r="F36" s="274"/>
      <c r="G36" s="285"/>
      <c r="H36" s="287"/>
      <c r="I36" s="286"/>
      <c r="J36" s="285"/>
      <c r="K36" s="285"/>
      <c r="L36" s="285"/>
      <c r="M36" s="285"/>
      <c r="N36" s="274"/>
      <c r="O36" s="274"/>
      <c r="P36" s="274"/>
      <c r="Q36" s="274"/>
    </row>
    <row r="37" spans="1:17" ht="15.75" x14ac:dyDescent="0.25">
      <c r="A37" s="278"/>
      <c r="B37" s="290"/>
      <c r="C37" s="288" t="s">
        <v>665</v>
      </c>
      <c r="D37" s="289"/>
      <c r="E37" s="757" t="s">
        <v>664</v>
      </c>
      <c r="F37" s="288"/>
      <c r="G37" s="285"/>
      <c r="H37" s="287"/>
      <c r="I37" s="286"/>
      <c r="J37" s="285"/>
      <c r="K37" s="285"/>
      <c r="L37" s="285"/>
      <c r="M37" s="285"/>
      <c r="N37" s="274"/>
      <c r="O37" s="274"/>
      <c r="P37" s="274"/>
      <c r="Q37" s="274"/>
    </row>
    <row r="38" spans="1:17" ht="16.5" thickBot="1" x14ac:dyDescent="0.3">
      <c r="A38" s="278"/>
      <c r="B38" s="768" t="s">
        <v>673</v>
      </c>
      <c r="C38" s="283" t="s">
        <v>663</v>
      </c>
      <c r="D38" s="282" t="s">
        <v>631</v>
      </c>
      <c r="E38" s="283" t="s">
        <v>663</v>
      </c>
      <c r="F38" s="282" t="s">
        <v>631</v>
      </c>
      <c r="G38" s="285"/>
      <c r="H38" s="287"/>
      <c r="I38" s="286"/>
      <c r="J38" s="285"/>
      <c r="K38" s="285"/>
      <c r="L38" s="285"/>
      <c r="M38" s="285"/>
      <c r="N38" s="274"/>
      <c r="O38" s="274"/>
      <c r="P38" s="274"/>
      <c r="Q38" s="274"/>
    </row>
    <row r="39" spans="1:17" ht="15.75" x14ac:dyDescent="0.25">
      <c r="A39" s="278"/>
      <c r="B39" s="295" t="s">
        <v>672</v>
      </c>
      <c r="C39" s="764">
        <v>1742</v>
      </c>
      <c r="D39" s="294">
        <v>26.6</v>
      </c>
      <c r="E39" s="765">
        <v>103</v>
      </c>
      <c r="F39" s="766">
        <v>6.8</v>
      </c>
      <c r="G39" s="285"/>
      <c r="H39" s="287"/>
      <c r="I39" s="286"/>
      <c r="J39" s="285"/>
      <c r="K39" s="285"/>
      <c r="L39" s="285"/>
      <c r="M39" s="285"/>
      <c r="N39" s="274"/>
      <c r="O39" s="274"/>
      <c r="P39" s="274"/>
      <c r="Q39" s="274"/>
    </row>
    <row r="40" spans="1:17" ht="15.75" x14ac:dyDescent="0.25">
      <c r="A40" s="278"/>
      <c r="B40" s="293" t="s">
        <v>669</v>
      </c>
      <c r="C40" s="767">
        <v>268</v>
      </c>
      <c r="D40" s="291">
        <v>4.0999999999999996</v>
      </c>
      <c r="E40" s="765">
        <v>551</v>
      </c>
      <c r="F40" s="766">
        <v>36.299999999999997</v>
      </c>
      <c r="G40" s="285"/>
      <c r="H40" s="287"/>
      <c r="I40" s="286"/>
      <c r="J40" s="285"/>
      <c r="K40" s="285"/>
      <c r="L40" s="285"/>
      <c r="M40" s="285"/>
      <c r="N40" s="274"/>
      <c r="O40" s="274"/>
      <c r="P40" s="274"/>
      <c r="Q40" s="274"/>
    </row>
    <row r="41" spans="1:17" ht="15.75" x14ac:dyDescent="0.25">
      <c r="A41" s="278"/>
      <c r="B41" s="293" t="s">
        <v>671</v>
      </c>
      <c r="C41" s="764">
        <v>1382</v>
      </c>
      <c r="D41" s="291">
        <v>21.1</v>
      </c>
      <c r="E41" s="765">
        <v>271</v>
      </c>
      <c r="F41" s="766">
        <v>17.899999999999999</v>
      </c>
      <c r="G41" s="285"/>
      <c r="H41" s="287"/>
      <c r="I41" s="286"/>
      <c r="J41" s="285"/>
      <c r="K41" s="285"/>
      <c r="L41" s="285"/>
      <c r="M41" s="285"/>
      <c r="N41" s="274"/>
      <c r="O41" s="274"/>
      <c r="P41" s="274"/>
      <c r="Q41" s="274"/>
    </row>
    <row r="42" spans="1:17" ht="15.75" x14ac:dyDescent="0.25">
      <c r="A42" s="278"/>
      <c r="B42" s="293" t="s">
        <v>670</v>
      </c>
      <c r="C42" s="764">
        <v>2631</v>
      </c>
      <c r="D42" s="291">
        <v>40.1</v>
      </c>
      <c r="E42" s="765">
        <v>527</v>
      </c>
      <c r="F42" s="766">
        <v>34.700000000000003</v>
      </c>
      <c r="G42" s="285"/>
      <c r="H42" s="287"/>
      <c r="I42" s="286"/>
      <c r="J42" s="285"/>
      <c r="K42" s="285"/>
      <c r="L42" s="285"/>
      <c r="M42" s="285"/>
      <c r="N42" s="274"/>
      <c r="O42" s="274"/>
      <c r="P42" s="274"/>
      <c r="Q42" s="274"/>
    </row>
    <row r="43" spans="1:17" ht="15.75" x14ac:dyDescent="0.25">
      <c r="A43" s="278"/>
      <c r="B43" s="293" t="s">
        <v>668</v>
      </c>
      <c r="C43" s="767">
        <v>529</v>
      </c>
      <c r="D43" s="291">
        <v>8.1</v>
      </c>
      <c r="E43" s="765">
        <v>64</v>
      </c>
      <c r="F43" s="766">
        <v>4.2</v>
      </c>
      <c r="G43" s="285"/>
      <c r="H43" s="287"/>
      <c r="I43" s="286"/>
      <c r="J43" s="285"/>
      <c r="K43" s="285"/>
      <c r="L43" s="285"/>
      <c r="M43" s="285"/>
      <c r="N43" s="274"/>
      <c r="O43" s="274"/>
      <c r="P43" s="274"/>
      <c r="Q43" s="274"/>
    </row>
    <row r="44" spans="1:17" ht="15.75" x14ac:dyDescent="0.25">
      <c r="A44" s="278"/>
      <c r="B44" s="293" t="s">
        <v>667</v>
      </c>
      <c r="C44" s="767">
        <v>5</v>
      </c>
      <c r="D44" s="291">
        <v>0.1</v>
      </c>
      <c r="E44" s="765">
        <v>2</v>
      </c>
      <c r="F44" s="766">
        <v>0.1</v>
      </c>
      <c r="G44" s="285"/>
      <c r="H44" s="287"/>
      <c r="I44" s="286"/>
      <c r="J44" s="285"/>
      <c r="K44" s="285"/>
      <c r="L44" s="285"/>
      <c r="M44" s="285"/>
      <c r="N44" s="274"/>
      <c r="O44" s="274"/>
      <c r="P44" s="274"/>
      <c r="Q44" s="274"/>
    </row>
    <row r="45" spans="1:17" ht="15.75" x14ac:dyDescent="0.25">
      <c r="A45" s="278"/>
      <c r="B45" s="293"/>
      <c r="C45" s="767"/>
      <c r="D45" s="291"/>
      <c r="E45" s="765"/>
      <c r="F45" s="766"/>
      <c r="G45" s="285"/>
      <c r="H45" s="287"/>
      <c r="I45" s="286"/>
      <c r="J45" s="285"/>
      <c r="K45" s="285"/>
      <c r="L45" s="285"/>
      <c r="M45" s="285"/>
      <c r="N45" s="274"/>
      <c r="O45" s="274"/>
      <c r="P45" s="274"/>
      <c r="Q45" s="274"/>
    </row>
    <row r="46" spans="1:17" ht="15.75" x14ac:dyDescent="0.25">
      <c r="A46" s="278"/>
      <c r="B46" s="254" t="s">
        <v>666</v>
      </c>
      <c r="C46" s="275"/>
      <c r="D46" s="274"/>
      <c r="E46" s="275"/>
      <c r="F46" s="274"/>
      <c r="G46" s="274"/>
      <c r="H46" s="274"/>
      <c r="I46" s="275"/>
      <c r="J46" s="274"/>
      <c r="K46" s="274"/>
      <c r="L46" s="274"/>
      <c r="M46" s="274"/>
      <c r="N46" s="274"/>
      <c r="O46" s="275"/>
      <c r="P46" s="274"/>
      <c r="Q46" s="274"/>
    </row>
    <row r="47" spans="1:17" ht="15.75" x14ac:dyDescent="0.25">
      <c r="A47" s="278"/>
      <c r="B47" s="277" t="s">
        <v>1280</v>
      </c>
      <c r="C47" s="276"/>
      <c r="D47" s="276"/>
      <c r="E47" s="276"/>
      <c r="F47" s="276"/>
      <c r="G47" s="274"/>
      <c r="H47" s="274"/>
      <c r="I47" s="275"/>
      <c r="J47" s="274"/>
      <c r="K47" s="274"/>
      <c r="L47" s="274"/>
      <c r="M47" s="274"/>
      <c r="N47" s="274"/>
      <c r="O47" s="275"/>
      <c r="P47" s="274"/>
      <c r="Q47" s="274"/>
    </row>
    <row r="48" spans="1:17" ht="15.75" x14ac:dyDescent="0.25">
      <c r="A48" s="278"/>
      <c r="B48" s="274"/>
      <c r="C48" s="275"/>
      <c r="D48" s="274"/>
      <c r="E48" s="275"/>
      <c r="F48" s="274"/>
      <c r="G48" s="274"/>
      <c r="H48" s="274"/>
      <c r="I48" s="275"/>
      <c r="J48" s="274"/>
      <c r="K48" s="274"/>
      <c r="L48" s="274"/>
      <c r="M48" s="274"/>
      <c r="N48" s="274"/>
      <c r="O48" s="275"/>
      <c r="P48" s="274"/>
      <c r="Q48" s="274"/>
    </row>
    <row r="49" spans="1:17" ht="15.75" x14ac:dyDescent="0.25">
      <c r="A49" s="278"/>
      <c r="B49" s="290"/>
      <c r="C49" s="288" t="s">
        <v>665</v>
      </c>
      <c r="D49" s="289"/>
      <c r="E49" s="757" t="s">
        <v>664</v>
      </c>
      <c r="F49" s="288"/>
      <c r="G49" s="274"/>
      <c r="H49" s="274"/>
      <c r="I49" s="275"/>
      <c r="J49" s="274"/>
      <c r="K49" s="274"/>
      <c r="L49" s="274"/>
      <c r="M49" s="274"/>
      <c r="N49" s="274"/>
      <c r="O49" s="275"/>
      <c r="P49" s="274"/>
      <c r="Q49" s="274"/>
    </row>
    <row r="50" spans="1:17" ht="16.5" thickBot="1" x14ac:dyDescent="0.3">
      <c r="A50" s="278"/>
      <c r="B50" s="768" t="s">
        <v>447</v>
      </c>
      <c r="C50" s="283" t="s">
        <v>631</v>
      </c>
      <c r="D50" s="284" t="s">
        <v>663</v>
      </c>
      <c r="E50" s="283" t="s">
        <v>631</v>
      </c>
      <c r="F50" s="282" t="s">
        <v>663</v>
      </c>
      <c r="G50" s="285"/>
      <c r="H50" s="287"/>
      <c r="I50" s="286"/>
      <c r="J50" s="285"/>
      <c r="K50" s="285"/>
      <c r="L50" s="285"/>
      <c r="M50" s="285"/>
      <c r="N50" s="274"/>
      <c r="O50" s="274"/>
      <c r="P50" s="274"/>
      <c r="Q50" s="274"/>
    </row>
    <row r="51" spans="1:17" ht="30" x14ac:dyDescent="0.25">
      <c r="A51" s="278"/>
      <c r="B51" s="280" t="s">
        <v>662</v>
      </c>
      <c r="C51" s="987">
        <v>5.0327893853896599</v>
      </c>
      <c r="D51" s="988">
        <v>330</v>
      </c>
      <c r="E51" s="989">
        <v>0.26350461133069802</v>
      </c>
      <c r="F51" s="990">
        <v>4</v>
      </c>
      <c r="G51" s="274"/>
      <c r="H51" s="275"/>
      <c r="I51" s="274"/>
      <c r="J51" s="274"/>
      <c r="K51" s="274"/>
      <c r="L51" s="274"/>
      <c r="M51" s="274"/>
      <c r="N51" s="275"/>
      <c r="O51" s="274"/>
      <c r="P51" s="274"/>
      <c r="Q51" s="274"/>
    </row>
    <row r="52" spans="1:17" ht="15.75" x14ac:dyDescent="0.25">
      <c r="A52" s="278"/>
      <c r="B52" s="280" t="s">
        <v>661</v>
      </c>
      <c r="C52" s="987">
        <v>0.35077016928473398</v>
      </c>
      <c r="D52" s="991">
        <v>23</v>
      </c>
      <c r="E52" s="989">
        <v>25.889328063241098</v>
      </c>
      <c r="F52" s="990">
        <v>393</v>
      </c>
      <c r="G52" s="274"/>
      <c r="H52" s="275"/>
      <c r="I52" s="274"/>
      <c r="J52" s="274"/>
      <c r="K52" s="274"/>
      <c r="L52" s="274"/>
      <c r="M52" s="274"/>
      <c r="N52" s="275"/>
      <c r="O52" s="274"/>
      <c r="P52" s="274"/>
      <c r="Q52" s="274"/>
    </row>
    <row r="53" spans="1:17" ht="15.75" x14ac:dyDescent="0.25">
      <c r="A53" s="278"/>
      <c r="B53" s="280" t="s">
        <v>67</v>
      </c>
      <c r="C53" s="987">
        <v>6.8628946164404496</v>
      </c>
      <c r="D53" s="991">
        <v>450</v>
      </c>
      <c r="E53" s="989">
        <v>2.5691699604743099</v>
      </c>
      <c r="F53" s="990">
        <v>39</v>
      </c>
      <c r="G53" s="274"/>
      <c r="H53" s="275"/>
      <c r="I53" s="274"/>
      <c r="J53" s="274"/>
      <c r="K53" s="274"/>
      <c r="L53" s="274"/>
      <c r="M53" s="274"/>
      <c r="N53" s="275"/>
      <c r="O53" s="274"/>
      <c r="P53" s="274"/>
      <c r="Q53" s="274"/>
    </row>
    <row r="54" spans="1:17" ht="15.75" x14ac:dyDescent="0.25">
      <c r="A54" s="278"/>
      <c r="B54" s="280" t="s">
        <v>660</v>
      </c>
      <c r="C54" s="987">
        <v>10.7518682324234</v>
      </c>
      <c r="D54" s="991">
        <v>705</v>
      </c>
      <c r="E54" s="989">
        <v>3.1620553359683798</v>
      </c>
      <c r="F54" s="990">
        <v>48</v>
      </c>
      <c r="G54" s="274"/>
      <c r="H54" s="275"/>
      <c r="I54" s="274"/>
      <c r="J54" s="274"/>
      <c r="K54" s="274"/>
      <c r="L54" s="274"/>
      <c r="M54" s="274"/>
      <c r="N54" s="275"/>
      <c r="O54" s="274"/>
      <c r="P54" s="274"/>
      <c r="Q54" s="274"/>
    </row>
    <row r="55" spans="1:17" ht="15.75" x14ac:dyDescent="0.25">
      <c r="A55" s="278"/>
      <c r="B55" s="280" t="s">
        <v>46</v>
      </c>
      <c r="C55" s="987">
        <v>2.1656245234100999</v>
      </c>
      <c r="D55" s="991">
        <v>142</v>
      </c>
      <c r="E55" s="989">
        <v>0.59288537549407105</v>
      </c>
      <c r="F55" s="990">
        <v>9</v>
      </c>
      <c r="G55" s="274"/>
      <c r="H55" s="275"/>
      <c r="I55" s="274"/>
      <c r="J55" s="274"/>
      <c r="K55" s="274"/>
      <c r="L55" s="274"/>
      <c r="M55" s="274"/>
      <c r="N55" s="275"/>
      <c r="O55" s="274"/>
      <c r="P55" s="274"/>
      <c r="Q55" s="274"/>
    </row>
    <row r="56" spans="1:17" ht="15.75" x14ac:dyDescent="0.25">
      <c r="A56" s="278"/>
      <c r="B56" s="280" t="s">
        <v>557</v>
      </c>
      <c r="C56" s="987">
        <v>21.183468049412799</v>
      </c>
      <c r="D56" s="991">
        <v>1389</v>
      </c>
      <c r="E56" s="989">
        <v>16.930171277997399</v>
      </c>
      <c r="F56" s="990">
        <v>257</v>
      </c>
      <c r="G56" s="274"/>
      <c r="H56" s="275"/>
      <c r="I56" s="274"/>
      <c r="J56" s="274"/>
      <c r="K56" s="274"/>
      <c r="L56" s="274"/>
      <c r="M56" s="274"/>
      <c r="N56" s="275"/>
      <c r="O56" s="274"/>
      <c r="P56" s="274"/>
      <c r="Q56" s="274"/>
    </row>
    <row r="57" spans="1:17" ht="15.75" x14ac:dyDescent="0.25">
      <c r="A57" s="278"/>
      <c r="B57" s="280" t="s">
        <v>659</v>
      </c>
      <c r="C57" s="987">
        <v>5.5818209547048996</v>
      </c>
      <c r="D57" s="991">
        <v>366</v>
      </c>
      <c r="E57" s="989">
        <v>3.3596837944664002</v>
      </c>
      <c r="F57" s="990">
        <v>51</v>
      </c>
      <c r="G57" s="274"/>
      <c r="H57" s="275"/>
      <c r="I57" s="274"/>
      <c r="J57" s="274"/>
      <c r="K57" s="274"/>
      <c r="L57" s="274"/>
      <c r="M57" s="274"/>
      <c r="N57" s="275"/>
      <c r="O57" s="274"/>
      <c r="P57" s="274"/>
      <c r="Q57" s="274"/>
    </row>
    <row r="58" spans="1:17" ht="15.75" x14ac:dyDescent="0.25">
      <c r="A58" s="278"/>
      <c r="B58" s="280" t="s">
        <v>44</v>
      </c>
      <c r="C58" s="987">
        <v>3.05017538508464E-2</v>
      </c>
      <c r="D58" s="991">
        <v>2</v>
      </c>
      <c r="E58" s="989" t="s">
        <v>289</v>
      </c>
      <c r="F58" s="990" t="s">
        <v>289</v>
      </c>
      <c r="G58" s="274"/>
      <c r="H58" s="275"/>
      <c r="I58" s="274"/>
      <c r="J58" s="274"/>
      <c r="K58" s="274"/>
      <c r="L58" s="274"/>
      <c r="M58" s="274"/>
      <c r="N58" s="275"/>
      <c r="O58" s="274"/>
      <c r="P58" s="274"/>
      <c r="Q58" s="274"/>
    </row>
    <row r="59" spans="1:17" ht="15.75" x14ac:dyDescent="0.25">
      <c r="A59" s="278"/>
      <c r="B59" s="280" t="s">
        <v>658</v>
      </c>
      <c r="C59" s="987">
        <v>4.2244929083422296</v>
      </c>
      <c r="D59" s="991">
        <v>277</v>
      </c>
      <c r="E59" s="989">
        <v>0.19762845849802399</v>
      </c>
      <c r="F59" s="990">
        <v>3</v>
      </c>
      <c r="G59" s="274"/>
      <c r="H59" s="275"/>
      <c r="I59" s="274"/>
      <c r="J59" s="274"/>
      <c r="K59" s="274"/>
      <c r="L59" s="274"/>
      <c r="M59" s="274"/>
      <c r="N59" s="275"/>
      <c r="O59" s="274"/>
      <c r="P59" s="274"/>
      <c r="Q59" s="274"/>
    </row>
    <row r="60" spans="1:17" ht="15.75" x14ac:dyDescent="0.25">
      <c r="A60" s="278"/>
      <c r="B60" s="280" t="s">
        <v>657</v>
      </c>
      <c r="C60" s="987">
        <v>15.3728839408266</v>
      </c>
      <c r="D60" s="991">
        <v>1008</v>
      </c>
      <c r="E60" s="989">
        <v>5.5994729907773397</v>
      </c>
      <c r="F60" s="990">
        <v>85</v>
      </c>
      <c r="G60" s="274"/>
      <c r="H60" s="275"/>
      <c r="I60" s="274"/>
      <c r="J60" s="274"/>
      <c r="K60" s="274"/>
      <c r="L60" s="274"/>
      <c r="M60" s="274"/>
      <c r="N60" s="275"/>
      <c r="O60" s="274"/>
      <c r="P60" s="274"/>
      <c r="Q60" s="274"/>
    </row>
    <row r="61" spans="1:17" ht="15.75" x14ac:dyDescent="0.25">
      <c r="A61" s="278"/>
      <c r="B61" s="280" t="s">
        <v>656</v>
      </c>
      <c r="C61" s="987">
        <v>1.52508769254232E-2</v>
      </c>
      <c r="D61" s="991">
        <v>1</v>
      </c>
      <c r="E61" s="989" t="s">
        <v>289</v>
      </c>
      <c r="F61" s="990" t="s">
        <v>289</v>
      </c>
      <c r="G61" s="274"/>
      <c r="H61" s="275"/>
      <c r="I61" s="274"/>
      <c r="J61" s="274"/>
      <c r="K61" s="274"/>
      <c r="L61" s="274"/>
      <c r="M61" s="274"/>
      <c r="N61" s="275"/>
      <c r="O61" s="274"/>
      <c r="P61" s="274"/>
      <c r="Q61" s="274"/>
    </row>
    <row r="62" spans="1:17" ht="15.75" x14ac:dyDescent="0.25">
      <c r="A62" s="278"/>
      <c r="B62" s="280" t="s">
        <v>655</v>
      </c>
      <c r="C62" s="987">
        <v>1.0370596309287801</v>
      </c>
      <c r="D62" s="991">
        <v>68</v>
      </c>
      <c r="E62" s="989">
        <v>4.5454545454545503</v>
      </c>
      <c r="F62" s="990">
        <v>69</v>
      </c>
      <c r="G62" s="274"/>
      <c r="H62" s="275"/>
      <c r="I62" s="274"/>
      <c r="J62" s="274"/>
      <c r="K62" s="274"/>
      <c r="L62" s="274"/>
      <c r="M62" s="274"/>
      <c r="N62" s="275"/>
      <c r="O62" s="274"/>
      <c r="P62" s="274"/>
      <c r="Q62" s="274"/>
    </row>
    <row r="63" spans="1:17" ht="15.75" x14ac:dyDescent="0.25">
      <c r="A63" s="278"/>
      <c r="B63" s="280" t="s">
        <v>654</v>
      </c>
      <c r="C63" s="987">
        <v>26.5975293579381</v>
      </c>
      <c r="D63" s="991">
        <v>1744</v>
      </c>
      <c r="E63" s="989">
        <v>35.704874835309603</v>
      </c>
      <c r="F63" s="990">
        <v>542</v>
      </c>
      <c r="G63" s="274"/>
      <c r="H63" s="275"/>
      <c r="I63" s="274"/>
      <c r="J63" s="274"/>
      <c r="K63" s="274"/>
      <c r="L63" s="274"/>
      <c r="M63" s="274"/>
      <c r="N63" s="275"/>
      <c r="O63" s="274"/>
      <c r="P63" s="274"/>
      <c r="Q63" s="274"/>
    </row>
    <row r="64" spans="1:17" ht="15.75" x14ac:dyDescent="0.25">
      <c r="A64" s="278"/>
      <c r="B64" s="280" t="s">
        <v>610</v>
      </c>
      <c r="C64" s="987">
        <v>1.52508769254232E-2</v>
      </c>
      <c r="D64" s="992">
        <v>1</v>
      </c>
      <c r="E64" s="989" t="s">
        <v>289</v>
      </c>
      <c r="F64" s="990" t="s">
        <v>289</v>
      </c>
      <c r="G64" s="274"/>
      <c r="H64" s="275"/>
      <c r="I64" s="274"/>
      <c r="J64" s="274"/>
      <c r="K64" s="274"/>
      <c r="L64" s="274"/>
      <c r="M64" s="274"/>
      <c r="N64" s="275"/>
      <c r="O64" s="274"/>
      <c r="P64" s="274"/>
      <c r="Q64" s="274"/>
    </row>
    <row r="65" spans="1:17" ht="15.75" x14ac:dyDescent="0.25">
      <c r="A65" s="278"/>
      <c r="B65" s="280" t="s">
        <v>96</v>
      </c>
      <c r="C65" s="987">
        <v>0.77779472319658405</v>
      </c>
      <c r="D65" s="991">
        <v>51</v>
      </c>
      <c r="E65" s="989">
        <v>1.1857707509881401</v>
      </c>
      <c r="F65" s="990">
        <v>18</v>
      </c>
      <c r="G65" s="274"/>
      <c r="H65" s="275"/>
      <c r="I65" s="274"/>
      <c r="J65" s="274"/>
      <c r="K65" s="274"/>
      <c r="L65" s="274"/>
      <c r="M65" s="274"/>
      <c r="N65" s="275"/>
      <c r="O65" s="274"/>
      <c r="P65" s="274"/>
      <c r="Q65" s="274"/>
    </row>
    <row r="67" spans="1:17" ht="15.75" x14ac:dyDescent="0.25">
      <c r="A67" s="278"/>
      <c r="B67" s="254" t="s">
        <v>653</v>
      </c>
      <c r="C67" s="275"/>
      <c r="D67" s="274"/>
      <c r="E67" s="275"/>
      <c r="F67" s="274"/>
      <c r="G67" s="274"/>
      <c r="H67" s="274"/>
      <c r="I67" s="275"/>
      <c r="J67" s="274"/>
      <c r="K67" s="274"/>
      <c r="L67" s="274"/>
      <c r="M67" s="274"/>
      <c r="N67" s="274"/>
      <c r="O67" s="275"/>
      <c r="P67" s="274"/>
      <c r="Q67" s="274"/>
    </row>
    <row r="68" spans="1:17" ht="15.75" x14ac:dyDescent="0.25">
      <c r="A68" s="278"/>
      <c r="B68" s="277" t="s">
        <v>652</v>
      </c>
      <c r="C68" s="276"/>
      <c r="D68" s="276"/>
      <c r="E68" s="276"/>
      <c r="F68" s="276"/>
      <c r="G68" s="274"/>
      <c r="H68" s="274"/>
      <c r="I68" s="275"/>
      <c r="J68" s="274"/>
      <c r="K68" s="274"/>
      <c r="L68" s="274"/>
      <c r="M68" s="274"/>
      <c r="N68" s="274"/>
      <c r="O68" s="275"/>
      <c r="P68" s="274"/>
      <c r="Q68" s="274"/>
    </row>
    <row r="69" spans="1:17" ht="18" x14ac:dyDescent="0.25">
      <c r="B69" s="273"/>
      <c r="C69" s="264"/>
      <c r="D69" s="264"/>
      <c r="E69" s="264"/>
      <c r="F69" s="264"/>
      <c r="G69" s="264"/>
    </row>
    <row r="70" spans="1:17" ht="16.5" thickBot="1" x14ac:dyDescent="0.3">
      <c r="B70" s="272" t="s">
        <v>651</v>
      </c>
      <c r="C70" s="271">
        <v>2017</v>
      </c>
      <c r="D70" s="271">
        <v>2018</v>
      </c>
      <c r="E70" s="271">
        <v>2019</v>
      </c>
      <c r="F70" s="271">
        <v>2020</v>
      </c>
      <c r="G70" s="271">
        <v>2021</v>
      </c>
    </row>
    <row r="71" spans="1:17" ht="41.45" customHeight="1" x14ac:dyDescent="0.25">
      <c r="B71" s="270" t="s">
        <v>650</v>
      </c>
      <c r="C71" s="269">
        <v>11</v>
      </c>
      <c r="D71" s="269">
        <v>15</v>
      </c>
      <c r="E71" s="269">
        <v>15</v>
      </c>
      <c r="F71" s="269">
        <v>13</v>
      </c>
      <c r="G71" s="269">
        <v>13</v>
      </c>
    </row>
    <row r="72" spans="1:17" ht="24" customHeight="1" x14ac:dyDescent="0.25">
      <c r="B72" s="267" t="s">
        <v>649</v>
      </c>
      <c r="C72" s="268">
        <v>26138</v>
      </c>
      <c r="D72" s="268">
        <v>30145</v>
      </c>
      <c r="E72" s="268">
        <v>36933</v>
      </c>
      <c r="F72" s="268">
        <v>24181</v>
      </c>
      <c r="G72" s="268">
        <v>25228</v>
      </c>
    </row>
    <row r="73" spans="1:17" ht="42.95" customHeight="1" x14ac:dyDescent="0.25">
      <c r="B73" s="267" t="s">
        <v>648</v>
      </c>
      <c r="C73" s="268">
        <v>12885</v>
      </c>
      <c r="D73" s="268">
        <v>11832</v>
      </c>
      <c r="E73" s="268">
        <v>13132</v>
      </c>
      <c r="F73" s="268">
        <v>6888</v>
      </c>
      <c r="G73" s="268">
        <v>8238</v>
      </c>
    </row>
    <row r="74" spans="1:17" ht="22.5" customHeight="1" x14ac:dyDescent="0.25">
      <c r="B74" s="267" t="s">
        <v>647</v>
      </c>
      <c r="C74" s="268">
        <v>57886</v>
      </c>
      <c r="D74" s="268">
        <v>54824</v>
      </c>
      <c r="E74" s="268">
        <v>69992</v>
      </c>
      <c r="F74" s="268">
        <v>37794</v>
      </c>
      <c r="G74" s="268">
        <v>42181</v>
      </c>
    </row>
    <row r="75" spans="1:17" ht="53.45" customHeight="1" x14ac:dyDescent="0.25">
      <c r="B75" s="267" t="s">
        <v>646</v>
      </c>
      <c r="C75" s="268">
        <v>10445</v>
      </c>
      <c r="D75" s="268">
        <v>9750</v>
      </c>
      <c r="E75" s="268">
        <v>11433</v>
      </c>
      <c r="F75" s="268">
        <v>6129</v>
      </c>
      <c r="G75" s="268">
        <v>7339</v>
      </c>
    </row>
    <row r="76" spans="1:17" ht="60.95" customHeight="1" x14ac:dyDescent="0.25">
      <c r="B76" s="267" t="s">
        <v>645</v>
      </c>
      <c r="C76" s="266">
        <v>0.18044086653076699</v>
      </c>
      <c r="D76" s="266">
        <v>0.17784182110024799</v>
      </c>
      <c r="E76" s="266">
        <v>0.16334723968453499</v>
      </c>
      <c r="F76" s="266">
        <v>0.162168598190189</v>
      </c>
      <c r="G76" s="266">
        <v>0.17398828856594201</v>
      </c>
    </row>
    <row r="77" spans="1:17" ht="60" x14ac:dyDescent="0.25">
      <c r="B77" s="267" t="s">
        <v>644</v>
      </c>
      <c r="C77" s="266">
        <v>9.965075669383E-2</v>
      </c>
      <c r="D77" s="266">
        <v>9.5503718728870896E-2</v>
      </c>
      <c r="E77" s="266">
        <v>9.6558026195552801E-2</v>
      </c>
      <c r="F77" s="266">
        <v>9.3641114982578405E-2</v>
      </c>
      <c r="G77" s="266">
        <v>8.1087642631706702E-2</v>
      </c>
    </row>
    <row r="78" spans="1:17" x14ac:dyDescent="0.25">
      <c r="B78" s="265" t="s">
        <v>643</v>
      </c>
      <c r="C78" s="264"/>
      <c r="D78" s="264"/>
      <c r="E78" s="264"/>
      <c r="F78" s="264"/>
      <c r="G78" s="264"/>
    </row>
    <row r="79" spans="1:17" x14ac:dyDescent="0.25">
      <c r="B79" s="265"/>
      <c r="C79" s="264"/>
      <c r="D79" s="264"/>
      <c r="E79" s="264"/>
      <c r="F79" s="264"/>
      <c r="G79" s="264"/>
    </row>
    <row r="80" spans="1:17" ht="15.75" x14ac:dyDescent="0.25">
      <c r="B80" s="323" t="s">
        <v>108</v>
      </c>
      <c r="C80" s="264"/>
      <c r="D80" s="264"/>
      <c r="E80" s="264"/>
      <c r="F80" s="264"/>
      <c r="G80" s="264"/>
    </row>
    <row r="81" spans="2:7" x14ac:dyDescent="0.25">
      <c r="B81" s="528" t="s">
        <v>302</v>
      </c>
      <c r="C81" s="264"/>
      <c r="D81" s="264"/>
      <c r="E81" s="264"/>
      <c r="F81" s="264"/>
      <c r="G81" s="264"/>
    </row>
    <row r="82" spans="2:7" x14ac:dyDescent="0.25">
      <c r="B82" s="528" t="s">
        <v>304</v>
      </c>
    </row>
    <row r="83" spans="2:7" ht="15.75" x14ac:dyDescent="0.25">
      <c r="B83" s="1228" t="s">
        <v>1300</v>
      </c>
    </row>
    <row r="84" spans="2:7" ht="15.75" x14ac:dyDescent="0.25">
      <c r="B84" s="1228" t="s">
        <v>1298</v>
      </c>
    </row>
    <row r="85" spans="2:7" ht="15.75" x14ac:dyDescent="0.25">
      <c r="B85" s="1228" t="s">
        <v>1299</v>
      </c>
    </row>
  </sheetData>
  <sortState xmlns:xlrd2="http://schemas.microsoft.com/office/spreadsheetml/2017/richdata2" ref="B51:F65">
    <sortCondition ref="B51:B65"/>
  </sortState>
  <conditionalFormatting sqref="D45 F45">
    <cfRule type="containsText" dxfId="426" priority="6" operator="containsText" text="NR">
      <formula>NOT(ISERROR(SEARCH("NR",D45)))</formula>
    </cfRule>
  </conditionalFormatting>
  <conditionalFormatting sqref="C38:F38 D39:D44 C37 E37 F39:F44">
    <cfRule type="containsText" dxfId="425" priority="3" operator="containsText" text="NR">
      <formula>NOT(ISERROR(SEARCH("NR",C37)))</formula>
    </cfRule>
  </conditionalFormatting>
  <conditionalFormatting sqref="C50:F50 D51:D65 F51:F65">
    <cfRule type="containsText" dxfId="424" priority="2" operator="containsText" text="NR">
      <formula>NOT(ISERROR(SEARCH("NR",C50)))</formula>
    </cfRule>
  </conditionalFormatting>
  <conditionalFormatting sqref="C49 E49">
    <cfRule type="containsText" dxfId="423" priority="1" operator="containsText" text="NR">
      <formula>NOT(ISERROR(SEARCH("NR",C49)))</formula>
    </cfRule>
  </conditionalFormatting>
  <hyperlinks>
    <hyperlink ref="B8" location="Contents!A1" display="Contents!A1" xr:uid="{41928F80-A36C-47B3-93D2-1E2A95F42CBB}"/>
    <hyperlink ref="D8" location="'Tab 43 - AMU symptomic'!A1" display="Tab 43 - AMU symptomic" xr:uid="{1AB62D96-F2FA-4FF2-AA4F-34B87C4AF3F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A0FE1-4693-4794-8EF5-50EB22669C75}">
  <sheetPr codeName="Sheet43">
    <tabColor rgb="FF0068CE"/>
  </sheetPr>
  <dimension ref="A1:P76"/>
  <sheetViews>
    <sheetView showGridLines="0" zoomScale="80" zoomScaleNormal="80" workbookViewId="0">
      <selection activeCell="D8" sqref="D8"/>
    </sheetView>
  </sheetViews>
  <sheetFormatPr defaultColWidth="7.140625" defaultRowHeight="15" x14ac:dyDescent="0.25"/>
  <cols>
    <col min="1" max="1" width="1.7109375" style="261" customWidth="1"/>
    <col min="2" max="2" width="13.42578125" style="261" customWidth="1"/>
    <col min="3" max="3" width="22.5703125" style="262" customWidth="1"/>
    <col min="4" max="5" width="22.5703125" style="261" customWidth="1"/>
    <col min="6" max="7" width="22.5703125" style="262" customWidth="1"/>
    <col min="8" max="8" width="22.5703125" style="261" customWidth="1"/>
    <col min="9" max="9" width="22.5703125" style="262" customWidth="1"/>
    <col min="10" max="11" width="22.5703125" style="261" customWidth="1"/>
    <col min="12" max="12" width="22.5703125" style="262" customWidth="1"/>
    <col min="13" max="13" width="20.42578125" style="261" customWidth="1"/>
    <col min="14" max="14" width="15.28515625" style="261" customWidth="1"/>
    <col min="15" max="15" width="7.5703125" style="262" bestFit="1" customWidth="1"/>
    <col min="16" max="16" width="9.85546875" style="261" customWidth="1"/>
    <col min="17" max="17" width="9.5703125" style="261" bestFit="1" customWidth="1"/>
    <col min="18" max="18" width="9" style="261" bestFit="1" customWidth="1"/>
    <col min="19" max="19" width="5.42578125" style="261" customWidth="1"/>
    <col min="20" max="20" width="10.85546875" style="261" bestFit="1" customWidth="1"/>
    <col min="21" max="21" width="7.140625" style="261"/>
    <col min="22" max="22" width="33.5703125" style="261" customWidth="1"/>
    <col min="23" max="24" width="9.5703125" style="261" customWidth="1"/>
    <col min="25" max="25" width="11" style="261" customWidth="1"/>
    <col min="26" max="26" width="9.5703125" style="261" customWidth="1"/>
    <col min="27" max="27" width="4.42578125" style="261" bestFit="1" customWidth="1"/>
    <col min="28" max="28" width="10.85546875" style="261" bestFit="1" customWidth="1"/>
    <col min="29" max="30" width="7.140625" style="261"/>
    <col min="31" max="31" width="9.42578125" style="261" customWidth="1"/>
    <col min="32" max="33" width="7.140625" style="261"/>
    <col min="34" max="34" width="10.85546875" style="261" bestFit="1" customWidth="1"/>
    <col min="35" max="16384" width="7.140625" style="261"/>
  </cols>
  <sheetData>
    <row r="1" spans="1:16" s="303" customFormat="1" ht="5.0999999999999996" customHeight="1" x14ac:dyDescent="0.2">
      <c r="B1" s="312"/>
      <c r="C1" s="312"/>
      <c r="D1" s="305"/>
      <c r="E1" s="305"/>
      <c r="F1" s="305"/>
      <c r="G1" s="305"/>
      <c r="H1" s="305"/>
      <c r="I1" s="304"/>
      <c r="J1" s="304"/>
    </row>
    <row r="2" spans="1:16" s="303" customFormat="1" x14ac:dyDescent="0.2">
      <c r="B2" s="312"/>
      <c r="C2" s="312"/>
      <c r="D2" s="305"/>
      <c r="E2" s="305"/>
      <c r="F2" s="305"/>
      <c r="G2" s="305"/>
      <c r="H2" s="305"/>
      <c r="I2" s="304"/>
      <c r="J2" s="304"/>
    </row>
    <row r="3" spans="1:16" s="303" customFormat="1" x14ac:dyDescent="0.2">
      <c r="B3" s="312"/>
      <c r="C3" s="312"/>
      <c r="D3" s="305"/>
      <c r="E3" s="305"/>
      <c r="F3" s="305"/>
      <c r="G3" s="305"/>
      <c r="H3" s="305"/>
      <c r="I3" s="304"/>
      <c r="J3" s="304"/>
    </row>
    <row r="4" spans="1:16" s="303" customFormat="1" ht="15.75" customHeight="1" x14ac:dyDescent="0.2">
      <c r="B4" s="312"/>
      <c r="C4" s="312"/>
      <c r="D4" s="305"/>
      <c r="E4" s="305"/>
      <c r="F4" s="305"/>
      <c r="G4" s="305"/>
      <c r="H4" s="305"/>
      <c r="I4" s="304"/>
      <c r="J4" s="304"/>
    </row>
    <row r="5" spans="1:16" s="303" customFormat="1" ht="15.75" customHeight="1" x14ac:dyDescent="0.2">
      <c r="B5" s="312"/>
      <c r="C5" s="312"/>
      <c r="D5" s="305"/>
      <c r="E5" s="305"/>
      <c r="F5" s="305"/>
      <c r="G5" s="305"/>
      <c r="H5" s="305"/>
      <c r="I5" s="304"/>
      <c r="J5" s="304"/>
    </row>
    <row r="6" spans="1:16" s="303" customFormat="1" ht="18" x14ac:dyDescent="0.25">
      <c r="B6" s="309"/>
      <c r="C6" s="310"/>
      <c r="D6" s="309"/>
      <c r="E6" s="309"/>
      <c r="F6" s="309"/>
      <c r="G6" s="309"/>
      <c r="H6" s="309"/>
      <c r="I6" s="304"/>
      <c r="J6" s="304"/>
    </row>
    <row r="7" spans="1:16" s="303" customFormat="1" ht="18" x14ac:dyDescent="0.25">
      <c r="B7" s="309"/>
      <c r="C7" s="310"/>
      <c r="D7" s="309"/>
      <c r="E7" s="309"/>
      <c r="F7" s="309"/>
      <c r="G7" s="309"/>
      <c r="H7" s="309"/>
      <c r="I7" s="304"/>
      <c r="J7" s="304"/>
    </row>
    <row r="8" spans="1:16" s="303" customFormat="1" ht="18" x14ac:dyDescent="0.25">
      <c r="B8" s="1061" t="s">
        <v>113</v>
      </c>
      <c r="C8" s="310"/>
      <c r="D8" s="1061" t="s">
        <v>1140</v>
      </c>
      <c r="E8" s="309"/>
      <c r="F8" s="309"/>
      <c r="G8" s="309"/>
      <c r="H8" s="309"/>
      <c r="I8" s="304"/>
      <c r="J8" s="304"/>
    </row>
    <row r="9" spans="1:16" s="303" customFormat="1" ht="18" x14ac:dyDescent="0.25">
      <c r="B9" s="309"/>
      <c r="C9" s="310"/>
      <c r="D9" s="309"/>
      <c r="E9" s="309"/>
      <c r="F9" s="309"/>
      <c r="G9" s="309"/>
      <c r="H9" s="309"/>
      <c r="I9" s="304"/>
      <c r="J9" s="304"/>
    </row>
    <row r="10" spans="1:16" s="303" customFormat="1" ht="18" x14ac:dyDescent="0.25">
      <c r="A10" s="304"/>
      <c r="B10" s="310" t="s">
        <v>1301</v>
      </c>
      <c r="C10" s="310"/>
      <c r="D10" s="309"/>
      <c r="E10" s="309"/>
      <c r="F10" s="309"/>
      <c r="G10" s="309"/>
      <c r="H10" s="309"/>
      <c r="I10" s="304"/>
      <c r="J10" s="304"/>
      <c r="K10" s="304"/>
      <c r="L10" s="304"/>
      <c r="M10" s="304"/>
      <c r="N10" s="304"/>
      <c r="O10" s="304"/>
      <c r="P10" s="304"/>
    </row>
    <row r="11" spans="1:16" s="303" customFormat="1" ht="15.75" x14ac:dyDescent="0.25">
      <c r="A11" s="304"/>
      <c r="B11" s="308"/>
      <c r="C11" s="307"/>
      <c r="D11" s="307"/>
      <c r="E11" s="307"/>
      <c r="F11" s="307"/>
      <c r="G11" s="307"/>
      <c r="H11" s="306"/>
      <c r="I11" s="305"/>
      <c r="J11" s="305"/>
      <c r="K11" s="304"/>
      <c r="L11" s="304"/>
      <c r="M11" s="304"/>
      <c r="N11" s="304"/>
      <c r="O11" s="304"/>
      <c r="P11" s="304"/>
    </row>
    <row r="12" spans="1:16" ht="15.75" x14ac:dyDescent="0.25">
      <c r="A12" s="274"/>
      <c r="B12" s="254" t="s">
        <v>681</v>
      </c>
      <c r="C12" s="287"/>
      <c r="D12" s="287"/>
      <c r="E12" s="769"/>
      <c r="F12" s="770"/>
      <c r="G12" s="770"/>
      <c r="H12" s="769"/>
      <c r="I12" s="770"/>
      <c r="J12" s="769"/>
      <c r="K12" s="287"/>
      <c r="L12" s="314"/>
      <c r="M12" s="287"/>
      <c r="N12" s="274"/>
      <c r="O12" s="254"/>
      <c r="P12" s="287"/>
    </row>
    <row r="13" spans="1:16" ht="15.75" x14ac:dyDescent="0.25">
      <c r="A13" s="274"/>
      <c r="B13" s="771" t="s">
        <v>1288</v>
      </c>
      <c r="C13" s="330"/>
      <c r="D13" s="330"/>
      <c r="E13" s="330"/>
      <c r="F13" s="330"/>
      <c r="G13" s="330"/>
      <c r="H13" s="330"/>
      <c r="I13" s="770"/>
      <c r="J13" s="769"/>
      <c r="K13" s="297"/>
      <c r="L13" s="315"/>
      <c r="M13" s="297"/>
      <c r="N13" s="299"/>
      <c r="O13" s="298"/>
      <c r="P13" s="297"/>
    </row>
    <row r="14" spans="1:16" ht="18" x14ac:dyDescent="0.25">
      <c r="A14" s="274"/>
      <c r="B14" s="296"/>
      <c r="C14" s="287"/>
      <c r="D14" s="287"/>
      <c r="E14" s="769"/>
      <c r="F14" s="770"/>
      <c r="G14" s="770"/>
      <c r="H14" s="769"/>
      <c r="I14" s="770"/>
      <c r="J14" s="769"/>
      <c r="K14" s="287"/>
      <c r="L14" s="314"/>
      <c r="M14" s="287"/>
      <c r="N14" s="274"/>
      <c r="O14" s="296"/>
      <c r="P14" s="287"/>
    </row>
    <row r="15" spans="1:16" ht="15.75" x14ac:dyDescent="0.25">
      <c r="A15" s="274"/>
      <c r="B15" s="772"/>
      <c r="C15" s="770"/>
      <c r="D15" s="773"/>
      <c r="E15" s="774" t="s">
        <v>665</v>
      </c>
      <c r="F15" s="774"/>
      <c r="G15" s="774"/>
      <c r="H15" s="775"/>
      <c r="I15" s="776"/>
      <c r="J15" s="774" t="s">
        <v>664</v>
      </c>
      <c r="K15" s="777"/>
      <c r="L15" s="777"/>
      <c r="M15" s="274"/>
      <c r="N15" s="274"/>
      <c r="O15" s="275"/>
      <c r="P15" s="274"/>
    </row>
    <row r="16" spans="1:16" ht="45" customHeight="1" x14ac:dyDescent="0.25">
      <c r="A16" s="274"/>
      <c r="B16" s="778" t="s">
        <v>93</v>
      </c>
      <c r="C16" s="779" t="s">
        <v>682</v>
      </c>
      <c r="D16" s="780" t="s">
        <v>678</v>
      </c>
      <c r="E16" s="780" t="s">
        <v>631</v>
      </c>
      <c r="F16" s="779" t="s">
        <v>443</v>
      </c>
      <c r="G16" s="781" t="s">
        <v>441</v>
      </c>
      <c r="H16" s="779" t="s">
        <v>682</v>
      </c>
      <c r="I16" s="780" t="s">
        <v>678</v>
      </c>
      <c r="J16" s="780" t="s">
        <v>631</v>
      </c>
      <c r="K16" s="779" t="s">
        <v>443</v>
      </c>
      <c r="L16" s="781" t="s">
        <v>441</v>
      </c>
      <c r="M16" s="274"/>
      <c r="N16" s="274"/>
      <c r="O16" s="275"/>
      <c r="P16" s="274"/>
    </row>
    <row r="17" spans="1:16" ht="15.75" x14ac:dyDescent="0.25">
      <c r="A17" s="274"/>
      <c r="B17" s="782">
        <v>2017</v>
      </c>
      <c r="C17" s="317">
        <v>102</v>
      </c>
      <c r="D17" s="317">
        <v>302</v>
      </c>
      <c r="E17" s="784">
        <v>0.33774833999999998</v>
      </c>
      <c r="F17" s="784">
        <v>0.28674317999999999</v>
      </c>
      <c r="G17" s="785">
        <v>0.39282936000000002</v>
      </c>
      <c r="H17" s="317">
        <v>55</v>
      </c>
      <c r="I17" s="317">
        <v>122</v>
      </c>
      <c r="J17" s="784">
        <v>0.45081969999999999</v>
      </c>
      <c r="K17" s="784">
        <v>0.3653729</v>
      </c>
      <c r="L17" s="785">
        <v>0.539269</v>
      </c>
      <c r="M17" s="274"/>
      <c r="N17" s="274"/>
      <c r="O17" s="275"/>
      <c r="P17" s="274"/>
    </row>
    <row r="18" spans="1:16" ht="15.75" x14ac:dyDescent="0.25">
      <c r="A18" s="274"/>
      <c r="B18" s="782">
        <v>2018</v>
      </c>
      <c r="C18" s="317">
        <v>113</v>
      </c>
      <c r="D18" s="317">
        <v>329</v>
      </c>
      <c r="E18" s="784">
        <v>0.34346504999999999</v>
      </c>
      <c r="F18" s="784">
        <v>0.2942245</v>
      </c>
      <c r="G18" s="786">
        <v>0.39631886</v>
      </c>
      <c r="H18" s="317">
        <v>62</v>
      </c>
      <c r="I18" s="317">
        <v>142</v>
      </c>
      <c r="J18" s="784">
        <v>0.4366197</v>
      </c>
      <c r="K18" s="784">
        <v>0.35777848000000001</v>
      </c>
      <c r="L18" s="786">
        <v>0.51879980000000003</v>
      </c>
      <c r="M18" s="274"/>
      <c r="N18" s="274"/>
      <c r="O18" s="275"/>
      <c r="P18" s="274"/>
    </row>
    <row r="19" spans="1:16" ht="15.75" x14ac:dyDescent="0.25">
      <c r="A19" s="274"/>
      <c r="B19" s="782">
        <v>2019</v>
      </c>
      <c r="C19" s="317">
        <v>134</v>
      </c>
      <c r="D19" s="317">
        <v>513</v>
      </c>
      <c r="E19" s="784">
        <v>0.261208576998051</v>
      </c>
      <c r="F19" s="784">
        <v>0.22506933842202401</v>
      </c>
      <c r="G19" s="786">
        <v>0.30089748212091399</v>
      </c>
      <c r="H19" s="317">
        <v>78</v>
      </c>
      <c r="I19" s="317">
        <v>197</v>
      </c>
      <c r="J19" s="784">
        <v>0.39593909999999999</v>
      </c>
      <c r="K19" s="784">
        <v>0.33026446999999998</v>
      </c>
      <c r="L19" s="786">
        <v>0.46559440000000002</v>
      </c>
      <c r="M19" s="274"/>
      <c r="N19" s="274"/>
      <c r="O19" s="275"/>
      <c r="P19" s="274"/>
    </row>
    <row r="20" spans="1:16" ht="15.75" x14ac:dyDescent="0.25">
      <c r="A20" s="274"/>
      <c r="B20" s="782">
        <v>2020</v>
      </c>
      <c r="C20" s="317">
        <v>61</v>
      </c>
      <c r="D20" s="317">
        <v>246</v>
      </c>
      <c r="E20" s="784">
        <v>0.24796747999999999</v>
      </c>
      <c r="F20" s="784">
        <v>0.19815604000000001</v>
      </c>
      <c r="G20" s="786">
        <v>0.30552921999999999</v>
      </c>
      <c r="H20" s="317">
        <v>56</v>
      </c>
      <c r="I20" s="317">
        <v>129</v>
      </c>
      <c r="J20" s="784">
        <v>0.43410850000000001</v>
      </c>
      <c r="K20" s="784">
        <v>0.35170804999999999</v>
      </c>
      <c r="L20" s="786">
        <v>0.5203198</v>
      </c>
      <c r="M20" s="274"/>
      <c r="N20" s="274"/>
      <c r="O20" s="275"/>
      <c r="P20" s="274"/>
    </row>
    <row r="21" spans="1:16" ht="15.75" x14ac:dyDescent="0.25">
      <c r="A21" s="274"/>
      <c r="B21" s="782">
        <v>2021</v>
      </c>
      <c r="C21" s="317">
        <v>86</v>
      </c>
      <c r="D21" s="317">
        <v>396</v>
      </c>
      <c r="E21" s="784">
        <v>0.21717171717171699</v>
      </c>
      <c r="F21" s="784">
        <v>0.17938306067370599</v>
      </c>
      <c r="G21" s="786">
        <v>0.26039489366681401</v>
      </c>
      <c r="H21" s="317">
        <v>49</v>
      </c>
      <c r="I21" s="317">
        <v>108</v>
      </c>
      <c r="J21" s="784">
        <v>0.453703703703704</v>
      </c>
      <c r="K21" s="784">
        <v>0.36301303665106899</v>
      </c>
      <c r="L21" s="786">
        <v>0.54757468184398295</v>
      </c>
      <c r="M21" s="274"/>
      <c r="N21" s="274"/>
      <c r="O21" s="275"/>
      <c r="P21" s="274"/>
    </row>
    <row r="22" spans="1:16" ht="15.75" x14ac:dyDescent="0.25">
      <c r="A22" s="274"/>
      <c r="B22" s="783"/>
      <c r="C22" s="317"/>
      <c r="D22" s="287"/>
      <c r="E22" s="783"/>
      <c r="F22" s="317"/>
      <c r="G22" s="318"/>
      <c r="H22" s="287"/>
      <c r="I22" s="783"/>
      <c r="J22" s="317"/>
      <c r="K22" s="317"/>
      <c r="L22" s="318"/>
      <c r="M22" s="317"/>
      <c r="N22" s="274"/>
      <c r="O22" s="274"/>
      <c r="P22" s="274"/>
    </row>
    <row r="23" spans="1:16" ht="15.75" x14ac:dyDescent="0.25">
      <c r="A23" s="274"/>
      <c r="B23" s="254" t="s">
        <v>683</v>
      </c>
      <c r="C23" s="287"/>
      <c r="D23" s="287"/>
      <c r="E23" s="769"/>
      <c r="F23" s="770"/>
      <c r="G23" s="770"/>
      <c r="H23" s="769"/>
      <c r="I23" s="770"/>
      <c r="J23" s="769"/>
      <c r="K23" s="287"/>
      <c r="L23" s="314"/>
      <c r="M23" s="287"/>
      <c r="N23" s="274"/>
      <c r="O23" s="254"/>
      <c r="P23" s="287"/>
    </row>
    <row r="24" spans="1:16" ht="15.75" x14ac:dyDescent="0.25">
      <c r="A24" s="274"/>
      <c r="B24" s="771" t="s">
        <v>1289</v>
      </c>
      <c r="C24" s="330"/>
      <c r="D24" s="330"/>
      <c r="E24" s="330"/>
      <c r="F24" s="330"/>
      <c r="G24" s="330"/>
      <c r="H24" s="330"/>
      <c r="I24" s="770"/>
      <c r="J24" s="769"/>
      <c r="K24" s="297"/>
      <c r="L24" s="315"/>
      <c r="M24" s="297"/>
      <c r="N24" s="299"/>
      <c r="O24" s="298"/>
      <c r="P24" s="297"/>
    </row>
    <row r="25" spans="1:16" ht="18" x14ac:dyDescent="0.25">
      <c r="A25" s="274"/>
      <c r="B25" s="296"/>
      <c r="C25" s="287"/>
      <c r="D25" s="287"/>
      <c r="E25" s="769"/>
      <c r="F25" s="770"/>
      <c r="G25" s="770"/>
      <c r="H25" s="769"/>
      <c r="I25" s="770"/>
      <c r="J25" s="769"/>
      <c r="K25" s="287"/>
      <c r="L25" s="314"/>
      <c r="M25" s="287"/>
      <c r="N25" s="274"/>
      <c r="O25" s="296"/>
      <c r="P25" s="287"/>
    </row>
    <row r="26" spans="1:16" ht="15.75" x14ac:dyDescent="0.25">
      <c r="A26" s="274"/>
      <c r="B26" s="772"/>
      <c r="C26" s="770"/>
      <c r="D26" s="773"/>
      <c r="E26" s="774" t="s">
        <v>665</v>
      </c>
      <c r="F26" s="774"/>
      <c r="G26" s="774"/>
      <c r="H26" s="775"/>
      <c r="I26" s="776"/>
      <c r="J26" s="774" t="s">
        <v>664</v>
      </c>
      <c r="K26" s="777"/>
      <c r="L26" s="777"/>
      <c r="M26" s="274"/>
      <c r="N26" s="274"/>
      <c r="O26" s="275"/>
      <c r="P26" s="274"/>
    </row>
    <row r="27" spans="1:16" ht="45" customHeight="1" x14ac:dyDescent="0.25">
      <c r="A27" s="274"/>
      <c r="B27" s="778" t="s">
        <v>93</v>
      </c>
      <c r="C27" s="779" t="s">
        <v>682</v>
      </c>
      <c r="D27" s="780" t="s">
        <v>678</v>
      </c>
      <c r="E27" s="780" t="s">
        <v>631</v>
      </c>
      <c r="F27" s="779" t="s">
        <v>443</v>
      </c>
      <c r="G27" s="781" t="s">
        <v>441</v>
      </c>
      <c r="H27" s="779" t="s">
        <v>682</v>
      </c>
      <c r="I27" s="780" t="s">
        <v>678</v>
      </c>
      <c r="J27" s="780" t="s">
        <v>631</v>
      </c>
      <c r="K27" s="779" t="s">
        <v>443</v>
      </c>
      <c r="L27" s="781" t="s">
        <v>441</v>
      </c>
      <c r="M27" s="274"/>
      <c r="N27" s="274"/>
      <c r="O27" s="275"/>
      <c r="P27" s="274"/>
    </row>
    <row r="28" spans="1:16" ht="15.75" x14ac:dyDescent="0.25">
      <c r="A28" s="274"/>
      <c r="B28" s="782">
        <v>2017</v>
      </c>
      <c r="C28" s="317">
        <v>245</v>
      </c>
      <c r="D28" s="787">
        <v>1259</v>
      </c>
      <c r="E28" s="784">
        <v>0.194598888006354</v>
      </c>
      <c r="F28" s="784">
        <v>0.173673301074807</v>
      </c>
      <c r="G28" s="785">
        <v>0.21738248456741399</v>
      </c>
      <c r="H28" s="317">
        <v>74</v>
      </c>
      <c r="I28" s="317">
        <v>251</v>
      </c>
      <c r="J28" s="784">
        <v>0.29482069999999999</v>
      </c>
      <c r="K28" s="784">
        <v>0.24184705000000001</v>
      </c>
      <c r="L28" s="785">
        <v>0.35398010000000002</v>
      </c>
      <c r="M28" s="274"/>
      <c r="N28" s="274"/>
      <c r="O28" s="275"/>
      <c r="P28" s="274"/>
    </row>
    <row r="29" spans="1:16" ht="15.75" x14ac:dyDescent="0.25">
      <c r="A29" s="274"/>
      <c r="B29" s="782">
        <v>2018</v>
      </c>
      <c r="C29" s="317">
        <v>325</v>
      </c>
      <c r="D29" s="787">
        <v>1735</v>
      </c>
      <c r="E29" s="784">
        <v>0.18731988472622499</v>
      </c>
      <c r="F29" s="784">
        <v>0.16965889892687799</v>
      </c>
      <c r="G29" s="786">
        <v>0.206362420040372</v>
      </c>
      <c r="H29" s="317">
        <v>52</v>
      </c>
      <c r="I29" s="317">
        <v>317</v>
      </c>
      <c r="J29" s="784">
        <v>0.16403789999999999</v>
      </c>
      <c r="K29" s="784">
        <v>0.12734129999999999</v>
      </c>
      <c r="L29" s="786">
        <v>0.2087794</v>
      </c>
      <c r="M29" s="274"/>
      <c r="N29" s="274"/>
      <c r="O29" s="275"/>
      <c r="P29" s="274"/>
    </row>
    <row r="30" spans="1:16" ht="15.75" x14ac:dyDescent="0.25">
      <c r="A30" s="274"/>
      <c r="B30" s="782">
        <v>2019</v>
      </c>
      <c r="C30" s="317">
        <v>457</v>
      </c>
      <c r="D30" s="787">
        <v>2913</v>
      </c>
      <c r="E30" s="784">
        <v>0.15688293855132199</v>
      </c>
      <c r="F30" s="784">
        <v>0.144128621269562</v>
      </c>
      <c r="G30" s="786">
        <v>0.170541021142812</v>
      </c>
      <c r="H30" s="317">
        <v>79</v>
      </c>
      <c r="I30" s="317">
        <v>409</v>
      </c>
      <c r="J30" s="784">
        <v>0.19315399999999999</v>
      </c>
      <c r="K30" s="784">
        <v>0.15782173999999999</v>
      </c>
      <c r="L30" s="786">
        <v>0.23419670000000001</v>
      </c>
      <c r="M30" s="274"/>
      <c r="N30" s="274"/>
      <c r="O30" s="275"/>
      <c r="P30" s="274"/>
    </row>
    <row r="31" spans="1:16" ht="15.75" x14ac:dyDescent="0.25">
      <c r="A31" s="274"/>
      <c r="B31" s="782">
        <v>2020</v>
      </c>
      <c r="C31" s="317">
        <v>245</v>
      </c>
      <c r="D31" s="787">
        <v>1757</v>
      </c>
      <c r="E31" s="784">
        <v>0.139442231075697</v>
      </c>
      <c r="F31" s="784">
        <v>0.124029842097164</v>
      </c>
      <c r="G31" s="786">
        <v>0.15642780861685199</v>
      </c>
      <c r="H31" s="317">
        <v>47</v>
      </c>
      <c r="I31" s="317">
        <v>280</v>
      </c>
      <c r="J31" s="784">
        <v>0.16785710000000001</v>
      </c>
      <c r="K31" s="784">
        <v>0.12864159999999999</v>
      </c>
      <c r="L31" s="786">
        <v>0.21606300000000001</v>
      </c>
      <c r="M31" s="274"/>
      <c r="N31" s="274"/>
      <c r="O31" s="275"/>
      <c r="P31" s="274"/>
    </row>
    <row r="32" spans="1:16" ht="15.75" x14ac:dyDescent="0.25">
      <c r="A32" s="274"/>
      <c r="B32" s="782">
        <v>2021</v>
      </c>
      <c r="C32" s="317">
        <v>260</v>
      </c>
      <c r="D32" s="787">
        <v>2219</v>
      </c>
      <c r="E32" s="784">
        <v>0.117169896349707</v>
      </c>
      <c r="F32" s="784">
        <v>0.104444856947676</v>
      </c>
      <c r="G32" s="786">
        <v>0.13121813050560499</v>
      </c>
      <c r="H32" s="317">
        <v>49</v>
      </c>
      <c r="I32" s="317">
        <v>345</v>
      </c>
      <c r="J32" s="784">
        <v>0.14202898550724599</v>
      </c>
      <c r="K32" s="784">
        <v>0.109127639422209</v>
      </c>
      <c r="L32" s="786">
        <v>0.18281431944066001</v>
      </c>
      <c r="M32" s="274"/>
      <c r="N32" s="274"/>
      <c r="O32" s="275"/>
      <c r="P32" s="274"/>
    </row>
    <row r="33" spans="1:16" ht="15.75" x14ac:dyDescent="0.25">
      <c r="A33" s="274"/>
      <c r="B33" s="769"/>
      <c r="C33" s="770"/>
      <c r="D33" s="769"/>
      <c r="E33" s="769"/>
      <c r="F33" s="770"/>
      <c r="G33" s="770"/>
      <c r="H33" s="769"/>
      <c r="I33" s="770"/>
      <c r="J33" s="769"/>
      <c r="K33" s="769"/>
      <c r="L33" s="770"/>
      <c r="M33" s="274"/>
      <c r="N33" s="274"/>
      <c r="O33" s="275"/>
      <c r="P33" s="274"/>
    </row>
    <row r="34" spans="1:16" ht="15.75" x14ac:dyDescent="0.25">
      <c r="A34" s="274"/>
      <c r="B34" s="254" t="s">
        <v>684</v>
      </c>
      <c r="C34" s="287"/>
      <c r="D34" s="287"/>
      <c r="E34" s="769"/>
      <c r="F34" s="770"/>
      <c r="G34" s="770"/>
      <c r="H34" s="769"/>
      <c r="I34" s="770"/>
      <c r="J34" s="769"/>
      <c r="K34" s="287"/>
      <c r="L34" s="314"/>
      <c r="M34" s="287"/>
      <c r="N34" s="274"/>
      <c r="O34" s="254"/>
      <c r="P34" s="287"/>
    </row>
    <row r="35" spans="1:16" ht="15.75" x14ac:dyDescent="0.25">
      <c r="A35" s="274"/>
      <c r="B35" s="771" t="s">
        <v>1290</v>
      </c>
      <c r="C35" s="330"/>
      <c r="D35" s="330"/>
      <c r="E35" s="330"/>
      <c r="F35" s="330"/>
      <c r="G35" s="330"/>
      <c r="H35" s="330"/>
      <c r="I35" s="770"/>
      <c r="J35" s="769"/>
      <c r="K35" s="297"/>
      <c r="L35" s="315"/>
      <c r="M35" s="297"/>
      <c r="N35" s="299"/>
      <c r="O35" s="319"/>
      <c r="P35" s="297"/>
    </row>
    <row r="36" spans="1:16" ht="18" x14ac:dyDescent="0.25">
      <c r="A36" s="274"/>
      <c r="B36" s="296"/>
      <c r="C36" s="287"/>
      <c r="D36" s="287"/>
      <c r="E36" s="769"/>
      <c r="F36" s="770"/>
      <c r="G36" s="770"/>
      <c r="H36" s="769"/>
      <c r="I36" s="770"/>
      <c r="J36" s="769"/>
      <c r="K36" s="287"/>
      <c r="L36" s="314"/>
      <c r="M36" s="287"/>
      <c r="N36" s="274"/>
      <c r="O36" s="320"/>
      <c r="P36" s="287"/>
    </row>
    <row r="37" spans="1:16" ht="15.75" x14ac:dyDescent="0.25">
      <c r="A37" s="274"/>
      <c r="B37" s="772"/>
      <c r="C37" s="770"/>
      <c r="D37" s="773"/>
      <c r="E37" s="774" t="s">
        <v>665</v>
      </c>
      <c r="F37" s="774"/>
      <c r="G37" s="774"/>
      <c r="H37" s="775"/>
      <c r="I37" s="776"/>
      <c r="J37" s="774" t="s">
        <v>664</v>
      </c>
      <c r="K37" s="777"/>
      <c r="L37" s="777"/>
      <c r="M37" s="274"/>
      <c r="N37" s="274"/>
      <c r="O37" s="275"/>
      <c r="P37" s="274"/>
    </row>
    <row r="38" spans="1:16" ht="47.25" x14ac:dyDescent="0.25">
      <c r="A38" s="274"/>
      <c r="B38" s="778" t="s">
        <v>93</v>
      </c>
      <c r="C38" s="779" t="s">
        <v>685</v>
      </c>
      <c r="D38" s="780" t="s">
        <v>678</v>
      </c>
      <c r="E38" s="780" t="s">
        <v>631</v>
      </c>
      <c r="F38" s="779" t="s">
        <v>443</v>
      </c>
      <c r="G38" s="781" t="s">
        <v>441</v>
      </c>
      <c r="H38" s="779" t="s">
        <v>685</v>
      </c>
      <c r="I38" s="780" t="s">
        <v>678</v>
      </c>
      <c r="J38" s="780" t="s">
        <v>631</v>
      </c>
      <c r="K38" s="779" t="s">
        <v>443</v>
      </c>
      <c r="L38" s="781" t="s">
        <v>441</v>
      </c>
      <c r="M38" s="274"/>
      <c r="N38" s="274"/>
      <c r="O38" s="275"/>
      <c r="P38" s="274"/>
    </row>
    <row r="39" spans="1:16" ht="15.75" x14ac:dyDescent="0.25">
      <c r="A39" s="274"/>
      <c r="B39" s="782">
        <v>2017</v>
      </c>
      <c r="C39" s="317">
        <v>453</v>
      </c>
      <c r="D39" s="787">
        <v>1259</v>
      </c>
      <c r="E39" s="784">
        <v>0.35980937251787098</v>
      </c>
      <c r="F39" s="784">
        <v>0.33376173824477101</v>
      </c>
      <c r="G39" s="785">
        <v>0.38670990327890098</v>
      </c>
      <c r="H39" s="317">
        <v>28</v>
      </c>
      <c r="I39" s="317">
        <v>251</v>
      </c>
      <c r="J39" s="784">
        <v>0.11155378000000001</v>
      </c>
      <c r="K39" s="784">
        <v>7.8316289999999997E-2</v>
      </c>
      <c r="L39" s="785">
        <v>0.15650210000000001</v>
      </c>
      <c r="M39" s="274"/>
      <c r="N39" s="274"/>
      <c r="O39" s="275"/>
      <c r="P39" s="274"/>
    </row>
    <row r="40" spans="1:16" ht="15.75" x14ac:dyDescent="0.25">
      <c r="A40" s="274"/>
      <c r="B40" s="782">
        <v>2018</v>
      </c>
      <c r="C40" s="317">
        <v>618</v>
      </c>
      <c r="D40" s="787">
        <v>1735</v>
      </c>
      <c r="E40" s="784">
        <v>0.35619596541786702</v>
      </c>
      <c r="F40" s="784">
        <v>0.33400328475504598</v>
      </c>
      <c r="G40" s="786">
        <v>0.37902403152574499</v>
      </c>
      <c r="H40" s="317">
        <v>42</v>
      </c>
      <c r="I40" s="317">
        <v>317</v>
      </c>
      <c r="J40" s="784">
        <v>0.13249211</v>
      </c>
      <c r="K40" s="784">
        <v>9.9535620000000005E-2</v>
      </c>
      <c r="L40" s="786">
        <v>0.17424899999999999</v>
      </c>
      <c r="M40" s="274"/>
      <c r="N40" s="274"/>
      <c r="O40" s="275"/>
      <c r="P40" s="274"/>
    </row>
    <row r="41" spans="1:16" ht="15.75" x14ac:dyDescent="0.25">
      <c r="A41" s="274"/>
      <c r="B41" s="782">
        <v>2019</v>
      </c>
      <c r="C41" s="317">
        <v>1034</v>
      </c>
      <c r="D41" s="787">
        <v>2913</v>
      </c>
      <c r="E41" s="784">
        <v>0.35496052179883297</v>
      </c>
      <c r="F41" s="784">
        <v>0.33778548452659002</v>
      </c>
      <c r="G41" s="786">
        <v>0.37251759093036602</v>
      </c>
      <c r="H41" s="317">
        <v>40</v>
      </c>
      <c r="I41" s="317">
        <v>409</v>
      </c>
      <c r="J41" s="784">
        <v>9.7799510000000006E-2</v>
      </c>
      <c r="K41" s="784">
        <v>7.2645180000000004E-2</v>
      </c>
      <c r="L41" s="786">
        <v>0.13043869999999999</v>
      </c>
      <c r="M41" s="274"/>
      <c r="N41" s="274"/>
      <c r="O41" s="275"/>
      <c r="P41" s="274"/>
    </row>
    <row r="42" spans="1:16" ht="15.75" x14ac:dyDescent="0.25">
      <c r="A42" s="274"/>
      <c r="B42" s="782">
        <v>2020</v>
      </c>
      <c r="C42" s="317">
        <v>584</v>
      </c>
      <c r="D42" s="787">
        <v>1757</v>
      </c>
      <c r="E42" s="784">
        <v>0.332384746727376</v>
      </c>
      <c r="F42" s="784">
        <v>0.310744898589709</v>
      </c>
      <c r="G42" s="786">
        <v>0.35475593508870901</v>
      </c>
      <c r="H42" s="317">
        <v>47</v>
      </c>
      <c r="I42" s="317">
        <v>280</v>
      </c>
      <c r="J42" s="784">
        <v>0.16785713999999999</v>
      </c>
      <c r="K42" s="784">
        <v>0.12864159999999999</v>
      </c>
      <c r="L42" s="786">
        <v>0.21606300000000001</v>
      </c>
      <c r="M42" s="274"/>
      <c r="N42" s="274"/>
      <c r="O42" s="275"/>
      <c r="P42" s="274"/>
    </row>
    <row r="43" spans="1:16" ht="15.75" x14ac:dyDescent="0.25">
      <c r="A43" s="274"/>
      <c r="B43" s="782">
        <v>2021</v>
      </c>
      <c r="C43" s="317">
        <v>782</v>
      </c>
      <c r="D43" s="787">
        <v>2219</v>
      </c>
      <c r="E43" s="784">
        <v>0.35241099594411901</v>
      </c>
      <c r="F43" s="784">
        <v>0.33280491795719602</v>
      </c>
      <c r="G43" s="786">
        <v>0.37252719315633998</v>
      </c>
      <c r="H43" s="317">
        <v>54</v>
      </c>
      <c r="I43" s="317">
        <v>345</v>
      </c>
      <c r="J43" s="784">
        <v>0.15652173913043499</v>
      </c>
      <c r="K43" s="784">
        <v>0.121987736275389</v>
      </c>
      <c r="L43" s="786">
        <v>0.19862054004242399</v>
      </c>
      <c r="M43" s="274"/>
      <c r="N43" s="274"/>
      <c r="O43" s="275"/>
      <c r="P43" s="274"/>
    </row>
    <row r="44" spans="1:16" ht="15.75" x14ac:dyDescent="0.25">
      <c r="A44" s="274"/>
      <c r="B44" s="769"/>
      <c r="C44" s="770"/>
      <c r="D44" s="769"/>
      <c r="E44" s="769"/>
      <c r="F44" s="770"/>
      <c r="G44" s="770"/>
      <c r="H44" s="769"/>
      <c r="I44" s="770"/>
      <c r="J44" s="769"/>
      <c r="K44" s="769"/>
      <c r="L44" s="770"/>
      <c r="M44" s="274"/>
      <c r="N44" s="274"/>
      <c r="O44" s="275"/>
      <c r="P44" s="274"/>
    </row>
    <row r="45" spans="1:16" ht="15.75" x14ac:dyDescent="0.25">
      <c r="A45" s="274"/>
      <c r="B45" s="254" t="s">
        <v>686</v>
      </c>
      <c r="C45" s="287"/>
      <c r="D45" s="287"/>
      <c r="E45" s="769"/>
      <c r="F45" s="770"/>
      <c r="G45" s="770"/>
      <c r="H45" s="769"/>
      <c r="I45" s="770"/>
      <c r="J45" s="769"/>
      <c r="K45" s="287"/>
      <c r="L45" s="314"/>
      <c r="M45" s="287"/>
      <c r="N45" s="274"/>
      <c r="O45" s="254"/>
      <c r="P45" s="287"/>
    </row>
    <row r="46" spans="1:16" ht="15.75" x14ac:dyDescent="0.25">
      <c r="A46" s="274"/>
      <c r="B46" s="771" t="s">
        <v>1291</v>
      </c>
      <c r="C46" s="330"/>
      <c r="D46" s="330"/>
      <c r="E46" s="330"/>
      <c r="F46" s="330"/>
      <c r="G46" s="330"/>
      <c r="H46" s="330"/>
      <c r="I46" s="770"/>
      <c r="J46" s="769"/>
      <c r="K46" s="297"/>
      <c r="L46" s="315"/>
      <c r="M46" s="297"/>
      <c r="N46" s="299"/>
      <c r="O46" s="298"/>
      <c r="P46" s="297"/>
    </row>
    <row r="47" spans="1:16" ht="18" x14ac:dyDescent="0.25">
      <c r="A47" s="274"/>
      <c r="B47" s="296"/>
      <c r="C47" s="287"/>
      <c r="D47" s="287"/>
      <c r="E47" s="769"/>
      <c r="F47" s="770"/>
      <c r="G47" s="770"/>
      <c r="H47" s="769"/>
      <c r="I47" s="770"/>
      <c r="J47" s="769"/>
      <c r="K47" s="287"/>
      <c r="L47" s="314"/>
      <c r="M47" s="287"/>
      <c r="N47" s="274"/>
      <c r="O47" s="296"/>
      <c r="P47" s="287"/>
    </row>
    <row r="48" spans="1:16" ht="15.75" x14ac:dyDescent="0.25">
      <c r="A48" s="274"/>
      <c r="B48" s="772"/>
      <c r="C48" s="770"/>
      <c r="D48" s="773"/>
      <c r="E48" s="774" t="s">
        <v>665</v>
      </c>
      <c r="F48" s="774"/>
      <c r="G48" s="774"/>
      <c r="H48" s="775"/>
      <c r="I48" s="776"/>
      <c r="J48" s="774" t="s">
        <v>664</v>
      </c>
      <c r="K48" s="777"/>
      <c r="L48" s="777"/>
      <c r="M48" s="274"/>
      <c r="N48" s="274"/>
      <c r="O48" s="275"/>
      <c r="P48" s="274"/>
    </row>
    <row r="49" spans="1:16" ht="47.25" x14ac:dyDescent="0.25">
      <c r="A49" s="274"/>
      <c r="B49" s="778" t="s">
        <v>93</v>
      </c>
      <c r="C49" s="779" t="s">
        <v>682</v>
      </c>
      <c r="D49" s="780" t="s">
        <v>678</v>
      </c>
      <c r="E49" s="780" t="s">
        <v>631</v>
      </c>
      <c r="F49" s="779" t="s">
        <v>443</v>
      </c>
      <c r="G49" s="781" t="s">
        <v>441</v>
      </c>
      <c r="H49" s="779" t="s">
        <v>682</v>
      </c>
      <c r="I49" s="780" t="s">
        <v>678</v>
      </c>
      <c r="J49" s="780" t="s">
        <v>631</v>
      </c>
      <c r="K49" s="779" t="s">
        <v>443</v>
      </c>
      <c r="L49" s="781" t="s">
        <v>441</v>
      </c>
      <c r="M49" s="274"/>
      <c r="N49" s="274"/>
      <c r="O49" s="275"/>
      <c r="P49" s="274"/>
    </row>
    <row r="50" spans="1:16" ht="15.75" x14ac:dyDescent="0.25">
      <c r="A50" s="274"/>
      <c r="B50" s="782">
        <v>2017</v>
      </c>
      <c r="C50" s="317">
        <v>305</v>
      </c>
      <c r="D50" s="787">
        <v>905</v>
      </c>
      <c r="E50" s="784">
        <v>0.337016574585635</v>
      </c>
      <c r="F50" s="784">
        <v>0.30696644258320799</v>
      </c>
      <c r="G50" s="785">
        <v>0.36844449170362598</v>
      </c>
      <c r="H50" s="317">
        <v>32</v>
      </c>
      <c r="I50" s="317">
        <v>192</v>
      </c>
      <c r="J50" s="784">
        <v>0.16666666666666699</v>
      </c>
      <c r="K50" s="784">
        <v>0.12060204229124501</v>
      </c>
      <c r="L50" s="785">
        <v>0.22580805508659099</v>
      </c>
      <c r="M50" s="274"/>
      <c r="N50" s="274"/>
      <c r="O50" s="275"/>
      <c r="P50" s="274"/>
    </row>
    <row r="51" spans="1:16" ht="15.75" x14ac:dyDescent="0.25">
      <c r="A51" s="274"/>
      <c r="B51" s="782">
        <v>2018</v>
      </c>
      <c r="C51" s="317">
        <v>338</v>
      </c>
      <c r="D51" s="317">
        <v>1218</v>
      </c>
      <c r="E51" s="784">
        <v>0.27750410509031198</v>
      </c>
      <c r="F51" s="784">
        <v>0.25308698896077497</v>
      </c>
      <c r="G51" s="786">
        <v>0.303320271500716</v>
      </c>
      <c r="H51" s="317">
        <v>44</v>
      </c>
      <c r="I51" s="317">
        <v>272</v>
      </c>
      <c r="J51" s="784">
        <v>0.161764705882353</v>
      </c>
      <c r="K51" s="784">
        <v>0.122765192245142</v>
      </c>
      <c r="L51" s="786">
        <v>0.21018497127757199</v>
      </c>
      <c r="M51" s="274"/>
      <c r="N51" s="274"/>
      <c r="O51" s="275"/>
      <c r="P51" s="274"/>
    </row>
    <row r="52" spans="1:16" ht="15.75" x14ac:dyDescent="0.25">
      <c r="A52" s="274"/>
      <c r="B52" s="782">
        <v>2019</v>
      </c>
      <c r="C52" s="317">
        <v>436</v>
      </c>
      <c r="D52" s="787">
        <v>1814</v>
      </c>
      <c r="E52" s="784">
        <v>0.240352811466373</v>
      </c>
      <c r="F52" s="784">
        <v>0.221251159246763</v>
      </c>
      <c r="G52" s="786">
        <v>0.26055183549233102</v>
      </c>
      <c r="H52" s="317">
        <v>60</v>
      </c>
      <c r="I52" s="317">
        <v>360</v>
      </c>
      <c r="J52" s="784">
        <v>0.16666666666666699</v>
      </c>
      <c r="K52" s="784">
        <v>0.131731076098796</v>
      </c>
      <c r="L52" s="786">
        <v>0.20864096182699901</v>
      </c>
      <c r="M52" s="274"/>
      <c r="N52" s="274"/>
      <c r="O52" s="275"/>
      <c r="P52" s="274"/>
    </row>
    <row r="53" spans="1:16" ht="15.75" x14ac:dyDescent="0.25">
      <c r="A53" s="274"/>
      <c r="B53" s="782">
        <v>2020</v>
      </c>
      <c r="C53" s="317">
        <v>276</v>
      </c>
      <c r="D53" s="787">
        <v>1256</v>
      </c>
      <c r="E53" s="784">
        <v>0.21974522292993601</v>
      </c>
      <c r="F53" s="784">
        <v>0.19771896607022299</v>
      </c>
      <c r="G53" s="786">
        <v>0.24348056338565299</v>
      </c>
      <c r="H53" s="317">
        <v>32</v>
      </c>
      <c r="I53" s="317">
        <v>232</v>
      </c>
      <c r="J53" s="784">
        <v>0.13793103448275901</v>
      </c>
      <c r="K53" s="784">
        <v>9.9426282258407495E-2</v>
      </c>
      <c r="L53" s="786">
        <v>0.188230769898282</v>
      </c>
      <c r="M53" s="274"/>
      <c r="N53" s="274"/>
      <c r="O53" s="275"/>
      <c r="P53" s="274"/>
    </row>
    <row r="54" spans="1:16" ht="15.75" x14ac:dyDescent="0.25">
      <c r="A54" s="274"/>
      <c r="B54" s="782">
        <v>2021</v>
      </c>
      <c r="C54" s="317">
        <v>234</v>
      </c>
      <c r="D54" s="787">
        <v>1126</v>
      </c>
      <c r="E54" s="784">
        <v>0.20781527531083499</v>
      </c>
      <c r="F54" s="784">
        <v>0.18512913185535701</v>
      </c>
      <c r="G54" s="786">
        <v>0.23248827378772599</v>
      </c>
      <c r="H54" s="317">
        <v>33</v>
      </c>
      <c r="I54" s="317">
        <v>250</v>
      </c>
      <c r="J54" s="784">
        <v>0.13200000000000001</v>
      </c>
      <c r="K54" s="784">
        <v>9.5558016523829295E-2</v>
      </c>
      <c r="L54" s="786">
        <v>0.179580091904818</v>
      </c>
      <c r="M54" s="274"/>
      <c r="N54" s="274"/>
      <c r="O54" s="275"/>
      <c r="P54" s="274"/>
    </row>
    <row r="55" spans="1:16" ht="15.75" x14ac:dyDescent="0.25">
      <c r="A55" s="274"/>
      <c r="B55" s="769"/>
      <c r="C55" s="770"/>
      <c r="D55" s="769"/>
      <c r="E55" s="769"/>
      <c r="F55" s="770"/>
      <c r="G55" s="770"/>
      <c r="H55" s="769"/>
      <c r="I55" s="770"/>
      <c r="J55" s="769"/>
      <c r="K55" s="769"/>
      <c r="L55" s="770"/>
      <c r="M55" s="274"/>
      <c r="N55" s="274"/>
      <c r="O55" s="275"/>
      <c r="P55" s="274"/>
    </row>
    <row r="56" spans="1:16" ht="15.75" x14ac:dyDescent="0.25">
      <c r="A56" s="274"/>
      <c r="B56" s="254" t="s">
        <v>687</v>
      </c>
      <c r="C56" s="287"/>
      <c r="D56" s="287"/>
      <c r="E56" s="769"/>
      <c r="F56" s="770"/>
      <c r="G56" s="770"/>
      <c r="H56" s="769"/>
      <c r="I56" s="770"/>
      <c r="J56" s="769"/>
      <c r="K56" s="287"/>
      <c r="L56" s="314"/>
      <c r="M56" s="287"/>
      <c r="N56" s="274"/>
      <c r="O56" s="254"/>
      <c r="P56" s="287"/>
    </row>
    <row r="57" spans="1:16" ht="15.75" x14ac:dyDescent="0.25">
      <c r="A57" s="274"/>
      <c r="B57" s="771" t="s">
        <v>1292</v>
      </c>
      <c r="C57" s="330"/>
      <c r="D57" s="330"/>
      <c r="E57" s="330"/>
      <c r="F57" s="330"/>
      <c r="G57" s="330"/>
      <c r="H57" s="330"/>
      <c r="I57" s="770"/>
      <c r="J57" s="769"/>
      <c r="K57" s="297"/>
      <c r="L57" s="315"/>
      <c r="M57" s="297"/>
      <c r="N57" s="299"/>
      <c r="O57" s="298"/>
      <c r="P57" s="297"/>
    </row>
    <row r="58" spans="1:16" ht="18" x14ac:dyDescent="0.25">
      <c r="A58" s="274"/>
      <c r="B58" s="296"/>
      <c r="C58" s="287"/>
      <c r="D58" s="287"/>
      <c r="E58" s="769"/>
      <c r="F58" s="770"/>
      <c r="G58" s="770"/>
      <c r="H58" s="769"/>
      <c r="I58" s="770"/>
      <c r="J58" s="769"/>
      <c r="K58" s="287"/>
      <c r="L58" s="314"/>
      <c r="M58" s="287"/>
      <c r="N58" s="274"/>
      <c r="O58" s="296"/>
      <c r="P58" s="287"/>
    </row>
    <row r="59" spans="1:16" ht="15.75" x14ac:dyDescent="0.25">
      <c r="A59" s="274"/>
      <c r="B59" s="772"/>
      <c r="C59" s="770"/>
      <c r="D59" s="773"/>
      <c r="E59" s="774" t="s">
        <v>665</v>
      </c>
      <c r="F59" s="774"/>
      <c r="G59" s="774"/>
      <c r="H59" s="775"/>
      <c r="I59" s="776"/>
      <c r="J59" s="774" t="s">
        <v>664</v>
      </c>
      <c r="K59" s="777"/>
      <c r="L59" s="777"/>
      <c r="M59" s="274"/>
      <c r="N59" s="274"/>
      <c r="O59" s="275"/>
      <c r="P59" s="274"/>
    </row>
    <row r="60" spans="1:16" ht="47.25" x14ac:dyDescent="0.25">
      <c r="A60" s="274"/>
      <c r="B60" s="778" t="s">
        <v>93</v>
      </c>
      <c r="C60" s="779" t="s">
        <v>682</v>
      </c>
      <c r="D60" s="780" t="s">
        <v>678</v>
      </c>
      <c r="E60" s="780" t="s">
        <v>631</v>
      </c>
      <c r="F60" s="779" t="s">
        <v>443</v>
      </c>
      <c r="G60" s="781" t="s">
        <v>441</v>
      </c>
      <c r="H60" s="779" t="s">
        <v>682</v>
      </c>
      <c r="I60" s="780" t="s">
        <v>678</v>
      </c>
      <c r="J60" s="780" t="s">
        <v>631</v>
      </c>
      <c r="K60" s="779" t="s">
        <v>443</v>
      </c>
      <c r="L60" s="781" t="s">
        <v>441</v>
      </c>
      <c r="M60" s="274"/>
      <c r="N60" s="274"/>
      <c r="O60" s="275"/>
      <c r="P60" s="274"/>
    </row>
    <row r="61" spans="1:16" ht="15.75" x14ac:dyDescent="0.25">
      <c r="A61" s="274"/>
      <c r="B61" s="782">
        <v>2017</v>
      </c>
      <c r="C61" s="317">
        <v>329</v>
      </c>
      <c r="D61" s="787">
        <v>1514</v>
      </c>
      <c r="E61" s="784">
        <v>0.21730515191545599</v>
      </c>
      <c r="F61" s="784">
        <v>0.19726076598817399</v>
      </c>
      <c r="G61" s="785">
        <v>0.23878046544249201</v>
      </c>
      <c r="H61" s="317">
        <v>259</v>
      </c>
      <c r="I61" s="317">
        <v>446</v>
      </c>
      <c r="J61" s="784">
        <v>0.5807175</v>
      </c>
      <c r="K61" s="784">
        <v>0.53442411000000001</v>
      </c>
      <c r="L61" s="785">
        <v>0.62563230000000003</v>
      </c>
      <c r="M61" s="274"/>
      <c r="N61" s="274"/>
      <c r="O61" s="275"/>
      <c r="P61" s="274"/>
    </row>
    <row r="62" spans="1:16" ht="15.75" x14ac:dyDescent="0.25">
      <c r="A62" s="274"/>
      <c r="B62" s="782">
        <v>2018</v>
      </c>
      <c r="C62" s="317">
        <v>279</v>
      </c>
      <c r="D62" s="787">
        <v>1526</v>
      </c>
      <c r="E62" s="784">
        <v>0.182830930537353</v>
      </c>
      <c r="F62" s="784">
        <v>0.164242048994448</v>
      </c>
      <c r="G62" s="786">
        <v>0.20301264630829299</v>
      </c>
      <c r="H62" s="317">
        <v>292</v>
      </c>
      <c r="I62" s="317">
        <v>574</v>
      </c>
      <c r="J62" s="784">
        <v>0.50871080000000002</v>
      </c>
      <c r="K62" s="784">
        <v>0.46789156999999998</v>
      </c>
      <c r="L62" s="786">
        <v>0.54941419999999996</v>
      </c>
      <c r="M62" s="274"/>
      <c r="N62" s="274"/>
      <c r="O62" s="275"/>
      <c r="P62" s="274"/>
    </row>
    <row r="63" spans="1:16" ht="15.75" x14ac:dyDescent="0.25">
      <c r="A63" s="274"/>
      <c r="B63" s="782">
        <v>2019</v>
      </c>
      <c r="C63" s="317">
        <v>398</v>
      </c>
      <c r="D63" s="787">
        <v>2298</v>
      </c>
      <c r="E63" s="784">
        <v>0.17319408181026999</v>
      </c>
      <c r="F63" s="784">
        <v>0.15827095442041</v>
      </c>
      <c r="G63" s="786">
        <v>0.189207998031198</v>
      </c>
      <c r="H63" s="317">
        <v>377</v>
      </c>
      <c r="I63" s="317">
        <v>729</v>
      </c>
      <c r="J63" s="784">
        <v>0.51714680000000002</v>
      </c>
      <c r="K63" s="784">
        <v>0.48087770000000002</v>
      </c>
      <c r="L63" s="786">
        <v>0.55323610000000001</v>
      </c>
      <c r="M63" s="274"/>
      <c r="N63" s="274"/>
      <c r="O63" s="275"/>
      <c r="P63" s="274"/>
    </row>
    <row r="64" spans="1:16" ht="15.75" x14ac:dyDescent="0.25">
      <c r="A64" s="274"/>
      <c r="B64" s="782">
        <v>2020</v>
      </c>
      <c r="C64" s="317">
        <v>241</v>
      </c>
      <c r="D64" s="787">
        <v>1304</v>
      </c>
      <c r="E64" s="784">
        <v>0.184815950920245</v>
      </c>
      <c r="F64" s="784">
        <v>0.16468512515462999</v>
      </c>
      <c r="G64" s="786">
        <v>0.20679832610312901</v>
      </c>
      <c r="H64" s="317">
        <v>230</v>
      </c>
      <c r="I64" s="317">
        <v>453</v>
      </c>
      <c r="J64" s="784">
        <v>0.50772629999999996</v>
      </c>
      <c r="K64" s="784">
        <v>0.46181715000000001</v>
      </c>
      <c r="L64" s="786">
        <v>0.55350549999999998</v>
      </c>
      <c r="M64" s="274"/>
      <c r="N64" s="274"/>
      <c r="O64" s="275"/>
      <c r="P64" s="274"/>
    </row>
    <row r="65" spans="1:16" ht="15.75" x14ac:dyDescent="0.25">
      <c r="A65" s="274"/>
      <c r="B65" s="782">
        <v>2021</v>
      </c>
      <c r="C65" s="317">
        <v>276</v>
      </c>
      <c r="D65" s="787">
        <v>1507</v>
      </c>
      <c r="E65" s="784">
        <v>0.18314532183145299</v>
      </c>
      <c r="F65" s="784">
        <v>0.16443098435735501</v>
      </c>
      <c r="G65" s="786">
        <v>0.20347092591624999</v>
      </c>
      <c r="H65" s="317">
        <v>222</v>
      </c>
      <c r="I65" s="317">
        <v>441</v>
      </c>
      <c r="J65" s="784">
        <v>0.50340136054421802</v>
      </c>
      <c r="K65" s="784">
        <v>0.45690917432198003</v>
      </c>
      <c r="L65" s="786">
        <v>0.549834801403559</v>
      </c>
      <c r="M65" s="274"/>
      <c r="N65" s="274"/>
      <c r="O65" s="275"/>
      <c r="P65" s="274"/>
    </row>
    <row r="66" spans="1:16" ht="15.75" x14ac:dyDescent="0.25">
      <c r="A66" s="274"/>
      <c r="B66" s="769"/>
      <c r="C66" s="770"/>
      <c r="D66" s="769"/>
      <c r="E66" s="769"/>
      <c r="F66" s="770"/>
      <c r="G66" s="770"/>
      <c r="H66" s="769"/>
      <c r="I66" s="770"/>
      <c r="J66" s="769"/>
      <c r="K66" s="769"/>
      <c r="L66" s="770"/>
      <c r="M66" s="274"/>
      <c r="N66" s="274"/>
      <c r="O66" s="275"/>
      <c r="P66" s="274"/>
    </row>
    <row r="67" spans="1:16" ht="15.75" x14ac:dyDescent="0.25">
      <c r="A67" s="274"/>
      <c r="B67" s="254" t="s">
        <v>688</v>
      </c>
      <c r="C67" s="287"/>
      <c r="D67" s="287"/>
      <c r="E67" s="769"/>
      <c r="F67" s="770"/>
      <c r="G67" s="770"/>
      <c r="H67" s="769"/>
      <c r="I67" s="770"/>
      <c r="J67" s="769"/>
      <c r="K67" s="287"/>
      <c r="L67" s="314"/>
      <c r="M67" s="274"/>
      <c r="N67" s="274"/>
      <c r="O67" s="275"/>
      <c r="P67" s="274"/>
    </row>
    <row r="68" spans="1:16" ht="15.75" x14ac:dyDescent="0.25">
      <c r="A68" s="274"/>
      <c r="B68" s="771" t="s">
        <v>1293</v>
      </c>
      <c r="C68" s="330"/>
      <c r="D68" s="330"/>
      <c r="E68" s="330"/>
      <c r="F68" s="330"/>
      <c r="G68" s="330"/>
      <c r="H68" s="330"/>
      <c r="I68" s="770"/>
      <c r="J68" s="769"/>
      <c r="K68" s="297"/>
      <c r="L68" s="315"/>
      <c r="M68" s="274"/>
      <c r="N68" s="274"/>
      <c r="O68" s="275"/>
      <c r="P68" s="274"/>
    </row>
    <row r="69" spans="1:16" ht="18" x14ac:dyDescent="0.25">
      <c r="A69" s="274"/>
      <c r="B69" s="296"/>
      <c r="C69" s="287"/>
      <c r="D69" s="287"/>
      <c r="E69" s="769"/>
      <c r="F69" s="770"/>
      <c r="G69" s="770"/>
      <c r="H69" s="769"/>
      <c r="I69" s="770"/>
      <c r="J69" s="769"/>
      <c r="K69" s="287"/>
      <c r="L69" s="314"/>
      <c r="M69" s="274"/>
      <c r="N69" s="274"/>
      <c r="O69" s="275"/>
      <c r="P69" s="274"/>
    </row>
    <row r="70" spans="1:16" ht="15.75" x14ac:dyDescent="0.25">
      <c r="A70" s="274"/>
      <c r="B70" s="772"/>
      <c r="C70" s="770"/>
      <c r="D70" s="773"/>
      <c r="E70" s="774" t="s">
        <v>665</v>
      </c>
      <c r="F70" s="774"/>
      <c r="G70" s="774"/>
      <c r="H70" s="775"/>
      <c r="I70" s="776"/>
      <c r="J70" s="774" t="s">
        <v>664</v>
      </c>
      <c r="K70" s="777"/>
      <c r="L70" s="777"/>
      <c r="M70" s="274"/>
      <c r="N70" s="274"/>
      <c r="O70" s="275"/>
      <c r="P70" s="274"/>
    </row>
    <row r="71" spans="1:16" ht="47.25" x14ac:dyDescent="0.25">
      <c r="A71" s="274"/>
      <c r="B71" s="778" t="s">
        <v>93</v>
      </c>
      <c r="C71" s="779" t="s">
        <v>682</v>
      </c>
      <c r="D71" s="780" t="s">
        <v>678</v>
      </c>
      <c r="E71" s="780" t="s">
        <v>631</v>
      </c>
      <c r="F71" s="779" t="s">
        <v>443</v>
      </c>
      <c r="G71" s="781" t="s">
        <v>441</v>
      </c>
      <c r="H71" s="779" t="s">
        <v>682</v>
      </c>
      <c r="I71" s="780" t="s">
        <v>678</v>
      </c>
      <c r="J71" s="780" t="s">
        <v>631</v>
      </c>
      <c r="K71" s="779" t="s">
        <v>443</v>
      </c>
      <c r="L71" s="781" t="s">
        <v>441</v>
      </c>
      <c r="M71" s="274"/>
      <c r="N71" s="274"/>
      <c r="O71" s="275"/>
      <c r="P71" s="274"/>
    </row>
    <row r="72" spans="1:16" ht="15.75" x14ac:dyDescent="0.25">
      <c r="A72" s="274"/>
      <c r="B72" s="782">
        <v>2017</v>
      </c>
      <c r="C72" s="317">
        <v>337</v>
      </c>
      <c r="D72" s="787">
        <v>3926</v>
      </c>
      <c r="E72" s="784">
        <v>8.5838003056546097E-2</v>
      </c>
      <c r="F72" s="784">
        <v>7.7475356843157706E-2</v>
      </c>
      <c r="G72" s="785">
        <v>9.5010344151026299E-2</v>
      </c>
      <c r="H72" s="317">
        <v>98</v>
      </c>
      <c r="I72" s="787">
        <v>957</v>
      </c>
      <c r="J72" s="784">
        <v>0.102403343782654</v>
      </c>
      <c r="K72" s="784">
        <v>8.47572456767796E-2</v>
      </c>
      <c r="L72" s="785">
        <v>0.123228636891166</v>
      </c>
      <c r="M72" s="274"/>
      <c r="N72" s="274"/>
      <c r="O72" s="275"/>
      <c r="P72" s="274"/>
    </row>
    <row r="73" spans="1:16" ht="15.75" x14ac:dyDescent="0.25">
      <c r="A73" s="274"/>
      <c r="B73" s="782">
        <v>2018</v>
      </c>
      <c r="C73" s="317">
        <v>288</v>
      </c>
      <c r="D73" s="787">
        <v>3477</v>
      </c>
      <c r="E73" s="784">
        <v>8.2830025884383096E-2</v>
      </c>
      <c r="F73" s="784">
        <v>7.4122447383568699E-2</v>
      </c>
      <c r="G73" s="786">
        <v>9.2458382476215795E-2</v>
      </c>
      <c r="H73" s="317">
        <v>111</v>
      </c>
      <c r="I73" s="317">
        <v>1052</v>
      </c>
      <c r="J73" s="784">
        <v>0.105513307984791</v>
      </c>
      <c r="K73" s="784">
        <v>8.8362473695796306E-2</v>
      </c>
      <c r="L73" s="786">
        <v>0.12553465729292601</v>
      </c>
      <c r="M73" s="274"/>
      <c r="N73" s="274"/>
      <c r="O73" s="275"/>
      <c r="P73" s="274"/>
    </row>
    <row r="74" spans="1:16" ht="15.75" x14ac:dyDescent="0.25">
      <c r="A74" s="274"/>
      <c r="B74" s="782">
        <v>2019</v>
      </c>
      <c r="C74" s="317">
        <v>252</v>
      </c>
      <c r="D74" s="787">
        <v>3072</v>
      </c>
      <c r="E74" s="784">
        <v>8.203125E-2</v>
      </c>
      <c r="F74" s="784">
        <v>7.2841495584927501E-2</v>
      </c>
      <c r="G74" s="786">
        <v>9.2265017744730601E-2</v>
      </c>
      <c r="H74" s="317">
        <v>94</v>
      </c>
      <c r="I74" s="787">
        <v>937</v>
      </c>
      <c r="J74" s="784">
        <v>0.100320170757737</v>
      </c>
      <c r="K74" s="784">
        <v>8.2686064547160001E-2</v>
      </c>
      <c r="L74" s="786">
        <v>0.121218065125399</v>
      </c>
      <c r="M74" s="274"/>
      <c r="N74" s="274"/>
      <c r="O74" s="275"/>
      <c r="P74" s="274"/>
    </row>
    <row r="75" spans="1:16" ht="15.75" x14ac:dyDescent="0.25">
      <c r="A75" s="274"/>
      <c r="B75" s="782">
        <v>2020</v>
      </c>
      <c r="C75" s="317">
        <v>132</v>
      </c>
      <c r="D75" s="787">
        <v>1488</v>
      </c>
      <c r="E75" s="784">
        <v>8.8709677419354802E-2</v>
      </c>
      <c r="F75" s="784">
        <v>7.5302105947022899E-2</v>
      </c>
      <c r="G75" s="786">
        <v>0.104235375892652</v>
      </c>
      <c r="H75" s="317">
        <v>47</v>
      </c>
      <c r="I75" s="317">
        <v>446</v>
      </c>
      <c r="J75" s="784">
        <v>0.105381165919283</v>
      </c>
      <c r="K75" s="784">
        <v>8.0177742747307199E-2</v>
      </c>
      <c r="L75" s="786">
        <v>0.13732435027274401</v>
      </c>
      <c r="M75" s="274"/>
      <c r="N75" s="274"/>
      <c r="O75" s="275"/>
      <c r="P75" s="274"/>
    </row>
    <row r="76" spans="1:16" ht="15.75" x14ac:dyDescent="0.25">
      <c r="A76" s="274"/>
      <c r="B76" s="782">
        <v>2021</v>
      </c>
      <c r="C76" s="317">
        <v>133</v>
      </c>
      <c r="D76" s="787">
        <v>1483</v>
      </c>
      <c r="E76" s="784">
        <v>8.9683074848280503E-2</v>
      </c>
      <c r="F76" s="784">
        <v>7.6181178721304796E-2</v>
      </c>
      <c r="G76" s="786">
        <v>0.10530519107277</v>
      </c>
      <c r="H76" s="317">
        <v>30</v>
      </c>
      <c r="I76" s="317">
        <v>349</v>
      </c>
      <c r="J76" s="784">
        <v>8.5959885386819507E-2</v>
      </c>
      <c r="K76" s="784">
        <v>6.0874784757274897E-2</v>
      </c>
      <c r="L76" s="786">
        <v>0.12006046880978601</v>
      </c>
      <c r="M76" s="274"/>
      <c r="N76" s="274"/>
      <c r="O76" s="275"/>
      <c r="P76" s="274"/>
    </row>
  </sheetData>
  <hyperlinks>
    <hyperlink ref="B8" location="Contents!A1" display="Contents!A1" xr:uid="{96E1E72C-1375-43BC-A411-85DF52EACEF6}"/>
    <hyperlink ref="D8" location="'Tab 44 - Livestock Animal Staph'!A1" display="Tab 44 - Livestock Animal Staph" xr:uid="{66D80585-CD51-4128-BE8C-91ADB668ABDA}"/>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D84D0-6E99-4734-8BD3-42CF632760E4}">
  <sheetPr codeName="Sheet44">
    <tabColor rgb="FF0068CE"/>
  </sheetPr>
  <dimension ref="A1:AX100"/>
  <sheetViews>
    <sheetView showGridLines="0" zoomScale="80" zoomScaleNormal="80" workbookViewId="0">
      <selection activeCell="D8" sqref="D8"/>
    </sheetView>
  </sheetViews>
  <sheetFormatPr defaultColWidth="9.140625" defaultRowHeight="14.25" x14ac:dyDescent="0.2"/>
  <cols>
    <col min="1" max="1" width="1.7109375" style="324" customWidth="1"/>
    <col min="2" max="2" width="36.28515625" style="326" customWidth="1"/>
    <col min="3" max="3" width="10.42578125" style="327" customWidth="1"/>
    <col min="4" max="5" width="10.42578125" style="326" customWidth="1"/>
    <col min="6" max="6" width="10.42578125" style="327" customWidth="1"/>
    <col min="7" max="8" width="10.42578125" style="326" customWidth="1"/>
    <col min="9" max="9" width="10.42578125" style="327" customWidth="1"/>
    <col min="10" max="14" width="10.42578125" style="326" customWidth="1"/>
    <col min="15" max="15" width="10.42578125" style="327" customWidth="1"/>
    <col min="16" max="17" width="10.42578125" style="326" customWidth="1"/>
    <col min="18" max="18" width="10.42578125" style="327" customWidth="1"/>
    <col min="19" max="20" width="10.42578125" style="326" customWidth="1"/>
    <col min="21" max="21" width="10.42578125" style="327" customWidth="1"/>
    <col min="22" max="23" width="10.42578125" style="326" customWidth="1"/>
    <col min="24" max="26" width="10.42578125" style="324" customWidth="1"/>
    <col min="27" max="27" width="9.140625" style="328" bestFit="1" customWidth="1"/>
    <col min="28" max="28" width="11.140625" style="324" customWidth="1"/>
    <col min="29" max="29" width="14.5703125" style="324" customWidth="1"/>
    <col min="30" max="30" width="7.140625" style="328" bestFit="1" customWidth="1"/>
    <col min="31" max="31" width="3.5703125" style="324" bestFit="1" customWidth="1"/>
    <col min="32" max="32" width="9.5703125" style="324" customWidth="1"/>
    <col min="33" max="33" width="7.85546875" style="328" bestFit="1" customWidth="1"/>
    <col min="34" max="34" width="3.5703125" style="324" bestFit="1" customWidth="1"/>
    <col min="35" max="35" width="9.42578125" style="324" customWidth="1"/>
    <col min="36" max="36" width="7.85546875" style="328" bestFit="1" customWidth="1"/>
    <col min="37" max="37" width="3.5703125" style="324" bestFit="1" customWidth="1"/>
    <col min="38" max="38" width="10.140625" style="324" customWidth="1"/>
    <col min="39" max="39" width="7.85546875" style="328" bestFit="1" customWidth="1"/>
    <col min="40" max="40" width="3.5703125" style="324" bestFit="1" customWidth="1"/>
    <col min="41" max="41" width="10.85546875" style="324" bestFit="1" customWidth="1"/>
    <col min="42" max="42" width="7.85546875" style="328" bestFit="1" customWidth="1"/>
    <col min="43" max="43" width="3.5703125" style="324" bestFit="1" customWidth="1"/>
    <col min="44" max="44" width="10.85546875" style="324" bestFit="1" customWidth="1"/>
    <col min="45" max="16384" width="9.140625" style="324"/>
  </cols>
  <sheetData>
    <row r="1" spans="1:50" s="303" customFormat="1" ht="5.0999999999999996" customHeight="1" x14ac:dyDescent="0.2">
      <c r="B1" s="312"/>
      <c r="C1" s="312"/>
      <c r="D1" s="305"/>
      <c r="E1" s="305"/>
      <c r="F1" s="305"/>
      <c r="G1" s="305"/>
      <c r="H1" s="305"/>
      <c r="I1" s="304"/>
      <c r="J1" s="304"/>
    </row>
    <row r="2" spans="1:50" s="303" customFormat="1" ht="15" x14ac:dyDescent="0.2">
      <c r="B2" s="312"/>
      <c r="C2" s="312"/>
      <c r="D2" s="305"/>
      <c r="E2" s="305"/>
      <c r="F2" s="305"/>
      <c r="G2" s="305"/>
      <c r="H2" s="305"/>
      <c r="I2" s="304"/>
      <c r="J2" s="304"/>
    </row>
    <row r="3" spans="1:50" s="303" customFormat="1" ht="15" x14ac:dyDescent="0.2">
      <c r="B3" s="312"/>
      <c r="C3" s="312"/>
      <c r="D3" s="305"/>
      <c r="E3" s="305"/>
      <c r="F3" s="305"/>
      <c r="G3" s="305"/>
      <c r="H3" s="305"/>
      <c r="I3" s="304"/>
      <c r="J3" s="304"/>
    </row>
    <row r="4" spans="1:50" s="303" customFormat="1" ht="15.75" customHeight="1" x14ac:dyDescent="0.2">
      <c r="B4" s="312"/>
      <c r="C4" s="312"/>
      <c r="D4" s="305"/>
      <c r="E4" s="305"/>
      <c r="F4" s="305"/>
      <c r="G4" s="305"/>
      <c r="H4" s="305"/>
      <c r="I4" s="304"/>
      <c r="J4" s="304"/>
    </row>
    <row r="5" spans="1:50" s="303" customFormat="1" ht="15.75" customHeight="1" x14ac:dyDescent="0.2">
      <c r="B5" s="312"/>
      <c r="C5" s="312"/>
      <c r="D5" s="305"/>
      <c r="E5" s="305"/>
      <c r="F5" s="305"/>
      <c r="G5" s="305"/>
      <c r="H5" s="305"/>
      <c r="I5" s="304"/>
      <c r="J5" s="304"/>
    </row>
    <row r="6" spans="1:50" s="303" customFormat="1" ht="18" x14ac:dyDescent="0.25">
      <c r="B6" s="309"/>
      <c r="C6" s="310"/>
      <c r="D6" s="309"/>
      <c r="E6" s="309"/>
      <c r="F6" s="309"/>
      <c r="G6" s="309"/>
      <c r="H6" s="309"/>
      <c r="I6" s="304"/>
      <c r="J6" s="304"/>
    </row>
    <row r="7" spans="1:50" s="303" customFormat="1" ht="18" x14ac:dyDescent="0.25">
      <c r="B7" s="309"/>
      <c r="C7" s="310"/>
      <c r="D7" s="309"/>
      <c r="E7" s="309"/>
      <c r="F7" s="309"/>
      <c r="G7" s="309"/>
      <c r="H7" s="309"/>
      <c r="I7" s="304"/>
      <c r="J7" s="304"/>
    </row>
    <row r="8" spans="1:50" s="303" customFormat="1" ht="18" x14ac:dyDescent="0.25">
      <c r="B8" s="1061" t="s">
        <v>113</v>
      </c>
      <c r="C8" s="310"/>
      <c r="D8" s="1061" t="s">
        <v>1148</v>
      </c>
      <c r="E8" s="309"/>
      <c r="F8" s="309"/>
      <c r="G8" s="309"/>
      <c r="H8" s="309"/>
      <c r="I8" s="304"/>
      <c r="J8" s="304"/>
    </row>
    <row r="9" spans="1:50" s="303" customFormat="1" ht="18" x14ac:dyDescent="0.25">
      <c r="B9" s="309"/>
      <c r="C9" s="310"/>
      <c r="D9" s="309"/>
      <c r="E9" s="309"/>
      <c r="F9" s="309"/>
      <c r="G9" s="309"/>
      <c r="H9" s="309"/>
      <c r="I9" s="304"/>
      <c r="J9" s="304"/>
    </row>
    <row r="10" spans="1:50" s="303" customFormat="1" ht="18.75" x14ac:dyDescent="0.3">
      <c r="A10" s="304"/>
      <c r="B10" s="310" t="s">
        <v>689</v>
      </c>
      <c r="C10" s="310"/>
      <c r="D10" s="309"/>
      <c r="E10" s="309"/>
      <c r="F10" s="309"/>
      <c r="G10" s="309"/>
      <c r="H10" s="309"/>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row>
    <row r="11" spans="1:50" s="303" customFormat="1" ht="18" x14ac:dyDescent="0.25">
      <c r="A11" s="304"/>
      <c r="B11" s="322"/>
      <c r="C11" s="322"/>
      <c r="D11" s="323"/>
      <c r="E11" s="309"/>
      <c r="F11" s="309"/>
      <c r="G11" s="309"/>
      <c r="H11" s="309"/>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row>
    <row r="12" spans="1:50" ht="15.75" x14ac:dyDescent="0.25">
      <c r="B12" s="254" t="s">
        <v>690</v>
      </c>
      <c r="C12" s="256"/>
      <c r="D12" s="256"/>
      <c r="E12" s="256"/>
      <c r="F12" s="325"/>
      <c r="G12" s="325"/>
      <c r="H12" s="325"/>
      <c r="I12" s="325"/>
      <c r="J12" s="325"/>
      <c r="K12" s="325"/>
      <c r="L12" s="325"/>
      <c r="M12" s="325"/>
      <c r="N12" s="325"/>
      <c r="O12" s="325"/>
      <c r="P12" s="325"/>
      <c r="X12" s="327"/>
      <c r="Y12" s="326"/>
      <c r="Z12" s="326"/>
      <c r="AA12" s="324"/>
      <c r="AS12" s="328"/>
      <c r="AV12" s="328"/>
    </row>
    <row r="13" spans="1:50" ht="15.75" x14ac:dyDescent="0.25">
      <c r="B13" s="771" t="s">
        <v>691</v>
      </c>
      <c r="C13" s="330"/>
      <c r="D13" s="256"/>
      <c r="E13" s="256"/>
      <c r="F13" s="325"/>
      <c r="G13" s="325"/>
      <c r="H13" s="325"/>
      <c r="I13" s="325"/>
      <c r="J13" s="325"/>
      <c r="K13" s="325"/>
      <c r="L13" s="325"/>
      <c r="M13" s="325"/>
      <c r="N13" s="325"/>
      <c r="O13" s="325"/>
      <c r="P13" s="325"/>
      <c r="X13" s="327"/>
      <c r="Y13" s="326"/>
      <c r="Z13" s="326"/>
      <c r="AA13" s="324"/>
      <c r="AS13" s="328"/>
      <c r="AV13" s="328"/>
    </row>
    <row r="14" spans="1:50" ht="15.75" x14ac:dyDescent="0.25">
      <c r="B14" s="331"/>
      <c r="C14" s="287"/>
      <c r="D14" s="287"/>
      <c r="E14" s="256"/>
      <c r="F14" s="325"/>
      <c r="G14" s="325"/>
      <c r="H14" s="325"/>
      <c r="I14" s="325"/>
      <c r="J14" s="325"/>
      <c r="K14" s="325"/>
      <c r="L14" s="325"/>
      <c r="M14" s="325"/>
      <c r="N14" s="325"/>
      <c r="O14" s="325"/>
      <c r="P14" s="325"/>
      <c r="X14" s="327"/>
      <c r="Y14" s="326"/>
      <c r="Z14" s="326"/>
      <c r="AA14" s="324"/>
      <c r="AS14" s="328"/>
      <c r="AV14" s="328"/>
    </row>
    <row r="15" spans="1:50" ht="31.5" customHeight="1" thickBot="1" x14ac:dyDescent="0.3">
      <c r="B15" s="788" t="s">
        <v>93</v>
      </c>
      <c r="C15" s="789" t="s">
        <v>455</v>
      </c>
      <c r="D15" s="287"/>
      <c r="E15" s="256"/>
      <c r="F15" s="325"/>
      <c r="G15" s="325"/>
      <c r="H15" s="325"/>
      <c r="I15" s="325"/>
      <c r="J15" s="325"/>
      <c r="K15" s="325"/>
      <c r="L15" s="325"/>
      <c r="M15" s="325"/>
      <c r="N15" s="325"/>
      <c r="O15" s="325"/>
      <c r="P15" s="325"/>
      <c r="X15" s="327"/>
      <c r="Y15" s="326"/>
      <c r="Z15" s="326"/>
      <c r="AA15" s="324"/>
      <c r="AS15" s="328"/>
      <c r="AV15" s="328"/>
    </row>
    <row r="16" spans="1:50" s="334" customFormat="1" ht="15" customHeight="1" x14ac:dyDescent="0.25">
      <c r="B16" s="790">
        <v>2020</v>
      </c>
      <c r="C16" s="791">
        <v>81</v>
      </c>
      <c r="D16" s="337"/>
      <c r="F16" s="325"/>
      <c r="G16" s="325"/>
      <c r="H16" s="325"/>
      <c r="I16" s="325"/>
      <c r="J16" s="325"/>
      <c r="K16" s="325"/>
      <c r="L16" s="325"/>
      <c r="M16" s="325"/>
      <c r="N16" s="325"/>
      <c r="O16" s="325"/>
      <c r="P16" s="325"/>
      <c r="V16" s="338"/>
      <c r="W16" s="338"/>
      <c r="X16" s="339"/>
    </row>
    <row r="17" spans="1:50" s="334" customFormat="1" ht="15" customHeight="1" x14ac:dyDescent="0.25">
      <c r="B17" s="790">
        <v>2021</v>
      </c>
      <c r="C17" s="791">
        <v>85</v>
      </c>
      <c r="D17" s="337"/>
      <c r="F17" s="325"/>
      <c r="G17" s="325"/>
      <c r="H17" s="325"/>
      <c r="I17" s="325"/>
      <c r="J17" s="325"/>
      <c r="K17" s="325"/>
      <c r="L17" s="325"/>
      <c r="M17" s="325"/>
      <c r="N17" s="325"/>
      <c r="O17" s="325"/>
      <c r="P17" s="325"/>
      <c r="V17" s="338"/>
      <c r="W17" s="338"/>
      <c r="X17" s="339"/>
    </row>
    <row r="18" spans="1:50" s="334" customFormat="1" ht="15" customHeight="1" x14ac:dyDescent="0.25">
      <c r="B18" s="335"/>
      <c r="C18" s="340"/>
      <c r="D18" s="337"/>
      <c r="F18" s="325"/>
      <c r="G18" s="325"/>
      <c r="H18" s="325"/>
      <c r="I18" s="325"/>
      <c r="J18" s="325"/>
      <c r="K18" s="325"/>
      <c r="L18" s="325"/>
      <c r="M18" s="325"/>
      <c r="N18" s="325"/>
      <c r="O18" s="325"/>
      <c r="P18" s="325"/>
      <c r="V18" s="338"/>
      <c r="W18" s="338"/>
      <c r="X18" s="339"/>
    </row>
    <row r="19" spans="1:50" ht="15.75" x14ac:dyDescent="0.25">
      <c r="A19" s="274"/>
      <c r="B19" s="254" t="s">
        <v>692</v>
      </c>
      <c r="C19" s="287"/>
      <c r="D19" s="287"/>
      <c r="E19" s="287"/>
      <c r="F19" s="325"/>
      <c r="G19" s="325"/>
      <c r="H19" s="325"/>
      <c r="I19" s="325"/>
      <c r="J19" s="325"/>
      <c r="K19" s="325"/>
      <c r="L19" s="325"/>
      <c r="M19" s="325"/>
      <c r="N19" s="325"/>
      <c r="O19" s="325"/>
      <c r="P19" s="325"/>
      <c r="Q19" s="274"/>
      <c r="R19" s="275"/>
      <c r="S19" s="274"/>
      <c r="T19" s="274"/>
      <c r="U19" s="275"/>
      <c r="V19" s="274"/>
      <c r="W19" s="274"/>
      <c r="X19" s="275"/>
      <c r="Y19" s="274"/>
      <c r="Z19" s="274"/>
      <c r="AA19" s="274"/>
      <c r="AB19" s="274"/>
      <c r="AC19" s="274"/>
      <c r="AD19" s="275"/>
      <c r="AE19" s="274"/>
      <c r="AF19" s="274"/>
      <c r="AG19" s="275"/>
      <c r="AH19" s="274"/>
      <c r="AI19" s="274"/>
      <c r="AJ19" s="275"/>
      <c r="AK19" s="274"/>
      <c r="AL19" s="274"/>
      <c r="AM19" s="275"/>
      <c r="AN19" s="274"/>
      <c r="AO19" s="274"/>
      <c r="AP19" s="275"/>
      <c r="AQ19" s="274"/>
      <c r="AR19" s="274"/>
      <c r="AS19" s="275"/>
      <c r="AT19" s="274"/>
      <c r="AU19" s="274"/>
      <c r="AV19" s="275"/>
      <c r="AW19" s="274"/>
      <c r="AX19" s="274"/>
    </row>
    <row r="20" spans="1:50" ht="15.75" x14ac:dyDescent="0.25">
      <c r="A20" s="274"/>
      <c r="B20" s="793" t="s">
        <v>693</v>
      </c>
      <c r="C20" s="341"/>
      <c r="D20" s="342"/>
      <c r="E20" s="342"/>
      <c r="F20" s="341"/>
      <c r="G20" s="342"/>
      <c r="H20" s="342"/>
      <c r="I20" s="341"/>
      <c r="J20" s="342"/>
      <c r="K20" s="342"/>
      <c r="L20" s="342"/>
      <c r="M20" s="342"/>
      <c r="N20" s="342"/>
      <c r="O20" s="341"/>
      <c r="P20" s="342"/>
      <c r="Q20" s="342"/>
      <c r="R20" s="341"/>
      <c r="S20" s="342"/>
      <c r="T20" s="342"/>
      <c r="U20" s="341"/>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row>
    <row r="21" spans="1:50" ht="15" x14ac:dyDescent="0.2">
      <c r="A21" s="274"/>
      <c r="B21" s="342"/>
      <c r="C21" s="274"/>
      <c r="D21" s="274"/>
      <c r="E21" s="275"/>
      <c r="F21" s="274"/>
      <c r="G21" s="274"/>
      <c r="H21" s="275"/>
      <c r="I21" s="274"/>
      <c r="J21" s="274"/>
      <c r="K21" s="275"/>
      <c r="L21" s="275"/>
      <c r="M21" s="275"/>
      <c r="N21" s="275"/>
      <c r="O21" s="274"/>
      <c r="P21" s="274"/>
      <c r="Q21" s="275"/>
      <c r="R21" s="274"/>
      <c r="S21" s="274"/>
      <c r="T21" s="275"/>
      <c r="U21" s="274"/>
      <c r="V21" s="274"/>
      <c r="W21" s="274"/>
      <c r="X21" s="274"/>
      <c r="Y21" s="274"/>
      <c r="Z21" s="274"/>
      <c r="AA21" s="343"/>
      <c r="AB21" s="343"/>
      <c r="AC21" s="343"/>
      <c r="AD21" s="274"/>
      <c r="AE21" s="274"/>
      <c r="AF21" s="274"/>
      <c r="AG21" s="274"/>
      <c r="AH21" s="274"/>
      <c r="AI21" s="274"/>
      <c r="AJ21" s="274"/>
      <c r="AK21" s="274"/>
      <c r="AL21" s="274"/>
      <c r="AM21" s="274"/>
      <c r="AN21" s="274"/>
      <c r="AO21" s="274"/>
      <c r="AP21" s="274"/>
      <c r="AQ21" s="274"/>
      <c r="AR21" s="274"/>
      <c r="AS21" s="274"/>
      <c r="AT21" s="274"/>
      <c r="AU21" s="274"/>
      <c r="AV21" s="274"/>
      <c r="AW21" s="274"/>
    </row>
    <row r="22" spans="1:50" ht="15.75" x14ac:dyDescent="0.25">
      <c r="B22" s="792"/>
      <c r="C22" s="794"/>
      <c r="D22" s="439" t="s">
        <v>694</v>
      </c>
      <c r="E22" s="795"/>
      <c r="F22" s="794"/>
      <c r="G22" s="439" t="s">
        <v>695</v>
      </c>
      <c r="H22" s="795"/>
      <c r="I22" s="794"/>
      <c r="J22" s="439" t="s">
        <v>696</v>
      </c>
      <c r="K22" s="795"/>
      <c r="L22" s="794"/>
      <c r="M22" s="439" t="s">
        <v>697</v>
      </c>
      <c r="N22" s="795"/>
      <c r="O22" s="794"/>
      <c r="P22" s="439" t="s">
        <v>698</v>
      </c>
      <c r="Q22" s="795"/>
      <c r="R22" s="794"/>
      <c r="S22" s="439" t="s">
        <v>699</v>
      </c>
      <c r="T22" s="795"/>
      <c r="U22" s="794"/>
      <c r="V22" s="439" t="s">
        <v>700</v>
      </c>
      <c r="W22" s="798"/>
      <c r="X22" s="328"/>
      <c r="AM22" s="324"/>
      <c r="AP22" s="324"/>
    </row>
    <row r="23" spans="1:50" ht="16.5" thickBot="1" x14ac:dyDescent="0.3">
      <c r="B23" s="796" t="s">
        <v>447</v>
      </c>
      <c r="C23" s="283" t="s">
        <v>446</v>
      </c>
      <c r="D23" s="282" t="s">
        <v>445</v>
      </c>
      <c r="E23" s="282" t="s">
        <v>444</v>
      </c>
      <c r="F23" s="283" t="s">
        <v>446</v>
      </c>
      <c r="G23" s="282" t="s">
        <v>445</v>
      </c>
      <c r="H23" s="282" t="s">
        <v>444</v>
      </c>
      <c r="I23" s="283" t="s">
        <v>446</v>
      </c>
      <c r="J23" s="282" t="s">
        <v>445</v>
      </c>
      <c r="K23" s="282" t="s">
        <v>444</v>
      </c>
      <c r="L23" s="283" t="s">
        <v>446</v>
      </c>
      <c r="M23" s="282" t="s">
        <v>445</v>
      </c>
      <c r="N23" s="282" t="s">
        <v>444</v>
      </c>
      <c r="O23" s="283" t="s">
        <v>446</v>
      </c>
      <c r="P23" s="282" t="s">
        <v>445</v>
      </c>
      <c r="Q23" s="282" t="s">
        <v>444</v>
      </c>
      <c r="R23" s="283" t="s">
        <v>446</v>
      </c>
      <c r="S23" s="282" t="s">
        <v>445</v>
      </c>
      <c r="T23" s="282" t="s">
        <v>444</v>
      </c>
      <c r="U23" s="283" t="s">
        <v>446</v>
      </c>
      <c r="V23" s="282" t="s">
        <v>445</v>
      </c>
      <c r="W23" s="284" t="s">
        <v>444</v>
      </c>
      <c r="X23" s="328"/>
      <c r="AM23" s="324"/>
      <c r="AP23" s="324"/>
    </row>
    <row r="24" spans="1:50" ht="15" x14ac:dyDescent="0.2">
      <c r="B24" s="295" t="s">
        <v>94</v>
      </c>
      <c r="C24" s="800">
        <v>0.14814814814814814</v>
      </c>
      <c r="D24" s="377">
        <v>8</v>
      </c>
      <c r="E24" s="281">
        <v>54</v>
      </c>
      <c r="F24" s="800">
        <v>0</v>
      </c>
      <c r="G24" s="377">
        <v>0</v>
      </c>
      <c r="H24" s="281">
        <v>3</v>
      </c>
      <c r="I24" s="800">
        <v>0</v>
      </c>
      <c r="J24" s="377">
        <v>0</v>
      </c>
      <c r="K24" s="281">
        <v>9</v>
      </c>
      <c r="L24" s="800">
        <v>7.1428571428571425E-2</v>
      </c>
      <c r="M24" s="377">
        <v>1</v>
      </c>
      <c r="N24" s="281">
        <v>14</v>
      </c>
      <c r="O24" s="800">
        <v>0.75</v>
      </c>
      <c r="P24" s="377">
        <v>3</v>
      </c>
      <c r="Q24" s="281">
        <v>4</v>
      </c>
      <c r="R24" s="800">
        <v>0</v>
      </c>
      <c r="S24" s="377">
        <v>0</v>
      </c>
      <c r="T24" s="281">
        <v>1</v>
      </c>
      <c r="U24" s="800">
        <f t="shared" ref="U24:U45" si="0">IF(W24=0,"-",(V24/W24))</f>
        <v>0.14117647058823529</v>
      </c>
      <c r="V24" s="377">
        <f t="shared" ref="V24:V45" si="1">SUM(D24,G24,J24,M24,P24,S24)</f>
        <v>12</v>
      </c>
      <c r="W24" s="281">
        <f t="shared" ref="W24:W45" si="2">SUM(E24,H24,K24,N24,Q24,T24)</f>
        <v>85</v>
      </c>
      <c r="X24" s="328"/>
      <c r="AM24" s="324"/>
      <c r="AP24" s="324"/>
    </row>
    <row r="25" spans="1:50" ht="15" x14ac:dyDescent="0.2">
      <c r="B25" s="293" t="s">
        <v>702</v>
      </c>
      <c r="C25" s="801" t="s">
        <v>289</v>
      </c>
      <c r="D25" s="372" t="s">
        <v>289</v>
      </c>
      <c r="E25" s="279" t="s">
        <v>289</v>
      </c>
      <c r="F25" s="801" t="s">
        <v>289</v>
      </c>
      <c r="G25" s="372" t="s">
        <v>289</v>
      </c>
      <c r="H25" s="279" t="s">
        <v>289</v>
      </c>
      <c r="I25" s="801" t="s">
        <v>289</v>
      </c>
      <c r="J25" s="372" t="s">
        <v>289</v>
      </c>
      <c r="K25" s="279" t="s">
        <v>289</v>
      </c>
      <c r="L25" s="801" t="s">
        <v>289</v>
      </c>
      <c r="M25" s="372" t="s">
        <v>289</v>
      </c>
      <c r="N25" s="279" t="s">
        <v>289</v>
      </c>
      <c r="O25" s="801" t="s">
        <v>289</v>
      </c>
      <c r="P25" s="372" t="s">
        <v>289</v>
      </c>
      <c r="Q25" s="279" t="s">
        <v>289</v>
      </c>
      <c r="R25" s="801">
        <v>0</v>
      </c>
      <c r="S25" s="372">
        <v>0</v>
      </c>
      <c r="T25" s="279">
        <v>1</v>
      </c>
      <c r="U25" s="801">
        <f t="shared" si="0"/>
        <v>0</v>
      </c>
      <c r="V25" s="372">
        <f t="shared" si="1"/>
        <v>0</v>
      </c>
      <c r="W25" s="279">
        <f t="shared" si="2"/>
        <v>1</v>
      </c>
      <c r="X25" s="328"/>
      <c r="AM25" s="324"/>
      <c r="AP25" s="324"/>
    </row>
    <row r="26" spans="1:50" ht="15" x14ac:dyDescent="0.2">
      <c r="B26" s="293" t="s">
        <v>703</v>
      </c>
      <c r="C26" s="801">
        <v>1.8518518518518517E-2</v>
      </c>
      <c r="D26" s="372">
        <v>1</v>
      </c>
      <c r="E26" s="279">
        <v>54</v>
      </c>
      <c r="F26" s="801" t="s">
        <v>289</v>
      </c>
      <c r="G26" s="372" t="s">
        <v>289</v>
      </c>
      <c r="H26" s="279" t="s">
        <v>289</v>
      </c>
      <c r="I26" s="801">
        <v>0</v>
      </c>
      <c r="J26" s="372">
        <v>0</v>
      </c>
      <c r="K26" s="279">
        <v>9</v>
      </c>
      <c r="L26" s="801" t="s">
        <v>289</v>
      </c>
      <c r="M26" s="372" t="s">
        <v>289</v>
      </c>
      <c r="N26" s="279" t="s">
        <v>289</v>
      </c>
      <c r="O26" s="801" t="s">
        <v>289</v>
      </c>
      <c r="P26" s="372" t="s">
        <v>289</v>
      </c>
      <c r="Q26" s="279" t="s">
        <v>289</v>
      </c>
      <c r="R26" s="801" t="s">
        <v>289</v>
      </c>
      <c r="S26" s="372" t="s">
        <v>289</v>
      </c>
      <c r="T26" s="279" t="s">
        <v>289</v>
      </c>
      <c r="U26" s="801">
        <f t="shared" si="0"/>
        <v>1.5873015873015872E-2</v>
      </c>
      <c r="V26" s="372">
        <f t="shared" si="1"/>
        <v>1</v>
      </c>
      <c r="W26" s="279">
        <f t="shared" si="2"/>
        <v>63</v>
      </c>
      <c r="X26" s="328"/>
      <c r="AM26" s="324"/>
      <c r="AP26" s="324"/>
    </row>
    <row r="27" spans="1:50" ht="15" x14ac:dyDescent="0.2">
      <c r="B27" s="293" t="s">
        <v>704</v>
      </c>
      <c r="C27" s="801" t="s">
        <v>289</v>
      </c>
      <c r="D27" s="372" t="s">
        <v>289</v>
      </c>
      <c r="E27" s="279" t="s">
        <v>289</v>
      </c>
      <c r="F27" s="801" t="s">
        <v>289</v>
      </c>
      <c r="G27" s="372" t="s">
        <v>289</v>
      </c>
      <c r="H27" s="279" t="s">
        <v>289</v>
      </c>
      <c r="I27" s="801" t="s">
        <v>289</v>
      </c>
      <c r="J27" s="372" t="s">
        <v>289</v>
      </c>
      <c r="K27" s="279" t="s">
        <v>289</v>
      </c>
      <c r="L27" s="801" t="s">
        <v>289</v>
      </c>
      <c r="M27" s="372" t="s">
        <v>289</v>
      </c>
      <c r="N27" s="279" t="s">
        <v>289</v>
      </c>
      <c r="O27" s="801" t="s">
        <v>289</v>
      </c>
      <c r="P27" s="372" t="s">
        <v>289</v>
      </c>
      <c r="Q27" s="279" t="s">
        <v>289</v>
      </c>
      <c r="R27" s="801">
        <v>0</v>
      </c>
      <c r="S27" s="372">
        <v>0</v>
      </c>
      <c r="T27" s="279">
        <v>1</v>
      </c>
      <c r="U27" s="801">
        <f t="shared" si="0"/>
        <v>0</v>
      </c>
      <c r="V27" s="372">
        <f t="shared" si="1"/>
        <v>0</v>
      </c>
      <c r="W27" s="279">
        <f t="shared" si="2"/>
        <v>1</v>
      </c>
      <c r="X27" s="328"/>
      <c r="AM27" s="324"/>
      <c r="AP27" s="324"/>
    </row>
    <row r="28" spans="1:50" ht="15" x14ac:dyDescent="0.2">
      <c r="B28" s="293" t="s">
        <v>705</v>
      </c>
      <c r="C28" s="801" t="s">
        <v>289</v>
      </c>
      <c r="D28" s="372" t="s">
        <v>289</v>
      </c>
      <c r="E28" s="279" t="s">
        <v>289</v>
      </c>
      <c r="F28" s="801">
        <v>0</v>
      </c>
      <c r="G28" s="372">
        <v>0</v>
      </c>
      <c r="H28" s="279">
        <v>3</v>
      </c>
      <c r="I28" s="801" t="s">
        <v>289</v>
      </c>
      <c r="J28" s="372" t="s">
        <v>289</v>
      </c>
      <c r="K28" s="279" t="s">
        <v>289</v>
      </c>
      <c r="L28" s="801">
        <v>0</v>
      </c>
      <c r="M28" s="372">
        <v>0</v>
      </c>
      <c r="N28" s="279">
        <v>10</v>
      </c>
      <c r="O28" s="801">
        <v>0</v>
      </c>
      <c r="P28" s="372">
        <v>0</v>
      </c>
      <c r="Q28" s="279">
        <v>4</v>
      </c>
      <c r="R28" s="801" t="s">
        <v>289</v>
      </c>
      <c r="S28" s="372" t="s">
        <v>289</v>
      </c>
      <c r="T28" s="279" t="s">
        <v>289</v>
      </c>
      <c r="U28" s="801">
        <f t="shared" si="0"/>
        <v>0</v>
      </c>
      <c r="V28" s="372">
        <f t="shared" si="1"/>
        <v>0</v>
      </c>
      <c r="W28" s="279">
        <f t="shared" si="2"/>
        <v>17</v>
      </c>
      <c r="X28" s="328"/>
      <c r="AM28" s="324"/>
      <c r="AP28" s="324"/>
    </row>
    <row r="29" spans="1:50" ht="15" x14ac:dyDescent="0.2">
      <c r="B29" s="293" t="s">
        <v>95</v>
      </c>
      <c r="C29" s="801">
        <v>0</v>
      </c>
      <c r="D29" s="1189">
        <v>0</v>
      </c>
      <c r="E29" s="279">
        <v>54</v>
      </c>
      <c r="F29" s="801">
        <v>0</v>
      </c>
      <c r="G29" s="1189">
        <v>0</v>
      </c>
      <c r="H29" s="279">
        <v>3</v>
      </c>
      <c r="I29" s="801">
        <v>0</v>
      </c>
      <c r="J29" s="1189">
        <v>0</v>
      </c>
      <c r="K29" s="279">
        <v>9</v>
      </c>
      <c r="L29" s="801">
        <v>0</v>
      </c>
      <c r="M29" s="1189">
        <v>0</v>
      </c>
      <c r="N29" s="279">
        <v>14</v>
      </c>
      <c r="O29" s="801">
        <v>0</v>
      </c>
      <c r="P29" s="1189">
        <v>0</v>
      </c>
      <c r="Q29" s="279">
        <v>4</v>
      </c>
      <c r="R29" s="801">
        <v>0</v>
      </c>
      <c r="S29" s="1189">
        <v>0</v>
      </c>
      <c r="T29" s="279">
        <v>1</v>
      </c>
      <c r="U29" s="801">
        <f t="shared" si="0"/>
        <v>0</v>
      </c>
      <c r="V29" s="1189">
        <f t="shared" si="1"/>
        <v>0</v>
      </c>
      <c r="W29" s="279">
        <f t="shared" si="2"/>
        <v>85</v>
      </c>
      <c r="X29" s="328"/>
      <c r="AM29" s="324"/>
      <c r="AP29" s="324"/>
    </row>
    <row r="30" spans="1:50" ht="15" x14ac:dyDescent="0.2">
      <c r="B30" s="293" t="s">
        <v>706</v>
      </c>
      <c r="C30" s="801">
        <v>0</v>
      </c>
      <c r="D30" s="372">
        <v>0</v>
      </c>
      <c r="E30" s="279">
        <v>54</v>
      </c>
      <c r="F30" s="801">
        <v>0</v>
      </c>
      <c r="G30" s="372">
        <v>0</v>
      </c>
      <c r="H30" s="279">
        <v>3</v>
      </c>
      <c r="I30" s="801">
        <v>0</v>
      </c>
      <c r="J30" s="372">
        <v>0</v>
      </c>
      <c r="K30" s="279">
        <v>9</v>
      </c>
      <c r="L30" s="801">
        <v>0</v>
      </c>
      <c r="M30" s="372">
        <v>0</v>
      </c>
      <c r="N30" s="279">
        <v>14</v>
      </c>
      <c r="O30" s="801">
        <v>0.25</v>
      </c>
      <c r="P30" s="372">
        <v>1</v>
      </c>
      <c r="Q30" s="279">
        <v>4</v>
      </c>
      <c r="R30" s="801">
        <v>0</v>
      </c>
      <c r="S30" s="372">
        <v>0</v>
      </c>
      <c r="T30" s="279">
        <v>1</v>
      </c>
      <c r="U30" s="801">
        <f t="shared" si="0"/>
        <v>1.1764705882352941E-2</v>
      </c>
      <c r="V30" s="372">
        <f t="shared" si="1"/>
        <v>1</v>
      </c>
      <c r="W30" s="279">
        <f t="shared" si="2"/>
        <v>85</v>
      </c>
      <c r="X30" s="328"/>
      <c r="AM30" s="324"/>
      <c r="AP30" s="324"/>
    </row>
    <row r="31" spans="1:50" ht="15" x14ac:dyDescent="0.2">
      <c r="B31" s="293" t="s">
        <v>97</v>
      </c>
      <c r="C31" s="801">
        <v>1.8518518518518517E-2</v>
      </c>
      <c r="D31" s="372">
        <v>1</v>
      </c>
      <c r="E31" s="279">
        <v>54</v>
      </c>
      <c r="F31" s="801" t="s">
        <v>289</v>
      </c>
      <c r="G31" s="372" t="s">
        <v>289</v>
      </c>
      <c r="H31" s="279" t="s">
        <v>289</v>
      </c>
      <c r="I31" s="801">
        <v>0</v>
      </c>
      <c r="J31" s="372">
        <v>0</v>
      </c>
      <c r="K31" s="279">
        <v>9</v>
      </c>
      <c r="L31" s="801" t="s">
        <v>289</v>
      </c>
      <c r="M31" s="372" t="s">
        <v>289</v>
      </c>
      <c r="N31" s="279" t="s">
        <v>289</v>
      </c>
      <c r="O31" s="801" t="s">
        <v>289</v>
      </c>
      <c r="P31" s="372" t="s">
        <v>289</v>
      </c>
      <c r="Q31" s="279" t="s">
        <v>289</v>
      </c>
      <c r="R31" s="801" t="s">
        <v>289</v>
      </c>
      <c r="S31" s="372" t="s">
        <v>289</v>
      </c>
      <c r="T31" s="279" t="s">
        <v>289</v>
      </c>
      <c r="U31" s="801">
        <f t="shared" si="0"/>
        <v>1.5873015873015872E-2</v>
      </c>
      <c r="V31" s="372">
        <f t="shared" si="1"/>
        <v>1</v>
      </c>
      <c r="W31" s="279">
        <f t="shared" si="2"/>
        <v>63</v>
      </c>
      <c r="X31" s="328"/>
      <c r="AM31" s="324"/>
      <c r="AP31" s="324"/>
    </row>
    <row r="32" spans="1:50" ht="15" x14ac:dyDescent="0.2">
      <c r="B32" s="293" t="s">
        <v>707</v>
      </c>
      <c r="C32" s="801" t="s">
        <v>289</v>
      </c>
      <c r="D32" s="372" t="s">
        <v>289</v>
      </c>
      <c r="E32" s="279" t="s">
        <v>289</v>
      </c>
      <c r="F32" s="801">
        <v>0</v>
      </c>
      <c r="G32" s="372">
        <v>0</v>
      </c>
      <c r="H32" s="279">
        <v>3</v>
      </c>
      <c r="I32" s="801" t="s">
        <v>289</v>
      </c>
      <c r="J32" s="372" t="s">
        <v>289</v>
      </c>
      <c r="K32" s="279" t="s">
        <v>289</v>
      </c>
      <c r="L32" s="801">
        <v>0</v>
      </c>
      <c r="M32" s="372">
        <v>0</v>
      </c>
      <c r="N32" s="279">
        <v>10</v>
      </c>
      <c r="O32" s="801">
        <v>0</v>
      </c>
      <c r="P32" s="372">
        <v>0</v>
      </c>
      <c r="Q32" s="279">
        <v>4</v>
      </c>
      <c r="R32" s="801" t="s">
        <v>289</v>
      </c>
      <c r="S32" s="372" t="s">
        <v>289</v>
      </c>
      <c r="T32" s="279" t="s">
        <v>289</v>
      </c>
      <c r="U32" s="801">
        <f t="shared" si="0"/>
        <v>0</v>
      </c>
      <c r="V32" s="372">
        <f t="shared" si="1"/>
        <v>0</v>
      </c>
      <c r="W32" s="279">
        <f t="shared" si="2"/>
        <v>17</v>
      </c>
      <c r="X32" s="328"/>
      <c r="AM32" s="324"/>
      <c r="AP32" s="324"/>
    </row>
    <row r="33" spans="2:42" ht="15" x14ac:dyDescent="0.2">
      <c r="B33" s="293" t="s">
        <v>708</v>
      </c>
      <c r="C33" s="801" t="s">
        <v>289</v>
      </c>
      <c r="D33" s="372" t="s">
        <v>289</v>
      </c>
      <c r="E33" s="279" t="s">
        <v>289</v>
      </c>
      <c r="F33" s="801" t="s">
        <v>289</v>
      </c>
      <c r="G33" s="372" t="s">
        <v>289</v>
      </c>
      <c r="H33" s="279" t="s">
        <v>289</v>
      </c>
      <c r="I33" s="801" t="s">
        <v>289</v>
      </c>
      <c r="J33" s="372" t="s">
        <v>289</v>
      </c>
      <c r="K33" s="279" t="s">
        <v>289</v>
      </c>
      <c r="L33" s="801">
        <v>0</v>
      </c>
      <c r="M33" s="372">
        <v>0</v>
      </c>
      <c r="N33" s="279">
        <v>4</v>
      </c>
      <c r="O33" s="801" t="s">
        <v>289</v>
      </c>
      <c r="P33" s="372" t="s">
        <v>289</v>
      </c>
      <c r="Q33" s="279" t="s">
        <v>289</v>
      </c>
      <c r="R33" s="801" t="s">
        <v>289</v>
      </c>
      <c r="S33" s="372" t="s">
        <v>289</v>
      </c>
      <c r="T33" s="279" t="s">
        <v>289</v>
      </c>
      <c r="U33" s="801">
        <f t="shared" si="0"/>
        <v>0</v>
      </c>
      <c r="V33" s="372">
        <f t="shared" si="1"/>
        <v>0</v>
      </c>
      <c r="W33" s="279">
        <f t="shared" si="2"/>
        <v>4</v>
      </c>
      <c r="X33" s="328"/>
      <c r="AM33" s="324"/>
      <c r="AP33" s="324"/>
    </row>
    <row r="34" spans="2:42" ht="15" x14ac:dyDescent="0.2">
      <c r="B34" s="293" t="s">
        <v>437</v>
      </c>
      <c r="C34" s="801" t="s">
        <v>289</v>
      </c>
      <c r="D34" s="372" t="s">
        <v>289</v>
      </c>
      <c r="E34" s="279" t="s">
        <v>289</v>
      </c>
      <c r="F34" s="801" t="s">
        <v>289</v>
      </c>
      <c r="G34" s="372" t="s">
        <v>289</v>
      </c>
      <c r="H34" s="279" t="s">
        <v>289</v>
      </c>
      <c r="I34" s="801" t="s">
        <v>289</v>
      </c>
      <c r="J34" s="372" t="s">
        <v>289</v>
      </c>
      <c r="K34" s="279" t="s">
        <v>289</v>
      </c>
      <c r="L34" s="801">
        <v>0</v>
      </c>
      <c r="M34" s="372">
        <v>0</v>
      </c>
      <c r="N34" s="279">
        <v>4</v>
      </c>
      <c r="O34" s="801" t="s">
        <v>289</v>
      </c>
      <c r="P34" s="372" t="s">
        <v>289</v>
      </c>
      <c r="Q34" s="279" t="s">
        <v>289</v>
      </c>
      <c r="R34" s="801" t="s">
        <v>289</v>
      </c>
      <c r="S34" s="372" t="s">
        <v>289</v>
      </c>
      <c r="T34" s="279" t="s">
        <v>289</v>
      </c>
      <c r="U34" s="801">
        <f t="shared" si="0"/>
        <v>0</v>
      </c>
      <c r="V34" s="372">
        <f t="shared" si="1"/>
        <v>0</v>
      </c>
      <c r="W34" s="279">
        <f t="shared" si="2"/>
        <v>4</v>
      </c>
      <c r="X34" s="328"/>
      <c r="AM34" s="324"/>
      <c r="AP34" s="324"/>
    </row>
    <row r="35" spans="2:42" ht="15" x14ac:dyDescent="0.2">
      <c r="B35" s="293" t="s">
        <v>709</v>
      </c>
      <c r="C35" s="801" t="s">
        <v>289</v>
      </c>
      <c r="D35" s="372" t="s">
        <v>289</v>
      </c>
      <c r="E35" s="279" t="s">
        <v>289</v>
      </c>
      <c r="F35" s="801" t="s">
        <v>289</v>
      </c>
      <c r="G35" s="372" t="s">
        <v>289</v>
      </c>
      <c r="H35" s="279" t="s">
        <v>289</v>
      </c>
      <c r="I35" s="801" t="s">
        <v>289</v>
      </c>
      <c r="J35" s="372" t="s">
        <v>289</v>
      </c>
      <c r="K35" s="279" t="s">
        <v>289</v>
      </c>
      <c r="L35" s="801" t="s">
        <v>289</v>
      </c>
      <c r="M35" s="372" t="s">
        <v>289</v>
      </c>
      <c r="N35" s="279" t="s">
        <v>289</v>
      </c>
      <c r="O35" s="801">
        <v>0.75</v>
      </c>
      <c r="P35" s="372">
        <v>3</v>
      </c>
      <c r="Q35" s="279">
        <v>4</v>
      </c>
      <c r="R35" s="801">
        <v>0</v>
      </c>
      <c r="S35" s="372">
        <v>0</v>
      </c>
      <c r="T35" s="279">
        <v>1</v>
      </c>
      <c r="U35" s="801">
        <f t="shared" si="0"/>
        <v>0.6</v>
      </c>
      <c r="V35" s="372">
        <f t="shared" si="1"/>
        <v>3</v>
      </c>
      <c r="W35" s="279">
        <f t="shared" si="2"/>
        <v>5</v>
      </c>
      <c r="X35" s="328"/>
      <c r="AM35" s="324"/>
      <c r="AP35" s="324"/>
    </row>
    <row r="36" spans="2:42" ht="15" x14ac:dyDescent="0.2">
      <c r="B36" s="293" t="s">
        <v>710</v>
      </c>
      <c r="C36" s="801">
        <v>0</v>
      </c>
      <c r="D36" s="372">
        <v>0</v>
      </c>
      <c r="E36" s="279">
        <v>54</v>
      </c>
      <c r="F36" s="801">
        <v>0</v>
      </c>
      <c r="G36" s="372">
        <v>0</v>
      </c>
      <c r="H36" s="279">
        <v>3</v>
      </c>
      <c r="I36" s="801">
        <v>0</v>
      </c>
      <c r="J36" s="372">
        <v>0</v>
      </c>
      <c r="K36" s="279">
        <v>9</v>
      </c>
      <c r="L36" s="801">
        <v>0</v>
      </c>
      <c r="M36" s="372">
        <v>0</v>
      </c>
      <c r="N36" s="279">
        <v>14</v>
      </c>
      <c r="O36" s="801">
        <v>0</v>
      </c>
      <c r="P36" s="372">
        <v>0</v>
      </c>
      <c r="Q36" s="279">
        <v>4</v>
      </c>
      <c r="R36" s="801">
        <v>0</v>
      </c>
      <c r="S36" s="372">
        <v>0</v>
      </c>
      <c r="T36" s="279">
        <v>1</v>
      </c>
      <c r="U36" s="801">
        <f t="shared" si="0"/>
        <v>0</v>
      </c>
      <c r="V36" s="372">
        <f t="shared" si="1"/>
        <v>0</v>
      </c>
      <c r="W36" s="279">
        <f t="shared" si="2"/>
        <v>85</v>
      </c>
      <c r="X36" s="328"/>
      <c r="AM36" s="324"/>
      <c r="AP36" s="324"/>
    </row>
    <row r="37" spans="2:42" ht="15" x14ac:dyDescent="0.2">
      <c r="B37" s="293" t="s">
        <v>711</v>
      </c>
      <c r="C37" s="801">
        <v>1.8518518518518517E-2</v>
      </c>
      <c r="D37" s="372">
        <v>1</v>
      </c>
      <c r="E37" s="279">
        <v>54</v>
      </c>
      <c r="F37" s="801" t="s">
        <v>289</v>
      </c>
      <c r="G37" s="372" t="s">
        <v>289</v>
      </c>
      <c r="H37" s="279" t="s">
        <v>289</v>
      </c>
      <c r="I37" s="801">
        <v>0</v>
      </c>
      <c r="J37" s="372">
        <v>0</v>
      </c>
      <c r="K37" s="279">
        <v>9</v>
      </c>
      <c r="L37" s="801" t="s">
        <v>289</v>
      </c>
      <c r="M37" s="372" t="s">
        <v>289</v>
      </c>
      <c r="N37" s="279" t="s">
        <v>289</v>
      </c>
      <c r="O37" s="801" t="s">
        <v>289</v>
      </c>
      <c r="P37" s="372" t="s">
        <v>289</v>
      </c>
      <c r="Q37" s="279" t="s">
        <v>289</v>
      </c>
      <c r="R37" s="801" t="s">
        <v>289</v>
      </c>
      <c r="S37" s="372" t="s">
        <v>289</v>
      </c>
      <c r="T37" s="279" t="s">
        <v>289</v>
      </c>
      <c r="U37" s="801">
        <f t="shared" si="0"/>
        <v>1.5873015873015872E-2</v>
      </c>
      <c r="V37" s="372">
        <f t="shared" si="1"/>
        <v>1</v>
      </c>
      <c r="W37" s="279">
        <f t="shared" si="2"/>
        <v>63</v>
      </c>
      <c r="X37" s="328"/>
      <c r="AM37" s="324"/>
      <c r="AP37" s="324"/>
    </row>
    <row r="38" spans="2:42" ht="15" x14ac:dyDescent="0.2">
      <c r="B38" s="293" t="s">
        <v>576</v>
      </c>
      <c r="C38" s="801">
        <v>0.14814814814814814</v>
      </c>
      <c r="D38" s="372">
        <v>8</v>
      </c>
      <c r="E38" s="279">
        <v>54</v>
      </c>
      <c r="F38" s="801">
        <v>0</v>
      </c>
      <c r="G38" s="372">
        <v>0</v>
      </c>
      <c r="H38" s="279">
        <v>3</v>
      </c>
      <c r="I38" s="801">
        <v>0</v>
      </c>
      <c r="J38" s="372">
        <v>0</v>
      </c>
      <c r="K38" s="279">
        <v>9</v>
      </c>
      <c r="L38" s="801">
        <v>0</v>
      </c>
      <c r="M38" s="372">
        <v>0</v>
      </c>
      <c r="N38" s="279">
        <v>10</v>
      </c>
      <c r="O38" s="801">
        <v>0.75</v>
      </c>
      <c r="P38" s="372">
        <v>3</v>
      </c>
      <c r="Q38" s="279">
        <v>4</v>
      </c>
      <c r="R38" s="801" t="s">
        <v>289</v>
      </c>
      <c r="S38" s="372" t="s">
        <v>289</v>
      </c>
      <c r="T38" s="279" t="s">
        <v>289</v>
      </c>
      <c r="U38" s="801">
        <f t="shared" si="0"/>
        <v>0.13750000000000001</v>
      </c>
      <c r="V38" s="372">
        <f t="shared" si="1"/>
        <v>11</v>
      </c>
      <c r="W38" s="279">
        <f t="shared" si="2"/>
        <v>80</v>
      </c>
      <c r="X38" s="328"/>
      <c r="AM38" s="324"/>
      <c r="AP38" s="324"/>
    </row>
    <row r="39" spans="2:42" ht="15" x14ac:dyDescent="0.2">
      <c r="B39" s="293" t="s">
        <v>712</v>
      </c>
      <c r="C39" s="801">
        <v>1.8518518518518517E-2</v>
      </c>
      <c r="D39" s="372">
        <v>1</v>
      </c>
      <c r="E39" s="279">
        <v>54</v>
      </c>
      <c r="F39" s="801" t="s">
        <v>289</v>
      </c>
      <c r="G39" s="372" t="s">
        <v>289</v>
      </c>
      <c r="H39" s="279" t="s">
        <v>289</v>
      </c>
      <c r="I39" s="801">
        <v>0</v>
      </c>
      <c r="J39" s="372">
        <v>0</v>
      </c>
      <c r="K39" s="279">
        <v>9</v>
      </c>
      <c r="L39" s="801" t="s">
        <v>289</v>
      </c>
      <c r="M39" s="372" t="s">
        <v>289</v>
      </c>
      <c r="N39" s="279" t="s">
        <v>289</v>
      </c>
      <c r="O39" s="801" t="s">
        <v>289</v>
      </c>
      <c r="P39" s="372" t="s">
        <v>289</v>
      </c>
      <c r="Q39" s="279" t="s">
        <v>289</v>
      </c>
      <c r="R39" s="801" t="s">
        <v>289</v>
      </c>
      <c r="S39" s="372" t="s">
        <v>289</v>
      </c>
      <c r="T39" s="279" t="s">
        <v>289</v>
      </c>
      <c r="U39" s="801">
        <f t="shared" si="0"/>
        <v>1.5873015873015872E-2</v>
      </c>
      <c r="V39" s="372">
        <f t="shared" si="1"/>
        <v>1</v>
      </c>
      <c r="W39" s="279">
        <f t="shared" si="2"/>
        <v>63</v>
      </c>
      <c r="X39" s="328"/>
      <c r="AM39" s="324"/>
      <c r="AP39" s="324"/>
    </row>
    <row r="40" spans="2:42" ht="15" x14ac:dyDescent="0.2">
      <c r="B40" s="293" t="s">
        <v>713</v>
      </c>
      <c r="C40" s="801" t="s">
        <v>289</v>
      </c>
      <c r="D40" s="372" t="s">
        <v>289</v>
      </c>
      <c r="E40" s="279" t="s">
        <v>289</v>
      </c>
      <c r="F40" s="801" t="s">
        <v>289</v>
      </c>
      <c r="G40" s="372" t="s">
        <v>289</v>
      </c>
      <c r="H40" s="279" t="s">
        <v>289</v>
      </c>
      <c r="I40" s="801" t="s">
        <v>289</v>
      </c>
      <c r="J40" s="372" t="s">
        <v>289</v>
      </c>
      <c r="K40" s="279" t="s">
        <v>289</v>
      </c>
      <c r="L40" s="801" t="s">
        <v>289</v>
      </c>
      <c r="M40" s="372" t="s">
        <v>289</v>
      </c>
      <c r="N40" s="279" t="s">
        <v>289</v>
      </c>
      <c r="O40" s="801" t="s">
        <v>289</v>
      </c>
      <c r="P40" s="372" t="s">
        <v>289</v>
      </c>
      <c r="Q40" s="279" t="s">
        <v>289</v>
      </c>
      <c r="R40" s="801">
        <v>1</v>
      </c>
      <c r="S40" s="372">
        <v>1</v>
      </c>
      <c r="T40" s="279">
        <v>1</v>
      </c>
      <c r="U40" s="801">
        <f t="shared" si="0"/>
        <v>1</v>
      </c>
      <c r="V40" s="372">
        <f t="shared" si="1"/>
        <v>1</v>
      </c>
      <c r="W40" s="279">
        <f t="shared" si="2"/>
        <v>1</v>
      </c>
      <c r="X40" s="328"/>
      <c r="AM40" s="324"/>
      <c r="AP40" s="324"/>
    </row>
    <row r="41" spans="2:42" ht="15" x14ac:dyDescent="0.2">
      <c r="B41" s="293" t="s">
        <v>615</v>
      </c>
      <c r="C41" s="801">
        <v>0</v>
      </c>
      <c r="D41" s="372">
        <v>0</v>
      </c>
      <c r="E41" s="279">
        <v>54</v>
      </c>
      <c r="F41" s="801" t="s">
        <v>289</v>
      </c>
      <c r="G41" s="372" t="s">
        <v>289</v>
      </c>
      <c r="H41" s="279" t="s">
        <v>289</v>
      </c>
      <c r="I41" s="801">
        <v>0.1111111111111111</v>
      </c>
      <c r="J41" s="372">
        <v>1</v>
      </c>
      <c r="K41" s="279">
        <v>9</v>
      </c>
      <c r="L41" s="801" t="s">
        <v>289</v>
      </c>
      <c r="M41" s="372" t="s">
        <v>289</v>
      </c>
      <c r="N41" s="279" t="s">
        <v>289</v>
      </c>
      <c r="O41" s="801" t="s">
        <v>289</v>
      </c>
      <c r="P41" s="372" t="s">
        <v>289</v>
      </c>
      <c r="Q41" s="279" t="s">
        <v>289</v>
      </c>
      <c r="R41" s="801" t="s">
        <v>289</v>
      </c>
      <c r="S41" s="372" t="s">
        <v>289</v>
      </c>
      <c r="T41" s="279" t="s">
        <v>289</v>
      </c>
      <c r="U41" s="801">
        <f t="shared" si="0"/>
        <v>1.5873015873015872E-2</v>
      </c>
      <c r="V41" s="372">
        <f t="shared" si="1"/>
        <v>1</v>
      </c>
      <c r="W41" s="279">
        <f t="shared" si="2"/>
        <v>63</v>
      </c>
      <c r="X41" s="328"/>
      <c r="AM41" s="324"/>
      <c r="AP41" s="324"/>
    </row>
    <row r="42" spans="2:42" ht="15" x14ac:dyDescent="0.2">
      <c r="B42" s="293" t="s">
        <v>714</v>
      </c>
      <c r="C42" s="801">
        <v>0</v>
      </c>
      <c r="D42" s="372">
        <v>0</v>
      </c>
      <c r="E42" s="279">
        <v>54</v>
      </c>
      <c r="F42" s="801">
        <v>0</v>
      </c>
      <c r="G42" s="372">
        <v>0</v>
      </c>
      <c r="H42" s="279">
        <v>3</v>
      </c>
      <c r="I42" s="801">
        <v>0</v>
      </c>
      <c r="J42" s="372">
        <v>0</v>
      </c>
      <c r="K42" s="279">
        <v>9</v>
      </c>
      <c r="L42" s="801">
        <v>0</v>
      </c>
      <c r="M42" s="372">
        <v>0</v>
      </c>
      <c r="N42" s="279">
        <v>14</v>
      </c>
      <c r="O42" s="801">
        <v>0</v>
      </c>
      <c r="P42" s="372">
        <v>0</v>
      </c>
      <c r="Q42" s="279">
        <v>4</v>
      </c>
      <c r="R42" s="801">
        <v>0</v>
      </c>
      <c r="S42" s="372">
        <v>0</v>
      </c>
      <c r="T42" s="279">
        <v>1</v>
      </c>
      <c r="U42" s="801">
        <f t="shared" si="0"/>
        <v>0</v>
      </c>
      <c r="V42" s="372">
        <f t="shared" si="1"/>
        <v>0</v>
      </c>
      <c r="W42" s="279">
        <f t="shared" si="2"/>
        <v>85</v>
      </c>
      <c r="X42" s="328"/>
      <c r="AM42" s="324"/>
      <c r="AP42" s="324"/>
    </row>
    <row r="43" spans="2:42" ht="15" x14ac:dyDescent="0.2">
      <c r="B43" s="293" t="s">
        <v>96</v>
      </c>
      <c r="C43" s="801">
        <v>1.8518518518518517E-2</v>
      </c>
      <c r="D43" s="372">
        <v>1</v>
      </c>
      <c r="E43" s="279">
        <v>54</v>
      </c>
      <c r="F43" s="801">
        <v>0</v>
      </c>
      <c r="G43" s="372">
        <v>0</v>
      </c>
      <c r="H43" s="279">
        <v>3</v>
      </c>
      <c r="I43" s="801">
        <v>0.1111111111111111</v>
      </c>
      <c r="J43" s="372">
        <v>1</v>
      </c>
      <c r="K43" s="279">
        <v>9</v>
      </c>
      <c r="L43" s="801">
        <v>0</v>
      </c>
      <c r="M43" s="372">
        <v>0</v>
      </c>
      <c r="N43" s="279">
        <v>14</v>
      </c>
      <c r="O43" s="801">
        <v>0.5</v>
      </c>
      <c r="P43" s="372">
        <v>2</v>
      </c>
      <c r="Q43" s="279">
        <v>4</v>
      </c>
      <c r="R43" s="801">
        <v>0</v>
      </c>
      <c r="S43" s="372">
        <v>0</v>
      </c>
      <c r="T43" s="279">
        <v>1</v>
      </c>
      <c r="U43" s="801">
        <f t="shared" si="0"/>
        <v>4.7058823529411764E-2</v>
      </c>
      <c r="V43" s="372">
        <f t="shared" si="1"/>
        <v>4</v>
      </c>
      <c r="W43" s="279">
        <f t="shared" si="2"/>
        <v>85</v>
      </c>
      <c r="X43" s="328"/>
      <c r="AM43" s="324"/>
      <c r="AP43" s="324"/>
    </row>
    <row r="44" spans="2:42" ht="15" x14ac:dyDescent="0.2">
      <c r="B44" s="293" t="s">
        <v>715</v>
      </c>
      <c r="C44" s="801" t="s">
        <v>289</v>
      </c>
      <c r="D44" s="372" t="s">
        <v>289</v>
      </c>
      <c r="E44" s="279" t="s">
        <v>289</v>
      </c>
      <c r="F44" s="801" t="s">
        <v>289</v>
      </c>
      <c r="G44" s="372" t="s">
        <v>289</v>
      </c>
      <c r="H44" s="279" t="s">
        <v>289</v>
      </c>
      <c r="I44" s="801" t="s">
        <v>289</v>
      </c>
      <c r="J44" s="372" t="s">
        <v>289</v>
      </c>
      <c r="K44" s="279" t="s">
        <v>289</v>
      </c>
      <c r="L44" s="801" t="s">
        <v>289</v>
      </c>
      <c r="M44" s="372" t="s">
        <v>289</v>
      </c>
      <c r="N44" s="279" t="s">
        <v>289</v>
      </c>
      <c r="O44" s="801">
        <v>0</v>
      </c>
      <c r="P44" s="372">
        <v>0</v>
      </c>
      <c r="Q44" s="279">
        <v>4</v>
      </c>
      <c r="R44" s="801">
        <v>0</v>
      </c>
      <c r="S44" s="372">
        <v>0</v>
      </c>
      <c r="T44" s="279">
        <v>1</v>
      </c>
      <c r="U44" s="801">
        <f t="shared" si="0"/>
        <v>0</v>
      </c>
      <c r="V44" s="372">
        <f t="shared" si="1"/>
        <v>0</v>
      </c>
      <c r="W44" s="279">
        <f t="shared" si="2"/>
        <v>5</v>
      </c>
      <c r="X44" s="328"/>
      <c r="AM44" s="324"/>
      <c r="AP44" s="324"/>
    </row>
    <row r="45" spans="2:42" ht="15" x14ac:dyDescent="0.2">
      <c r="B45" s="293" t="s">
        <v>716</v>
      </c>
      <c r="C45" s="801" t="s">
        <v>289</v>
      </c>
      <c r="D45" s="372" t="s">
        <v>289</v>
      </c>
      <c r="E45" s="279" t="s">
        <v>289</v>
      </c>
      <c r="F45" s="801">
        <v>0</v>
      </c>
      <c r="G45" s="372">
        <v>0</v>
      </c>
      <c r="H45" s="279">
        <v>3</v>
      </c>
      <c r="I45" s="801" t="s">
        <v>289</v>
      </c>
      <c r="J45" s="372" t="s">
        <v>289</v>
      </c>
      <c r="K45" s="279" t="s">
        <v>289</v>
      </c>
      <c r="L45" s="801">
        <v>0</v>
      </c>
      <c r="M45" s="372">
        <v>0</v>
      </c>
      <c r="N45" s="279">
        <v>10</v>
      </c>
      <c r="O45" s="801">
        <v>0.25</v>
      </c>
      <c r="P45" s="372">
        <v>1</v>
      </c>
      <c r="Q45" s="279">
        <v>4</v>
      </c>
      <c r="R45" s="801">
        <v>0</v>
      </c>
      <c r="S45" s="372">
        <v>0</v>
      </c>
      <c r="T45" s="279">
        <v>1</v>
      </c>
      <c r="U45" s="801">
        <f t="shared" si="0"/>
        <v>5.5555555555555552E-2</v>
      </c>
      <c r="V45" s="372">
        <f t="shared" si="1"/>
        <v>1</v>
      </c>
      <c r="W45" s="279">
        <f t="shared" si="2"/>
        <v>18</v>
      </c>
      <c r="X45" s="328"/>
      <c r="AM45" s="324"/>
      <c r="AP45" s="324"/>
    </row>
    <row r="46" spans="2:42" x14ac:dyDescent="0.2">
      <c r="B46" s="463"/>
      <c r="C46" s="345"/>
      <c r="D46" s="346"/>
      <c r="E46" s="346"/>
      <c r="F46" s="345"/>
      <c r="G46" s="346"/>
      <c r="H46" s="346"/>
      <c r="I46" s="345"/>
      <c r="J46" s="346"/>
      <c r="K46" s="346"/>
      <c r="L46" s="346"/>
      <c r="M46" s="346"/>
      <c r="N46" s="346"/>
      <c r="O46" s="345"/>
      <c r="P46" s="346"/>
      <c r="Q46" s="346"/>
      <c r="R46" s="345"/>
      <c r="S46" s="346"/>
      <c r="T46" s="346"/>
      <c r="U46" s="345"/>
      <c r="V46" s="346"/>
      <c r="W46" s="346"/>
      <c r="X46" s="347"/>
      <c r="Y46" s="347"/>
      <c r="Z46" s="347"/>
    </row>
    <row r="47" spans="2:42" ht="15.75" x14ac:dyDescent="0.25">
      <c r="B47" s="254" t="s">
        <v>717</v>
      </c>
      <c r="C47" s="287"/>
      <c r="D47" s="287"/>
      <c r="E47" s="287"/>
      <c r="F47" s="325"/>
      <c r="G47" s="325"/>
      <c r="H47" s="325"/>
      <c r="I47" s="325"/>
      <c r="J47" s="325"/>
    </row>
    <row r="48" spans="2:42" ht="15.75" x14ac:dyDescent="0.25">
      <c r="B48" s="277" t="s">
        <v>718</v>
      </c>
      <c r="C48" s="341"/>
      <c r="D48" s="342"/>
      <c r="E48" s="342"/>
      <c r="F48" s="341"/>
      <c r="G48" s="342"/>
      <c r="H48" s="342"/>
      <c r="I48" s="341"/>
      <c r="J48" s="342"/>
    </row>
    <row r="49" spans="2:42" ht="15" x14ac:dyDescent="0.2">
      <c r="B49" s="274"/>
      <c r="C49" s="275"/>
      <c r="D49" s="274"/>
      <c r="E49" s="274"/>
      <c r="F49" s="275"/>
      <c r="G49" s="274"/>
      <c r="H49" s="274"/>
      <c r="I49" s="275"/>
      <c r="J49" s="274"/>
      <c r="K49" s="274"/>
      <c r="L49" s="274"/>
      <c r="M49" s="274"/>
      <c r="N49" s="274"/>
      <c r="O49" s="275"/>
      <c r="P49" s="274"/>
      <c r="Q49" s="274"/>
      <c r="R49" s="275"/>
      <c r="S49" s="274"/>
      <c r="T49" s="274"/>
      <c r="U49" s="275"/>
      <c r="V49" s="274"/>
      <c r="W49" s="274"/>
      <c r="Z49" s="328"/>
      <c r="AA49" s="324"/>
      <c r="AC49" s="328"/>
      <c r="AD49" s="324"/>
      <c r="AF49" s="328"/>
      <c r="AG49" s="324"/>
      <c r="AJ49" s="324"/>
      <c r="AM49" s="324"/>
      <c r="AP49" s="324"/>
    </row>
    <row r="50" spans="2:42" ht="15.75" x14ac:dyDescent="0.25">
      <c r="B50" s="792"/>
      <c r="C50" s="794"/>
      <c r="D50" s="439" t="s">
        <v>694</v>
      </c>
      <c r="E50" s="795"/>
      <c r="F50" s="794"/>
      <c r="G50" s="439" t="s">
        <v>695</v>
      </c>
      <c r="H50" s="795"/>
      <c r="I50" s="794"/>
      <c r="J50" s="439" t="s">
        <v>696</v>
      </c>
      <c r="K50" s="795"/>
      <c r="L50" s="794"/>
      <c r="M50" s="439" t="s">
        <v>697</v>
      </c>
      <c r="N50" s="795"/>
      <c r="O50" s="794"/>
      <c r="P50" s="439" t="s">
        <v>698</v>
      </c>
      <c r="Q50" s="795"/>
      <c r="R50" s="794"/>
      <c r="S50" s="439" t="s">
        <v>699</v>
      </c>
      <c r="T50" s="795"/>
      <c r="U50" s="794"/>
      <c r="V50" s="439" t="s">
        <v>719</v>
      </c>
      <c r="W50" s="798"/>
      <c r="X50" s="328"/>
      <c r="AM50" s="324"/>
      <c r="AP50" s="324"/>
    </row>
    <row r="51" spans="2:42" ht="16.5" thickBot="1" x14ac:dyDescent="0.3">
      <c r="B51" s="796" t="s">
        <v>447</v>
      </c>
      <c r="C51" s="283" t="s">
        <v>446</v>
      </c>
      <c r="D51" s="282" t="s">
        <v>445</v>
      </c>
      <c r="E51" s="282" t="s">
        <v>444</v>
      </c>
      <c r="F51" s="283" t="s">
        <v>446</v>
      </c>
      <c r="G51" s="282" t="s">
        <v>445</v>
      </c>
      <c r="H51" s="282" t="s">
        <v>444</v>
      </c>
      <c r="I51" s="283" t="s">
        <v>446</v>
      </c>
      <c r="J51" s="282" t="s">
        <v>445</v>
      </c>
      <c r="K51" s="282" t="s">
        <v>444</v>
      </c>
      <c r="L51" s="283" t="s">
        <v>446</v>
      </c>
      <c r="M51" s="282" t="s">
        <v>445</v>
      </c>
      <c r="N51" s="282" t="s">
        <v>444</v>
      </c>
      <c r="O51" s="283" t="s">
        <v>446</v>
      </c>
      <c r="P51" s="282" t="s">
        <v>445</v>
      </c>
      <c r="Q51" s="282" t="s">
        <v>444</v>
      </c>
      <c r="R51" s="283" t="s">
        <v>446</v>
      </c>
      <c r="S51" s="282" t="s">
        <v>445</v>
      </c>
      <c r="T51" s="282" t="s">
        <v>444</v>
      </c>
      <c r="U51" s="283" t="s">
        <v>446</v>
      </c>
      <c r="V51" s="282" t="s">
        <v>445</v>
      </c>
      <c r="W51" s="284" t="s">
        <v>444</v>
      </c>
      <c r="Z51" s="328"/>
      <c r="AA51" s="324"/>
      <c r="AC51" s="328"/>
      <c r="AD51" s="324"/>
      <c r="AG51" s="324"/>
      <c r="AJ51" s="324"/>
      <c r="AM51" s="324"/>
      <c r="AP51" s="324"/>
    </row>
    <row r="52" spans="2:42" ht="15" x14ac:dyDescent="0.2">
      <c r="B52" s="295" t="s">
        <v>94</v>
      </c>
      <c r="C52" s="800">
        <v>0.21818181818181817</v>
      </c>
      <c r="D52" s="377">
        <v>12</v>
      </c>
      <c r="E52" s="281">
        <v>55</v>
      </c>
      <c r="F52" s="800">
        <v>0</v>
      </c>
      <c r="G52" s="377">
        <v>0</v>
      </c>
      <c r="H52" s="281">
        <v>1</v>
      </c>
      <c r="I52" s="800">
        <v>0</v>
      </c>
      <c r="J52" s="377">
        <v>0</v>
      </c>
      <c r="K52" s="281">
        <v>10</v>
      </c>
      <c r="L52" s="800">
        <v>0</v>
      </c>
      <c r="M52" s="377">
        <v>0</v>
      </c>
      <c r="N52" s="281">
        <v>12</v>
      </c>
      <c r="O52" s="800">
        <v>0.5</v>
      </c>
      <c r="P52" s="377">
        <v>1</v>
      </c>
      <c r="Q52" s="281">
        <v>2</v>
      </c>
      <c r="R52" s="800">
        <v>0</v>
      </c>
      <c r="S52" s="377">
        <v>0</v>
      </c>
      <c r="T52" s="281">
        <v>1</v>
      </c>
      <c r="U52" s="800">
        <f t="shared" ref="U52:U68" si="3">IF(W52=0,"-",(V52/W52))</f>
        <v>0.16049382716049382</v>
      </c>
      <c r="V52" s="377">
        <f t="shared" ref="V52:V68" si="4">SUM(D52,G52,J52,M52,P52,S52)</f>
        <v>13</v>
      </c>
      <c r="W52" s="281">
        <f t="shared" ref="W52:W68" si="5">SUM(E52,H52,K52,N52,Q52,T52)</f>
        <v>81</v>
      </c>
      <c r="Z52" s="328"/>
      <c r="AA52" s="324"/>
      <c r="AC52" s="328"/>
      <c r="AD52" s="324"/>
      <c r="AG52" s="324"/>
      <c r="AJ52" s="324"/>
      <c r="AM52" s="324"/>
      <c r="AP52" s="324"/>
    </row>
    <row r="53" spans="2:42" ht="15" x14ac:dyDescent="0.2">
      <c r="B53" s="293" t="s">
        <v>703</v>
      </c>
      <c r="C53" s="801">
        <v>0</v>
      </c>
      <c r="D53" s="372">
        <v>0</v>
      </c>
      <c r="E53" s="279">
        <v>55</v>
      </c>
      <c r="F53" s="801" t="s">
        <v>289</v>
      </c>
      <c r="G53" s="372" t="s">
        <v>289</v>
      </c>
      <c r="H53" s="279" t="s">
        <v>289</v>
      </c>
      <c r="I53" s="801">
        <v>0</v>
      </c>
      <c r="J53" s="372">
        <v>0</v>
      </c>
      <c r="K53" s="279">
        <v>10</v>
      </c>
      <c r="L53" s="801" t="s">
        <v>289</v>
      </c>
      <c r="M53" s="372" t="s">
        <v>289</v>
      </c>
      <c r="N53" s="279" t="s">
        <v>289</v>
      </c>
      <c r="O53" s="801" t="s">
        <v>289</v>
      </c>
      <c r="P53" s="372" t="s">
        <v>289</v>
      </c>
      <c r="Q53" s="279" t="s">
        <v>289</v>
      </c>
      <c r="R53" s="801" t="s">
        <v>289</v>
      </c>
      <c r="S53" s="372" t="s">
        <v>289</v>
      </c>
      <c r="T53" s="279" t="s">
        <v>289</v>
      </c>
      <c r="U53" s="801">
        <f t="shared" si="3"/>
        <v>0</v>
      </c>
      <c r="V53" s="372">
        <f t="shared" si="4"/>
        <v>0</v>
      </c>
      <c r="W53" s="279">
        <f t="shared" si="5"/>
        <v>65</v>
      </c>
      <c r="Z53" s="328"/>
      <c r="AA53" s="324"/>
      <c r="AC53" s="328"/>
      <c r="AD53" s="324"/>
      <c r="AG53" s="324"/>
      <c r="AJ53" s="324"/>
      <c r="AM53" s="324"/>
      <c r="AP53" s="324"/>
    </row>
    <row r="54" spans="2:42" ht="15" x14ac:dyDescent="0.2">
      <c r="B54" s="293" t="s">
        <v>705</v>
      </c>
      <c r="C54" s="801" t="s">
        <v>289</v>
      </c>
      <c r="D54" s="372" t="s">
        <v>289</v>
      </c>
      <c r="E54" s="279" t="s">
        <v>289</v>
      </c>
      <c r="F54" s="801">
        <v>0</v>
      </c>
      <c r="G54" s="372">
        <v>0</v>
      </c>
      <c r="H54" s="279">
        <v>1</v>
      </c>
      <c r="I54" s="801" t="s">
        <v>289</v>
      </c>
      <c r="J54" s="372" t="s">
        <v>289</v>
      </c>
      <c r="K54" s="279" t="s">
        <v>289</v>
      </c>
      <c r="L54" s="801">
        <v>0</v>
      </c>
      <c r="M54" s="372">
        <v>0</v>
      </c>
      <c r="N54" s="279">
        <v>12</v>
      </c>
      <c r="O54" s="801">
        <v>0</v>
      </c>
      <c r="P54" s="372">
        <v>0</v>
      </c>
      <c r="Q54" s="279">
        <v>2</v>
      </c>
      <c r="R54" s="801" t="s">
        <v>289</v>
      </c>
      <c r="S54" s="372" t="s">
        <v>289</v>
      </c>
      <c r="T54" s="279" t="s">
        <v>289</v>
      </c>
      <c r="U54" s="801">
        <f t="shared" si="3"/>
        <v>0</v>
      </c>
      <c r="V54" s="372">
        <f t="shared" si="4"/>
        <v>0</v>
      </c>
      <c r="W54" s="279">
        <f t="shared" si="5"/>
        <v>15</v>
      </c>
      <c r="Z54" s="328"/>
      <c r="AA54" s="324"/>
      <c r="AC54" s="328"/>
      <c r="AD54" s="324"/>
      <c r="AG54" s="324"/>
      <c r="AJ54" s="324"/>
      <c r="AM54" s="324"/>
      <c r="AP54" s="324"/>
    </row>
    <row r="55" spans="2:42" ht="15" x14ac:dyDescent="0.2">
      <c r="B55" s="293" t="s">
        <v>95</v>
      </c>
      <c r="C55" s="801">
        <v>0</v>
      </c>
      <c r="D55" s="1189">
        <v>0</v>
      </c>
      <c r="E55" s="279">
        <v>55</v>
      </c>
      <c r="F55" s="801">
        <v>0</v>
      </c>
      <c r="G55" s="1189">
        <v>0</v>
      </c>
      <c r="H55" s="279">
        <v>1</v>
      </c>
      <c r="I55" s="801">
        <v>0</v>
      </c>
      <c r="J55" s="1189">
        <v>0</v>
      </c>
      <c r="K55" s="279">
        <v>10</v>
      </c>
      <c r="L55" s="801">
        <v>0</v>
      </c>
      <c r="M55" s="1189">
        <v>0</v>
      </c>
      <c r="N55" s="279">
        <v>12</v>
      </c>
      <c r="O55" s="801">
        <v>0</v>
      </c>
      <c r="P55" s="1189">
        <v>0</v>
      </c>
      <c r="Q55" s="279">
        <v>2</v>
      </c>
      <c r="R55" s="801">
        <v>0</v>
      </c>
      <c r="S55" s="1189">
        <v>0</v>
      </c>
      <c r="T55" s="279">
        <v>1</v>
      </c>
      <c r="U55" s="801">
        <f t="shared" si="3"/>
        <v>0</v>
      </c>
      <c r="V55" s="1189">
        <f t="shared" si="4"/>
        <v>0</v>
      </c>
      <c r="W55" s="279">
        <f t="shared" si="5"/>
        <v>81</v>
      </c>
      <c r="Z55" s="328"/>
      <c r="AA55" s="324"/>
      <c r="AC55" s="328"/>
      <c r="AD55" s="324"/>
      <c r="AG55" s="324"/>
      <c r="AJ55" s="324"/>
      <c r="AM55" s="324"/>
      <c r="AP55" s="324"/>
    </row>
    <row r="56" spans="2:42" ht="15" x14ac:dyDescent="0.2">
      <c r="B56" s="293" t="s">
        <v>706</v>
      </c>
      <c r="C56" s="801">
        <v>0</v>
      </c>
      <c r="D56" s="372">
        <v>0</v>
      </c>
      <c r="E56" s="279">
        <v>55</v>
      </c>
      <c r="F56" s="801">
        <v>0</v>
      </c>
      <c r="G56" s="372">
        <v>0</v>
      </c>
      <c r="H56" s="279">
        <v>1</v>
      </c>
      <c r="I56" s="801">
        <v>0</v>
      </c>
      <c r="J56" s="372">
        <v>0</v>
      </c>
      <c r="K56" s="279">
        <v>10</v>
      </c>
      <c r="L56" s="801">
        <v>0</v>
      </c>
      <c r="M56" s="372">
        <v>0</v>
      </c>
      <c r="N56" s="279">
        <v>12</v>
      </c>
      <c r="O56" s="801">
        <v>0</v>
      </c>
      <c r="P56" s="372">
        <v>0</v>
      </c>
      <c r="Q56" s="279">
        <v>2</v>
      </c>
      <c r="R56" s="801">
        <v>0</v>
      </c>
      <c r="S56" s="372">
        <v>0</v>
      </c>
      <c r="T56" s="279">
        <v>1</v>
      </c>
      <c r="U56" s="801">
        <f t="shared" si="3"/>
        <v>0</v>
      </c>
      <c r="V56" s="372">
        <f t="shared" si="4"/>
        <v>0</v>
      </c>
      <c r="W56" s="279">
        <f t="shared" si="5"/>
        <v>81</v>
      </c>
      <c r="Z56" s="328"/>
      <c r="AA56" s="324"/>
      <c r="AC56" s="328"/>
      <c r="AD56" s="324"/>
      <c r="AG56" s="324"/>
      <c r="AJ56" s="324"/>
      <c r="AM56" s="324"/>
      <c r="AP56" s="324"/>
    </row>
    <row r="57" spans="2:42" ht="15" x14ac:dyDescent="0.2">
      <c r="B57" s="293" t="s">
        <v>97</v>
      </c>
      <c r="C57" s="801">
        <v>0</v>
      </c>
      <c r="D57" s="372">
        <v>0</v>
      </c>
      <c r="E57" s="279">
        <v>55</v>
      </c>
      <c r="F57" s="801" t="s">
        <v>289</v>
      </c>
      <c r="G57" s="372" t="s">
        <v>289</v>
      </c>
      <c r="H57" s="279" t="s">
        <v>289</v>
      </c>
      <c r="I57" s="801">
        <v>0.1</v>
      </c>
      <c r="J57" s="372">
        <v>1</v>
      </c>
      <c r="K57" s="279">
        <v>10</v>
      </c>
      <c r="L57" s="801" t="s">
        <v>289</v>
      </c>
      <c r="M57" s="372" t="s">
        <v>289</v>
      </c>
      <c r="N57" s="279">
        <v>12</v>
      </c>
      <c r="O57" s="801" t="s">
        <v>289</v>
      </c>
      <c r="P57" s="372" t="s">
        <v>289</v>
      </c>
      <c r="Q57" s="279" t="s">
        <v>289</v>
      </c>
      <c r="R57" s="801" t="s">
        <v>289</v>
      </c>
      <c r="S57" s="372" t="s">
        <v>289</v>
      </c>
      <c r="T57" s="279" t="s">
        <v>289</v>
      </c>
      <c r="U57" s="801">
        <f t="shared" si="3"/>
        <v>1.2987012987012988E-2</v>
      </c>
      <c r="V57" s="372">
        <f t="shared" si="4"/>
        <v>1</v>
      </c>
      <c r="W57" s="279">
        <f t="shared" si="5"/>
        <v>77</v>
      </c>
      <c r="Z57" s="328"/>
      <c r="AA57" s="324"/>
      <c r="AC57" s="328"/>
      <c r="AD57" s="324"/>
      <c r="AG57" s="324"/>
      <c r="AJ57" s="324"/>
      <c r="AM57" s="324"/>
      <c r="AP57" s="324"/>
    </row>
    <row r="58" spans="2:42" ht="15" x14ac:dyDescent="0.2">
      <c r="B58" s="293" t="s">
        <v>707</v>
      </c>
      <c r="C58" s="801" t="s">
        <v>289</v>
      </c>
      <c r="D58" s="372" t="s">
        <v>289</v>
      </c>
      <c r="E58" s="279" t="s">
        <v>289</v>
      </c>
      <c r="F58" s="801">
        <v>0</v>
      </c>
      <c r="G58" s="372">
        <v>0</v>
      </c>
      <c r="H58" s="279">
        <v>1</v>
      </c>
      <c r="I58" s="801" t="s">
        <v>289</v>
      </c>
      <c r="J58" s="372" t="s">
        <v>289</v>
      </c>
      <c r="K58" s="279" t="s">
        <v>289</v>
      </c>
      <c r="L58" s="801">
        <v>0</v>
      </c>
      <c r="M58" s="372">
        <v>0</v>
      </c>
      <c r="N58" s="279">
        <v>12</v>
      </c>
      <c r="O58" s="801">
        <v>0</v>
      </c>
      <c r="P58" s="372">
        <v>0</v>
      </c>
      <c r="Q58" s="279">
        <v>2</v>
      </c>
      <c r="R58" s="801" t="s">
        <v>289</v>
      </c>
      <c r="S58" s="372" t="s">
        <v>289</v>
      </c>
      <c r="T58" s="279" t="s">
        <v>289</v>
      </c>
      <c r="U58" s="801">
        <f t="shared" si="3"/>
        <v>0</v>
      </c>
      <c r="V58" s="372">
        <f t="shared" si="4"/>
        <v>0</v>
      </c>
      <c r="W58" s="279">
        <f t="shared" si="5"/>
        <v>15</v>
      </c>
      <c r="Z58" s="328"/>
      <c r="AA58" s="324"/>
      <c r="AC58" s="328"/>
      <c r="AD58" s="324"/>
      <c r="AG58" s="324"/>
      <c r="AJ58" s="324"/>
      <c r="AM58" s="324"/>
      <c r="AP58" s="324"/>
    </row>
    <row r="59" spans="2:42" ht="15" x14ac:dyDescent="0.2">
      <c r="B59" s="293" t="s">
        <v>709</v>
      </c>
      <c r="C59" s="801" t="s">
        <v>289</v>
      </c>
      <c r="D59" s="372" t="s">
        <v>289</v>
      </c>
      <c r="E59" s="279" t="s">
        <v>289</v>
      </c>
      <c r="F59" s="801" t="s">
        <v>289</v>
      </c>
      <c r="G59" s="372" t="s">
        <v>289</v>
      </c>
      <c r="H59" s="279" t="s">
        <v>289</v>
      </c>
      <c r="I59" s="801" t="s">
        <v>289</v>
      </c>
      <c r="J59" s="372" t="s">
        <v>289</v>
      </c>
      <c r="K59" s="279" t="s">
        <v>289</v>
      </c>
      <c r="L59" s="801" t="s">
        <v>289</v>
      </c>
      <c r="M59" s="372" t="s">
        <v>289</v>
      </c>
      <c r="N59" s="279" t="s">
        <v>289</v>
      </c>
      <c r="O59" s="801">
        <v>0.5</v>
      </c>
      <c r="P59" s="372">
        <v>1</v>
      </c>
      <c r="Q59" s="279">
        <v>2</v>
      </c>
      <c r="R59" s="801" t="s">
        <v>289</v>
      </c>
      <c r="S59" s="372" t="s">
        <v>289</v>
      </c>
      <c r="T59" s="279" t="s">
        <v>289</v>
      </c>
      <c r="U59" s="801">
        <f t="shared" si="3"/>
        <v>0.5</v>
      </c>
      <c r="V59" s="372">
        <f t="shared" si="4"/>
        <v>1</v>
      </c>
      <c r="W59" s="279">
        <f t="shared" si="5"/>
        <v>2</v>
      </c>
      <c r="Z59" s="328"/>
      <c r="AA59" s="324"/>
      <c r="AC59" s="328"/>
      <c r="AD59" s="324"/>
      <c r="AG59" s="324"/>
      <c r="AJ59" s="324"/>
      <c r="AM59" s="324"/>
      <c r="AP59" s="324"/>
    </row>
    <row r="60" spans="2:42" ht="15" x14ac:dyDescent="0.2">
      <c r="B60" s="293" t="s">
        <v>710</v>
      </c>
      <c r="C60" s="801">
        <v>0</v>
      </c>
      <c r="D60" s="372">
        <v>0</v>
      </c>
      <c r="E60" s="279">
        <v>55</v>
      </c>
      <c r="F60" s="801">
        <v>0</v>
      </c>
      <c r="G60" s="372">
        <v>0</v>
      </c>
      <c r="H60" s="279">
        <v>1</v>
      </c>
      <c r="I60" s="801">
        <v>0</v>
      </c>
      <c r="J60" s="372">
        <v>0</v>
      </c>
      <c r="K60" s="279">
        <v>10</v>
      </c>
      <c r="L60" s="801">
        <v>0</v>
      </c>
      <c r="M60" s="372">
        <v>0</v>
      </c>
      <c r="N60" s="279">
        <v>12</v>
      </c>
      <c r="O60" s="801">
        <v>1</v>
      </c>
      <c r="P60" s="372">
        <v>2</v>
      </c>
      <c r="Q60" s="279">
        <v>2</v>
      </c>
      <c r="R60" s="801">
        <v>0</v>
      </c>
      <c r="S60" s="372">
        <v>0</v>
      </c>
      <c r="T60" s="279">
        <v>1</v>
      </c>
      <c r="U60" s="801">
        <f t="shared" si="3"/>
        <v>2.4691358024691357E-2</v>
      </c>
      <c r="V60" s="372">
        <f t="shared" si="4"/>
        <v>2</v>
      </c>
      <c r="W60" s="279">
        <f t="shared" si="5"/>
        <v>81</v>
      </c>
      <c r="Z60" s="328"/>
      <c r="AA60" s="324"/>
      <c r="AC60" s="328"/>
      <c r="AD60" s="324"/>
      <c r="AG60" s="324"/>
      <c r="AJ60" s="324"/>
      <c r="AM60" s="324"/>
      <c r="AP60" s="324"/>
    </row>
    <row r="61" spans="2:42" ht="15" x14ac:dyDescent="0.2">
      <c r="B61" s="293" t="s">
        <v>711</v>
      </c>
      <c r="C61" s="801">
        <v>0</v>
      </c>
      <c r="D61" s="372">
        <v>0</v>
      </c>
      <c r="E61" s="279">
        <v>55</v>
      </c>
      <c r="F61" s="801" t="s">
        <v>289</v>
      </c>
      <c r="G61" s="372" t="s">
        <v>289</v>
      </c>
      <c r="H61" s="279" t="s">
        <v>289</v>
      </c>
      <c r="I61" s="801">
        <v>0</v>
      </c>
      <c r="J61" s="372">
        <v>0</v>
      </c>
      <c r="K61" s="279">
        <v>10</v>
      </c>
      <c r="L61" s="801" t="s">
        <v>289</v>
      </c>
      <c r="M61" s="372" t="s">
        <v>289</v>
      </c>
      <c r="N61" s="279" t="s">
        <v>289</v>
      </c>
      <c r="O61" s="801" t="s">
        <v>289</v>
      </c>
      <c r="P61" s="372" t="s">
        <v>289</v>
      </c>
      <c r="Q61" s="279" t="s">
        <v>289</v>
      </c>
      <c r="R61" s="801" t="s">
        <v>289</v>
      </c>
      <c r="S61" s="372" t="s">
        <v>289</v>
      </c>
      <c r="T61" s="279" t="s">
        <v>289</v>
      </c>
      <c r="U61" s="801">
        <f t="shared" si="3"/>
        <v>0</v>
      </c>
      <c r="V61" s="372">
        <f t="shared" si="4"/>
        <v>0</v>
      </c>
      <c r="W61" s="279">
        <f t="shared" si="5"/>
        <v>65</v>
      </c>
      <c r="Z61" s="328"/>
      <c r="AA61" s="324"/>
      <c r="AC61" s="328"/>
      <c r="AD61" s="324"/>
      <c r="AG61" s="324"/>
      <c r="AJ61" s="324"/>
      <c r="AM61" s="324"/>
      <c r="AP61" s="324"/>
    </row>
    <row r="62" spans="2:42" ht="15" x14ac:dyDescent="0.2">
      <c r="B62" s="293" t="s">
        <v>576</v>
      </c>
      <c r="C62" s="801">
        <v>0.21818181818181817</v>
      </c>
      <c r="D62" s="372">
        <v>12</v>
      </c>
      <c r="E62" s="279">
        <v>55</v>
      </c>
      <c r="F62" s="801">
        <v>0</v>
      </c>
      <c r="G62" s="372">
        <v>0</v>
      </c>
      <c r="H62" s="279">
        <v>1</v>
      </c>
      <c r="I62" s="801">
        <v>0</v>
      </c>
      <c r="J62" s="372">
        <v>0</v>
      </c>
      <c r="K62" s="279">
        <v>10</v>
      </c>
      <c r="L62" s="801">
        <v>0</v>
      </c>
      <c r="M62" s="372">
        <v>0</v>
      </c>
      <c r="N62" s="279">
        <v>12</v>
      </c>
      <c r="O62" s="801">
        <v>0.5</v>
      </c>
      <c r="P62" s="372">
        <v>1</v>
      </c>
      <c r="Q62" s="279">
        <v>2</v>
      </c>
      <c r="R62" s="801" t="s">
        <v>289</v>
      </c>
      <c r="S62" s="372" t="s">
        <v>289</v>
      </c>
      <c r="T62" s="279" t="s">
        <v>289</v>
      </c>
      <c r="U62" s="801">
        <f t="shared" si="3"/>
        <v>0.16250000000000001</v>
      </c>
      <c r="V62" s="372">
        <f t="shared" si="4"/>
        <v>13</v>
      </c>
      <c r="W62" s="279">
        <f t="shared" si="5"/>
        <v>80</v>
      </c>
      <c r="Z62" s="328"/>
      <c r="AA62" s="324"/>
      <c r="AC62" s="328"/>
      <c r="AD62" s="324"/>
      <c r="AG62" s="324"/>
      <c r="AJ62" s="324"/>
      <c r="AM62" s="324"/>
      <c r="AP62" s="324"/>
    </row>
    <row r="63" spans="2:42" ht="15" x14ac:dyDescent="0.2">
      <c r="B63" s="293" t="s">
        <v>712</v>
      </c>
      <c r="C63" s="801">
        <v>9.0909090909090912E-2</v>
      </c>
      <c r="D63" s="372">
        <v>5</v>
      </c>
      <c r="E63" s="279">
        <v>55</v>
      </c>
      <c r="F63" s="801" t="s">
        <v>289</v>
      </c>
      <c r="G63" s="372" t="s">
        <v>289</v>
      </c>
      <c r="H63" s="279" t="s">
        <v>289</v>
      </c>
      <c r="I63" s="801">
        <v>0.1</v>
      </c>
      <c r="J63" s="372">
        <v>1</v>
      </c>
      <c r="K63" s="279">
        <v>10</v>
      </c>
      <c r="L63" s="801" t="s">
        <v>289</v>
      </c>
      <c r="M63" s="372" t="s">
        <v>289</v>
      </c>
      <c r="N63" s="279" t="s">
        <v>289</v>
      </c>
      <c r="O63" s="801" t="s">
        <v>289</v>
      </c>
      <c r="P63" s="372" t="s">
        <v>289</v>
      </c>
      <c r="Q63" s="279" t="s">
        <v>289</v>
      </c>
      <c r="R63" s="801" t="s">
        <v>289</v>
      </c>
      <c r="S63" s="372" t="s">
        <v>289</v>
      </c>
      <c r="T63" s="279" t="s">
        <v>289</v>
      </c>
      <c r="U63" s="801">
        <f t="shared" si="3"/>
        <v>9.2307692307692313E-2</v>
      </c>
      <c r="V63" s="372">
        <f t="shared" si="4"/>
        <v>6</v>
      </c>
      <c r="W63" s="279">
        <f t="shared" si="5"/>
        <v>65</v>
      </c>
      <c r="Z63" s="328"/>
      <c r="AA63" s="324"/>
      <c r="AC63" s="328"/>
      <c r="AD63" s="324"/>
      <c r="AG63" s="324"/>
      <c r="AJ63" s="324"/>
      <c r="AM63" s="324"/>
      <c r="AP63" s="324"/>
    </row>
    <row r="64" spans="2:42" ht="15" x14ac:dyDescent="0.2">
      <c r="B64" s="293" t="s">
        <v>615</v>
      </c>
      <c r="C64" s="801">
        <v>1.8181818181818181E-2</v>
      </c>
      <c r="D64" s="372">
        <v>1</v>
      </c>
      <c r="E64" s="279">
        <v>55</v>
      </c>
      <c r="F64" s="801" t="s">
        <v>289</v>
      </c>
      <c r="G64" s="372" t="s">
        <v>289</v>
      </c>
      <c r="H64" s="279" t="s">
        <v>289</v>
      </c>
      <c r="I64" s="801">
        <v>0.1</v>
      </c>
      <c r="J64" s="372">
        <v>1</v>
      </c>
      <c r="K64" s="279">
        <v>10</v>
      </c>
      <c r="L64" s="801" t="s">
        <v>289</v>
      </c>
      <c r="M64" s="372" t="s">
        <v>289</v>
      </c>
      <c r="N64" s="279" t="s">
        <v>289</v>
      </c>
      <c r="O64" s="801" t="s">
        <v>289</v>
      </c>
      <c r="P64" s="372" t="s">
        <v>289</v>
      </c>
      <c r="Q64" s="279" t="s">
        <v>289</v>
      </c>
      <c r="R64" s="801" t="s">
        <v>289</v>
      </c>
      <c r="S64" s="372" t="s">
        <v>289</v>
      </c>
      <c r="T64" s="279" t="s">
        <v>289</v>
      </c>
      <c r="U64" s="801">
        <f t="shared" si="3"/>
        <v>3.0769230769230771E-2</v>
      </c>
      <c r="V64" s="372">
        <f t="shared" si="4"/>
        <v>2</v>
      </c>
      <c r="W64" s="279">
        <f t="shared" si="5"/>
        <v>65</v>
      </c>
      <c r="Z64" s="328"/>
      <c r="AA64" s="324"/>
      <c r="AC64" s="328"/>
      <c r="AD64" s="324"/>
      <c r="AG64" s="324"/>
      <c r="AJ64" s="324"/>
      <c r="AM64" s="324"/>
      <c r="AP64" s="324"/>
    </row>
    <row r="65" spans="2:48" ht="15" x14ac:dyDescent="0.2">
      <c r="B65" s="293" t="s">
        <v>720</v>
      </c>
      <c r="C65" s="801">
        <v>0</v>
      </c>
      <c r="D65" s="372">
        <v>0</v>
      </c>
      <c r="E65" s="279">
        <v>55</v>
      </c>
      <c r="F65" s="801">
        <v>0</v>
      </c>
      <c r="G65" s="372">
        <v>0</v>
      </c>
      <c r="H65" s="279">
        <v>1</v>
      </c>
      <c r="I65" s="801">
        <v>0</v>
      </c>
      <c r="J65" s="372">
        <v>0</v>
      </c>
      <c r="K65" s="279">
        <v>10</v>
      </c>
      <c r="L65" s="801">
        <v>8.3333333333333329E-2</v>
      </c>
      <c r="M65" s="372">
        <v>1</v>
      </c>
      <c r="N65" s="279">
        <v>12</v>
      </c>
      <c r="O65" s="801">
        <v>0</v>
      </c>
      <c r="P65" s="372">
        <v>0</v>
      </c>
      <c r="Q65" s="279">
        <v>2</v>
      </c>
      <c r="R65" s="801">
        <v>0</v>
      </c>
      <c r="S65" s="372">
        <v>0</v>
      </c>
      <c r="T65" s="279">
        <v>1</v>
      </c>
      <c r="U65" s="801">
        <f t="shared" si="3"/>
        <v>1.2345679012345678E-2</v>
      </c>
      <c r="V65" s="372">
        <f t="shared" si="4"/>
        <v>1</v>
      </c>
      <c r="W65" s="279">
        <f t="shared" si="5"/>
        <v>81</v>
      </c>
      <c r="Z65" s="328"/>
      <c r="AA65" s="324"/>
      <c r="AC65" s="328"/>
      <c r="AD65" s="324"/>
      <c r="AG65" s="324"/>
      <c r="AJ65" s="324"/>
      <c r="AM65" s="324"/>
      <c r="AP65" s="324"/>
    </row>
    <row r="66" spans="2:48" ht="15" x14ac:dyDescent="0.2">
      <c r="B66" s="293" t="s">
        <v>96</v>
      </c>
      <c r="C66" s="801">
        <v>3.6363636363636362E-2</v>
      </c>
      <c r="D66" s="372">
        <v>2</v>
      </c>
      <c r="E66" s="279">
        <v>55</v>
      </c>
      <c r="F66" s="801">
        <v>0</v>
      </c>
      <c r="G66" s="372">
        <v>0</v>
      </c>
      <c r="H66" s="279">
        <v>1</v>
      </c>
      <c r="I66" s="801">
        <v>0.1</v>
      </c>
      <c r="J66" s="372">
        <v>1</v>
      </c>
      <c r="K66" s="279">
        <v>10</v>
      </c>
      <c r="L66" s="801">
        <v>0.25</v>
      </c>
      <c r="M66" s="372">
        <v>3</v>
      </c>
      <c r="N66" s="279">
        <v>12</v>
      </c>
      <c r="O66" s="801">
        <v>0.5</v>
      </c>
      <c r="P66" s="372">
        <v>1</v>
      </c>
      <c r="Q66" s="279">
        <v>2</v>
      </c>
      <c r="R66" s="801">
        <v>0</v>
      </c>
      <c r="S66" s="372">
        <v>0</v>
      </c>
      <c r="T66" s="279">
        <v>1</v>
      </c>
      <c r="U66" s="801">
        <f t="shared" si="3"/>
        <v>8.6419753086419748E-2</v>
      </c>
      <c r="V66" s="372">
        <f t="shared" si="4"/>
        <v>7</v>
      </c>
      <c r="W66" s="279">
        <f t="shared" si="5"/>
        <v>81</v>
      </c>
      <c r="Z66" s="328"/>
      <c r="AA66" s="324"/>
      <c r="AC66" s="328"/>
      <c r="AD66" s="324"/>
      <c r="AG66" s="324"/>
      <c r="AJ66" s="324"/>
      <c r="AM66" s="324"/>
      <c r="AP66" s="324"/>
    </row>
    <row r="67" spans="2:48" ht="15" x14ac:dyDescent="0.2">
      <c r="B67" s="293" t="s">
        <v>715</v>
      </c>
      <c r="C67" s="801" t="s">
        <v>289</v>
      </c>
      <c r="D67" s="372" t="s">
        <v>289</v>
      </c>
      <c r="E67" s="279" t="s">
        <v>289</v>
      </c>
      <c r="F67" s="801" t="s">
        <v>289</v>
      </c>
      <c r="G67" s="372" t="s">
        <v>289</v>
      </c>
      <c r="H67" s="279" t="s">
        <v>289</v>
      </c>
      <c r="I67" s="801" t="s">
        <v>289</v>
      </c>
      <c r="J67" s="372" t="s">
        <v>289</v>
      </c>
      <c r="K67" s="279" t="s">
        <v>289</v>
      </c>
      <c r="L67" s="801" t="s">
        <v>289</v>
      </c>
      <c r="M67" s="372" t="s">
        <v>289</v>
      </c>
      <c r="N67" s="279" t="s">
        <v>289</v>
      </c>
      <c r="O67" s="801" t="s">
        <v>289</v>
      </c>
      <c r="P67" s="372" t="s">
        <v>289</v>
      </c>
      <c r="Q67" s="279" t="s">
        <v>289</v>
      </c>
      <c r="R67" s="801">
        <v>0</v>
      </c>
      <c r="S67" s="372">
        <v>0</v>
      </c>
      <c r="T67" s="279">
        <v>1</v>
      </c>
      <c r="U67" s="801">
        <f t="shared" si="3"/>
        <v>0</v>
      </c>
      <c r="V67" s="372">
        <f t="shared" si="4"/>
        <v>0</v>
      </c>
      <c r="W67" s="279">
        <f t="shared" si="5"/>
        <v>1</v>
      </c>
      <c r="Z67" s="328"/>
      <c r="AA67" s="324"/>
      <c r="AC67" s="328"/>
      <c r="AD67" s="324"/>
      <c r="AG67" s="324"/>
      <c r="AJ67" s="324"/>
      <c r="AM67" s="324"/>
      <c r="AP67" s="324"/>
    </row>
    <row r="68" spans="2:48" ht="15" x14ac:dyDescent="0.2">
      <c r="B68" s="293" t="s">
        <v>716</v>
      </c>
      <c r="C68" s="801" t="s">
        <v>289</v>
      </c>
      <c r="D68" s="372" t="s">
        <v>289</v>
      </c>
      <c r="E68" s="279" t="s">
        <v>289</v>
      </c>
      <c r="F68" s="801">
        <v>0</v>
      </c>
      <c r="G68" s="372">
        <v>0</v>
      </c>
      <c r="H68" s="279">
        <v>1</v>
      </c>
      <c r="I68" s="801" t="s">
        <v>289</v>
      </c>
      <c r="J68" s="372" t="s">
        <v>289</v>
      </c>
      <c r="K68" s="279" t="s">
        <v>289</v>
      </c>
      <c r="L68" s="801">
        <v>8.3333333333333329E-2</v>
      </c>
      <c r="M68" s="372">
        <v>1</v>
      </c>
      <c r="N68" s="279">
        <v>12</v>
      </c>
      <c r="O68" s="801">
        <v>1</v>
      </c>
      <c r="P68" s="372">
        <v>2</v>
      </c>
      <c r="Q68" s="279">
        <v>2</v>
      </c>
      <c r="R68" s="801">
        <v>0</v>
      </c>
      <c r="S68" s="372">
        <v>0</v>
      </c>
      <c r="T68" s="279">
        <v>1</v>
      </c>
      <c r="U68" s="801">
        <f t="shared" si="3"/>
        <v>0.1875</v>
      </c>
      <c r="V68" s="372">
        <f t="shared" si="4"/>
        <v>3</v>
      </c>
      <c r="W68" s="279">
        <f t="shared" si="5"/>
        <v>16</v>
      </c>
      <c r="Z68" s="328"/>
      <c r="AA68" s="324"/>
      <c r="AC68" s="328"/>
      <c r="AD68" s="324"/>
      <c r="AG68" s="324"/>
      <c r="AJ68" s="324"/>
      <c r="AM68" s="324"/>
      <c r="AP68" s="324"/>
    </row>
    <row r="69" spans="2:48" ht="15" x14ac:dyDescent="0.2">
      <c r="B69" s="274"/>
      <c r="C69" s="344"/>
      <c r="D69" s="292"/>
      <c r="E69" s="292"/>
      <c r="F69" s="344"/>
      <c r="G69" s="292"/>
      <c r="H69" s="292"/>
      <c r="I69" s="344"/>
      <c r="J69" s="292"/>
      <c r="K69" s="292"/>
      <c r="L69" s="292"/>
      <c r="M69" s="292"/>
      <c r="N69" s="292"/>
      <c r="O69" s="344"/>
      <c r="P69" s="292"/>
      <c r="Q69" s="292"/>
      <c r="R69" s="344"/>
      <c r="S69" s="292"/>
      <c r="T69" s="292"/>
      <c r="U69" s="344"/>
      <c r="V69" s="292"/>
      <c r="W69" s="292"/>
      <c r="Z69" s="328"/>
      <c r="AA69" s="324"/>
      <c r="AC69" s="328"/>
      <c r="AD69" s="324"/>
      <c r="AF69" s="328"/>
      <c r="AG69" s="324"/>
      <c r="AJ69" s="324"/>
      <c r="AM69" s="324"/>
      <c r="AP69" s="324"/>
    </row>
    <row r="70" spans="2:48" ht="15.75" x14ac:dyDescent="0.25">
      <c r="B70" s="254" t="s">
        <v>721</v>
      </c>
      <c r="C70" s="256"/>
      <c r="D70" s="256"/>
      <c r="E70" s="256"/>
      <c r="F70" s="325"/>
      <c r="G70" s="325"/>
      <c r="H70" s="325"/>
      <c r="I70" s="325"/>
      <c r="J70" s="325"/>
      <c r="K70" s="325"/>
      <c r="L70" s="325"/>
      <c r="M70" s="325"/>
      <c r="N70" s="325"/>
      <c r="O70" s="325"/>
      <c r="P70" s="325"/>
      <c r="X70" s="327"/>
      <c r="Y70" s="326"/>
      <c r="Z70" s="326"/>
      <c r="AA70" s="324"/>
      <c r="AS70" s="328"/>
      <c r="AV70" s="328"/>
    </row>
    <row r="71" spans="2:48" ht="15.75" x14ac:dyDescent="0.25">
      <c r="B71" s="329" t="s">
        <v>722</v>
      </c>
      <c r="C71" s="330"/>
      <c r="D71" s="256"/>
      <c r="E71" s="256"/>
      <c r="F71" s="325"/>
      <c r="G71" s="325"/>
      <c r="H71" s="325"/>
      <c r="I71" s="325"/>
      <c r="J71" s="325"/>
      <c r="K71" s="325"/>
      <c r="L71" s="325"/>
      <c r="M71" s="325"/>
      <c r="N71" s="325"/>
      <c r="O71" s="325"/>
      <c r="P71" s="325"/>
      <c r="X71" s="327"/>
      <c r="Y71" s="326"/>
      <c r="Z71" s="326"/>
      <c r="AA71" s="324"/>
      <c r="AS71" s="328"/>
      <c r="AV71" s="328"/>
    </row>
    <row r="72" spans="2:48" ht="15.75" x14ac:dyDescent="0.25">
      <c r="B72" s="331"/>
      <c r="C72" s="287"/>
      <c r="D72" s="287"/>
      <c r="E72" s="256"/>
      <c r="F72" s="325"/>
      <c r="G72" s="325"/>
      <c r="H72" s="325"/>
      <c r="I72" s="325"/>
      <c r="J72" s="325"/>
      <c r="K72" s="325"/>
      <c r="L72" s="325"/>
      <c r="M72" s="325"/>
      <c r="N72" s="325"/>
      <c r="O72" s="325"/>
      <c r="P72" s="325"/>
      <c r="X72" s="327"/>
      <c r="Y72" s="326"/>
      <c r="Z72" s="326"/>
      <c r="AA72" s="324"/>
      <c r="AS72" s="328"/>
      <c r="AV72" s="328"/>
    </row>
    <row r="73" spans="2:48" ht="31.5" customHeight="1" thickBot="1" x14ac:dyDescent="0.3">
      <c r="B73" s="332" t="s">
        <v>93</v>
      </c>
      <c r="C73" s="333" t="s">
        <v>455</v>
      </c>
      <c r="D73" s="287"/>
      <c r="E73" s="256"/>
      <c r="F73" s="325"/>
      <c r="G73" s="325"/>
      <c r="H73" s="325"/>
      <c r="I73" s="325"/>
      <c r="J73" s="325"/>
      <c r="K73" s="325"/>
      <c r="L73" s="325"/>
      <c r="M73" s="325"/>
      <c r="N73" s="325"/>
      <c r="O73" s="325"/>
      <c r="P73" s="325"/>
      <c r="X73" s="327"/>
      <c r="Y73" s="326"/>
      <c r="Z73" s="326"/>
      <c r="AA73" s="324"/>
      <c r="AS73" s="328"/>
      <c r="AV73" s="328"/>
    </row>
    <row r="74" spans="2:48" s="334" customFormat="1" ht="15" customHeight="1" x14ac:dyDescent="0.25">
      <c r="B74" s="335">
        <v>2021</v>
      </c>
      <c r="C74" s="336">
        <v>8</v>
      </c>
      <c r="D74" s="337"/>
      <c r="F74" s="325"/>
      <c r="G74" s="325"/>
      <c r="H74" s="325"/>
      <c r="I74" s="325"/>
      <c r="J74" s="325"/>
      <c r="K74" s="325"/>
      <c r="L74" s="325"/>
      <c r="M74" s="325"/>
      <c r="N74" s="325"/>
      <c r="O74" s="325"/>
      <c r="P74" s="325"/>
      <c r="V74" s="338"/>
      <c r="W74" s="338"/>
      <c r="X74" s="339"/>
    </row>
    <row r="75" spans="2:48" s="334" customFormat="1" ht="15" customHeight="1" x14ac:dyDescent="0.25">
      <c r="B75" s="335"/>
      <c r="C75" s="340"/>
      <c r="D75" s="337"/>
      <c r="F75" s="325"/>
      <c r="G75" s="325"/>
      <c r="H75" s="325"/>
      <c r="I75" s="325"/>
      <c r="J75" s="325"/>
      <c r="K75" s="325"/>
      <c r="L75" s="325"/>
      <c r="M75" s="325"/>
      <c r="N75" s="325"/>
      <c r="O75" s="325"/>
      <c r="P75" s="325"/>
      <c r="V75" s="338"/>
      <c r="W75" s="338"/>
      <c r="X75" s="339"/>
    </row>
    <row r="76" spans="2:48" ht="15.75" x14ac:dyDescent="0.25">
      <c r="B76" s="254" t="s">
        <v>723</v>
      </c>
      <c r="C76" s="287"/>
      <c r="D76" s="287"/>
      <c r="E76" s="287"/>
      <c r="F76" s="325"/>
      <c r="G76" s="325"/>
      <c r="H76" s="325"/>
      <c r="I76" s="325"/>
      <c r="J76" s="325"/>
    </row>
    <row r="77" spans="2:48" ht="15.75" x14ac:dyDescent="0.25">
      <c r="B77" s="277" t="s">
        <v>724</v>
      </c>
      <c r="C77" s="341"/>
      <c r="D77" s="342"/>
      <c r="E77" s="342"/>
      <c r="F77" s="341"/>
      <c r="G77" s="342"/>
      <c r="H77" s="342"/>
      <c r="I77" s="341"/>
      <c r="J77" s="342"/>
    </row>
    <row r="78" spans="2:48" ht="15" x14ac:dyDescent="0.2">
      <c r="B78" s="274"/>
      <c r="C78" s="275"/>
      <c r="D78" s="274"/>
      <c r="E78" s="274"/>
      <c r="F78" s="275"/>
      <c r="G78" s="274"/>
      <c r="H78" s="274"/>
      <c r="I78" s="275"/>
      <c r="J78" s="274"/>
      <c r="K78" s="274"/>
      <c r="L78" s="274"/>
      <c r="M78" s="274"/>
      <c r="N78" s="274"/>
      <c r="O78" s="275"/>
      <c r="P78" s="274"/>
      <c r="Q78" s="274"/>
      <c r="R78" s="275"/>
      <c r="S78" s="274"/>
      <c r="T78" s="274"/>
      <c r="U78" s="275"/>
      <c r="V78" s="274"/>
      <c r="W78" s="274"/>
    </row>
    <row r="79" spans="2:48" ht="15.75" x14ac:dyDescent="0.25">
      <c r="B79" s="792"/>
      <c r="C79" s="794"/>
      <c r="D79" s="439" t="s">
        <v>694</v>
      </c>
      <c r="E79" s="795"/>
      <c r="F79" s="794"/>
      <c r="G79" s="439" t="s">
        <v>698</v>
      </c>
      <c r="H79" s="795"/>
      <c r="I79" s="794"/>
      <c r="J79" s="439" t="s">
        <v>700</v>
      </c>
      <c r="K79" s="795"/>
      <c r="L79" s="348"/>
      <c r="M79" s="348"/>
      <c r="N79" s="348"/>
      <c r="O79" s="328"/>
      <c r="P79" s="324"/>
      <c r="Q79" s="324"/>
      <c r="R79" s="328"/>
      <c r="S79" s="324"/>
      <c r="T79" s="324"/>
      <c r="U79" s="328"/>
      <c r="V79" s="324"/>
      <c r="W79" s="324"/>
      <c r="X79" s="328"/>
      <c r="AG79" s="324"/>
      <c r="AJ79" s="324"/>
      <c r="AM79" s="324"/>
      <c r="AP79" s="324"/>
    </row>
    <row r="80" spans="2:48" ht="16.5" thickBot="1" x14ac:dyDescent="0.3">
      <c r="B80" s="796" t="s">
        <v>447</v>
      </c>
      <c r="C80" s="283" t="s">
        <v>446</v>
      </c>
      <c r="D80" s="282" t="s">
        <v>445</v>
      </c>
      <c r="E80" s="282" t="s">
        <v>444</v>
      </c>
      <c r="F80" s="283" t="s">
        <v>446</v>
      </c>
      <c r="G80" s="282" t="s">
        <v>445</v>
      </c>
      <c r="H80" s="282" t="s">
        <v>444</v>
      </c>
      <c r="I80" s="283" t="s">
        <v>446</v>
      </c>
      <c r="J80" s="282" t="s">
        <v>445</v>
      </c>
      <c r="K80" s="282" t="s">
        <v>444</v>
      </c>
      <c r="L80" s="349"/>
      <c r="M80" s="349"/>
      <c r="N80" s="349"/>
      <c r="O80" s="328"/>
      <c r="P80" s="324"/>
      <c r="Q80" s="324"/>
      <c r="R80" s="328"/>
      <c r="S80" s="324"/>
      <c r="T80" s="324"/>
      <c r="U80" s="328"/>
      <c r="V80" s="324"/>
      <c r="W80" s="324"/>
      <c r="X80" s="328"/>
      <c r="AG80" s="324"/>
      <c r="AJ80" s="324"/>
      <c r="AM80" s="324"/>
      <c r="AP80" s="324"/>
    </row>
    <row r="81" spans="2:42" ht="15" x14ac:dyDescent="0.2">
      <c r="B81" s="295" t="s">
        <v>94</v>
      </c>
      <c r="C81" s="800">
        <v>0</v>
      </c>
      <c r="D81" s="377">
        <v>0</v>
      </c>
      <c r="E81" s="281">
        <v>1</v>
      </c>
      <c r="F81" s="800">
        <v>0.5714285714285714</v>
      </c>
      <c r="G81" s="377">
        <v>4</v>
      </c>
      <c r="H81" s="281">
        <v>7</v>
      </c>
      <c r="I81" s="800">
        <f t="shared" ref="I81:I97" si="6">IF(K81=0,"-",(J81/K81))</f>
        <v>0.5</v>
      </c>
      <c r="J81" s="377">
        <f t="shared" ref="J81:J97" si="7">SUM(D81,G81)</f>
        <v>4</v>
      </c>
      <c r="K81" s="281">
        <f t="shared" ref="K81:K97" si="8">SUM(E81,H81)</f>
        <v>8</v>
      </c>
      <c r="L81" s="316"/>
      <c r="M81" s="316"/>
      <c r="N81" s="316"/>
      <c r="O81" s="328"/>
      <c r="P81" s="324"/>
      <c r="Q81" s="324"/>
      <c r="R81" s="328"/>
      <c r="S81" s="324"/>
      <c r="T81" s="324"/>
      <c r="U81" s="328"/>
      <c r="V81" s="324"/>
      <c r="W81" s="324"/>
      <c r="X81" s="328"/>
      <c r="AG81" s="324"/>
      <c r="AJ81" s="324"/>
      <c r="AM81" s="324"/>
      <c r="AP81" s="324"/>
    </row>
    <row r="82" spans="2:42" ht="15" x14ac:dyDescent="0.2">
      <c r="B82" s="293" t="s">
        <v>703</v>
      </c>
      <c r="C82" s="801">
        <v>0</v>
      </c>
      <c r="D82" s="372">
        <v>0</v>
      </c>
      <c r="E82" s="279">
        <v>1</v>
      </c>
      <c r="F82" s="801" t="s">
        <v>289</v>
      </c>
      <c r="G82" s="372" t="s">
        <v>289</v>
      </c>
      <c r="H82" s="279" t="s">
        <v>289</v>
      </c>
      <c r="I82" s="801">
        <f t="shared" si="6"/>
        <v>0</v>
      </c>
      <c r="J82" s="372">
        <f t="shared" si="7"/>
        <v>0</v>
      </c>
      <c r="K82" s="279">
        <f t="shared" si="8"/>
        <v>1</v>
      </c>
      <c r="L82" s="316"/>
      <c r="M82" s="316"/>
      <c r="N82" s="316"/>
      <c r="O82" s="328"/>
      <c r="P82" s="324"/>
      <c r="Q82" s="324"/>
      <c r="R82" s="328"/>
      <c r="S82" s="324"/>
      <c r="T82" s="324"/>
      <c r="U82" s="328"/>
      <c r="V82" s="324"/>
      <c r="W82" s="324"/>
      <c r="X82" s="328"/>
      <c r="AG82" s="324"/>
      <c r="AJ82" s="324"/>
      <c r="AM82" s="324"/>
      <c r="AP82" s="324"/>
    </row>
    <row r="83" spans="2:42" ht="15" x14ac:dyDescent="0.2">
      <c r="B83" s="293" t="s">
        <v>705</v>
      </c>
      <c r="C83" s="801" t="s">
        <v>289</v>
      </c>
      <c r="D83" s="372" t="s">
        <v>289</v>
      </c>
      <c r="E83" s="279" t="s">
        <v>289</v>
      </c>
      <c r="F83" s="801">
        <v>0</v>
      </c>
      <c r="G83" s="372">
        <v>0</v>
      </c>
      <c r="H83" s="279">
        <v>7</v>
      </c>
      <c r="I83" s="801">
        <f t="shared" si="6"/>
        <v>0</v>
      </c>
      <c r="J83" s="372">
        <f t="shared" si="7"/>
        <v>0</v>
      </c>
      <c r="K83" s="279">
        <f t="shared" si="8"/>
        <v>7</v>
      </c>
      <c r="L83" s="316"/>
      <c r="M83" s="316"/>
      <c r="N83" s="316"/>
      <c r="O83" s="328"/>
      <c r="P83" s="324"/>
      <c r="Q83" s="324"/>
      <c r="R83" s="328"/>
      <c r="S83" s="324"/>
      <c r="T83" s="324"/>
      <c r="U83" s="328"/>
      <c r="V83" s="324"/>
      <c r="W83" s="324"/>
      <c r="X83" s="328"/>
      <c r="AG83" s="324"/>
      <c r="AJ83" s="324"/>
      <c r="AM83" s="324"/>
      <c r="AP83" s="324"/>
    </row>
    <row r="84" spans="2:42" ht="15" x14ac:dyDescent="0.2">
      <c r="B84" s="293" t="s">
        <v>95</v>
      </c>
      <c r="C84" s="801">
        <v>0</v>
      </c>
      <c r="D84" s="1189">
        <v>0</v>
      </c>
      <c r="E84" s="279">
        <v>1</v>
      </c>
      <c r="F84" s="801">
        <v>0</v>
      </c>
      <c r="G84" s="1189">
        <v>0</v>
      </c>
      <c r="H84" s="279">
        <v>7</v>
      </c>
      <c r="I84" s="801">
        <f t="shared" si="6"/>
        <v>0</v>
      </c>
      <c r="J84" s="1189">
        <f t="shared" si="7"/>
        <v>0</v>
      </c>
      <c r="K84" s="279">
        <f t="shared" si="8"/>
        <v>8</v>
      </c>
      <c r="L84" s="316"/>
      <c r="M84" s="316"/>
      <c r="N84" s="316"/>
      <c r="O84" s="328"/>
      <c r="P84" s="324"/>
      <c r="Q84" s="324"/>
      <c r="R84" s="328"/>
      <c r="S84" s="324"/>
      <c r="T84" s="324"/>
      <c r="U84" s="328"/>
      <c r="V84" s="324"/>
      <c r="W84" s="324"/>
      <c r="X84" s="328"/>
      <c r="AG84" s="324"/>
      <c r="AJ84" s="324"/>
      <c r="AM84" s="324"/>
      <c r="AP84" s="324"/>
    </row>
    <row r="85" spans="2:42" ht="15" x14ac:dyDescent="0.2">
      <c r="B85" s="293" t="s">
        <v>706</v>
      </c>
      <c r="C85" s="801">
        <v>0</v>
      </c>
      <c r="D85" s="372">
        <v>0</v>
      </c>
      <c r="E85" s="279">
        <v>1</v>
      </c>
      <c r="F85" s="801">
        <v>0</v>
      </c>
      <c r="G85" s="372">
        <v>0</v>
      </c>
      <c r="H85" s="279">
        <v>7</v>
      </c>
      <c r="I85" s="801">
        <f t="shared" si="6"/>
        <v>0</v>
      </c>
      <c r="J85" s="372">
        <f t="shared" si="7"/>
        <v>0</v>
      </c>
      <c r="K85" s="279">
        <f t="shared" si="8"/>
        <v>8</v>
      </c>
      <c r="L85" s="316"/>
      <c r="M85" s="316"/>
      <c r="N85" s="316"/>
      <c r="O85" s="328"/>
      <c r="P85" s="324"/>
      <c r="Q85" s="324"/>
      <c r="R85" s="328"/>
      <c r="S85" s="324"/>
      <c r="T85" s="324"/>
      <c r="U85" s="328"/>
      <c r="V85" s="324"/>
      <c r="W85" s="324"/>
      <c r="X85" s="328"/>
      <c r="AG85" s="324"/>
      <c r="AJ85" s="324"/>
      <c r="AM85" s="324"/>
      <c r="AP85" s="324"/>
    </row>
    <row r="86" spans="2:42" ht="15" x14ac:dyDescent="0.2">
      <c r="B86" s="293" t="s">
        <v>97</v>
      </c>
      <c r="C86" s="801">
        <v>0</v>
      </c>
      <c r="D86" s="372">
        <v>0</v>
      </c>
      <c r="E86" s="279">
        <v>1</v>
      </c>
      <c r="F86" s="801" t="s">
        <v>289</v>
      </c>
      <c r="G86" s="372" t="s">
        <v>289</v>
      </c>
      <c r="H86" s="279" t="s">
        <v>289</v>
      </c>
      <c r="I86" s="801">
        <f t="shared" si="6"/>
        <v>0</v>
      </c>
      <c r="J86" s="372">
        <f t="shared" si="7"/>
        <v>0</v>
      </c>
      <c r="K86" s="279">
        <f t="shared" si="8"/>
        <v>1</v>
      </c>
      <c r="L86" s="316"/>
      <c r="M86" s="316"/>
      <c r="N86" s="316"/>
      <c r="O86" s="328"/>
      <c r="P86" s="324"/>
      <c r="Q86" s="324"/>
      <c r="R86" s="328"/>
      <c r="S86" s="324"/>
      <c r="T86" s="324"/>
      <c r="U86" s="328"/>
      <c r="V86" s="324"/>
      <c r="W86" s="324"/>
      <c r="X86" s="328"/>
      <c r="AG86" s="324"/>
      <c r="AJ86" s="324"/>
      <c r="AM86" s="324"/>
      <c r="AP86" s="324"/>
    </row>
    <row r="87" spans="2:42" ht="15" x14ac:dyDescent="0.2">
      <c r="B87" s="293" t="s">
        <v>707</v>
      </c>
      <c r="C87" s="801" t="s">
        <v>289</v>
      </c>
      <c r="D87" s="372" t="s">
        <v>289</v>
      </c>
      <c r="E87" s="279" t="s">
        <v>289</v>
      </c>
      <c r="F87" s="801">
        <v>0</v>
      </c>
      <c r="G87" s="372">
        <v>0</v>
      </c>
      <c r="H87" s="279">
        <v>7</v>
      </c>
      <c r="I87" s="801">
        <f t="shared" si="6"/>
        <v>0</v>
      </c>
      <c r="J87" s="372">
        <f t="shared" si="7"/>
        <v>0</v>
      </c>
      <c r="K87" s="279">
        <f t="shared" si="8"/>
        <v>7</v>
      </c>
      <c r="L87" s="316"/>
      <c r="M87" s="316"/>
      <c r="N87" s="316"/>
      <c r="O87" s="328"/>
      <c r="P87" s="324"/>
      <c r="Q87" s="324"/>
      <c r="R87" s="328"/>
      <c r="S87" s="324"/>
      <c r="T87" s="324"/>
      <c r="U87" s="328"/>
      <c r="V87" s="324"/>
      <c r="W87" s="324"/>
      <c r="X87" s="328"/>
      <c r="AG87" s="324"/>
      <c r="AJ87" s="324"/>
      <c r="AM87" s="324"/>
      <c r="AP87" s="324"/>
    </row>
    <row r="88" spans="2:42" ht="15" x14ac:dyDescent="0.2">
      <c r="B88" s="293" t="s">
        <v>709</v>
      </c>
      <c r="C88" s="801" t="s">
        <v>289</v>
      </c>
      <c r="D88" s="372" t="s">
        <v>289</v>
      </c>
      <c r="E88" s="279" t="s">
        <v>289</v>
      </c>
      <c r="F88" s="801">
        <v>0.5714285714285714</v>
      </c>
      <c r="G88" s="372">
        <v>4</v>
      </c>
      <c r="H88" s="279">
        <v>7</v>
      </c>
      <c r="I88" s="801">
        <f t="shared" si="6"/>
        <v>0.5714285714285714</v>
      </c>
      <c r="J88" s="372">
        <f t="shared" si="7"/>
        <v>4</v>
      </c>
      <c r="K88" s="279">
        <f t="shared" si="8"/>
        <v>7</v>
      </c>
      <c r="L88" s="316"/>
      <c r="M88" s="316"/>
      <c r="N88" s="316"/>
      <c r="O88" s="328"/>
      <c r="P88" s="324"/>
      <c r="Q88" s="324"/>
      <c r="R88" s="328"/>
      <c r="S88" s="324"/>
      <c r="T88" s="324"/>
      <c r="U88" s="328"/>
      <c r="V88" s="324"/>
      <c r="W88" s="324"/>
      <c r="X88" s="328"/>
      <c r="AG88" s="324"/>
      <c r="AJ88" s="324"/>
      <c r="AM88" s="324"/>
      <c r="AP88" s="324"/>
    </row>
    <row r="89" spans="2:42" ht="15" x14ac:dyDescent="0.2">
      <c r="B89" s="293" t="s">
        <v>710</v>
      </c>
      <c r="C89" s="801">
        <v>0</v>
      </c>
      <c r="D89" s="372">
        <v>0</v>
      </c>
      <c r="E89" s="279">
        <v>1</v>
      </c>
      <c r="F89" s="801">
        <v>0</v>
      </c>
      <c r="G89" s="372">
        <v>0</v>
      </c>
      <c r="H89" s="279">
        <v>7</v>
      </c>
      <c r="I89" s="801">
        <f t="shared" si="6"/>
        <v>0</v>
      </c>
      <c r="J89" s="372">
        <f t="shared" si="7"/>
        <v>0</v>
      </c>
      <c r="K89" s="279">
        <f t="shared" si="8"/>
        <v>8</v>
      </c>
      <c r="L89" s="316"/>
      <c r="M89" s="316"/>
      <c r="N89" s="316"/>
      <c r="O89" s="328"/>
      <c r="P89" s="324"/>
      <c r="Q89" s="324"/>
      <c r="R89" s="328"/>
      <c r="S89" s="324"/>
      <c r="T89" s="324"/>
      <c r="U89" s="328"/>
      <c r="V89" s="324"/>
      <c r="W89" s="324"/>
      <c r="X89" s="328"/>
      <c r="AG89" s="324"/>
      <c r="AJ89" s="324"/>
      <c r="AM89" s="324"/>
      <c r="AP89" s="324"/>
    </row>
    <row r="90" spans="2:42" ht="15" x14ac:dyDescent="0.2">
      <c r="B90" s="293" t="s">
        <v>711</v>
      </c>
      <c r="C90" s="801">
        <v>0</v>
      </c>
      <c r="D90" s="372">
        <v>0</v>
      </c>
      <c r="E90" s="279">
        <v>1</v>
      </c>
      <c r="F90" s="801" t="s">
        <v>289</v>
      </c>
      <c r="G90" s="372" t="s">
        <v>289</v>
      </c>
      <c r="H90" s="279" t="s">
        <v>289</v>
      </c>
      <c r="I90" s="801">
        <f t="shared" si="6"/>
        <v>0</v>
      </c>
      <c r="J90" s="372">
        <f t="shared" si="7"/>
        <v>0</v>
      </c>
      <c r="K90" s="279">
        <f t="shared" si="8"/>
        <v>1</v>
      </c>
      <c r="L90" s="316"/>
      <c r="M90" s="316"/>
      <c r="N90" s="316"/>
      <c r="O90" s="328"/>
      <c r="P90" s="324"/>
      <c r="Q90" s="324"/>
      <c r="R90" s="328"/>
      <c r="S90" s="324"/>
      <c r="T90" s="324"/>
      <c r="U90" s="328"/>
      <c r="V90" s="324"/>
      <c r="W90" s="324"/>
      <c r="X90" s="328"/>
      <c r="AG90" s="324"/>
      <c r="AJ90" s="324"/>
      <c r="AM90" s="324"/>
      <c r="AP90" s="324"/>
    </row>
    <row r="91" spans="2:42" ht="15" x14ac:dyDescent="0.2">
      <c r="B91" s="293" t="s">
        <v>576</v>
      </c>
      <c r="C91" s="801">
        <v>0</v>
      </c>
      <c r="D91" s="372">
        <v>0</v>
      </c>
      <c r="E91" s="279">
        <v>1</v>
      </c>
      <c r="F91" s="801">
        <v>0.5714285714285714</v>
      </c>
      <c r="G91" s="372">
        <v>4</v>
      </c>
      <c r="H91" s="279">
        <v>7</v>
      </c>
      <c r="I91" s="801">
        <f t="shared" si="6"/>
        <v>0.5</v>
      </c>
      <c r="J91" s="372">
        <f t="shared" si="7"/>
        <v>4</v>
      </c>
      <c r="K91" s="279">
        <f t="shared" si="8"/>
        <v>8</v>
      </c>
      <c r="L91" s="316"/>
      <c r="M91" s="316"/>
      <c r="N91" s="316"/>
      <c r="O91" s="328"/>
      <c r="P91" s="324"/>
      <c r="Q91" s="324"/>
      <c r="R91" s="328"/>
      <c r="S91" s="324"/>
      <c r="T91" s="324"/>
      <c r="U91" s="328"/>
      <c r="V91" s="324"/>
      <c r="W91" s="324"/>
      <c r="X91" s="328"/>
      <c r="AG91" s="324"/>
      <c r="AJ91" s="324"/>
      <c r="AM91" s="324"/>
      <c r="AP91" s="324"/>
    </row>
    <row r="92" spans="2:42" ht="15" x14ac:dyDescent="0.2">
      <c r="B92" s="293" t="s">
        <v>712</v>
      </c>
      <c r="C92" s="801">
        <v>0</v>
      </c>
      <c r="D92" s="372">
        <v>0</v>
      </c>
      <c r="E92" s="279">
        <v>1</v>
      </c>
      <c r="F92" s="801" t="s">
        <v>289</v>
      </c>
      <c r="G92" s="372" t="s">
        <v>289</v>
      </c>
      <c r="H92" s="279" t="s">
        <v>289</v>
      </c>
      <c r="I92" s="801">
        <f t="shared" si="6"/>
        <v>0</v>
      </c>
      <c r="J92" s="372">
        <f t="shared" si="7"/>
        <v>0</v>
      </c>
      <c r="K92" s="279">
        <f t="shared" si="8"/>
        <v>1</v>
      </c>
      <c r="L92" s="316"/>
      <c r="M92" s="316"/>
      <c r="N92" s="316"/>
      <c r="O92" s="328"/>
      <c r="P92" s="324"/>
      <c r="Q92" s="324"/>
      <c r="R92" s="328"/>
      <c r="S92" s="324"/>
      <c r="T92" s="324"/>
      <c r="U92" s="328"/>
      <c r="V92" s="324"/>
      <c r="W92" s="324"/>
      <c r="X92" s="328"/>
      <c r="AG92" s="324"/>
      <c r="AJ92" s="324"/>
      <c r="AM92" s="324"/>
      <c r="AP92" s="324"/>
    </row>
    <row r="93" spans="2:42" ht="15" x14ac:dyDescent="0.2">
      <c r="B93" s="293" t="s">
        <v>615</v>
      </c>
      <c r="C93" s="801">
        <v>0</v>
      </c>
      <c r="D93" s="372">
        <v>0</v>
      </c>
      <c r="E93" s="279">
        <v>1</v>
      </c>
      <c r="F93" s="801" t="s">
        <v>289</v>
      </c>
      <c r="G93" s="372" t="s">
        <v>289</v>
      </c>
      <c r="H93" s="279" t="s">
        <v>289</v>
      </c>
      <c r="I93" s="801">
        <f t="shared" si="6"/>
        <v>0</v>
      </c>
      <c r="J93" s="372">
        <f t="shared" si="7"/>
        <v>0</v>
      </c>
      <c r="K93" s="279">
        <f t="shared" si="8"/>
        <v>1</v>
      </c>
      <c r="L93" s="316"/>
      <c r="M93" s="316"/>
      <c r="N93" s="316"/>
      <c r="O93" s="328"/>
      <c r="P93" s="324"/>
      <c r="Q93" s="324"/>
      <c r="R93" s="328"/>
      <c r="S93" s="324"/>
      <c r="T93" s="324"/>
      <c r="U93" s="328"/>
      <c r="V93" s="324"/>
      <c r="W93" s="324"/>
      <c r="X93" s="328"/>
      <c r="AG93" s="324"/>
      <c r="AJ93" s="324"/>
      <c r="AM93" s="324"/>
      <c r="AP93" s="324"/>
    </row>
    <row r="94" spans="2:42" ht="15" x14ac:dyDescent="0.2">
      <c r="B94" s="293" t="s">
        <v>714</v>
      </c>
      <c r="C94" s="801">
        <v>0</v>
      </c>
      <c r="D94" s="372">
        <v>0</v>
      </c>
      <c r="E94" s="279">
        <v>1</v>
      </c>
      <c r="F94" s="801">
        <v>0</v>
      </c>
      <c r="G94" s="372">
        <v>0</v>
      </c>
      <c r="H94" s="279">
        <v>7</v>
      </c>
      <c r="I94" s="801">
        <f t="shared" si="6"/>
        <v>0</v>
      </c>
      <c r="J94" s="372">
        <f t="shared" si="7"/>
        <v>0</v>
      </c>
      <c r="K94" s="279">
        <f t="shared" si="8"/>
        <v>8</v>
      </c>
      <c r="L94" s="316"/>
      <c r="M94" s="316"/>
      <c r="N94" s="316"/>
      <c r="O94" s="328"/>
      <c r="P94" s="324"/>
      <c r="Q94" s="324"/>
      <c r="R94" s="328"/>
      <c r="S94" s="324"/>
      <c r="T94" s="324"/>
      <c r="U94" s="328"/>
      <c r="V94" s="324"/>
      <c r="W94" s="324"/>
      <c r="X94" s="328"/>
      <c r="AG94" s="324"/>
      <c r="AJ94" s="324"/>
      <c r="AM94" s="324"/>
      <c r="AP94" s="324"/>
    </row>
    <row r="95" spans="2:42" ht="15" x14ac:dyDescent="0.2">
      <c r="B95" s="293" t="s">
        <v>96</v>
      </c>
      <c r="C95" s="801">
        <v>0</v>
      </c>
      <c r="D95" s="372">
        <v>0</v>
      </c>
      <c r="E95" s="279">
        <v>1</v>
      </c>
      <c r="F95" s="801">
        <v>0.42857142857142855</v>
      </c>
      <c r="G95" s="372">
        <v>3</v>
      </c>
      <c r="H95" s="279">
        <v>7</v>
      </c>
      <c r="I95" s="801">
        <f t="shared" si="6"/>
        <v>0.375</v>
      </c>
      <c r="J95" s="372">
        <f t="shared" si="7"/>
        <v>3</v>
      </c>
      <c r="K95" s="279">
        <f t="shared" si="8"/>
        <v>8</v>
      </c>
      <c r="L95" s="316"/>
      <c r="M95" s="316"/>
      <c r="N95" s="316"/>
      <c r="O95" s="328"/>
      <c r="P95" s="324"/>
      <c r="Q95" s="324"/>
      <c r="R95" s="328"/>
      <c r="S95" s="324"/>
      <c r="T95" s="324"/>
      <c r="U95" s="328"/>
      <c r="V95" s="324"/>
      <c r="W95" s="324"/>
      <c r="X95" s="328"/>
      <c r="AG95" s="324"/>
      <c r="AJ95" s="324"/>
      <c r="AM95" s="324"/>
      <c r="AP95" s="324"/>
    </row>
    <row r="96" spans="2:42" ht="15" x14ac:dyDescent="0.2">
      <c r="B96" s="293" t="s">
        <v>715</v>
      </c>
      <c r="C96" s="801" t="s">
        <v>289</v>
      </c>
      <c r="D96" s="372" t="s">
        <v>289</v>
      </c>
      <c r="E96" s="279" t="s">
        <v>289</v>
      </c>
      <c r="F96" s="801">
        <v>0.14285714285714285</v>
      </c>
      <c r="G96" s="372">
        <v>1</v>
      </c>
      <c r="H96" s="279">
        <v>7</v>
      </c>
      <c r="I96" s="801">
        <f t="shared" si="6"/>
        <v>0.14285714285714285</v>
      </c>
      <c r="J96" s="372">
        <f t="shared" si="7"/>
        <v>1</v>
      </c>
      <c r="K96" s="279">
        <f t="shared" si="8"/>
        <v>7</v>
      </c>
      <c r="L96" s="316"/>
      <c r="M96" s="316"/>
      <c r="N96" s="316"/>
      <c r="O96" s="328"/>
      <c r="P96" s="324"/>
      <c r="Q96" s="324"/>
      <c r="R96" s="328"/>
      <c r="S96" s="324"/>
      <c r="T96" s="324"/>
      <c r="U96" s="328"/>
      <c r="V96" s="324"/>
      <c r="W96" s="324"/>
      <c r="X96" s="328"/>
      <c r="AG96" s="324"/>
      <c r="AJ96" s="324"/>
      <c r="AM96" s="324"/>
      <c r="AP96" s="324"/>
    </row>
    <row r="97" spans="2:42" ht="15" x14ac:dyDescent="0.2">
      <c r="B97" s="293" t="s">
        <v>716</v>
      </c>
      <c r="C97" s="801" t="s">
        <v>289</v>
      </c>
      <c r="D97" s="372" t="s">
        <v>289</v>
      </c>
      <c r="E97" s="279" t="s">
        <v>289</v>
      </c>
      <c r="F97" s="801">
        <v>0.14285714285714285</v>
      </c>
      <c r="G97" s="372">
        <v>1</v>
      </c>
      <c r="H97" s="279">
        <v>7</v>
      </c>
      <c r="I97" s="801">
        <f t="shared" si="6"/>
        <v>0.14285714285714285</v>
      </c>
      <c r="J97" s="372">
        <f t="shared" si="7"/>
        <v>1</v>
      </c>
      <c r="K97" s="279">
        <f t="shared" si="8"/>
        <v>7</v>
      </c>
      <c r="L97" s="316"/>
      <c r="M97" s="316"/>
      <c r="N97" s="316"/>
      <c r="O97" s="328"/>
      <c r="P97" s="324"/>
      <c r="Q97" s="324"/>
      <c r="R97" s="328"/>
      <c r="S97" s="324"/>
      <c r="T97" s="324"/>
      <c r="U97" s="328"/>
      <c r="V97" s="324"/>
      <c r="W97" s="324"/>
      <c r="X97" s="328"/>
      <c r="AG97" s="324"/>
      <c r="AJ97" s="324"/>
      <c r="AM97" s="324"/>
      <c r="AP97" s="324"/>
    </row>
    <row r="99" spans="2:42" ht="15.75" x14ac:dyDescent="0.25">
      <c r="B99" s="323" t="s">
        <v>108</v>
      </c>
    </row>
    <row r="100" spans="2:42" ht="15" x14ac:dyDescent="0.2">
      <c r="B100" s="528" t="s">
        <v>302</v>
      </c>
    </row>
  </sheetData>
  <sortState xmlns:xlrd2="http://schemas.microsoft.com/office/spreadsheetml/2017/richdata2" ref="B81:K97">
    <sortCondition ref="B81:B97"/>
  </sortState>
  <conditionalFormatting sqref="C24:E40">
    <cfRule type="containsText" dxfId="422" priority="81" operator="containsText" text="NR">
      <formula>NOT(ISERROR(SEARCH("NR",C24)))</formula>
    </cfRule>
  </conditionalFormatting>
  <conditionalFormatting sqref="C41:E45">
    <cfRule type="containsText" dxfId="421" priority="80" operator="containsText" text="NR">
      <formula>NOT(ISERROR(SEARCH("NR",C41)))</formula>
    </cfRule>
  </conditionalFormatting>
  <conditionalFormatting sqref="C23:E23 D22:E22">
    <cfRule type="containsText" dxfId="420" priority="78" operator="containsText" text="NR">
      <formula>NOT(ISERROR(SEARCH("NR",C22)))</formula>
    </cfRule>
  </conditionalFormatting>
  <conditionalFormatting sqref="G24:H40">
    <cfRule type="containsText" dxfId="419" priority="77" operator="containsText" text="NR">
      <formula>NOT(ISERROR(SEARCH("NR",G24)))</formula>
    </cfRule>
  </conditionalFormatting>
  <conditionalFormatting sqref="G41:H45">
    <cfRule type="containsText" dxfId="418" priority="76" operator="containsText" text="NR">
      <formula>NOT(ISERROR(SEARCH("NR",G41)))</formula>
    </cfRule>
  </conditionalFormatting>
  <conditionalFormatting sqref="F23:H23 G22:H22">
    <cfRule type="containsText" dxfId="417" priority="75" operator="containsText" text="NR">
      <formula>NOT(ISERROR(SEARCH("NR",F22)))</formula>
    </cfRule>
  </conditionalFormatting>
  <conditionalFormatting sqref="J24:K40">
    <cfRule type="containsText" dxfId="416" priority="74" operator="containsText" text="NR">
      <formula>NOT(ISERROR(SEARCH("NR",J24)))</formula>
    </cfRule>
  </conditionalFormatting>
  <conditionalFormatting sqref="J41:K45">
    <cfRule type="containsText" dxfId="415" priority="73" operator="containsText" text="NR">
      <formula>NOT(ISERROR(SEARCH("NR",J41)))</formula>
    </cfRule>
  </conditionalFormatting>
  <conditionalFormatting sqref="I23:K23 J22:K22">
    <cfRule type="containsText" dxfId="414" priority="72" operator="containsText" text="NR">
      <formula>NOT(ISERROR(SEARCH("NR",I22)))</formula>
    </cfRule>
  </conditionalFormatting>
  <conditionalFormatting sqref="M24:N40">
    <cfRule type="containsText" dxfId="413" priority="71" operator="containsText" text="NR">
      <formula>NOT(ISERROR(SEARCH("NR",M24)))</formula>
    </cfRule>
  </conditionalFormatting>
  <conditionalFormatting sqref="M41:N45">
    <cfRule type="containsText" dxfId="412" priority="70" operator="containsText" text="NR">
      <formula>NOT(ISERROR(SEARCH("NR",M41)))</formula>
    </cfRule>
  </conditionalFormatting>
  <conditionalFormatting sqref="L23:N23 M22:N22">
    <cfRule type="containsText" dxfId="411" priority="69" operator="containsText" text="NR">
      <formula>NOT(ISERROR(SEARCH("NR",L22)))</formula>
    </cfRule>
  </conditionalFormatting>
  <conditionalFormatting sqref="P24:Q40">
    <cfRule type="containsText" dxfId="410" priority="68" operator="containsText" text="NR">
      <formula>NOT(ISERROR(SEARCH("NR",P24)))</formula>
    </cfRule>
  </conditionalFormatting>
  <conditionalFormatting sqref="P41:Q45">
    <cfRule type="containsText" dxfId="409" priority="67" operator="containsText" text="NR">
      <formula>NOT(ISERROR(SEARCH("NR",P41)))</formula>
    </cfRule>
  </conditionalFormatting>
  <conditionalFormatting sqref="O23:Q23 P22:Q22">
    <cfRule type="containsText" dxfId="408" priority="66" operator="containsText" text="NR">
      <formula>NOT(ISERROR(SEARCH("NR",O22)))</formula>
    </cfRule>
  </conditionalFormatting>
  <conditionalFormatting sqref="S24:T40">
    <cfRule type="containsText" dxfId="407" priority="65" operator="containsText" text="NR">
      <formula>NOT(ISERROR(SEARCH("NR",S24)))</formula>
    </cfRule>
  </conditionalFormatting>
  <conditionalFormatting sqref="S41:T45">
    <cfRule type="containsText" dxfId="406" priority="64" operator="containsText" text="NR">
      <formula>NOT(ISERROR(SEARCH("NR",S41)))</formula>
    </cfRule>
  </conditionalFormatting>
  <conditionalFormatting sqref="R23:T23 S22:T22">
    <cfRule type="containsText" dxfId="405" priority="63" operator="containsText" text="NR">
      <formula>NOT(ISERROR(SEARCH("NR",R22)))</formula>
    </cfRule>
  </conditionalFormatting>
  <conditionalFormatting sqref="V24:W40">
    <cfRule type="containsText" dxfId="404" priority="62" operator="containsText" text="NR">
      <formula>NOT(ISERROR(SEARCH("NR",V24)))</formula>
    </cfRule>
  </conditionalFormatting>
  <conditionalFormatting sqref="V41:W45">
    <cfRule type="containsText" dxfId="403" priority="61" operator="containsText" text="NR">
      <formula>NOT(ISERROR(SEARCH("NR",V41)))</formula>
    </cfRule>
  </conditionalFormatting>
  <conditionalFormatting sqref="U23:W23 V22:W22">
    <cfRule type="containsText" dxfId="402" priority="60" operator="containsText" text="NR">
      <formula>NOT(ISERROR(SEARCH("NR",U22)))</formula>
    </cfRule>
  </conditionalFormatting>
  <conditionalFormatting sqref="C52:E68">
    <cfRule type="containsText" dxfId="401" priority="59" operator="containsText" text="NR">
      <formula>NOT(ISERROR(SEARCH("NR",C52)))</formula>
    </cfRule>
  </conditionalFormatting>
  <conditionalFormatting sqref="C51:E51">
    <cfRule type="containsText" dxfId="400" priority="58" operator="containsText" text="NR">
      <formula>NOT(ISERROR(SEARCH("NR",C51)))</formula>
    </cfRule>
  </conditionalFormatting>
  <conditionalFormatting sqref="G52:H68">
    <cfRule type="containsText" dxfId="399" priority="57" operator="containsText" text="NR">
      <formula>NOT(ISERROR(SEARCH("NR",G52)))</formula>
    </cfRule>
  </conditionalFormatting>
  <conditionalFormatting sqref="F51:H51">
    <cfRule type="containsText" dxfId="398" priority="56" operator="containsText" text="NR">
      <formula>NOT(ISERROR(SEARCH("NR",F51)))</formula>
    </cfRule>
  </conditionalFormatting>
  <conditionalFormatting sqref="J52:K68">
    <cfRule type="containsText" dxfId="397" priority="55" operator="containsText" text="NR">
      <formula>NOT(ISERROR(SEARCH("NR",J52)))</formula>
    </cfRule>
  </conditionalFormatting>
  <conditionalFormatting sqref="I51:K51">
    <cfRule type="containsText" dxfId="396" priority="54" operator="containsText" text="NR">
      <formula>NOT(ISERROR(SEARCH("NR",I51)))</formula>
    </cfRule>
  </conditionalFormatting>
  <conditionalFormatting sqref="M52:N68">
    <cfRule type="containsText" dxfId="395" priority="53" operator="containsText" text="NR">
      <formula>NOT(ISERROR(SEARCH("NR",M52)))</formula>
    </cfRule>
  </conditionalFormatting>
  <conditionalFormatting sqref="L51:N51">
    <cfRule type="containsText" dxfId="394" priority="52" operator="containsText" text="NR">
      <formula>NOT(ISERROR(SEARCH("NR",L51)))</formula>
    </cfRule>
  </conditionalFormatting>
  <conditionalFormatting sqref="P52:Q68">
    <cfRule type="containsText" dxfId="393" priority="51" operator="containsText" text="NR">
      <formula>NOT(ISERROR(SEARCH("NR",P52)))</formula>
    </cfRule>
  </conditionalFormatting>
  <conditionalFormatting sqref="O51:Q51">
    <cfRule type="containsText" dxfId="392" priority="50" operator="containsText" text="NR">
      <formula>NOT(ISERROR(SEARCH("NR",O51)))</formula>
    </cfRule>
  </conditionalFormatting>
  <conditionalFormatting sqref="S52:T68">
    <cfRule type="containsText" dxfId="391" priority="49" operator="containsText" text="NR">
      <formula>NOT(ISERROR(SEARCH("NR",S52)))</formula>
    </cfRule>
  </conditionalFormatting>
  <conditionalFormatting sqref="R51:T51">
    <cfRule type="containsText" dxfId="390" priority="48" operator="containsText" text="NR">
      <formula>NOT(ISERROR(SEARCH("NR",R51)))</formula>
    </cfRule>
  </conditionalFormatting>
  <conditionalFormatting sqref="V52:W68">
    <cfRule type="containsText" dxfId="389" priority="47" operator="containsText" text="NR">
      <formula>NOT(ISERROR(SEARCH("NR",V52)))</formula>
    </cfRule>
  </conditionalFormatting>
  <conditionalFormatting sqref="U51:W51">
    <cfRule type="containsText" dxfId="388" priority="46" operator="containsText" text="NR">
      <formula>NOT(ISERROR(SEARCH("NR",U51)))</formula>
    </cfRule>
  </conditionalFormatting>
  <conditionalFormatting sqref="D50:E50">
    <cfRule type="containsText" dxfId="387" priority="37" operator="containsText" text="NR">
      <formula>NOT(ISERROR(SEARCH("NR",D50)))</formula>
    </cfRule>
  </conditionalFormatting>
  <conditionalFormatting sqref="G50:H50">
    <cfRule type="containsText" dxfId="386" priority="36" operator="containsText" text="NR">
      <formula>NOT(ISERROR(SEARCH("NR",G50)))</formula>
    </cfRule>
  </conditionalFormatting>
  <conditionalFormatting sqref="J50:K50">
    <cfRule type="containsText" dxfId="385" priority="35" operator="containsText" text="NR">
      <formula>NOT(ISERROR(SEARCH("NR",J50)))</formula>
    </cfRule>
  </conditionalFormatting>
  <conditionalFormatting sqref="M50:N50">
    <cfRule type="containsText" dxfId="384" priority="34" operator="containsText" text="NR">
      <formula>NOT(ISERROR(SEARCH("NR",M50)))</formula>
    </cfRule>
  </conditionalFormatting>
  <conditionalFormatting sqref="P50:Q50">
    <cfRule type="containsText" dxfId="383" priority="33" operator="containsText" text="NR">
      <formula>NOT(ISERROR(SEARCH("NR",P50)))</formula>
    </cfRule>
  </conditionalFormatting>
  <conditionalFormatting sqref="S50:T50">
    <cfRule type="containsText" dxfId="382" priority="32" operator="containsText" text="NR">
      <formula>NOT(ISERROR(SEARCH("NR",S50)))</formula>
    </cfRule>
  </conditionalFormatting>
  <conditionalFormatting sqref="V50:W50">
    <cfRule type="containsText" dxfId="381" priority="31" operator="containsText" text="NR">
      <formula>NOT(ISERROR(SEARCH("NR",V50)))</formula>
    </cfRule>
  </conditionalFormatting>
  <conditionalFormatting sqref="D81:E97">
    <cfRule type="containsText" dxfId="380" priority="30" operator="containsText" text="NR">
      <formula>NOT(ISERROR(SEARCH("NR",D81)))</formula>
    </cfRule>
  </conditionalFormatting>
  <conditionalFormatting sqref="C80:E80">
    <cfRule type="containsText" dxfId="379" priority="29" operator="containsText" text="NR">
      <formula>NOT(ISERROR(SEARCH("NR",C80)))</formula>
    </cfRule>
  </conditionalFormatting>
  <conditionalFormatting sqref="G81:H97">
    <cfRule type="containsText" dxfId="378" priority="28" operator="containsText" text="NR">
      <formula>NOT(ISERROR(SEARCH("NR",G81)))</formula>
    </cfRule>
  </conditionalFormatting>
  <conditionalFormatting sqref="F80:H80">
    <cfRule type="containsText" dxfId="377" priority="27" operator="containsText" text="NR">
      <formula>NOT(ISERROR(SEARCH("NR",F80)))</formula>
    </cfRule>
  </conditionalFormatting>
  <conditionalFormatting sqref="J81:K97">
    <cfRule type="containsText" dxfId="376" priority="26" operator="containsText" text="NR">
      <formula>NOT(ISERROR(SEARCH("NR",J81)))</formula>
    </cfRule>
  </conditionalFormatting>
  <conditionalFormatting sqref="I80:K80">
    <cfRule type="containsText" dxfId="375" priority="25" operator="containsText" text="NR">
      <formula>NOT(ISERROR(SEARCH("NR",I80)))</formula>
    </cfRule>
  </conditionalFormatting>
  <conditionalFormatting sqref="D79:E79">
    <cfRule type="containsText" dxfId="374" priority="24" operator="containsText" text="NR">
      <formula>NOT(ISERROR(SEARCH("NR",D79)))</formula>
    </cfRule>
  </conditionalFormatting>
  <conditionalFormatting sqref="G79:H79">
    <cfRule type="containsText" dxfId="373" priority="23" operator="containsText" text="NR">
      <formula>NOT(ISERROR(SEARCH("NR",G79)))</formula>
    </cfRule>
  </conditionalFormatting>
  <conditionalFormatting sqref="J79:K79">
    <cfRule type="containsText" dxfId="372" priority="22" operator="containsText" text="NR">
      <formula>NOT(ISERROR(SEARCH("NR",J79)))</formula>
    </cfRule>
  </conditionalFormatting>
  <conditionalFormatting sqref="F24:F40">
    <cfRule type="containsText" dxfId="371" priority="21" operator="containsText" text="NR">
      <formula>NOT(ISERROR(SEARCH("NR",F24)))</formula>
    </cfRule>
  </conditionalFormatting>
  <conditionalFormatting sqref="F41:F45">
    <cfRule type="containsText" dxfId="370" priority="20" operator="containsText" text="NR">
      <formula>NOT(ISERROR(SEARCH("NR",F41)))</formula>
    </cfRule>
  </conditionalFormatting>
  <conditionalFormatting sqref="I24:I40">
    <cfRule type="containsText" dxfId="369" priority="19" operator="containsText" text="NR">
      <formula>NOT(ISERROR(SEARCH("NR",I24)))</formula>
    </cfRule>
  </conditionalFormatting>
  <conditionalFormatting sqref="I41:I45">
    <cfRule type="containsText" dxfId="368" priority="18" operator="containsText" text="NR">
      <formula>NOT(ISERROR(SEARCH("NR",I41)))</formula>
    </cfRule>
  </conditionalFormatting>
  <conditionalFormatting sqref="L24:L40">
    <cfRule type="containsText" dxfId="367" priority="17" operator="containsText" text="NR">
      <formula>NOT(ISERROR(SEARCH("NR",L24)))</formula>
    </cfRule>
  </conditionalFormatting>
  <conditionalFormatting sqref="L41:L45">
    <cfRule type="containsText" dxfId="366" priority="16" operator="containsText" text="NR">
      <formula>NOT(ISERROR(SEARCH("NR",L41)))</formula>
    </cfRule>
  </conditionalFormatting>
  <conditionalFormatting sqref="O24:O40">
    <cfRule type="containsText" dxfId="365" priority="15" operator="containsText" text="NR">
      <formula>NOT(ISERROR(SEARCH("NR",O24)))</formula>
    </cfRule>
  </conditionalFormatting>
  <conditionalFormatting sqref="O41:O45">
    <cfRule type="containsText" dxfId="364" priority="14" operator="containsText" text="NR">
      <formula>NOT(ISERROR(SEARCH("NR",O41)))</formula>
    </cfRule>
  </conditionalFormatting>
  <conditionalFormatting sqref="R24:R40">
    <cfRule type="containsText" dxfId="363" priority="13" operator="containsText" text="NR">
      <formula>NOT(ISERROR(SEARCH("NR",R24)))</formula>
    </cfRule>
  </conditionalFormatting>
  <conditionalFormatting sqref="R41:R45">
    <cfRule type="containsText" dxfId="362" priority="12" operator="containsText" text="NR">
      <formula>NOT(ISERROR(SEARCH("NR",R41)))</formula>
    </cfRule>
  </conditionalFormatting>
  <conditionalFormatting sqref="U24:U40">
    <cfRule type="containsText" dxfId="361" priority="11" operator="containsText" text="NR">
      <formula>NOT(ISERROR(SEARCH("NR",U24)))</formula>
    </cfRule>
  </conditionalFormatting>
  <conditionalFormatting sqref="U41:U45">
    <cfRule type="containsText" dxfId="360" priority="10" operator="containsText" text="NR">
      <formula>NOT(ISERROR(SEARCH("NR",U41)))</formula>
    </cfRule>
  </conditionalFormatting>
  <conditionalFormatting sqref="F52:F68">
    <cfRule type="containsText" dxfId="359" priority="9" operator="containsText" text="NR">
      <formula>NOT(ISERROR(SEARCH("NR",F52)))</formula>
    </cfRule>
  </conditionalFormatting>
  <conditionalFormatting sqref="I52:I68">
    <cfRule type="containsText" dxfId="358" priority="8" operator="containsText" text="NR">
      <formula>NOT(ISERROR(SEARCH("NR",I52)))</formula>
    </cfRule>
  </conditionalFormatting>
  <conditionalFormatting sqref="L52:L68">
    <cfRule type="containsText" dxfId="357" priority="7" operator="containsText" text="NR">
      <formula>NOT(ISERROR(SEARCH("NR",L52)))</formula>
    </cfRule>
  </conditionalFormatting>
  <conditionalFormatting sqref="O52:O68">
    <cfRule type="containsText" dxfId="356" priority="6" operator="containsText" text="NR">
      <formula>NOT(ISERROR(SEARCH("NR",O52)))</formula>
    </cfRule>
  </conditionalFormatting>
  <conditionalFormatting sqref="R52:R68">
    <cfRule type="containsText" dxfId="355" priority="5" operator="containsText" text="NR">
      <formula>NOT(ISERROR(SEARCH("NR",R52)))</formula>
    </cfRule>
  </conditionalFormatting>
  <conditionalFormatting sqref="U52:U68">
    <cfRule type="containsText" dxfId="354" priority="4" operator="containsText" text="NR">
      <formula>NOT(ISERROR(SEARCH("NR",U52)))</formula>
    </cfRule>
  </conditionalFormatting>
  <conditionalFormatting sqref="C81:C97">
    <cfRule type="containsText" dxfId="353" priority="3" operator="containsText" text="NR">
      <formula>NOT(ISERROR(SEARCH("NR",C81)))</formula>
    </cfRule>
  </conditionalFormatting>
  <conditionalFormatting sqref="F81:F97">
    <cfRule type="containsText" dxfId="352" priority="2" operator="containsText" text="NR">
      <formula>NOT(ISERROR(SEARCH("NR",F81)))</formula>
    </cfRule>
  </conditionalFormatting>
  <conditionalFormatting sqref="I81:I97">
    <cfRule type="containsText" dxfId="351" priority="1" operator="containsText" text="NR">
      <formula>NOT(ISERROR(SEARCH("NR",I81)))</formula>
    </cfRule>
  </conditionalFormatting>
  <hyperlinks>
    <hyperlink ref="B8" location="Contents!A1" display="Contents!A1" xr:uid="{D19EBE12-A391-4F2D-8A27-39818A303081}"/>
    <hyperlink ref="D8" location="'Tab 45 - Animal Streptococcus'!A1" display="Tab 45 - Animal Streptococcus" xr:uid="{650078FF-D762-4F7A-8738-CB03DFEB2343}"/>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1E7C-D5EB-4863-AD3E-0E312B60AA46}">
  <sheetPr codeName="Sheet45">
    <tabColor rgb="FF0068CE"/>
  </sheetPr>
  <dimension ref="A1:AU155"/>
  <sheetViews>
    <sheetView showGridLines="0" zoomScale="80" zoomScaleNormal="80" workbookViewId="0">
      <selection activeCell="D8" sqref="D8"/>
    </sheetView>
  </sheetViews>
  <sheetFormatPr defaultColWidth="9.140625" defaultRowHeight="14.25" x14ac:dyDescent="0.2"/>
  <cols>
    <col min="1" max="1" width="1.7109375" style="351" customWidth="1"/>
    <col min="2" max="2" width="35.140625" style="367" customWidth="1"/>
    <col min="3" max="3" width="10.42578125" style="366" customWidth="1"/>
    <col min="4" max="5" width="10.42578125" style="367" customWidth="1"/>
    <col min="6" max="6" width="10.42578125" style="366" customWidth="1"/>
    <col min="7" max="8" width="10.42578125" style="367" customWidth="1"/>
    <col min="9" max="9" width="10.42578125" style="366" customWidth="1"/>
    <col min="10" max="11" width="10.42578125" style="367" customWidth="1"/>
    <col min="12" max="12" width="10.42578125" style="366" customWidth="1"/>
    <col min="13" max="14" width="10.42578125" style="367" customWidth="1"/>
    <col min="15" max="15" width="10.5703125" style="366" customWidth="1"/>
    <col min="16" max="17" width="10.5703125" style="367" customWidth="1"/>
    <col min="18" max="18" width="9.140625" style="351"/>
    <col min="19" max="19" width="9.85546875" style="351" customWidth="1"/>
    <col min="20" max="20" width="7.85546875" style="364" bestFit="1" customWidth="1"/>
    <col min="21" max="21" width="7.140625" style="351" bestFit="1" customWidth="1"/>
    <col min="22" max="22" width="10" style="351" customWidth="1"/>
    <col min="23" max="23" width="7.85546875" style="364" bestFit="1" customWidth="1"/>
    <col min="24" max="24" width="9.140625" style="351" customWidth="1"/>
    <col min="25" max="25" width="25.5703125" style="351" customWidth="1"/>
    <col min="26" max="26" width="7.85546875" style="364" bestFit="1" customWidth="1"/>
    <col min="27" max="27" width="4.42578125" style="351" bestFit="1" customWidth="1"/>
    <col min="28" max="28" width="9.140625" style="351"/>
    <col min="29" max="29" width="7.85546875" style="364" bestFit="1" customWidth="1"/>
    <col min="30" max="30" width="4.42578125" style="351" bestFit="1" customWidth="1"/>
    <col min="31" max="31" width="9.140625" style="351"/>
    <col min="32" max="32" width="7.85546875" style="364" bestFit="1" customWidth="1"/>
    <col min="33" max="33" width="4.42578125" style="351" bestFit="1" customWidth="1"/>
    <col min="34" max="16384" width="9.140625" style="351"/>
  </cols>
  <sheetData>
    <row r="1" spans="1:47" s="303" customFormat="1" ht="5.0999999999999996" customHeight="1" x14ac:dyDescent="0.2">
      <c r="B1" s="312"/>
      <c r="C1" s="312"/>
      <c r="D1" s="305"/>
      <c r="E1" s="305"/>
      <c r="F1" s="305"/>
      <c r="G1" s="305"/>
      <c r="H1" s="305"/>
      <c r="I1" s="304"/>
      <c r="J1" s="304"/>
    </row>
    <row r="2" spans="1:47" s="303" customFormat="1" ht="15" x14ac:dyDescent="0.2">
      <c r="B2" s="312"/>
      <c r="C2" s="312"/>
      <c r="D2" s="305"/>
      <c r="E2" s="305"/>
      <c r="F2" s="305"/>
      <c r="G2" s="305"/>
      <c r="H2" s="305"/>
      <c r="I2" s="304"/>
      <c r="J2" s="304"/>
    </row>
    <row r="3" spans="1:47" s="303" customFormat="1" ht="15" x14ac:dyDescent="0.2">
      <c r="B3" s="312"/>
      <c r="C3" s="312"/>
      <c r="D3" s="305"/>
      <c r="E3" s="305"/>
      <c r="F3" s="305"/>
      <c r="G3" s="305"/>
      <c r="H3" s="305"/>
      <c r="I3" s="304"/>
      <c r="J3" s="304"/>
    </row>
    <row r="4" spans="1:47" s="303" customFormat="1" ht="15.75" customHeight="1" x14ac:dyDescent="0.2">
      <c r="B4" s="312"/>
      <c r="C4" s="312"/>
      <c r="D4" s="305"/>
      <c r="E4" s="305"/>
      <c r="F4" s="305"/>
      <c r="G4" s="305"/>
      <c r="H4" s="305"/>
      <c r="I4" s="304"/>
      <c r="J4" s="304"/>
    </row>
    <row r="5" spans="1:47" s="303" customFormat="1" ht="15.75" customHeight="1" x14ac:dyDescent="0.2">
      <c r="B5" s="312"/>
      <c r="C5" s="312"/>
      <c r="D5" s="305"/>
      <c r="E5" s="305"/>
      <c r="F5" s="305"/>
      <c r="G5" s="305"/>
      <c r="H5" s="305"/>
      <c r="I5" s="304"/>
      <c r="J5" s="304"/>
    </row>
    <row r="6" spans="1:47" s="303" customFormat="1" ht="18" x14ac:dyDescent="0.25">
      <c r="B6" s="309"/>
      <c r="C6" s="310"/>
      <c r="D6" s="309"/>
      <c r="E6" s="309"/>
      <c r="F6" s="309"/>
      <c r="G6" s="309"/>
      <c r="H6" s="309"/>
      <c r="I6" s="304"/>
      <c r="J6" s="304"/>
    </row>
    <row r="7" spans="1:47" s="303" customFormat="1" ht="18" x14ac:dyDescent="0.25">
      <c r="B7" s="309"/>
      <c r="C7" s="310"/>
      <c r="D7" s="309"/>
      <c r="E7" s="309"/>
      <c r="F7" s="309"/>
      <c r="G7" s="309"/>
      <c r="H7" s="309"/>
      <c r="I7" s="304"/>
      <c r="J7" s="304"/>
    </row>
    <row r="8" spans="1:47" s="303" customFormat="1" ht="18" x14ac:dyDescent="0.25">
      <c r="B8" s="1061" t="s">
        <v>113</v>
      </c>
      <c r="C8" s="310"/>
      <c r="D8" s="1061" t="s">
        <v>1147</v>
      </c>
      <c r="E8" s="309"/>
      <c r="F8" s="309"/>
      <c r="G8" s="309"/>
      <c r="H8" s="309"/>
      <c r="I8" s="304"/>
      <c r="J8" s="304"/>
    </row>
    <row r="9" spans="1:47" s="303" customFormat="1" ht="18" x14ac:dyDescent="0.25">
      <c r="B9" s="309"/>
      <c r="C9" s="310"/>
      <c r="D9" s="309"/>
      <c r="E9" s="309"/>
      <c r="F9" s="309"/>
      <c r="G9" s="309"/>
      <c r="H9" s="309"/>
      <c r="I9" s="304"/>
      <c r="J9" s="304"/>
    </row>
    <row r="10" spans="1:47" s="303" customFormat="1" ht="18.75" x14ac:dyDescent="0.3">
      <c r="A10" s="304"/>
      <c r="B10" s="310" t="s">
        <v>725</v>
      </c>
      <c r="C10" s="310"/>
      <c r="D10" s="309"/>
      <c r="E10" s="309"/>
      <c r="F10" s="309"/>
      <c r="G10" s="309"/>
      <c r="H10" s="309"/>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row>
    <row r="11" spans="1:47" s="334" customFormat="1" ht="15.75" x14ac:dyDescent="0.25">
      <c r="B11" s="335"/>
      <c r="C11" s="340"/>
      <c r="D11" s="337"/>
      <c r="F11" s="325"/>
      <c r="G11" s="325"/>
      <c r="H11" s="325"/>
      <c r="I11" s="325"/>
      <c r="J11" s="325"/>
      <c r="K11" s="325"/>
      <c r="L11" s="325"/>
      <c r="M11" s="325"/>
      <c r="S11" s="338"/>
      <c r="T11" s="338"/>
      <c r="U11" s="339"/>
    </row>
    <row r="12" spans="1:47" s="324" customFormat="1" ht="15.75" x14ac:dyDescent="0.25">
      <c r="B12" s="254" t="s">
        <v>726</v>
      </c>
      <c r="C12" s="256"/>
      <c r="D12" s="256"/>
      <c r="E12" s="256"/>
      <c r="F12" s="325"/>
      <c r="G12" s="325"/>
      <c r="H12" s="325"/>
      <c r="I12" s="325"/>
      <c r="J12" s="325"/>
      <c r="K12" s="325"/>
      <c r="L12" s="325"/>
      <c r="M12" s="325"/>
      <c r="N12" s="326"/>
      <c r="O12" s="327"/>
      <c r="P12" s="326"/>
      <c r="Q12" s="326"/>
      <c r="R12" s="327"/>
      <c r="S12" s="326"/>
      <c r="T12" s="326"/>
      <c r="U12" s="327"/>
      <c r="V12" s="326"/>
      <c r="W12" s="326"/>
      <c r="AA12" s="328"/>
      <c r="AD12" s="328"/>
      <c r="AG12" s="328"/>
      <c r="AJ12" s="328"/>
      <c r="AM12" s="328"/>
      <c r="AP12" s="328"/>
      <c r="AS12" s="328"/>
    </row>
    <row r="13" spans="1:47" s="324" customFormat="1" ht="15.75" x14ac:dyDescent="0.25">
      <c r="B13" s="329" t="s">
        <v>727</v>
      </c>
      <c r="C13" s="330"/>
      <c r="D13" s="256"/>
      <c r="E13" s="256"/>
      <c r="F13" s="325"/>
      <c r="G13" s="325"/>
      <c r="H13" s="325"/>
      <c r="I13" s="325"/>
      <c r="J13" s="325"/>
      <c r="K13" s="325"/>
      <c r="L13" s="325"/>
      <c r="M13" s="325"/>
      <c r="N13" s="326"/>
      <c r="O13" s="327"/>
      <c r="P13" s="326"/>
      <c r="Q13" s="326"/>
      <c r="R13" s="327"/>
      <c r="S13" s="326"/>
      <c r="T13" s="326"/>
      <c r="U13" s="327"/>
      <c r="V13" s="326"/>
      <c r="W13" s="326"/>
      <c r="AA13" s="328"/>
      <c r="AD13" s="328"/>
      <c r="AG13" s="328"/>
      <c r="AJ13" s="328"/>
      <c r="AM13" s="328"/>
      <c r="AP13" s="328"/>
      <c r="AS13" s="328"/>
    </row>
    <row r="14" spans="1:47" s="324" customFormat="1" ht="15.75" x14ac:dyDescent="0.25">
      <c r="B14" s="331"/>
      <c r="C14" s="287"/>
      <c r="D14" s="287"/>
      <c r="E14" s="256"/>
      <c r="F14" s="325"/>
      <c r="G14" s="325"/>
      <c r="H14" s="325"/>
      <c r="I14" s="325"/>
      <c r="J14" s="325"/>
      <c r="K14" s="325"/>
      <c r="L14" s="325"/>
      <c r="M14" s="325"/>
      <c r="N14" s="326"/>
      <c r="O14" s="327"/>
      <c r="P14" s="326"/>
      <c r="Q14" s="326"/>
      <c r="R14" s="327"/>
      <c r="S14" s="326"/>
      <c r="T14" s="326"/>
      <c r="U14" s="327"/>
      <c r="V14" s="326"/>
      <c r="W14" s="326"/>
      <c r="AA14" s="328"/>
      <c r="AD14" s="328"/>
      <c r="AG14" s="328"/>
      <c r="AJ14" s="328"/>
      <c r="AM14" s="328"/>
      <c r="AP14" s="328"/>
      <c r="AS14" s="328"/>
    </row>
    <row r="15" spans="1:47" s="324" customFormat="1" ht="32.25" thickBot="1" x14ac:dyDescent="0.3">
      <c r="B15" s="332" t="s">
        <v>93</v>
      </c>
      <c r="C15" s="333" t="s">
        <v>455</v>
      </c>
      <c r="D15" s="287"/>
      <c r="E15" s="256"/>
      <c r="F15" s="325"/>
      <c r="G15" s="325"/>
      <c r="H15" s="325"/>
      <c r="I15" s="325"/>
      <c r="J15" s="325"/>
      <c r="K15" s="325"/>
      <c r="L15" s="325"/>
      <c r="M15" s="325"/>
      <c r="N15" s="326"/>
      <c r="O15" s="327"/>
      <c r="P15" s="326"/>
      <c r="Q15" s="326"/>
      <c r="R15" s="327"/>
      <c r="S15" s="326"/>
      <c r="T15" s="326"/>
      <c r="U15" s="327"/>
      <c r="V15" s="326"/>
      <c r="W15" s="326"/>
      <c r="AA15" s="328"/>
      <c r="AD15" s="328"/>
      <c r="AG15" s="328"/>
      <c r="AJ15" s="328"/>
      <c r="AM15" s="328"/>
      <c r="AP15" s="328"/>
      <c r="AS15" s="328"/>
    </row>
    <row r="16" spans="1:47" s="334" customFormat="1" ht="15.75" x14ac:dyDescent="0.25">
      <c r="B16" s="335">
        <v>2020</v>
      </c>
      <c r="C16" s="336">
        <v>32</v>
      </c>
      <c r="D16" s="337"/>
      <c r="F16" s="325"/>
      <c r="G16" s="325"/>
      <c r="H16" s="325"/>
      <c r="I16" s="325"/>
      <c r="J16" s="325"/>
      <c r="K16" s="325"/>
      <c r="L16" s="325"/>
      <c r="M16" s="325"/>
      <c r="S16" s="338"/>
      <c r="T16" s="338"/>
      <c r="U16" s="339"/>
    </row>
    <row r="17" spans="1:47" s="334" customFormat="1" ht="15.75" x14ac:dyDescent="0.25">
      <c r="B17" s="335">
        <v>2021</v>
      </c>
      <c r="C17" s="336">
        <v>33</v>
      </c>
      <c r="D17" s="337"/>
      <c r="F17" s="325"/>
      <c r="G17" s="325"/>
      <c r="H17" s="325"/>
      <c r="I17" s="325"/>
      <c r="J17" s="325"/>
      <c r="K17" s="325"/>
      <c r="L17" s="325"/>
      <c r="M17" s="325"/>
      <c r="S17" s="338"/>
      <c r="T17" s="338"/>
      <c r="U17" s="339"/>
    </row>
    <row r="18" spans="1:47" s="334" customFormat="1" ht="15.75" x14ac:dyDescent="0.25">
      <c r="B18" s="335"/>
      <c r="C18" s="340"/>
      <c r="D18" s="337"/>
      <c r="F18" s="325"/>
      <c r="G18" s="325"/>
      <c r="H18" s="325"/>
      <c r="I18" s="325"/>
      <c r="J18" s="325"/>
      <c r="K18" s="325"/>
      <c r="L18" s="325"/>
      <c r="M18" s="325"/>
      <c r="S18" s="338"/>
      <c r="T18" s="338"/>
      <c r="U18" s="339"/>
    </row>
    <row r="19" spans="1:47" ht="15.75" x14ac:dyDescent="0.25">
      <c r="A19" s="343"/>
      <c r="B19" s="352" t="s">
        <v>728</v>
      </c>
      <c r="C19" s="350"/>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row>
    <row r="20" spans="1:47" ht="15.75" x14ac:dyDescent="0.25">
      <c r="A20" s="343"/>
      <c r="B20" s="353" t="s">
        <v>729</v>
      </c>
      <c r="C20" s="350"/>
      <c r="D20" s="343"/>
      <c r="E20" s="343"/>
      <c r="F20" s="343"/>
      <c r="G20" s="343"/>
      <c r="H20" s="343"/>
      <c r="I20" s="343"/>
      <c r="J20" s="343"/>
      <c r="K20" s="343"/>
      <c r="L20" s="343"/>
      <c r="M20" s="343"/>
      <c r="N20" s="343"/>
      <c r="O20" s="343"/>
      <c r="P20" s="343"/>
      <c r="Q20" s="343"/>
      <c r="R20" s="343"/>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row>
    <row r="21" spans="1:47" ht="15" x14ac:dyDescent="0.2">
      <c r="A21" s="343"/>
      <c r="B21" s="343"/>
      <c r="C21" s="350"/>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row>
    <row r="22" spans="1:47" ht="15.75" x14ac:dyDescent="0.25">
      <c r="A22" s="343"/>
      <c r="B22" s="792"/>
      <c r="C22" s="794"/>
      <c r="D22" s="439" t="s">
        <v>694</v>
      </c>
      <c r="E22" s="795"/>
      <c r="F22" s="794"/>
      <c r="G22" s="439" t="s">
        <v>697</v>
      </c>
      <c r="H22" s="795"/>
      <c r="I22" s="794"/>
      <c r="J22" s="439" t="s">
        <v>698</v>
      </c>
      <c r="K22" s="795"/>
      <c r="L22" s="794"/>
      <c r="M22" s="439" t="s">
        <v>700</v>
      </c>
      <c r="N22" s="798"/>
      <c r="O22" s="343"/>
      <c r="P22" s="343"/>
      <c r="Q22" s="343"/>
      <c r="R22" s="343"/>
      <c r="S22" s="343"/>
      <c r="T22" s="343"/>
      <c r="U22" s="343"/>
      <c r="V22" s="343"/>
      <c r="W22" s="343"/>
      <c r="X22" s="343"/>
      <c r="Y22" s="343"/>
      <c r="Z22" s="343"/>
      <c r="AA22" s="343"/>
      <c r="AB22" s="343"/>
      <c r="AC22" s="343"/>
      <c r="AD22" s="343"/>
      <c r="AE22" s="343"/>
      <c r="AF22" s="343"/>
      <c r="AG22" s="343"/>
      <c r="AH22" s="343"/>
      <c r="AI22" s="343"/>
    </row>
    <row r="23" spans="1:47" ht="16.5" thickBot="1" x14ac:dyDescent="0.3">
      <c r="A23" s="343"/>
      <c r="B23" s="796" t="s">
        <v>447</v>
      </c>
      <c r="C23" s="283" t="s">
        <v>446</v>
      </c>
      <c r="D23" s="282" t="s">
        <v>445</v>
      </c>
      <c r="E23" s="282" t="s">
        <v>444</v>
      </c>
      <c r="F23" s="283" t="s">
        <v>446</v>
      </c>
      <c r="G23" s="282" t="s">
        <v>445</v>
      </c>
      <c r="H23" s="282" t="s">
        <v>444</v>
      </c>
      <c r="I23" s="283" t="s">
        <v>446</v>
      </c>
      <c r="J23" s="282" t="s">
        <v>445</v>
      </c>
      <c r="K23" s="282" t="s">
        <v>444</v>
      </c>
      <c r="L23" s="283" t="s">
        <v>446</v>
      </c>
      <c r="M23" s="282" t="s">
        <v>445</v>
      </c>
      <c r="N23" s="284" t="s">
        <v>444</v>
      </c>
      <c r="O23" s="343"/>
      <c r="P23" s="343"/>
      <c r="Q23" s="343"/>
      <c r="R23" s="343"/>
      <c r="S23" s="343"/>
      <c r="T23" s="343"/>
      <c r="U23" s="343"/>
      <c r="V23" s="343"/>
      <c r="W23" s="343"/>
      <c r="X23" s="343"/>
      <c r="Y23" s="343"/>
      <c r="Z23" s="343"/>
      <c r="AA23" s="343"/>
      <c r="AB23" s="343"/>
      <c r="AC23" s="343"/>
      <c r="AD23" s="343"/>
      <c r="AE23" s="343"/>
      <c r="AF23" s="343"/>
      <c r="AG23" s="343"/>
      <c r="AH23" s="343"/>
      <c r="AI23" s="343"/>
    </row>
    <row r="24" spans="1:47" ht="15" x14ac:dyDescent="0.2">
      <c r="A24" s="343"/>
      <c r="B24" s="295" t="s">
        <v>94</v>
      </c>
      <c r="C24" s="800">
        <v>0</v>
      </c>
      <c r="D24" s="377">
        <v>0</v>
      </c>
      <c r="E24" s="281">
        <v>28</v>
      </c>
      <c r="F24" s="800">
        <v>0</v>
      </c>
      <c r="G24" s="377">
        <v>0</v>
      </c>
      <c r="H24" s="281">
        <v>2</v>
      </c>
      <c r="I24" s="800">
        <v>0</v>
      </c>
      <c r="J24" s="377">
        <v>0</v>
      </c>
      <c r="K24" s="281">
        <v>3</v>
      </c>
      <c r="L24" s="800">
        <f t="shared" ref="L24:L41" si="0">IF(N24=0,"-",(M24/N24))</f>
        <v>0</v>
      </c>
      <c r="M24" s="377">
        <f t="shared" ref="M24:M41" si="1">SUM(D24,G24,J24)</f>
        <v>0</v>
      </c>
      <c r="N24" s="281">
        <f t="shared" ref="N24:N41" si="2">SUM(E24,H24,K24)</f>
        <v>33</v>
      </c>
      <c r="O24" s="343"/>
      <c r="P24" s="343"/>
      <c r="Q24" s="343"/>
      <c r="R24" s="343"/>
      <c r="S24" s="343"/>
      <c r="T24" s="343"/>
      <c r="U24" s="343"/>
      <c r="V24" s="343"/>
      <c r="W24" s="343"/>
      <c r="X24" s="343"/>
      <c r="Y24" s="343"/>
      <c r="Z24" s="343"/>
      <c r="AA24" s="343"/>
      <c r="AB24" s="343"/>
      <c r="AC24" s="343"/>
      <c r="AD24" s="343"/>
      <c r="AE24" s="343"/>
      <c r="AF24" s="343"/>
      <c r="AG24" s="343"/>
      <c r="AH24" s="343"/>
      <c r="AI24" s="343"/>
    </row>
    <row r="25" spans="1:47" ht="15" x14ac:dyDescent="0.2">
      <c r="A25" s="343"/>
      <c r="B25" s="293" t="s">
        <v>703</v>
      </c>
      <c r="C25" s="801">
        <v>0</v>
      </c>
      <c r="D25" s="372">
        <v>0</v>
      </c>
      <c r="E25" s="279">
        <v>28</v>
      </c>
      <c r="F25" s="801" t="s">
        <v>289</v>
      </c>
      <c r="G25" s="372" t="s">
        <v>289</v>
      </c>
      <c r="H25" s="279" t="s">
        <v>289</v>
      </c>
      <c r="I25" s="801" t="s">
        <v>289</v>
      </c>
      <c r="J25" s="372" t="s">
        <v>289</v>
      </c>
      <c r="K25" s="279" t="s">
        <v>289</v>
      </c>
      <c r="L25" s="801">
        <f t="shared" si="0"/>
        <v>0</v>
      </c>
      <c r="M25" s="372">
        <f t="shared" si="1"/>
        <v>0</v>
      </c>
      <c r="N25" s="279">
        <f t="shared" si="2"/>
        <v>28</v>
      </c>
      <c r="O25" s="343"/>
      <c r="P25" s="343"/>
      <c r="Q25" s="343"/>
      <c r="R25" s="343"/>
      <c r="S25" s="343"/>
      <c r="T25" s="343"/>
      <c r="U25" s="343"/>
      <c r="V25" s="343"/>
      <c r="W25" s="343"/>
      <c r="X25" s="343"/>
      <c r="Y25" s="343"/>
      <c r="Z25" s="343"/>
      <c r="AA25" s="343"/>
      <c r="AB25" s="343"/>
      <c r="AC25" s="343"/>
      <c r="AD25" s="343"/>
      <c r="AE25" s="343"/>
      <c r="AF25" s="343"/>
      <c r="AG25" s="343"/>
      <c r="AH25" s="343"/>
      <c r="AI25" s="343"/>
    </row>
    <row r="26" spans="1:47" ht="15" x14ac:dyDescent="0.2">
      <c r="A26" s="343"/>
      <c r="B26" s="293" t="s">
        <v>705</v>
      </c>
      <c r="C26" s="801" t="s">
        <v>289</v>
      </c>
      <c r="D26" s="372" t="s">
        <v>289</v>
      </c>
      <c r="E26" s="279" t="s">
        <v>289</v>
      </c>
      <c r="F26" s="801">
        <v>0</v>
      </c>
      <c r="G26" s="372">
        <v>0</v>
      </c>
      <c r="H26" s="279">
        <v>1</v>
      </c>
      <c r="I26" s="801">
        <v>0</v>
      </c>
      <c r="J26" s="372">
        <v>0</v>
      </c>
      <c r="K26" s="279">
        <v>3</v>
      </c>
      <c r="L26" s="801">
        <f t="shared" si="0"/>
        <v>0</v>
      </c>
      <c r="M26" s="372">
        <f t="shared" si="1"/>
        <v>0</v>
      </c>
      <c r="N26" s="279">
        <f t="shared" si="2"/>
        <v>4</v>
      </c>
      <c r="O26" s="343"/>
      <c r="P26" s="343"/>
      <c r="Q26" s="343"/>
      <c r="R26" s="343"/>
      <c r="S26" s="343"/>
      <c r="T26" s="343"/>
      <c r="U26" s="343"/>
      <c r="V26" s="343"/>
      <c r="W26" s="343"/>
      <c r="X26" s="343"/>
      <c r="Y26" s="343"/>
      <c r="Z26" s="343"/>
      <c r="AA26" s="343"/>
      <c r="AB26" s="343"/>
      <c r="AC26" s="343"/>
      <c r="AD26" s="343"/>
      <c r="AE26" s="343"/>
      <c r="AF26" s="343"/>
      <c r="AG26" s="343"/>
      <c r="AH26" s="343"/>
      <c r="AI26" s="343"/>
    </row>
    <row r="27" spans="1:47" ht="15" x14ac:dyDescent="0.2">
      <c r="A27" s="343"/>
      <c r="B27" s="293" t="s">
        <v>95</v>
      </c>
      <c r="C27" s="801">
        <v>0</v>
      </c>
      <c r="D27" s="1189">
        <v>0</v>
      </c>
      <c r="E27" s="279">
        <v>28</v>
      </c>
      <c r="F27" s="801">
        <v>0</v>
      </c>
      <c r="G27" s="1189">
        <v>0</v>
      </c>
      <c r="H27" s="279">
        <v>2</v>
      </c>
      <c r="I27" s="801">
        <v>0</v>
      </c>
      <c r="J27" s="1189">
        <v>0</v>
      </c>
      <c r="K27" s="279">
        <v>3</v>
      </c>
      <c r="L27" s="801">
        <f t="shared" si="0"/>
        <v>0</v>
      </c>
      <c r="M27" s="1189">
        <f t="shared" si="1"/>
        <v>0</v>
      </c>
      <c r="N27" s="279">
        <f t="shared" si="2"/>
        <v>33</v>
      </c>
      <c r="O27" s="343"/>
      <c r="P27" s="343"/>
      <c r="Q27" s="343"/>
      <c r="R27" s="343"/>
      <c r="S27" s="343"/>
      <c r="T27" s="343"/>
      <c r="U27" s="343"/>
      <c r="V27" s="343"/>
      <c r="W27" s="343"/>
      <c r="X27" s="343"/>
      <c r="Y27" s="343"/>
      <c r="Z27" s="343"/>
      <c r="AA27" s="343"/>
      <c r="AB27" s="343"/>
      <c r="AC27" s="343"/>
      <c r="AD27" s="343"/>
      <c r="AE27" s="343"/>
      <c r="AF27" s="343"/>
      <c r="AG27" s="343"/>
      <c r="AH27" s="343"/>
      <c r="AI27" s="343"/>
    </row>
    <row r="28" spans="1:47" ht="15" x14ac:dyDescent="0.2">
      <c r="A28" s="343"/>
      <c r="B28" s="293" t="s">
        <v>706</v>
      </c>
      <c r="C28" s="801">
        <v>0</v>
      </c>
      <c r="D28" s="372">
        <v>0</v>
      </c>
      <c r="E28" s="279">
        <v>28</v>
      </c>
      <c r="F28" s="801">
        <v>0</v>
      </c>
      <c r="G28" s="372">
        <v>0</v>
      </c>
      <c r="H28" s="279">
        <v>2</v>
      </c>
      <c r="I28" s="801">
        <v>0</v>
      </c>
      <c r="J28" s="372">
        <v>0</v>
      </c>
      <c r="K28" s="279">
        <v>3</v>
      </c>
      <c r="L28" s="801">
        <f t="shared" si="0"/>
        <v>0</v>
      </c>
      <c r="M28" s="372">
        <f t="shared" si="1"/>
        <v>0</v>
      </c>
      <c r="N28" s="279">
        <f t="shared" si="2"/>
        <v>33</v>
      </c>
      <c r="O28" s="343"/>
      <c r="P28" s="343"/>
      <c r="Q28" s="343"/>
      <c r="R28" s="343"/>
      <c r="S28" s="343"/>
      <c r="T28" s="343"/>
      <c r="U28" s="343"/>
      <c r="V28" s="343"/>
      <c r="W28" s="343"/>
      <c r="X28" s="343"/>
      <c r="Y28" s="343"/>
      <c r="Z28" s="343"/>
      <c r="AA28" s="343"/>
      <c r="AB28" s="343"/>
      <c r="AC28" s="343"/>
      <c r="AD28" s="343"/>
      <c r="AE28" s="343"/>
      <c r="AF28" s="343"/>
      <c r="AG28" s="343"/>
      <c r="AH28" s="343"/>
      <c r="AI28" s="343"/>
    </row>
    <row r="29" spans="1:47" ht="15" x14ac:dyDescent="0.2">
      <c r="A29" s="343"/>
      <c r="B29" s="293" t="s">
        <v>97</v>
      </c>
      <c r="C29" s="801">
        <v>0.10714285714285714</v>
      </c>
      <c r="D29" s="372">
        <v>3</v>
      </c>
      <c r="E29" s="279">
        <v>28</v>
      </c>
      <c r="F29" s="801" t="s">
        <v>289</v>
      </c>
      <c r="G29" s="372" t="s">
        <v>289</v>
      </c>
      <c r="H29" s="279" t="s">
        <v>289</v>
      </c>
      <c r="I29" s="801" t="s">
        <v>289</v>
      </c>
      <c r="J29" s="372" t="s">
        <v>289</v>
      </c>
      <c r="K29" s="279" t="s">
        <v>289</v>
      </c>
      <c r="L29" s="801">
        <f t="shared" si="0"/>
        <v>0.10714285714285714</v>
      </c>
      <c r="M29" s="372">
        <f t="shared" si="1"/>
        <v>3</v>
      </c>
      <c r="N29" s="279">
        <f t="shared" si="2"/>
        <v>28</v>
      </c>
      <c r="O29" s="343"/>
      <c r="P29" s="343"/>
      <c r="Q29" s="343"/>
      <c r="R29" s="343"/>
      <c r="S29" s="343"/>
      <c r="T29" s="343"/>
      <c r="U29" s="343"/>
      <c r="V29" s="343"/>
      <c r="W29" s="343"/>
      <c r="X29" s="343"/>
      <c r="Y29" s="343"/>
      <c r="Z29" s="343"/>
      <c r="AA29" s="343"/>
      <c r="AB29" s="343"/>
      <c r="AC29" s="343"/>
      <c r="AD29" s="343"/>
      <c r="AE29" s="343"/>
      <c r="AF29" s="343"/>
      <c r="AG29" s="343"/>
      <c r="AH29" s="343"/>
      <c r="AI29" s="343"/>
    </row>
    <row r="30" spans="1:47" ht="15" x14ac:dyDescent="0.2">
      <c r="A30" s="343"/>
      <c r="B30" s="293" t="s">
        <v>707</v>
      </c>
      <c r="C30" s="801" t="s">
        <v>289</v>
      </c>
      <c r="D30" s="372" t="s">
        <v>289</v>
      </c>
      <c r="E30" s="279" t="s">
        <v>289</v>
      </c>
      <c r="F30" s="801">
        <v>0</v>
      </c>
      <c r="G30" s="372">
        <v>0</v>
      </c>
      <c r="H30" s="279">
        <v>1</v>
      </c>
      <c r="I30" s="801">
        <v>0</v>
      </c>
      <c r="J30" s="372">
        <v>0</v>
      </c>
      <c r="K30" s="279">
        <v>3</v>
      </c>
      <c r="L30" s="801">
        <f t="shared" si="0"/>
        <v>0</v>
      </c>
      <c r="M30" s="372">
        <f t="shared" si="1"/>
        <v>0</v>
      </c>
      <c r="N30" s="279">
        <f t="shared" si="2"/>
        <v>4</v>
      </c>
      <c r="O30" s="343"/>
      <c r="P30" s="343"/>
      <c r="Q30" s="343"/>
      <c r="R30" s="343"/>
      <c r="S30" s="343"/>
      <c r="T30" s="343"/>
      <c r="U30" s="343"/>
      <c r="V30" s="343"/>
      <c r="W30" s="343"/>
      <c r="X30" s="343"/>
      <c r="Y30" s="343"/>
      <c r="Z30" s="343"/>
      <c r="AA30" s="343"/>
      <c r="AB30" s="343"/>
      <c r="AC30" s="343"/>
      <c r="AD30" s="343"/>
      <c r="AE30" s="343"/>
      <c r="AF30" s="343"/>
      <c r="AG30" s="343"/>
      <c r="AH30" s="343"/>
      <c r="AI30" s="343"/>
    </row>
    <row r="31" spans="1:47" ht="15" x14ac:dyDescent="0.2">
      <c r="A31" s="343"/>
      <c r="B31" s="293" t="s">
        <v>708</v>
      </c>
      <c r="C31" s="801" t="s">
        <v>289</v>
      </c>
      <c r="D31" s="372" t="s">
        <v>289</v>
      </c>
      <c r="E31" s="279" t="s">
        <v>289</v>
      </c>
      <c r="F31" s="801">
        <v>0</v>
      </c>
      <c r="G31" s="372">
        <v>0</v>
      </c>
      <c r="H31" s="279">
        <v>1</v>
      </c>
      <c r="I31" s="801" t="s">
        <v>289</v>
      </c>
      <c r="J31" s="372" t="s">
        <v>289</v>
      </c>
      <c r="K31" s="279" t="s">
        <v>289</v>
      </c>
      <c r="L31" s="801">
        <f t="shared" si="0"/>
        <v>0</v>
      </c>
      <c r="M31" s="372">
        <f t="shared" si="1"/>
        <v>0</v>
      </c>
      <c r="N31" s="279">
        <f t="shared" si="2"/>
        <v>1</v>
      </c>
      <c r="O31" s="343"/>
      <c r="P31" s="343"/>
      <c r="Q31" s="343"/>
      <c r="R31" s="343"/>
      <c r="S31" s="343"/>
      <c r="T31" s="343"/>
      <c r="U31" s="343"/>
      <c r="V31" s="343"/>
      <c r="W31" s="343"/>
      <c r="X31" s="343"/>
      <c r="Y31" s="343"/>
      <c r="Z31" s="343"/>
      <c r="AA31" s="343"/>
      <c r="AB31" s="343"/>
      <c r="AC31" s="343"/>
      <c r="AD31" s="343"/>
      <c r="AE31" s="343"/>
      <c r="AF31" s="343"/>
      <c r="AG31" s="343"/>
      <c r="AH31" s="343"/>
      <c r="AI31" s="343"/>
    </row>
    <row r="32" spans="1:47" ht="15" x14ac:dyDescent="0.2">
      <c r="A32" s="343"/>
      <c r="B32" s="293" t="s">
        <v>437</v>
      </c>
      <c r="C32" s="801" t="s">
        <v>289</v>
      </c>
      <c r="D32" s="372" t="s">
        <v>289</v>
      </c>
      <c r="E32" s="279" t="s">
        <v>289</v>
      </c>
      <c r="F32" s="801">
        <v>0</v>
      </c>
      <c r="G32" s="372">
        <v>0</v>
      </c>
      <c r="H32" s="279">
        <v>1</v>
      </c>
      <c r="I32" s="801" t="s">
        <v>289</v>
      </c>
      <c r="J32" s="372" t="s">
        <v>289</v>
      </c>
      <c r="K32" s="279" t="s">
        <v>289</v>
      </c>
      <c r="L32" s="801">
        <f t="shared" si="0"/>
        <v>0</v>
      </c>
      <c r="M32" s="372">
        <f t="shared" si="1"/>
        <v>0</v>
      </c>
      <c r="N32" s="279">
        <f t="shared" si="2"/>
        <v>1</v>
      </c>
      <c r="O32" s="343"/>
      <c r="P32" s="343"/>
      <c r="Q32" s="343"/>
      <c r="R32" s="343"/>
      <c r="S32" s="343"/>
      <c r="T32" s="343"/>
      <c r="U32" s="343"/>
      <c r="V32" s="343"/>
      <c r="W32" s="343"/>
      <c r="X32" s="343"/>
      <c r="Y32" s="343"/>
      <c r="Z32" s="343"/>
      <c r="AA32" s="343"/>
      <c r="AB32" s="343"/>
      <c r="AC32" s="343"/>
      <c r="AD32" s="343"/>
      <c r="AE32" s="343"/>
      <c r="AF32" s="343"/>
      <c r="AG32" s="343"/>
      <c r="AH32" s="343"/>
      <c r="AI32" s="343"/>
    </row>
    <row r="33" spans="1:47" ht="15" x14ac:dyDescent="0.2">
      <c r="A33" s="343"/>
      <c r="B33" s="293" t="s">
        <v>709</v>
      </c>
      <c r="C33" s="801" t="s">
        <v>289</v>
      </c>
      <c r="D33" s="372" t="s">
        <v>289</v>
      </c>
      <c r="E33" s="279" t="s">
        <v>289</v>
      </c>
      <c r="F33" s="801" t="s">
        <v>289</v>
      </c>
      <c r="G33" s="372" t="s">
        <v>289</v>
      </c>
      <c r="H33" s="279" t="s">
        <v>289</v>
      </c>
      <c r="I33" s="801">
        <v>0.33333333333333331</v>
      </c>
      <c r="J33" s="372">
        <v>1</v>
      </c>
      <c r="K33" s="279">
        <v>3</v>
      </c>
      <c r="L33" s="801">
        <f t="shared" si="0"/>
        <v>0.33333333333333331</v>
      </c>
      <c r="M33" s="372">
        <f t="shared" si="1"/>
        <v>1</v>
      </c>
      <c r="N33" s="279">
        <f t="shared" si="2"/>
        <v>3</v>
      </c>
      <c r="O33" s="343"/>
      <c r="P33" s="343"/>
      <c r="Q33" s="343"/>
      <c r="R33" s="343"/>
      <c r="S33" s="343"/>
      <c r="T33" s="343"/>
      <c r="U33" s="343"/>
      <c r="V33" s="343"/>
      <c r="W33" s="343"/>
      <c r="X33" s="343"/>
      <c r="Y33" s="343"/>
      <c r="Z33" s="343"/>
      <c r="AA33" s="343"/>
      <c r="AB33" s="343"/>
      <c r="AC33" s="343"/>
      <c r="AD33" s="343"/>
      <c r="AE33" s="343"/>
      <c r="AF33" s="343"/>
      <c r="AG33" s="343"/>
      <c r="AH33" s="343"/>
      <c r="AI33" s="343"/>
    </row>
    <row r="34" spans="1:47" ht="15" x14ac:dyDescent="0.2">
      <c r="A34" s="343"/>
      <c r="B34" s="293" t="s">
        <v>711</v>
      </c>
      <c r="C34" s="801">
        <v>0.35714285714285715</v>
      </c>
      <c r="D34" s="372">
        <v>10</v>
      </c>
      <c r="E34" s="279">
        <v>28</v>
      </c>
      <c r="F34" s="801" t="s">
        <v>289</v>
      </c>
      <c r="G34" s="372" t="s">
        <v>289</v>
      </c>
      <c r="H34" s="279" t="s">
        <v>289</v>
      </c>
      <c r="I34" s="801" t="s">
        <v>289</v>
      </c>
      <c r="J34" s="372" t="s">
        <v>289</v>
      </c>
      <c r="K34" s="279" t="s">
        <v>289</v>
      </c>
      <c r="L34" s="801">
        <f t="shared" si="0"/>
        <v>0.35714285714285715</v>
      </c>
      <c r="M34" s="372">
        <f t="shared" si="1"/>
        <v>10</v>
      </c>
      <c r="N34" s="279">
        <f t="shared" si="2"/>
        <v>28</v>
      </c>
      <c r="O34" s="343"/>
      <c r="P34" s="343"/>
      <c r="Q34" s="343"/>
      <c r="R34" s="343"/>
      <c r="S34" s="343"/>
      <c r="T34" s="343"/>
      <c r="U34" s="343"/>
      <c r="V34" s="343"/>
      <c r="W34" s="343"/>
      <c r="X34" s="343"/>
      <c r="Y34" s="343"/>
      <c r="Z34" s="343"/>
      <c r="AA34" s="343"/>
      <c r="AB34" s="343"/>
      <c r="AC34" s="343"/>
      <c r="AD34" s="343"/>
      <c r="AE34" s="343"/>
      <c r="AF34" s="343"/>
      <c r="AG34" s="343"/>
      <c r="AH34" s="343"/>
      <c r="AI34" s="343"/>
    </row>
    <row r="35" spans="1:47" ht="15" x14ac:dyDescent="0.2">
      <c r="A35" s="343"/>
      <c r="B35" s="293" t="s">
        <v>576</v>
      </c>
      <c r="C35" s="801">
        <v>0</v>
      </c>
      <c r="D35" s="372">
        <v>0</v>
      </c>
      <c r="E35" s="279">
        <v>28</v>
      </c>
      <c r="F35" s="801">
        <v>0</v>
      </c>
      <c r="G35" s="372">
        <v>0</v>
      </c>
      <c r="H35" s="279">
        <v>1</v>
      </c>
      <c r="I35" s="801">
        <v>0</v>
      </c>
      <c r="J35" s="372">
        <v>0</v>
      </c>
      <c r="K35" s="279">
        <v>3</v>
      </c>
      <c r="L35" s="801">
        <f t="shared" si="0"/>
        <v>0</v>
      </c>
      <c r="M35" s="372">
        <f t="shared" si="1"/>
        <v>0</v>
      </c>
      <c r="N35" s="279">
        <f t="shared" si="2"/>
        <v>32</v>
      </c>
      <c r="O35" s="343"/>
      <c r="P35" s="343"/>
      <c r="Q35" s="343"/>
      <c r="R35" s="343"/>
      <c r="S35" s="343"/>
      <c r="T35" s="343"/>
      <c r="U35" s="343"/>
      <c r="V35" s="343"/>
      <c r="W35" s="343"/>
      <c r="X35" s="343"/>
      <c r="Y35" s="343"/>
      <c r="Z35" s="343"/>
      <c r="AA35" s="343"/>
      <c r="AB35" s="343"/>
      <c r="AC35" s="343"/>
      <c r="AD35" s="343"/>
      <c r="AE35" s="343"/>
      <c r="AF35" s="343"/>
      <c r="AG35" s="343"/>
      <c r="AH35" s="343"/>
      <c r="AI35" s="343"/>
    </row>
    <row r="36" spans="1:47" ht="15" x14ac:dyDescent="0.2">
      <c r="A36" s="343"/>
      <c r="B36" s="293" t="s">
        <v>712</v>
      </c>
      <c r="C36" s="801">
        <v>7.1428571428571425E-2</v>
      </c>
      <c r="D36" s="372">
        <v>2</v>
      </c>
      <c r="E36" s="279">
        <v>28</v>
      </c>
      <c r="F36" s="801" t="s">
        <v>289</v>
      </c>
      <c r="G36" s="372" t="s">
        <v>289</v>
      </c>
      <c r="H36" s="279" t="s">
        <v>289</v>
      </c>
      <c r="I36" s="801" t="s">
        <v>289</v>
      </c>
      <c r="J36" s="372" t="s">
        <v>289</v>
      </c>
      <c r="K36" s="279" t="s">
        <v>289</v>
      </c>
      <c r="L36" s="801">
        <f t="shared" si="0"/>
        <v>7.1428571428571425E-2</v>
      </c>
      <c r="M36" s="372">
        <f t="shared" si="1"/>
        <v>2</v>
      </c>
      <c r="N36" s="279">
        <f t="shared" si="2"/>
        <v>28</v>
      </c>
      <c r="O36" s="343"/>
      <c r="P36" s="343"/>
      <c r="Q36" s="343"/>
      <c r="R36" s="343"/>
      <c r="S36" s="343"/>
      <c r="T36" s="343"/>
      <c r="U36" s="343"/>
      <c r="V36" s="343"/>
      <c r="W36" s="343"/>
      <c r="X36" s="343"/>
      <c r="Y36" s="343"/>
      <c r="Z36" s="343"/>
      <c r="AA36" s="343"/>
      <c r="AB36" s="343"/>
      <c r="AC36" s="343"/>
      <c r="AD36" s="343"/>
      <c r="AE36" s="343"/>
      <c r="AF36" s="343"/>
      <c r="AG36" s="343"/>
      <c r="AH36" s="343"/>
      <c r="AI36" s="343"/>
    </row>
    <row r="37" spans="1:47" ht="15" x14ac:dyDescent="0.2">
      <c r="A37" s="343"/>
      <c r="B37" s="293" t="s">
        <v>615</v>
      </c>
      <c r="C37" s="801">
        <v>0</v>
      </c>
      <c r="D37" s="372">
        <v>0</v>
      </c>
      <c r="E37" s="279">
        <v>28</v>
      </c>
      <c r="F37" s="801" t="s">
        <v>289</v>
      </c>
      <c r="G37" s="372" t="s">
        <v>289</v>
      </c>
      <c r="H37" s="279" t="s">
        <v>289</v>
      </c>
      <c r="I37" s="801" t="s">
        <v>289</v>
      </c>
      <c r="J37" s="372" t="s">
        <v>289</v>
      </c>
      <c r="K37" s="279" t="s">
        <v>289</v>
      </c>
      <c r="L37" s="801">
        <f t="shared" si="0"/>
        <v>0</v>
      </c>
      <c r="M37" s="372">
        <f t="shared" si="1"/>
        <v>0</v>
      </c>
      <c r="N37" s="279">
        <f t="shared" si="2"/>
        <v>28</v>
      </c>
      <c r="O37" s="343"/>
      <c r="P37" s="343"/>
      <c r="Q37" s="343"/>
      <c r="R37" s="343"/>
      <c r="S37" s="343"/>
      <c r="T37" s="343"/>
      <c r="U37" s="343"/>
      <c r="V37" s="343"/>
      <c r="W37" s="343"/>
      <c r="X37" s="343"/>
      <c r="Y37" s="343"/>
      <c r="Z37" s="343"/>
      <c r="AA37" s="343"/>
      <c r="AB37" s="343"/>
      <c r="AC37" s="343"/>
      <c r="AD37" s="343"/>
      <c r="AE37" s="343"/>
      <c r="AF37" s="343"/>
      <c r="AG37" s="343"/>
      <c r="AH37" s="343"/>
      <c r="AI37" s="343"/>
    </row>
    <row r="38" spans="1:47" ht="30" x14ac:dyDescent="0.2">
      <c r="A38" s="343"/>
      <c r="B38" s="293" t="s">
        <v>714</v>
      </c>
      <c r="C38" s="801">
        <v>0</v>
      </c>
      <c r="D38" s="372">
        <v>0</v>
      </c>
      <c r="E38" s="279">
        <v>28</v>
      </c>
      <c r="F38" s="801">
        <v>0</v>
      </c>
      <c r="G38" s="372">
        <v>0</v>
      </c>
      <c r="H38" s="279">
        <v>2</v>
      </c>
      <c r="I38" s="801">
        <v>0</v>
      </c>
      <c r="J38" s="372">
        <v>0</v>
      </c>
      <c r="K38" s="279">
        <v>3</v>
      </c>
      <c r="L38" s="801">
        <f t="shared" si="0"/>
        <v>0</v>
      </c>
      <c r="M38" s="372">
        <f t="shared" si="1"/>
        <v>0</v>
      </c>
      <c r="N38" s="279">
        <f t="shared" si="2"/>
        <v>33</v>
      </c>
      <c r="O38" s="343"/>
      <c r="P38" s="343"/>
      <c r="Q38" s="343"/>
      <c r="R38" s="343"/>
      <c r="S38" s="343"/>
      <c r="T38" s="343"/>
      <c r="U38" s="343"/>
      <c r="V38" s="343"/>
      <c r="W38" s="343"/>
      <c r="X38" s="343"/>
      <c r="Y38" s="343"/>
      <c r="Z38" s="343"/>
      <c r="AA38" s="343"/>
      <c r="AB38" s="343"/>
      <c r="AC38" s="343"/>
      <c r="AD38" s="343"/>
      <c r="AE38" s="343"/>
      <c r="AF38" s="343"/>
      <c r="AG38" s="343"/>
      <c r="AH38" s="343"/>
      <c r="AI38" s="343"/>
    </row>
    <row r="39" spans="1:47" ht="15" x14ac:dyDescent="0.2">
      <c r="A39" s="343"/>
      <c r="B39" s="293" t="s">
        <v>96</v>
      </c>
      <c r="C39" s="801">
        <v>0.7857142857142857</v>
      </c>
      <c r="D39" s="372">
        <v>22</v>
      </c>
      <c r="E39" s="279">
        <v>28</v>
      </c>
      <c r="F39" s="801">
        <v>1</v>
      </c>
      <c r="G39" s="372">
        <v>2</v>
      </c>
      <c r="H39" s="279">
        <v>2</v>
      </c>
      <c r="I39" s="801">
        <v>0.33333333333333331</v>
      </c>
      <c r="J39" s="372">
        <v>1</v>
      </c>
      <c r="K39" s="279">
        <v>3</v>
      </c>
      <c r="L39" s="801">
        <f t="shared" si="0"/>
        <v>0.75757575757575757</v>
      </c>
      <c r="M39" s="372">
        <f t="shared" si="1"/>
        <v>25</v>
      </c>
      <c r="N39" s="279">
        <f t="shared" si="2"/>
        <v>33</v>
      </c>
      <c r="O39" s="343"/>
      <c r="P39" s="343"/>
      <c r="Q39" s="343"/>
      <c r="R39" s="343"/>
      <c r="S39" s="343"/>
      <c r="T39" s="343"/>
      <c r="U39" s="343"/>
      <c r="V39" s="343"/>
      <c r="W39" s="343"/>
      <c r="X39" s="343"/>
      <c r="Y39" s="343"/>
      <c r="Z39" s="343"/>
      <c r="AA39" s="343"/>
      <c r="AB39" s="343"/>
      <c r="AC39" s="343"/>
      <c r="AD39" s="343"/>
      <c r="AE39" s="343"/>
      <c r="AF39" s="343"/>
      <c r="AG39" s="343"/>
      <c r="AH39" s="343"/>
      <c r="AI39" s="343"/>
    </row>
    <row r="40" spans="1:47" ht="15" x14ac:dyDescent="0.2">
      <c r="A40" s="343"/>
      <c r="B40" s="293" t="s">
        <v>715</v>
      </c>
      <c r="C40" s="801" t="s">
        <v>289</v>
      </c>
      <c r="D40" s="372" t="s">
        <v>289</v>
      </c>
      <c r="E40" s="279" t="s">
        <v>289</v>
      </c>
      <c r="F40" s="801" t="s">
        <v>289</v>
      </c>
      <c r="G40" s="372" t="s">
        <v>289</v>
      </c>
      <c r="H40" s="279" t="s">
        <v>289</v>
      </c>
      <c r="I40" s="801">
        <v>0.33333333333333331</v>
      </c>
      <c r="J40" s="372">
        <v>1</v>
      </c>
      <c r="K40" s="279">
        <v>3</v>
      </c>
      <c r="L40" s="801">
        <f t="shared" si="0"/>
        <v>0.33333333333333331</v>
      </c>
      <c r="M40" s="372">
        <f t="shared" si="1"/>
        <v>1</v>
      </c>
      <c r="N40" s="279">
        <f t="shared" si="2"/>
        <v>3</v>
      </c>
      <c r="O40" s="343"/>
      <c r="P40" s="343"/>
      <c r="Q40" s="343"/>
      <c r="R40" s="343"/>
      <c r="S40" s="343"/>
      <c r="T40" s="343"/>
      <c r="U40" s="343"/>
      <c r="V40" s="343"/>
      <c r="W40" s="343"/>
      <c r="X40" s="343"/>
      <c r="Y40" s="343"/>
      <c r="Z40" s="343"/>
      <c r="AA40" s="343"/>
      <c r="AB40" s="343"/>
      <c r="AC40" s="343"/>
      <c r="AD40" s="343"/>
      <c r="AE40" s="343"/>
      <c r="AF40" s="343"/>
      <c r="AG40" s="343"/>
      <c r="AH40" s="343"/>
      <c r="AI40" s="343"/>
    </row>
    <row r="41" spans="1:47" ht="15" x14ac:dyDescent="0.2">
      <c r="A41" s="343"/>
      <c r="B41" s="293" t="s">
        <v>716</v>
      </c>
      <c r="C41" s="801" t="s">
        <v>289</v>
      </c>
      <c r="D41" s="372" t="s">
        <v>289</v>
      </c>
      <c r="E41" s="279" t="s">
        <v>289</v>
      </c>
      <c r="F41" s="801">
        <v>0</v>
      </c>
      <c r="G41" s="372">
        <v>0</v>
      </c>
      <c r="H41" s="279">
        <v>1</v>
      </c>
      <c r="I41" s="801">
        <v>0.33333333333333331</v>
      </c>
      <c r="J41" s="372">
        <v>1</v>
      </c>
      <c r="K41" s="279">
        <v>3</v>
      </c>
      <c r="L41" s="801">
        <f t="shared" si="0"/>
        <v>0.25</v>
      </c>
      <c r="M41" s="372">
        <f t="shared" si="1"/>
        <v>1</v>
      </c>
      <c r="N41" s="279">
        <f t="shared" si="2"/>
        <v>4</v>
      </c>
      <c r="O41" s="343"/>
      <c r="P41" s="343"/>
      <c r="Q41" s="343"/>
      <c r="R41" s="343"/>
      <c r="S41" s="343"/>
      <c r="T41" s="343"/>
      <c r="U41" s="343"/>
      <c r="V41" s="343"/>
      <c r="W41" s="343"/>
      <c r="X41" s="343"/>
      <c r="Y41" s="343"/>
      <c r="Z41" s="343"/>
      <c r="AA41" s="343"/>
      <c r="AB41" s="343"/>
      <c r="AC41" s="343"/>
      <c r="AD41" s="343"/>
      <c r="AE41" s="343"/>
      <c r="AF41" s="343"/>
      <c r="AG41" s="343"/>
      <c r="AH41" s="343"/>
      <c r="AI41" s="343"/>
    </row>
    <row r="42" spans="1:47" ht="15.75" x14ac:dyDescent="0.25">
      <c r="A42" s="343"/>
      <c r="B42" s="264"/>
      <c r="C42" s="355"/>
      <c r="D42" s="356"/>
      <c r="E42" s="356"/>
      <c r="F42" s="355"/>
      <c r="G42" s="356"/>
      <c r="H42" s="356"/>
      <c r="I42" s="355"/>
      <c r="J42" s="356"/>
      <c r="K42" s="356"/>
      <c r="L42" s="355"/>
      <c r="M42" s="356"/>
      <c r="N42" s="356"/>
      <c r="O42" s="356"/>
      <c r="P42" s="356"/>
      <c r="Q42" s="356"/>
      <c r="R42" s="356"/>
      <c r="S42" s="343"/>
      <c r="T42" s="343"/>
      <c r="U42" s="343"/>
      <c r="V42" s="343"/>
      <c r="W42" s="343"/>
      <c r="X42" s="343"/>
      <c r="Y42" s="343"/>
      <c r="Z42" s="343"/>
      <c r="AA42" s="343"/>
      <c r="AB42" s="343"/>
      <c r="AC42" s="343"/>
      <c r="AD42" s="343"/>
      <c r="AE42" s="343"/>
      <c r="AF42" s="343"/>
      <c r="AG42" s="343"/>
      <c r="AH42" s="343"/>
      <c r="AI42" s="343"/>
      <c r="AJ42" s="343"/>
      <c r="AK42" s="343"/>
      <c r="AL42" s="343"/>
    </row>
    <row r="43" spans="1:47" ht="15.75" x14ac:dyDescent="0.25">
      <c r="A43" s="343"/>
      <c r="B43" s="352" t="s">
        <v>730</v>
      </c>
      <c r="C43" s="327"/>
      <c r="D43" s="326"/>
      <c r="E43" s="326"/>
      <c r="F43" s="327"/>
      <c r="G43" s="326"/>
      <c r="H43" s="326"/>
      <c r="I43" s="327"/>
      <c r="J43" s="326"/>
      <c r="K43" s="326"/>
      <c r="L43" s="327"/>
      <c r="M43" s="326"/>
      <c r="N43" s="326"/>
      <c r="O43" s="327"/>
      <c r="P43" s="326"/>
      <c r="Q43" s="326"/>
      <c r="R43" s="327"/>
      <c r="S43" s="326"/>
      <c r="T43" s="326"/>
      <c r="U43" s="324"/>
      <c r="V43" s="324"/>
      <c r="W43" s="324"/>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row>
    <row r="44" spans="1:47" ht="15.75" x14ac:dyDescent="0.25">
      <c r="A44" s="343"/>
      <c r="B44" s="353" t="s">
        <v>731</v>
      </c>
      <c r="C44" s="350"/>
      <c r="D44" s="343"/>
      <c r="E44" s="343"/>
      <c r="F44" s="343"/>
      <c r="G44" s="343"/>
      <c r="H44" s="343"/>
      <c r="I44" s="343"/>
      <c r="J44" s="343"/>
      <c r="K44" s="343"/>
      <c r="L44" s="343"/>
      <c r="M44" s="343"/>
      <c r="N44" s="343"/>
      <c r="O44" s="343"/>
      <c r="P44" s="343"/>
      <c r="Q44" s="343"/>
      <c r="R44" s="343"/>
      <c r="S44" s="343"/>
      <c r="T44" s="343"/>
      <c r="U44" s="343"/>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row>
    <row r="45" spans="1:47" ht="15" x14ac:dyDescent="0.2">
      <c r="A45" s="343"/>
      <c r="B45" s="343"/>
      <c r="C45" s="350"/>
      <c r="D45" s="343"/>
      <c r="E45" s="343"/>
      <c r="F45" s="343"/>
      <c r="G45" s="343"/>
      <c r="H45" s="343"/>
      <c r="I45" s="343"/>
      <c r="J45" s="343"/>
      <c r="K45" s="343"/>
      <c r="L45" s="343"/>
      <c r="M45" s="343"/>
      <c r="N45" s="343"/>
      <c r="O45" s="343"/>
      <c r="P45" s="343"/>
      <c r="Q45" s="365"/>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row>
    <row r="46" spans="1:47" ht="15.75" x14ac:dyDescent="0.25">
      <c r="A46" s="343"/>
      <c r="B46" s="792"/>
      <c r="C46" s="794"/>
      <c r="D46" s="439" t="s">
        <v>694</v>
      </c>
      <c r="E46" s="795"/>
      <c r="F46" s="794"/>
      <c r="G46" s="439" t="s">
        <v>695</v>
      </c>
      <c r="H46" s="795"/>
      <c r="I46" s="794"/>
      <c r="J46" s="439" t="s">
        <v>697</v>
      </c>
      <c r="K46" s="795"/>
      <c r="L46" s="794"/>
      <c r="M46" s="439" t="s">
        <v>698</v>
      </c>
      <c r="N46" s="798"/>
      <c r="O46" s="794"/>
      <c r="P46" s="439" t="s">
        <v>719</v>
      </c>
      <c r="Q46" s="798"/>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row>
    <row r="47" spans="1:47" ht="16.5" thickBot="1" x14ac:dyDescent="0.3">
      <c r="A47" s="343"/>
      <c r="B47" s="796" t="s">
        <v>447</v>
      </c>
      <c r="C47" s="283" t="s">
        <v>446</v>
      </c>
      <c r="D47" s="282" t="s">
        <v>445</v>
      </c>
      <c r="E47" s="282" t="s">
        <v>444</v>
      </c>
      <c r="F47" s="283" t="s">
        <v>446</v>
      </c>
      <c r="G47" s="282" t="s">
        <v>445</v>
      </c>
      <c r="H47" s="282" t="s">
        <v>444</v>
      </c>
      <c r="I47" s="283" t="s">
        <v>446</v>
      </c>
      <c r="J47" s="282" t="s">
        <v>445</v>
      </c>
      <c r="K47" s="282" t="s">
        <v>444</v>
      </c>
      <c r="L47" s="283" t="s">
        <v>446</v>
      </c>
      <c r="M47" s="282" t="s">
        <v>445</v>
      </c>
      <c r="N47" s="284" t="s">
        <v>444</v>
      </c>
      <c r="O47" s="283" t="s">
        <v>446</v>
      </c>
      <c r="P47" s="282" t="s">
        <v>445</v>
      </c>
      <c r="Q47" s="284" t="s">
        <v>444</v>
      </c>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row>
    <row r="48" spans="1:47" ht="15" x14ac:dyDescent="0.2">
      <c r="A48" s="343"/>
      <c r="B48" s="295" t="s">
        <v>94</v>
      </c>
      <c r="C48" s="800">
        <v>0</v>
      </c>
      <c r="D48" s="377">
        <v>0</v>
      </c>
      <c r="E48" s="281">
        <v>22</v>
      </c>
      <c r="F48" s="800">
        <v>0</v>
      </c>
      <c r="G48" s="377">
        <v>0</v>
      </c>
      <c r="H48" s="281">
        <v>2</v>
      </c>
      <c r="I48" s="800">
        <v>0</v>
      </c>
      <c r="J48" s="377">
        <v>0</v>
      </c>
      <c r="K48" s="281">
        <v>7</v>
      </c>
      <c r="L48" s="800">
        <v>1</v>
      </c>
      <c r="M48" s="377">
        <v>1</v>
      </c>
      <c r="N48" s="281">
        <v>1</v>
      </c>
      <c r="O48" s="800">
        <f t="shared" ref="O48:O63" si="3">IF(Q48=0,"-",(P48/Q48))</f>
        <v>3.125E-2</v>
      </c>
      <c r="P48" s="377">
        <f t="shared" ref="P48:P63" si="4">SUM(D48,G48,J48,M48)</f>
        <v>1</v>
      </c>
      <c r="Q48" s="281">
        <f t="shared" ref="Q48:Q63" si="5">SUM(E48,H48,K48,N48)</f>
        <v>32</v>
      </c>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row>
    <row r="49" spans="1:47" ht="15" x14ac:dyDescent="0.2">
      <c r="A49" s="343"/>
      <c r="B49" s="293" t="s">
        <v>703</v>
      </c>
      <c r="C49" s="801">
        <v>0</v>
      </c>
      <c r="D49" s="372">
        <v>0</v>
      </c>
      <c r="E49" s="279">
        <v>22</v>
      </c>
      <c r="F49" s="801" t="s">
        <v>289</v>
      </c>
      <c r="G49" s="372" t="s">
        <v>289</v>
      </c>
      <c r="H49" s="279" t="s">
        <v>289</v>
      </c>
      <c r="I49" s="801" t="s">
        <v>289</v>
      </c>
      <c r="J49" s="372" t="s">
        <v>289</v>
      </c>
      <c r="K49" s="279" t="s">
        <v>289</v>
      </c>
      <c r="L49" s="801" t="s">
        <v>289</v>
      </c>
      <c r="M49" s="372" t="s">
        <v>289</v>
      </c>
      <c r="N49" s="279" t="s">
        <v>289</v>
      </c>
      <c r="O49" s="801">
        <f t="shared" si="3"/>
        <v>0</v>
      </c>
      <c r="P49" s="372">
        <f t="shared" si="4"/>
        <v>0</v>
      </c>
      <c r="Q49" s="279">
        <f t="shared" si="5"/>
        <v>22</v>
      </c>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row>
    <row r="50" spans="1:47" ht="15" x14ac:dyDescent="0.2">
      <c r="A50" s="343"/>
      <c r="B50" s="293" t="s">
        <v>705</v>
      </c>
      <c r="C50" s="801" t="s">
        <v>289</v>
      </c>
      <c r="D50" s="372" t="s">
        <v>289</v>
      </c>
      <c r="E50" s="279" t="s">
        <v>289</v>
      </c>
      <c r="F50" s="801">
        <v>0</v>
      </c>
      <c r="G50" s="372">
        <v>0</v>
      </c>
      <c r="H50" s="279">
        <v>2</v>
      </c>
      <c r="I50" s="801">
        <v>0</v>
      </c>
      <c r="J50" s="372">
        <v>0</v>
      </c>
      <c r="K50" s="279">
        <v>7</v>
      </c>
      <c r="L50" s="801">
        <v>0</v>
      </c>
      <c r="M50" s="372">
        <v>0</v>
      </c>
      <c r="N50" s="279">
        <v>1</v>
      </c>
      <c r="O50" s="801">
        <f t="shared" si="3"/>
        <v>0</v>
      </c>
      <c r="P50" s="372">
        <f t="shared" si="4"/>
        <v>0</v>
      </c>
      <c r="Q50" s="279">
        <f t="shared" si="5"/>
        <v>10</v>
      </c>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row>
    <row r="51" spans="1:47" ht="15" x14ac:dyDescent="0.2">
      <c r="A51" s="343"/>
      <c r="B51" s="293" t="s">
        <v>95</v>
      </c>
      <c r="C51" s="801">
        <v>0</v>
      </c>
      <c r="D51" s="1189">
        <v>0</v>
      </c>
      <c r="E51" s="279">
        <v>22</v>
      </c>
      <c r="F51" s="801">
        <v>0</v>
      </c>
      <c r="G51" s="1189">
        <v>0</v>
      </c>
      <c r="H51" s="279">
        <v>2</v>
      </c>
      <c r="I51" s="801">
        <v>0</v>
      </c>
      <c r="J51" s="1189">
        <v>0</v>
      </c>
      <c r="K51" s="279">
        <v>7</v>
      </c>
      <c r="L51" s="801">
        <v>0</v>
      </c>
      <c r="M51" s="1189">
        <v>0</v>
      </c>
      <c r="N51" s="279">
        <v>1</v>
      </c>
      <c r="O51" s="801">
        <f t="shared" si="3"/>
        <v>0</v>
      </c>
      <c r="P51" s="1189">
        <f t="shared" si="4"/>
        <v>0</v>
      </c>
      <c r="Q51" s="279">
        <f t="shared" si="5"/>
        <v>32</v>
      </c>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row>
    <row r="52" spans="1:47" ht="15" x14ac:dyDescent="0.2">
      <c r="A52" s="343"/>
      <c r="B52" s="293" t="s">
        <v>706</v>
      </c>
      <c r="C52" s="801">
        <v>0</v>
      </c>
      <c r="D52" s="372">
        <v>0</v>
      </c>
      <c r="E52" s="279">
        <v>22</v>
      </c>
      <c r="F52" s="801">
        <v>0</v>
      </c>
      <c r="G52" s="372">
        <v>0</v>
      </c>
      <c r="H52" s="279">
        <v>2</v>
      </c>
      <c r="I52" s="801">
        <v>0</v>
      </c>
      <c r="J52" s="372">
        <v>0</v>
      </c>
      <c r="K52" s="279">
        <v>7</v>
      </c>
      <c r="L52" s="801">
        <v>0</v>
      </c>
      <c r="M52" s="372">
        <v>0</v>
      </c>
      <c r="N52" s="279">
        <v>1</v>
      </c>
      <c r="O52" s="801">
        <f t="shared" si="3"/>
        <v>0</v>
      </c>
      <c r="P52" s="372">
        <f t="shared" si="4"/>
        <v>0</v>
      </c>
      <c r="Q52" s="279">
        <f t="shared" si="5"/>
        <v>32</v>
      </c>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row>
    <row r="53" spans="1:47" ht="15" x14ac:dyDescent="0.2">
      <c r="A53" s="343"/>
      <c r="B53" s="293" t="s">
        <v>97</v>
      </c>
      <c r="C53" s="801">
        <v>9.0909090909090912E-2</v>
      </c>
      <c r="D53" s="372">
        <v>2</v>
      </c>
      <c r="E53" s="279">
        <v>22</v>
      </c>
      <c r="F53" s="801" t="s">
        <v>289</v>
      </c>
      <c r="G53" s="372" t="s">
        <v>289</v>
      </c>
      <c r="H53" s="279" t="s">
        <v>289</v>
      </c>
      <c r="I53" s="801" t="s">
        <v>289</v>
      </c>
      <c r="J53" s="372" t="s">
        <v>289</v>
      </c>
      <c r="K53" s="279" t="s">
        <v>289</v>
      </c>
      <c r="L53" s="801">
        <v>0</v>
      </c>
      <c r="M53" s="372">
        <v>0</v>
      </c>
      <c r="N53" s="279">
        <v>1</v>
      </c>
      <c r="O53" s="801">
        <f t="shared" si="3"/>
        <v>8.6956521739130432E-2</v>
      </c>
      <c r="P53" s="372">
        <f t="shared" si="4"/>
        <v>2</v>
      </c>
      <c r="Q53" s="279">
        <f t="shared" si="5"/>
        <v>23</v>
      </c>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row>
    <row r="54" spans="1:47" ht="15" x14ac:dyDescent="0.2">
      <c r="A54" s="343"/>
      <c r="B54" s="293" t="s">
        <v>707</v>
      </c>
      <c r="C54" s="801" t="s">
        <v>289</v>
      </c>
      <c r="D54" s="372" t="s">
        <v>289</v>
      </c>
      <c r="E54" s="279" t="s">
        <v>289</v>
      </c>
      <c r="F54" s="801">
        <v>0</v>
      </c>
      <c r="G54" s="372">
        <v>0</v>
      </c>
      <c r="H54" s="279">
        <v>2</v>
      </c>
      <c r="I54" s="801">
        <v>0</v>
      </c>
      <c r="J54" s="372">
        <v>0</v>
      </c>
      <c r="K54" s="279">
        <v>7</v>
      </c>
      <c r="L54" s="801">
        <v>0</v>
      </c>
      <c r="M54" s="372">
        <v>0</v>
      </c>
      <c r="N54" s="279">
        <v>1</v>
      </c>
      <c r="O54" s="801">
        <f t="shared" si="3"/>
        <v>0</v>
      </c>
      <c r="P54" s="372">
        <f t="shared" si="4"/>
        <v>0</v>
      </c>
      <c r="Q54" s="279">
        <f t="shared" si="5"/>
        <v>10</v>
      </c>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row>
    <row r="55" spans="1:47" ht="15" x14ac:dyDescent="0.2">
      <c r="A55" s="343"/>
      <c r="B55" s="293" t="s">
        <v>709</v>
      </c>
      <c r="C55" s="801" t="s">
        <v>289</v>
      </c>
      <c r="D55" s="372" t="s">
        <v>289</v>
      </c>
      <c r="E55" s="279" t="s">
        <v>289</v>
      </c>
      <c r="F55" s="801" t="s">
        <v>289</v>
      </c>
      <c r="G55" s="372" t="s">
        <v>289</v>
      </c>
      <c r="H55" s="279" t="s">
        <v>289</v>
      </c>
      <c r="I55" s="801" t="s">
        <v>289</v>
      </c>
      <c r="J55" s="372" t="s">
        <v>289</v>
      </c>
      <c r="K55" s="279" t="s">
        <v>289</v>
      </c>
      <c r="L55" s="801">
        <v>1</v>
      </c>
      <c r="M55" s="372">
        <v>1</v>
      </c>
      <c r="N55" s="279">
        <v>1</v>
      </c>
      <c r="O55" s="801">
        <f t="shared" si="3"/>
        <v>1</v>
      </c>
      <c r="P55" s="372">
        <f t="shared" si="4"/>
        <v>1</v>
      </c>
      <c r="Q55" s="279">
        <f t="shared" si="5"/>
        <v>1</v>
      </c>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row>
    <row r="56" spans="1:47" ht="15" x14ac:dyDescent="0.2">
      <c r="A56" s="343"/>
      <c r="B56" s="293" t="s">
        <v>711</v>
      </c>
      <c r="C56" s="801">
        <v>0.36363636363636365</v>
      </c>
      <c r="D56" s="372">
        <v>8</v>
      </c>
      <c r="E56" s="279">
        <v>22</v>
      </c>
      <c r="F56" s="801" t="s">
        <v>289</v>
      </c>
      <c r="G56" s="372" t="s">
        <v>289</v>
      </c>
      <c r="H56" s="279" t="s">
        <v>289</v>
      </c>
      <c r="I56" s="801" t="s">
        <v>289</v>
      </c>
      <c r="J56" s="372" t="s">
        <v>289</v>
      </c>
      <c r="K56" s="279" t="s">
        <v>289</v>
      </c>
      <c r="L56" s="801" t="s">
        <v>289</v>
      </c>
      <c r="M56" s="372" t="s">
        <v>289</v>
      </c>
      <c r="N56" s="279" t="s">
        <v>289</v>
      </c>
      <c r="O56" s="801">
        <f t="shared" si="3"/>
        <v>0.36363636363636365</v>
      </c>
      <c r="P56" s="372">
        <f t="shared" si="4"/>
        <v>8</v>
      </c>
      <c r="Q56" s="279">
        <f t="shared" si="5"/>
        <v>22</v>
      </c>
      <c r="R56" s="343"/>
      <c r="S56" s="343"/>
      <c r="T56" s="343"/>
      <c r="U56" s="343"/>
      <c r="V56" s="343"/>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row>
    <row r="57" spans="1:47" ht="15" x14ac:dyDescent="0.2">
      <c r="A57" s="343"/>
      <c r="B57" s="293" t="s">
        <v>576</v>
      </c>
      <c r="C57" s="801">
        <v>0</v>
      </c>
      <c r="D57" s="372">
        <v>0</v>
      </c>
      <c r="E57" s="279">
        <v>22</v>
      </c>
      <c r="F57" s="801">
        <v>0</v>
      </c>
      <c r="G57" s="372">
        <v>0</v>
      </c>
      <c r="H57" s="279">
        <v>2</v>
      </c>
      <c r="I57" s="801">
        <v>0</v>
      </c>
      <c r="J57" s="372">
        <v>0</v>
      </c>
      <c r="K57" s="279">
        <v>7</v>
      </c>
      <c r="L57" s="801">
        <v>0</v>
      </c>
      <c r="M57" s="372">
        <v>0</v>
      </c>
      <c r="N57" s="279">
        <v>1</v>
      </c>
      <c r="O57" s="801">
        <f t="shared" si="3"/>
        <v>0</v>
      </c>
      <c r="P57" s="372">
        <f t="shared" si="4"/>
        <v>0</v>
      </c>
      <c r="Q57" s="279">
        <f t="shared" si="5"/>
        <v>32</v>
      </c>
      <c r="R57" s="343"/>
      <c r="S57" s="343"/>
      <c r="T57" s="343"/>
      <c r="U57" s="343"/>
      <c r="V57" s="343"/>
      <c r="W57" s="343"/>
      <c r="X57" s="343"/>
      <c r="Y57" s="343"/>
      <c r="Z57" s="343"/>
      <c r="AA57" s="343"/>
      <c r="AB57" s="343"/>
      <c r="AC57" s="343"/>
      <c r="AD57" s="343"/>
      <c r="AE57" s="343"/>
      <c r="AF57" s="343"/>
      <c r="AG57" s="343"/>
      <c r="AH57" s="343"/>
      <c r="AI57" s="343"/>
      <c r="AJ57" s="343"/>
      <c r="AK57" s="343"/>
      <c r="AL57" s="343"/>
      <c r="AM57" s="343"/>
      <c r="AN57" s="343"/>
      <c r="AO57" s="343"/>
      <c r="AP57" s="343"/>
      <c r="AQ57" s="343"/>
      <c r="AR57" s="343"/>
      <c r="AS57" s="343"/>
      <c r="AT57" s="343"/>
      <c r="AU57" s="343"/>
    </row>
    <row r="58" spans="1:47" ht="15" x14ac:dyDescent="0.2">
      <c r="A58" s="343"/>
      <c r="B58" s="293" t="s">
        <v>712</v>
      </c>
      <c r="C58" s="801">
        <v>0</v>
      </c>
      <c r="D58" s="372">
        <v>0</v>
      </c>
      <c r="E58" s="279">
        <v>22</v>
      </c>
      <c r="F58" s="801" t="s">
        <v>289</v>
      </c>
      <c r="G58" s="372" t="s">
        <v>289</v>
      </c>
      <c r="H58" s="279" t="s">
        <v>289</v>
      </c>
      <c r="I58" s="801" t="s">
        <v>289</v>
      </c>
      <c r="J58" s="372" t="s">
        <v>289</v>
      </c>
      <c r="K58" s="279" t="s">
        <v>289</v>
      </c>
      <c r="L58" s="801" t="s">
        <v>289</v>
      </c>
      <c r="M58" s="372" t="s">
        <v>289</v>
      </c>
      <c r="N58" s="279" t="s">
        <v>289</v>
      </c>
      <c r="O58" s="801">
        <f t="shared" si="3"/>
        <v>0</v>
      </c>
      <c r="P58" s="372">
        <f t="shared" si="4"/>
        <v>0</v>
      </c>
      <c r="Q58" s="279">
        <f t="shared" si="5"/>
        <v>22</v>
      </c>
      <c r="R58" s="343"/>
      <c r="S58" s="343"/>
      <c r="T58" s="343"/>
      <c r="U58" s="343"/>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343"/>
      <c r="AU58" s="343"/>
    </row>
    <row r="59" spans="1:47" ht="15" x14ac:dyDescent="0.2">
      <c r="A59" s="343"/>
      <c r="B59" s="293" t="s">
        <v>615</v>
      </c>
      <c r="C59" s="801">
        <v>0.27272727272727271</v>
      </c>
      <c r="D59" s="372">
        <v>6</v>
      </c>
      <c r="E59" s="279">
        <v>22</v>
      </c>
      <c r="F59" s="801" t="s">
        <v>289</v>
      </c>
      <c r="G59" s="372" t="s">
        <v>289</v>
      </c>
      <c r="H59" s="279" t="s">
        <v>289</v>
      </c>
      <c r="I59" s="801" t="s">
        <v>289</v>
      </c>
      <c r="J59" s="372" t="s">
        <v>289</v>
      </c>
      <c r="K59" s="279" t="s">
        <v>289</v>
      </c>
      <c r="L59" s="801" t="s">
        <v>289</v>
      </c>
      <c r="M59" s="372" t="s">
        <v>289</v>
      </c>
      <c r="N59" s="279" t="s">
        <v>289</v>
      </c>
      <c r="O59" s="801">
        <f t="shared" si="3"/>
        <v>0.27272727272727271</v>
      </c>
      <c r="P59" s="372">
        <f t="shared" si="4"/>
        <v>6</v>
      </c>
      <c r="Q59" s="279">
        <f t="shared" si="5"/>
        <v>22</v>
      </c>
      <c r="R59" s="343"/>
      <c r="S59" s="343"/>
      <c r="T59" s="343"/>
      <c r="U59" s="343"/>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row>
    <row r="60" spans="1:47" ht="15" x14ac:dyDescent="0.2">
      <c r="A60" s="343"/>
      <c r="B60" s="293" t="s">
        <v>720</v>
      </c>
      <c r="C60" s="801">
        <v>4.5454545454545456E-2</v>
      </c>
      <c r="D60" s="372">
        <v>1</v>
      </c>
      <c r="E60" s="279">
        <v>22</v>
      </c>
      <c r="F60" s="801">
        <v>0</v>
      </c>
      <c r="G60" s="372">
        <v>0</v>
      </c>
      <c r="H60" s="279">
        <v>2</v>
      </c>
      <c r="I60" s="801">
        <v>0</v>
      </c>
      <c r="J60" s="372">
        <v>0</v>
      </c>
      <c r="K60" s="279">
        <v>7</v>
      </c>
      <c r="L60" s="801">
        <v>0</v>
      </c>
      <c r="M60" s="372">
        <v>0</v>
      </c>
      <c r="N60" s="279">
        <v>1</v>
      </c>
      <c r="O60" s="801">
        <f t="shared" si="3"/>
        <v>3.125E-2</v>
      </c>
      <c r="P60" s="372">
        <f t="shared" si="4"/>
        <v>1</v>
      </c>
      <c r="Q60" s="279">
        <f t="shared" si="5"/>
        <v>32</v>
      </c>
      <c r="R60" s="343"/>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row>
    <row r="61" spans="1:47" ht="15" x14ac:dyDescent="0.2">
      <c r="A61" s="343"/>
      <c r="B61" s="293" t="s">
        <v>96</v>
      </c>
      <c r="C61" s="801">
        <v>0.72727272727272729</v>
      </c>
      <c r="D61" s="372">
        <v>16</v>
      </c>
      <c r="E61" s="279">
        <v>22</v>
      </c>
      <c r="F61" s="801">
        <v>1</v>
      </c>
      <c r="G61" s="372">
        <v>2</v>
      </c>
      <c r="H61" s="279">
        <v>2</v>
      </c>
      <c r="I61" s="801">
        <v>1</v>
      </c>
      <c r="J61" s="372">
        <v>7</v>
      </c>
      <c r="K61" s="279">
        <v>7</v>
      </c>
      <c r="L61" s="801">
        <v>1</v>
      </c>
      <c r="M61" s="372">
        <v>1</v>
      </c>
      <c r="N61" s="279">
        <v>1</v>
      </c>
      <c r="O61" s="801">
        <f t="shared" si="3"/>
        <v>0.8125</v>
      </c>
      <c r="P61" s="372">
        <f t="shared" si="4"/>
        <v>26</v>
      </c>
      <c r="Q61" s="279">
        <f t="shared" si="5"/>
        <v>32</v>
      </c>
      <c r="R61" s="343"/>
      <c r="S61" s="343"/>
      <c r="T61" s="343"/>
      <c r="U61" s="343"/>
      <c r="V61" s="343"/>
      <c r="W61" s="343"/>
      <c r="X61" s="343"/>
      <c r="Y61" s="343"/>
      <c r="Z61" s="343"/>
      <c r="AA61" s="343"/>
      <c r="AB61" s="343"/>
      <c r="AC61" s="343"/>
      <c r="AD61" s="343"/>
      <c r="AE61" s="343"/>
      <c r="AF61" s="343"/>
      <c r="AG61" s="343"/>
      <c r="AH61" s="343"/>
      <c r="AI61" s="343"/>
      <c r="AJ61" s="343"/>
      <c r="AK61" s="343"/>
      <c r="AL61" s="343"/>
      <c r="AM61" s="343"/>
      <c r="AN61" s="343"/>
      <c r="AO61" s="343"/>
      <c r="AP61" s="343"/>
      <c r="AQ61" s="343"/>
      <c r="AR61" s="343"/>
      <c r="AS61" s="343"/>
      <c r="AT61" s="343"/>
      <c r="AU61" s="343"/>
    </row>
    <row r="62" spans="1:47" ht="15" x14ac:dyDescent="0.2">
      <c r="A62" s="343"/>
      <c r="B62" s="293" t="s">
        <v>715</v>
      </c>
      <c r="C62" s="801" t="s">
        <v>289</v>
      </c>
      <c r="D62" s="372" t="s">
        <v>289</v>
      </c>
      <c r="E62" s="279" t="s">
        <v>289</v>
      </c>
      <c r="F62" s="801" t="s">
        <v>289</v>
      </c>
      <c r="G62" s="372" t="s">
        <v>289</v>
      </c>
      <c r="H62" s="279" t="s">
        <v>289</v>
      </c>
      <c r="I62" s="801" t="s">
        <v>289</v>
      </c>
      <c r="J62" s="372" t="s">
        <v>289</v>
      </c>
      <c r="K62" s="279" t="s">
        <v>289</v>
      </c>
      <c r="L62" s="801">
        <v>1</v>
      </c>
      <c r="M62" s="372">
        <v>1</v>
      </c>
      <c r="N62" s="279">
        <v>1</v>
      </c>
      <c r="O62" s="801">
        <f t="shared" si="3"/>
        <v>1</v>
      </c>
      <c r="P62" s="372">
        <f t="shared" si="4"/>
        <v>1</v>
      </c>
      <c r="Q62" s="279">
        <f t="shared" si="5"/>
        <v>1</v>
      </c>
      <c r="R62" s="343"/>
      <c r="S62" s="343"/>
      <c r="T62" s="343"/>
      <c r="U62" s="343"/>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row>
    <row r="63" spans="1:47" ht="15" x14ac:dyDescent="0.2">
      <c r="A63" s="343"/>
      <c r="B63" s="293" t="s">
        <v>716</v>
      </c>
      <c r="C63" s="801" t="s">
        <v>289</v>
      </c>
      <c r="D63" s="372" t="s">
        <v>289</v>
      </c>
      <c r="E63" s="279" t="s">
        <v>289</v>
      </c>
      <c r="F63" s="801">
        <v>0</v>
      </c>
      <c r="G63" s="372">
        <v>0</v>
      </c>
      <c r="H63" s="279">
        <v>2</v>
      </c>
      <c r="I63" s="801">
        <v>0.14285714285714285</v>
      </c>
      <c r="J63" s="372">
        <v>1</v>
      </c>
      <c r="K63" s="279">
        <v>7</v>
      </c>
      <c r="L63" s="801">
        <v>1</v>
      </c>
      <c r="M63" s="372">
        <v>1</v>
      </c>
      <c r="N63" s="279">
        <v>1</v>
      </c>
      <c r="O63" s="801">
        <f t="shared" si="3"/>
        <v>0.2</v>
      </c>
      <c r="P63" s="372">
        <f t="shared" si="4"/>
        <v>2</v>
      </c>
      <c r="Q63" s="279">
        <f t="shared" si="5"/>
        <v>10</v>
      </c>
      <c r="R63" s="343"/>
      <c r="S63" s="343"/>
      <c r="T63" s="343"/>
      <c r="U63" s="343"/>
      <c r="V63" s="343"/>
      <c r="W63" s="343"/>
      <c r="X63" s="343"/>
      <c r="Y63" s="343"/>
      <c r="Z63" s="343"/>
      <c r="AA63" s="343"/>
      <c r="AB63" s="343"/>
      <c r="AC63" s="343"/>
      <c r="AD63" s="343"/>
      <c r="AE63" s="343"/>
      <c r="AF63" s="343"/>
      <c r="AG63" s="343"/>
      <c r="AH63" s="343"/>
      <c r="AI63" s="343"/>
      <c r="AJ63" s="343"/>
      <c r="AK63" s="343"/>
      <c r="AL63" s="343"/>
      <c r="AM63" s="343"/>
      <c r="AN63" s="343"/>
      <c r="AO63" s="343"/>
      <c r="AP63" s="343"/>
      <c r="AQ63" s="343"/>
      <c r="AR63" s="343"/>
      <c r="AS63" s="343"/>
      <c r="AT63" s="343"/>
      <c r="AU63" s="343"/>
    </row>
    <row r="64" spans="1:47" ht="15" x14ac:dyDescent="0.2">
      <c r="A64" s="343"/>
      <c r="B64" s="361"/>
      <c r="C64" s="358"/>
      <c r="D64" s="359"/>
      <c r="E64" s="359"/>
      <c r="F64" s="358"/>
      <c r="G64" s="359"/>
      <c r="H64" s="359"/>
      <c r="I64" s="358"/>
      <c r="J64" s="359"/>
      <c r="K64" s="359"/>
      <c r="L64" s="358"/>
      <c r="M64" s="359"/>
      <c r="N64" s="359"/>
      <c r="O64" s="358"/>
      <c r="P64" s="362"/>
      <c r="Q64" s="362"/>
      <c r="R64" s="343"/>
      <c r="S64" s="343"/>
      <c r="T64" s="343"/>
      <c r="U64" s="343"/>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row>
    <row r="65" spans="1:47" s="324" customFormat="1" ht="15.75" x14ac:dyDescent="0.25">
      <c r="B65" s="254" t="s">
        <v>732</v>
      </c>
      <c r="C65" s="256"/>
      <c r="D65" s="256"/>
      <c r="E65" s="256"/>
      <c r="F65" s="325"/>
      <c r="G65" s="325"/>
      <c r="H65" s="325"/>
      <c r="I65" s="325"/>
      <c r="J65" s="325"/>
      <c r="K65" s="325"/>
      <c r="L65" s="325"/>
      <c r="M65" s="325"/>
      <c r="N65" s="326"/>
      <c r="O65" s="327"/>
      <c r="P65" s="326"/>
      <c r="Q65" s="326"/>
      <c r="R65" s="327"/>
      <c r="S65" s="326"/>
      <c r="T65" s="326"/>
      <c r="U65" s="327"/>
      <c r="V65" s="326"/>
      <c r="W65" s="326"/>
      <c r="AA65" s="328"/>
      <c r="AD65" s="328"/>
      <c r="AG65" s="328"/>
      <c r="AJ65" s="328"/>
      <c r="AM65" s="328"/>
      <c r="AP65" s="328"/>
      <c r="AS65" s="328"/>
    </row>
    <row r="66" spans="1:47" s="324" customFormat="1" ht="15.75" x14ac:dyDescent="0.25">
      <c r="B66" s="329" t="s">
        <v>991</v>
      </c>
      <c r="C66" s="330"/>
      <c r="D66" s="256"/>
      <c r="E66" s="256"/>
      <c r="F66" s="325"/>
      <c r="G66" s="325"/>
      <c r="H66" s="325"/>
      <c r="I66" s="325"/>
      <c r="J66" s="325"/>
      <c r="K66" s="325"/>
      <c r="L66" s="325"/>
      <c r="M66" s="325"/>
      <c r="N66" s="326"/>
      <c r="O66" s="327"/>
      <c r="P66" s="326"/>
      <c r="Q66" s="326"/>
      <c r="R66" s="327"/>
      <c r="S66" s="326"/>
      <c r="T66" s="326"/>
      <c r="U66" s="327"/>
      <c r="V66" s="326"/>
      <c r="W66" s="326"/>
      <c r="AA66" s="328"/>
      <c r="AD66" s="328"/>
      <c r="AG66" s="328"/>
      <c r="AJ66" s="328"/>
      <c r="AM66" s="328"/>
      <c r="AP66" s="328"/>
      <c r="AS66" s="328"/>
    </row>
    <row r="67" spans="1:47" s="324" customFormat="1" ht="15.75" x14ac:dyDescent="0.25">
      <c r="B67" s="331"/>
      <c r="C67" s="287"/>
      <c r="D67" s="287"/>
      <c r="E67" s="256"/>
      <c r="F67" s="325"/>
      <c r="G67" s="325"/>
      <c r="H67" s="325"/>
      <c r="I67" s="325"/>
      <c r="J67" s="325"/>
      <c r="K67" s="325"/>
      <c r="L67" s="325"/>
      <c r="M67" s="325"/>
      <c r="N67" s="326"/>
      <c r="O67" s="327"/>
      <c r="P67" s="326"/>
      <c r="Q67" s="326"/>
      <c r="R67" s="327"/>
      <c r="S67" s="326"/>
      <c r="T67" s="326"/>
      <c r="U67" s="327"/>
      <c r="V67" s="326"/>
      <c r="W67" s="326"/>
      <c r="AA67" s="328"/>
      <c r="AD67" s="328"/>
      <c r="AG67" s="328"/>
      <c r="AJ67" s="328"/>
      <c r="AM67" s="328"/>
      <c r="AP67" s="328"/>
      <c r="AS67" s="328"/>
    </row>
    <row r="68" spans="1:47" s="324" customFormat="1" ht="32.25" thickBot="1" x14ac:dyDescent="0.3">
      <c r="B68" s="332" t="s">
        <v>93</v>
      </c>
      <c r="C68" s="333" t="s">
        <v>455</v>
      </c>
      <c r="D68" s="287"/>
      <c r="E68" s="256"/>
      <c r="F68" s="325"/>
      <c r="G68" s="325"/>
      <c r="H68" s="325"/>
      <c r="I68" s="325"/>
      <c r="J68" s="325"/>
      <c r="K68" s="325"/>
      <c r="L68" s="325"/>
      <c r="M68" s="325"/>
      <c r="N68" s="326"/>
      <c r="O68" s="327"/>
      <c r="P68" s="326"/>
      <c r="Q68" s="326"/>
      <c r="R68" s="327"/>
      <c r="S68" s="326"/>
      <c r="T68" s="326"/>
      <c r="U68" s="327"/>
      <c r="V68" s="326"/>
      <c r="W68" s="326"/>
      <c r="AA68" s="328"/>
      <c r="AD68" s="328"/>
      <c r="AG68" s="328"/>
      <c r="AJ68" s="328"/>
      <c r="AM68" s="328"/>
      <c r="AP68" s="328"/>
      <c r="AS68" s="328"/>
    </row>
    <row r="69" spans="1:47" s="334" customFormat="1" ht="15.75" x14ac:dyDescent="0.25">
      <c r="B69" s="335">
        <v>2020</v>
      </c>
      <c r="C69" s="336">
        <v>79</v>
      </c>
      <c r="D69" s="337"/>
      <c r="F69" s="325"/>
      <c r="G69" s="325"/>
      <c r="H69" s="325"/>
      <c r="I69" s="325"/>
      <c r="J69" s="325"/>
      <c r="K69" s="325"/>
      <c r="L69" s="325"/>
      <c r="M69" s="325"/>
      <c r="S69" s="338"/>
      <c r="T69" s="338"/>
      <c r="U69" s="339"/>
    </row>
    <row r="70" spans="1:47" s="334" customFormat="1" ht="15.75" x14ac:dyDescent="0.25">
      <c r="B70" s="335">
        <v>2021</v>
      </c>
      <c r="C70" s="336">
        <v>86</v>
      </c>
      <c r="D70" s="337"/>
      <c r="F70" s="325"/>
      <c r="G70" s="325"/>
      <c r="H70" s="325"/>
      <c r="I70" s="325"/>
      <c r="J70" s="325"/>
      <c r="K70" s="325"/>
      <c r="L70" s="325"/>
      <c r="M70" s="325"/>
      <c r="S70" s="338"/>
      <c r="T70" s="338"/>
      <c r="U70" s="339"/>
    </row>
    <row r="71" spans="1:47" s="334" customFormat="1" ht="15.75" x14ac:dyDescent="0.25">
      <c r="B71" s="335"/>
      <c r="C71" s="340"/>
      <c r="D71" s="337"/>
      <c r="F71" s="325"/>
      <c r="G71" s="325"/>
      <c r="H71" s="325"/>
      <c r="I71" s="325"/>
      <c r="J71" s="325"/>
      <c r="K71" s="325"/>
      <c r="L71" s="325"/>
      <c r="M71" s="325"/>
      <c r="S71" s="338"/>
      <c r="T71" s="338"/>
      <c r="U71" s="339"/>
    </row>
    <row r="72" spans="1:47" ht="15.75" x14ac:dyDescent="0.25">
      <c r="A72" s="343"/>
      <c r="B72" s="352" t="s">
        <v>733</v>
      </c>
      <c r="C72" s="350"/>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row>
    <row r="73" spans="1:47" ht="15.75" x14ac:dyDescent="0.25">
      <c r="A73" s="343"/>
      <c r="B73" s="353" t="s">
        <v>734</v>
      </c>
      <c r="C73" s="350"/>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B73" s="343"/>
      <c r="AC73" s="343"/>
      <c r="AD73" s="343"/>
      <c r="AE73" s="343"/>
      <c r="AF73" s="343"/>
      <c r="AG73" s="343"/>
      <c r="AH73" s="343"/>
      <c r="AI73" s="343"/>
      <c r="AJ73" s="343"/>
      <c r="AK73" s="343"/>
      <c r="AL73" s="343"/>
      <c r="AM73" s="343"/>
      <c r="AN73" s="343"/>
      <c r="AO73" s="343"/>
      <c r="AP73" s="343"/>
      <c r="AQ73" s="343"/>
      <c r="AR73" s="343"/>
      <c r="AS73" s="343"/>
      <c r="AT73" s="343"/>
      <c r="AU73" s="343"/>
    </row>
    <row r="74" spans="1:47" ht="15" x14ac:dyDescent="0.2">
      <c r="A74" s="343"/>
      <c r="B74" s="343"/>
      <c r="C74" s="350"/>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B74" s="343"/>
      <c r="AC74" s="343"/>
      <c r="AD74" s="343"/>
      <c r="AE74" s="343"/>
      <c r="AF74" s="343"/>
      <c r="AG74" s="343"/>
      <c r="AH74" s="343"/>
      <c r="AI74" s="343"/>
      <c r="AJ74" s="343"/>
      <c r="AK74" s="343"/>
      <c r="AL74" s="343"/>
      <c r="AM74" s="343"/>
      <c r="AN74" s="343"/>
      <c r="AO74" s="343"/>
      <c r="AP74" s="343"/>
      <c r="AQ74" s="343"/>
      <c r="AR74" s="343"/>
      <c r="AS74" s="343"/>
      <c r="AT74" s="343"/>
      <c r="AU74" s="343"/>
    </row>
    <row r="75" spans="1:47" ht="15.75" x14ac:dyDescent="0.25">
      <c r="A75" s="343"/>
      <c r="B75" s="792"/>
      <c r="C75" s="794"/>
      <c r="D75" s="439" t="s">
        <v>694</v>
      </c>
      <c r="E75" s="795"/>
      <c r="F75" s="794"/>
      <c r="G75" s="439" t="s">
        <v>695</v>
      </c>
      <c r="H75" s="795"/>
      <c r="I75" s="794"/>
      <c r="J75" s="799" t="s">
        <v>700</v>
      </c>
      <c r="K75" s="798"/>
      <c r="L75" s="343"/>
      <c r="M75" s="350"/>
      <c r="N75" s="343"/>
      <c r="O75" s="343"/>
      <c r="P75" s="350"/>
      <c r="Q75" s="343"/>
      <c r="R75" s="343"/>
      <c r="S75" s="343"/>
      <c r="T75" s="343"/>
      <c r="U75" s="343"/>
      <c r="V75" s="343"/>
      <c r="W75" s="343"/>
      <c r="X75" s="343"/>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row>
    <row r="76" spans="1:47" ht="16.5" thickBot="1" x14ac:dyDescent="0.3">
      <c r="A76" s="343"/>
      <c r="B76" s="796" t="s">
        <v>447</v>
      </c>
      <c r="C76" s="283" t="s">
        <v>446</v>
      </c>
      <c r="D76" s="282" t="s">
        <v>445</v>
      </c>
      <c r="E76" s="282" t="s">
        <v>444</v>
      </c>
      <c r="F76" s="283" t="s">
        <v>446</v>
      </c>
      <c r="G76" s="282" t="s">
        <v>445</v>
      </c>
      <c r="H76" s="282" t="s">
        <v>444</v>
      </c>
      <c r="I76" s="283" t="s">
        <v>446</v>
      </c>
      <c r="J76" s="282" t="s">
        <v>445</v>
      </c>
      <c r="K76" s="284" t="s">
        <v>444</v>
      </c>
      <c r="L76" s="343"/>
      <c r="M76" s="350"/>
      <c r="N76" s="343"/>
      <c r="O76" s="343"/>
      <c r="P76" s="350"/>
      <c r="Q76" s="343"/>
      <c r="R76" s="343"/>
      <c r="S76" s="343"/>
      <c r="T76" s="343"/>
      <c r="U76" s="343"/>
      <c r="V76" s="343"/>
      <c r="W76" s="343"/>
      <c r="X76" s="343"/>
      <c r="Y76" s="343"/>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row>
    <row r="77" spans="1:47" ht="15" x14ac:dyDescent="0.2">
      <c r="A77" s="343"/>
      <c r="B77" s="295" t="s">
        <v>94</v>
      </c>
      <c r="C77" s="800">
        <v>0</v>
      </c>
      <c r="D77" s="377">
        <v>0</v>
      </c>
      <c r="E77" s="281">
        <v>85</v>
      </c>
      <c r="F77" s="800">
        <v>0</v>
      </c>
      <c r="G77" s="377">
        <v>0</v>
      </c>
      <c r="H77" s="281">
        <v>1</v>
      </c>
      <c r="I77" s="800">
        <f t="shared" ref="I77:I90" si="6">IF(K77=0,"-",(J77/K77))</f>
        <v>0</v>
      </c>
      <c r="J77" s="377">
        <f t="shared" ref="J77:J90" si="7">SUM(D77,G77)</f>
        <v>0</v>
      </c>
      <c r="K77" s="281">
        <f t="shared" ref="K77:K90" si="8">SUM(E77,H77)</f>
        <v>86</v>
      </c>
      <c r="L77" s="343"/>
      <c r="M77" s="350"/>
      <c r="N77" s="343"/>
      <c r="O77" s="343"/>
      <c r="P77" s="350"/>
      <c r="Q77" s="343"/>
      <c r="R77" s="343"/>
      <c r="S77" s="343"/>
      <c r="T77" s="343"/>
      <c r="U77" s="343"/>
      <c r="V77" s="343"/>
      <c r="W77" s="343"/>
      <c r="X77" s="343"/>
      <c r="Y77" s="343"/>
      <c r="Z77" s="343"/>
      <c r="AA77" s="343"/>
      <c r="AB77" s="343"/>
      <c r="AC77" s="343"/>
      <c r="AD77" s="343"/>
      <c r="AE77" s="343"/>
      <c r="AF77" s="343"/>
      <c r="AG77" s="343"/>
      <c r="AH77" s="343"/>
      <c r="AI77" s="343"/>
      <c r="AJ77" s="343"/>
      <c r="AK77" s="343"/>
      <c r="AL77" s="343"/>
      <c r="AM77" s="343"/>
      <c r="AN77" s="343"/>
      <c r="AO77" s="343"/>
      <c r="AP77" s="343"/>
      <c r="AQ77" s="343"/>
      <c r="AR77" s="343"/>
      <c r="AS77" s="343"/>
      <c r="AT77" s="343"/>
      <c r="AU77" s="343"/>
    </row>
    <row r="78" spans="1:47" ht="15" x14ac:dyDescent="0.2">
      <c r="A78" s="343"/>
      <c r="B78" s="293" t="s">
        <v>703</v>
      </c>
      <c r="C78" s="801">
        <v>0</v>
      </c>
      <c r="D78" s="372">
        <v>0</v>
      </c>
      <c r="E78" s="279">
        <v>85</v>
      </c>
      <c r="F78" s="801" t="s">
        <v>289</v>
      </c>
      <c r="G78" s="372" t="s">
        <v>289</v>
      </c>
      <c r="H78" s="279" t="s">
        <v>289</v>
      </c>
      <c r="I78" s="801">
        <f t="shared" si="6"/>
        <v>0</v>
      </c>
      <c r="J78" s="372">
        <f t="shared" si="7"/>
        <v>0</v>
      </c>
      <c r="K78" s="279">
        <f t="shared" si="8"/>
        <v>85</v>
      </c>
      <c r="L78" s="343"/>
      <c r="M78" s="350"/>
      <c r="N78" s="343"/>
      <c r="O78" s="343"/>
      <c r="P78" s="350"/>
      <c r="Q78" s="343"/>
      <c r="R78" s="343"/>
      <c r="S78" s="343"/>
      <c r="T78" s="343"/>
      <c r="U78" s="343"/>
      <c r="V78" s="343"/>
      <c r="W78" s="343"/>
      <c r="X78" s="343"/>
      <c r="Y78" s="343"/>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row>
    <row r="79" spans="1:47" ht="15" x14ac:dyDescent="0.2">
      <c r="A79" s="343"/>
      <c r="B79" s="293" t="s">
        <v>705</v>
      </c>
      <c r="C79" s="801" t="s">
        <v>289</v>
      </c>
      <c r="D79" s="372" t="s">
        <v>289</v>
      </c>
      <c r="E79" s="279" t="s">
        <v>289</v>
      </c>
      <c r="F79" s="801">
        <v>0</v>
      </c>
      <c r="G79" s="372">
        <v>0</v>
      </c>
      <c r="H79" s="279">
        <v>1</v>
      </c>
      <c r="I79" s="801">
        <f t="shared" si="6"/>
        <v>0</v>
      </c>
      <c r="J79" s="372">
        <f t="shared" si="7"/>
        <v>0</v>
      </c>
      <c r="K79" s="279">
        <f t="shared" si="8"/>
        <v>1</v>
      </c>
      <c r="L79" s="343"/>
      <c r="M79" s="350"/>
      <c r="N79" s="343"/>
      <c r="O79" s="343"/>
      <c r="P79" s="350"/>
      <c r="Q79" s="343"/>
      <c r="R79" s="343"/>
      <c r="S79" s="350"/>
      <c r="T79" s="343"/>
      <c r="U79" s="343"/>
      <c r="V79" s="350"/>
      <c r="W79" s="343"/>
      <c r="X79" s="343"/>
      <c r="Y79" s="343"/>
      <c r="Z79" s="343"/>
      <c r="AA79" s="343"/>
      <c r="AB79" s="343"/>
      <c r="AC79" s="343"/>
      <c r="AD79" s="343"/>
      <c r="AE79" s="343"/>
      <c r="AF79" s="343"/>
      <c r="AG79" s="343"/>
      <c r="AH79" s="343"/>
      <c r="AI79" s="343"/>
      <c r="AJ79" s="343"/>
      <c r="AK79" s="343"/>
      <c r="AL79" s="343"/>
      <c r="AM79" s="343"/>
      <c r="AN79" s="343"/>
      <c r="AO79" s="343"/>
      <c r="AP79" s="343"/>
      <c r="AQ79" s="343"/>
      <c r="AR79" s="343"/>
      <c r="AS79" s="343"/>
      <c r="AT79" s="343"/>
      <c r="AU79" s="343"/>
    </row>
    <row r="80" spans="1:47" ht="15" x14ac:dyDescent="0.2">
      <c r="A80" s="343"/>
      <c r="B80" s="293" t="s">
        <v>95</v>
      </c>
      <c r="C80" s="801">
        <v>0</v>
      </c>
      <c r="D80" s="1189">
        <v>0</v>
      </c>
      <c r="E80" s="279">
        <v>85</v>
      </c>
      <c r="F80" s="801">
        <v>0</v>
      </c>
      <c r="G80" s="1189">
        <v>0</v>
      </c>
      <c r="H80" s="279">
        <v>1</v>
      </c>
      <c r="I80" s="801">
        <f t="shared" si="6"/>
        <v>0</v>
      </c>
      <c r="J80" s="1189">
        <f t="shared" si="7"/>
        <v>0</v>
      </c>
      <c r="K80" s="279">
        <f t="shared" si="8"/>
        <v>86</v>
      </c>
      <c r="L80" s="343"/>
      <c r="M80" s="350"/>
      <c r="N80" s="343"/>
      <c r="O80" s="343"/>
      <c r="P80" s="350"/>
      <c r="Q80" s="343"/>
      <c r="R80" s="343"/>
      <c r="S80" s="350"/>
      <c r="T80" s="343"/>
      <c r="U80" s="343"/>
      <c r="V80" s="350"/>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row>
    <row r="81" spans="1:47" ht="15" x14ac:dyDescent="0.2">
      <c r="A81" s="343"/>
      <c r="B81" s="293" t="s">
        <v>706</v>
      </c>
      <c r="C81" s="801">
        <v>0</v>
      </c>
      <c r="D81" s="372">
        <v>0</v>
      </c>
      <c r="E81" s="279">
        <v>85</v>
      </c>
      <c r="F81" s="801">
        <v>0</v>
      </c>
      <c r="G81" s="372">
        <v>0</v>
      </c>
      <c r="H81" s="279">
        <v>1</v>
      </c>
      <c r="I81" s="801">
        <f t="shared" si="6"/>
        <v>0</v>
      </c>
      <c r="J81" s="372">
        <f t="shared" si="7"/>
        <v>0</v>
      </c>
      <c r="K81" s="279">
        <f t="shared" si="8"/>
        <v>86</v>
      </c>
      <c r="L81" s="343"/>
      <c r="M81" s="350"/>
      <c r="N81" s="343"/>
      <c r="O81" s="343"/>
      <c r="P81" s="350"/>
      <c r="Q81" s="343"/>
      <c r="R81" s="343"/>
      <c r="S81" s="350"/>
      <c r="T81" s="343"/>
      <c r="U81" s="343"/>
      <c r="V81" s="350"/>
      <c r="W81" s="343"/>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row>
    <row r="82" spans="1:47" ht="15" x14ac:dyDescent="0.2">
      <c r="A82" s="343"/>
      <c r="B82" s="293" t="s">
        <v>97</v>
      </c>
      <c r="C82" s="801">
        <v>0.14117647058823529</v>
      </c>
      <c r="D82" s="372">
        <v>12</v>
      </c>
      <c r="E82" s="279">
        <v>85</v>
      </c>
      <c r="F82" s="801" t="s">
        <v>289</v>
      </c>
      <c r="G82" s="372" t="s">
        <v>289</v>
      </c>
      <c r="H82" s="279" t="s">
        <v>289</v>
      </c>
      <c r="I82" s="801">
        <f t="shared" si="6"/>
        <v>0.14117647058823529</v>
      </c>
      <c r="J82" s="372">
        <f t="shared" si="7"/>
        <v>12</v>
      </c>
      <c r="K82" s="279">
        <f t="shared" si="8"/>
        <v>85</v>
      </c>
      <c r="L82" s="343"/>
      <c r="M82" s="350"/>
      <c r="N82" s="343"/>
      <c r="O82" s="343"/>
      <c r="P82" s="350"/>
      <c r="Q82" s="343"/>
      <c r="R82" s="343"/>
      <c r="S82" s="350"/>
      <c r="T82" s="343"/>
      <c r="U82" s="343"/>
      <c r="V82" s="350"/>
      <c r="W82" s="343"/>
      <c r="X82" s="343"/>
      <c r="Y82" s="343"/>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row>
    <row r="83" spans="1:47" ht="15" x14ac:dyDescent="0.2">
      <c r="A83" s="343"/>
      <c r="B83" s="293" t="s">
        <v>707</v>
      </c>
      <c r="C83" s="801" t="s">
        <v>289</v>
      </c>
      <c r="D83" s="372" t="s">
        <v>289</v>
      </c>
      <c r="E83" s="279" t="s">
        <v>289</v>
      </c>
      <c r="F83" s="801">
        <v>0</v>
      </c>
      <c r="G83" s="372">
        <v>0</v>
      </c>
      <c r="H83" s="279">
        <v>1</v>
      </c>
      <c r="I83" s="801">
        <f t="shared" si="6"/>
        <v>0</v>
      </c>
      <c r="J83" s="372">
        <f t="shared" si="7"/>
        <v>0</v>
      </c>
      <c r="K83" s="279">
        <f t="shared" si="8"/>
        <v>1</v>
      </c>
      <c r="L83" s="343"/>
      <c r="M83" s="350"/>
      <c r="N83" s="343"/>
      <c r="O83" s="343"/>
      <c r="P83" s="350"/>
      <c r="Q83" s="343"/>
      <c r="R83" s="343"/>
      <c r="S83" s="350"/>
      <c r="T83" s="343"/>
      <c r="U83" s="343"/>
      <c r="V83" s="350"/>
      <c r="W83" s="343"/>
      <c r="X83" s="343"/>
      <c r="Y83" s="343"/>
      <c r="Z83" s="343"/>
      <c r="AA83" s="343"/>
      <c r="AB83" s="343"/>
      <c r="AC83" s="343"/>
      <c r="AD83" s="343"/>
      <c r="AE83" s="343"/>
      <c r="AF83" s="343"/>
      <c r="AG83" s="343"/>
      <c r="AH83" s="343"/>
      <c r="AI83" s="343"/>
      <c r="AJ83" s="343"/>
      <c r="AK83" s="343"/>
      <c r="AL83" s="343"/>
      <c r="AM83" s="343"/>
      <c r="AN83" s="343"/>
      <c r="AO83" s="343"/>
      <c r="AP83" s="343"/>
      <c r="AQ83" s="343"/>
      <c r="AR83" s="343"/>
      <c r="AS83" s="343"/>
      <c r="AT83" s="343"/>
      <c r="AU83" s="343"/>
    </row>
    <row r="84" spans="1:47" ht="15" x14ac:dyDescent="0.2">
      <c r="A84" s="343"/>
      <c r="B84" s="293" t="s">
        <v>711</v>
      </c>
      <c r="C84" s="801">
        <v>0.22352941176470589</v>
      </c>
      <c r="D84" s="372">
        <v>19</v>
      </c>
      <c r="E84" s="279">
        <v>85</v>
      </c>
      <c r="F84" s="801" t="s">
        <v>289</v>
      </c>
      <c r="G84" s="372" t="s">
        <v>289</v>
      </c>
      <c r="H84" s="279" t="s">
        <v>289</v>
      </c>
      <c r="I84" s="801">
        <f t="shared" si="6"/>
        <v>0.22352941176470589</v>
      </c>
      <c r="J84" s="372">
        <f t="shared" si="7"/>
        <v>19</v>
      </c>
      <c r="K84" s="279">
        <f t="shared" si="8"/>
        <v>85</v>
      </c>
      <c r="L84" s="343"/>
      <c r="M84" s="350"/>
      <c r="N84" s="343"/>
      <c r="O84" s="343"/>
      <c r="P84" s="350"/>
      <c r="Q84" s="343"/>
      <c r="R84" s="343"/>
      <c r="S84" s="350"/>
      <c r="T84" s="343"/>
      <c r="U84" s="343"/>
      <c r="V84" s="350"/>
      <c r="W84" s="343"/>
      <c r="X84" s="343"/>
      <c r="Y84" s="343"/>
      <c r="Z84" s="343"/>
      <c r="AA84" s="343"/>
      <c r="AB84" s="343"/>
      <c r="AC84" s="343"/>
      <c r="AD84" s="343"/>
      <c r="AE84" s="343"/>
      <c r="AF84" s="343"/>
      <c r="AG84" s="343"/>
      <c r="AH84" s="343"/>
      <c r="AI84" s="343"/>
      <c r="AJ84" s="343"/>
      <c r="AK84" s="343"/>
      <c r="AL84" s="343"/>
      <c r="AM84" s="343"/>
      <c r="AN84" s="343"/>
      <c r="AO84" s="343"/>
      <c r="AP84" s="343"/>
      <c r="AQ84" s="343"/>
      <c r="AR84" s="343"/>
      <c r="AS84" s="343"/>
      <c r="AT84" s="343"/>
      <c r="AU84" s="343"/>
    </row>
    <row r="85" spans="1:47" ht="15" x14ac:dyDescent="0.2">
      <c r="A85" s="343"/>
      <c r="B85" s="293" t="s">
        <v>576</v>
      </c>
      <c r="C85" s="801">
        <v>1.1764705882352941E-2</v>
      </c>
      <c r="D85" s="372">
        <v>1</v>
      </c>
      <c r="E85" s="279">
        <v>85</v>
      </c>
      <c r="F85" s="801">
        <v>0</v>
      </c>
      <c r="G85" s="372">
        <v>0</v>
      </c>
      <c r="H85" s="279">
        <v>1</v>
      </c>
      <c r="I85" s="801">
        <f t="shared" si="6"/>
        <v>1.1627906976744186E-2</v>
      </c>
      <c r="J85" s="372">
        <f t="shared" si="7"/>
        <v>1</v>
      </c>
      <c r="K85" s="279">
        <f t="shared" si="8"/>
        <v>86</v>
      </c>
      <c r="L85" s="343"/>
      <c r="M85" s="350"/>
      <c r="N85" s="343"/>
      <c r="O85" s="343"/>
      <c r="P85" s="350"/>
      <c r="Q85" s="343"/>
      <c r="R85" s="343"/>
      <c r="S85" s="350"/>
      <c r="T85" s="343"/>
      <c r="U85" s="343"/>
      <c r="V85" s="350"/>
      <c r="W85" s="343"/>
      <c r="X85" s="343"/>
      <c r="Y85" s="343"/>
      <c r="Z85" s="343"/>
      <c r="AA85" s="343"/>
      <c r="AB85" s="343"/>
      <c r="AC85" s="343"/>
      <c r="AD85" s="343"/>
      <c r="AE85" s="343"/>
      <c r="AF85" s="343"/>
      <c r="AG85" s="343"/>
      <c r="AH85" s="343"/>
      <c r="AI85" s="343"/>
      <c r="AJ85" s="343"/>
      <c r="AK85" s="343"/>
      <c r="AL85" s="343"/>
      <c r="AM85" s="343"/>
      <c r="AN85" s="343"/>
      <c r="AO85" s="343"/>
      <c r="AP85" s="343"/>
      <c r="AQ85" s="343"/>
      <c r="AR85" s="343"/>
      <c r="AS85" s="343"/>
      <c r="AT85" s="343"/>
      <c r="AU85" s="343"/>
    </row>
    <row r="86" spans="1:47" ht="15" x14ac:dyDescent="0.2">
      <c r="A86" s="343"/>
      <c r="B86" s="293" t="s">
        <v>712</v>
      </c>
      <c r="C86" s="801">
        <v>0.24705882352941178</v>
      </c>
      <c r="D86" s="372">
        <v>21</v>
      </c>
      <c r="E86" s="279">
        <v>85</v>
      </c>
      <c r="F86" s="801" t="s">
        <v>289</v>
      </c>
      <c r="G86" s="372" t="s">
        <v>289</v>
      </c>
      <c r="H86" s="279" t="s">
        <v>289</v>
      </c>
      <c r="I86" s="801">
        <f t="shared" si="6"/>
        <v>0.24705882352941178</v>
      </c>
      <c r="J86" s="372">
        <f t="shared" si="7"/>
        <v>21</v>
      </c>
      <c r="K86" s="279">
        <f t="shared" si="8"/>
        <v>85</v>
      </c>
      <c r="L86" s="343"/>
      <c r="M86" s="350"/>
      <c r="N86" s="343"/>
      <c r="O86" s="343"/>
      <c r="P86" s="350"/>
      <c r="Q86" s="343"/>
      <c r="R86" s="343"/>
      <c r="S86" s="350"/>
      <c r="T86" s="343"/>
      <c r="U86" s="343"/>
      <c r="V86" s="350"/>
      <c r="W86" s="343"/>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row>
    <row r="87" spans="1:47" ht="15" x14ac:dyDescent="0.2">
      <c r="A87" s="343"/>
      <c r="B87" s="293" t="s">
        <v>615</v>
      </c>
      <c r="C87" s="801">
        <v>0.81176470588235294</v>
      </c>
      <c r="D87" s="372">
        <v>69</v>
      </c>
      <c r="E87" s="279">
        <v>85</v>
      </c>
      <c r="F87" s="801" t="s">
        <v>289</v>
      </c>
      <c r="G87" s="372" t="s">
        <v>289</v>
      </c>
      <c r="H87" s="279" t="s">
        <v>289</v>
      </c>
      <c r="I87" s="801">
        <f t="shared" si="6"/>
        <v>0.81176470588235294</v>
      </c>
      <c r="J87" s="372">
        <f t="shared" si="7"/>
        <v>69</v>
      </c>
      <c r="K87" s="279">
        <f t="shared" si="8"/>
        <v>85</v>
      </c>
      <c r="L87" s="343"/>
      <c r="M87" s="350"/>
      <c r="N87" s="343"/>
      <c r="O87" s="343"/>
      <c r="P87" s="350"/>
      <c r="Q87" s="343"/>
      <c r="R87" s="343"/>
      <c r="S87" s="350"/>
      <c r="T87" s="343"/>
      <c r="U87" s="343"/>
      <c r="V87" s="350"/>
      <c r="W87" s="343"/>
      <c r="X87" s="343"/>
      <c r="Y87" s="350"/>
      <c r="Z87" s="343"/>
      <c r="AA87" s="343"/>
      <c r="AB87" s="350"/>
      <c r="AC87" s="343"/>
      <c r="AD87" s="343"/>
      <c r="AE87" s="350"/>
      <c r="AF87" s="343"/>
      <c r="AG87" s="343"/>
      <c r="AH87" s="343"/>
      <c r="AI87" s="343"/>
      <c r="AJ87" s="343"/>
      <c r="AK87" s="343"/>
      <c r="AL87" s="343"/>
      <c r="AM87" s="343"/>
      <c r="AN87" s="343"/>
      <c r="AO87" s="343"/>
      <c r="AP87" s="343"/>
      <c r="AQ87" s="343"/>
      <c r="AR87" s="343"/>
      <c r="AS87" s="343"/>
      <c r="AT87" s="343"/>
      <c r="AU87" s="343"/>
    </row>
    <row r="88" spans="1:47" ht="30" x14ac:dyDescent="0.2">
      <c r="A88" s="343"/>
      <c r="B88" s="293" t="s">
        <v>714</v>
      </c>
      <c r="C88" s="801">
        <v>1.1764705882352941E-2</v>
      </c>
      <c r="D88" s="372">
        <v>1</v>
      </c>
      <c r="E88" s="279">
        <v>85</v>
      </c>
      <c r="F88" s="801">
        <v>0</v>
      </c>
      <c r="G88" s="372">
        <v>0</v>
      </c>
      <c r="H88" s="279">
        <v>1</v>
      </c>
      <c r="I88" s="801">
        <f t="shared" si="6"/>
        <v>1.1627906976744186E-2</v>
      </c>
      <c r="J88" s="372">
        <f t="shared" si="7"/>
        <v>1</v>
      </c>
      <c r="K88" s="279">
        <f t="shared" si="8"/>
        <v>86</v>
      </c>
      <c r="L88" s="343"/>
      <c r="M88" s="343"/>
      <c r="N88" s="350"/>
      <c r="O88" s="343"/>
      <c r="P88" s="343"/>
      <c r="Q88" s="343"/>
      <c r="R88" s="343"/>
      <c r="S88" s="350"/>
      <c r="T88" s="343"/>
      <c r="U88" s="343"/>
      <c r="V88" s="350"/>
      <c r="W88" s="343"/>
      <c r="X88" s="343"/>
      <c r="Y88" s="350"/>
      <c r="Z88" s="343"/>
      <c r="AA88" s="343"/>
      <c r="AB88" s="350"/>
      <c r="AC88" s="343"/>
      <c r="AD88" s="343"/>
      <c r="AE88" s="350"/>
      <c r="AF88" s="343"/>
      <c r="AG88" s="343"/>
      <c r="AH88" s="343"/>
      <c r="AI88" s="343"/>
      <c r="AJ88" s="343"/>
      <c r="AK88" s="343"/>
      <c r="AL88" s="343"/>
      <c r="AM88" s="343"/>
      <c r="AN88" s="343"/>
      <c r="AO88" s="343"/>
      <c r="AP88" s="343"/>
      <c r="AQ88" s="343"/>
      <c r="AR88" s="343"/>
      <c r="AS88" s="343"/>
      <c r="AT88" s="343"/>
      <c r="AU88" s="343"/>
    </row>
    <row r="89" spans="1:47" ht="15" x14ac:dyDescent="0.2">
      <c r="A89" s="343"/>
      <c r="B89" s="293" t="s">
        <v>96</v>
      </c>
      <c r="C89" s="801">
        <v>0.24705882352941178</v>
      </c>
      <c r="D89" s="372">
        <v>21</v>
      </c>
      <c r="E89" s="279">
        <v>85</v>
      </c>
      <c r="F89" s="801">
        <v>0</v>
      </c>
      <c r="G89" s="372">
        <v>0</v>
      </c>
      <c r="H89" s="279">
        <v>1</v>
      </c>
      <c r="I89" s="801">
        <f t="shared" si="6"/>
        <v>0.2441860465116279</v>
      </c>
      <c r="J89" s="372">
        <f t="shared" si="7"/>
        <v>21</v>
      </c>
      <c r="K89" s="279">
        <f t="shared" si="8"/>
        <v>86</v>
      </c>
      <c r="L89" s="343"/>
      <c r="M89" s="343"/>
      <c r="N89" s="350"/>
      <c r="O89" s="343"/>
      <c r="P89" s="343"/>
      <c r="Q89" s="343"/>
      <c r="R89" s="343"/>
      <c r="S89" s="350"/>
      <c r="T89" s="343"/>
      <c r="U89" s="343"/>
      <c r="V89" s="350"/>
      <c r="W89" s="343"/>
      <c r="X89" s="343"/>
      <c r="Y89" s="350"/>
      <c r="Z89" s="343"/>
      <c r="AA89" s="343"/>
      <c r="AB89" s="350"/>
      <c r="AC89" s="343"/>
      <c r="AD89" s="343"/>
      <c r="AE89" s="350"/>
      <c r="AF89" s="343"/>
      <c r="AG89" s="343"/>
      <c r="AH89" s="343"/>
      <c r="AI89" s="343"/>
      <c r="AJ89" s="343"/>
      <c r="AK89" s="343"/>
      <c r="AL89" s="343"/>
      <c r="AM89" s="343"/>
      <c r="AN89" s="343"/>
      <c r="AO89" s="343"/>
      <c r="AP89" s="343"/>
      <c r="AQ89" s="343"/>
      <c r="AR89" s="343"/>
      <c r="AS89" s="343"/>
      <c r="AT89" s="343"/>
      <c r="AU89" s="343"/>
    </row>
    <row r="90" spans="1:47" ht="15" x14ac:dyDescent="0.2">
      <c r="A90" s="343"/>
      <c r="B90" s="293" t="s">
        <v>716</v>
      </c>
      <c r="C90" s="801" t="s">
        <v>289</v>
      </c>
      <c r="D90" s="372" t="s">
        <v>289</v>
      </c>
      <c r="E90" s="279" t="s">
        <v>289</v>
      </c>
      <c r="F90" s="801">
        <v>1</v>
      </c>
      <c r="G90" s="372">
        <v>1</v>
      </c>
      <c r="H90" s="279">
        <v>1</v>
      </c>
      <c r="I90" s="801">
        <f t="shared" si="6"/>
        <v>1</v>
      </c>
      <c r="J90" s="372">
        <f t="shared" si="7"/>
        <v>1</v>
      </c>
      <c r="K90" s="279">
        <f t="shared" si="8"/>
        <v>1</v>
      </c>
      <c r="L90" s="343"/>
      <c r="M90" s="343"/>
      <c r="N90" s="350"/>
      <c r="O90" s="343"/>
      <c r="P90" s="343"/>
      <c r="Q90" s="343"/>
      <c r="R90" s="343"/>
      <c r="S90" s="350"/>
      <c r="T90" s="343"/>
      <c r="U90" s="343"/>
      <c r="V90" s="350"/>
      <c r="W90" s="343"/>
      <c r="X90" s="343"/>
      <c r="Y90" s="350"/>
      <c r="Z90" s="343"/>
      <c r="AA90" s="343"/>
      <c r="AB90" s="350"/>
      <c r="AC90" s="343"/>
      <c r="AD90" s="343"/>
      <c r="AE90" s="350"/>
      <c r="AF90" s="343"/>
      <c r="AG90" s="343"/>
      <c r="AH90" s="343"/>
      <c r="AI90" s="343"/>
      <c r="AJ90" s="343"/>
      <c r="AK90" s="343"/>
      <c r="AL90" s="343"/>
      <c r="AM90" s="343"/>
      <c r="AN90" s="343"/>
      <c r="AO90" s="343"/>
      <c r="AP90" s="343"/>
      <c r="AQ90" s="343"/>
      <c r="AR90" s="343"/>
      <c r="AS90" s="343"/>
      <c r="AT90" s="343"/>
      <c r="AU90" s="343"/>
    </row>
    <row r="91" spans="1:47" ht="15" x14ac:dyDescent="0.2">
      <c r="A91" s="343"/>
      <c r="B91" s="350"/>
      <c r="C91" s="343"/>
      <c r="D91" s="343"/>
      <c r="E91" s="350"/>
      <c r="F91" s="343"/>
      <c r="G91" s="343"/>
      <c r="H91" s="350"/>
      <c r="I91" s="343"/>
      <c r="J91" s="343"/>
      <c r="K91" s="350"/>
      <c r="L91" s="343"/>
      <c r="M91" s="343"/>
      <c r="N91" s="350"/>
      <c r="O91" s="343"/>
      <c r="P91" s="343"/>
      <c r="Q91" s="343"/>
      <c r="R91" s="343"/>
      <c r="S91" s="350"/>
      <c r="T91" s="343"/>
      <c r="U91" s="343"/>
      <c r="V91" s="350"/>
      <c r="W91" s="343"/>
      <c r="X91" s="343"/>
      <c r="Y91" s="350"/>
      <c r="Z91" s="343"/>
      <c r="AA91" s="343"/>
      <c r="AB91" s="350"/>
      <c r="AC91" s="343"/>
      <c r="AD91" s="343"/>
      <c r="AE91" s="350"/>
      <c r="AF91" s="343"/>
      <c r="AG91" s="343"/>
      <c r="AH91" s="343"/>
      <c r="AI91" s="343"/>
      <c r="AJ91" s="343"/>
      <c r="AK91" s="343"/>
      <c r="AL91" s="343"/>
      <c r="AM91" s="343"/>
      <c r="AN91" s="343"/>
      <c r="AO91" s="343"/>
      <c r="AP91" s="343"/>
      <c r="AQ91" s="343"/>
      <c r="AR91" s="343"/>
      <c r="AS91" s="343"/>
      <c r="AT91" s="343"/>
      <c r="AU91" s="343"/>
    </row>
    <row r="92" spans="1:47" ht="15.75" x14ac:dyDescent="0.25">
      <c r="A92" s="343"/>
      <c r="B92" s="352" t="s">
        <v>735</v>
      </c>
      <c r="C92" s="343"/>
      <c r="D92" s="343"/>
      <c r="E92" s="350"/>
      <c r="F92" s="343"/>
      <c r="G92" s="343"/>
      <c r="H92" s="350"/>
      <c r="I92" s="343"/>
      <c r="J92" s="343"/>
      <c r="K92" s="350"/>
      <c r="L92" s="343"/>
      <c r="M92" s="343"/>
      <c r="N92" s="350"/>
      <c r="O92" s="343"/>
      <c r="P92" s="343"/>
      <c r="Q92" s="343"/>
      <c r="R92" s="343"/>
      <c r="S92" s="350"/>
      <c r="T92" s="343"/>
      <c r="U92" s="343"/>
      <c r="V92" s="350"/>
      <c r="W92" s="343"/>
      <c r="X92" s="343"/>
      <c r="Y92" s="350"/>
      <c r="Z92" s="343"/>
      <c r="AA92" s="343"/>
      <c r="AB92" s="350"/>
      <c r="AC92" s="343"/>
      <c r="AD92" s="343"/>
      <c r="AE92" s="350"/>
      <c r="AF92" s="343"/>
      <c r="AG92" s="343"/>
      <c r="AH92" s="343"/>
      <c r="AI92" s="343"/>
      <c r="AJ92" s="343"/>
      <c r="AK92" s="343"/>
      <c r="AL92" s="343"/>
      <c r="AM92" s="343"/>
      <c r="AN92" s="343"/>
      <c r="AO92" s="343"/>
      <c r="AP92" s="343"/>
      <c r="AQ92" s="343"/>
      <c r="AR92" s="343"/>
      <c r="AS92" s="343"/>
      <c r="AT92" s="343"/>
      <c r="AU92" s="343"/>
    </row>
    <row r="93" spans="1:47" ht="15.75" x14ac:dyDescent="0.25">
      <c r="A93" s="343"/>
      <c r="B93" s="353" t="s">
        <v>736</v>
      </c>
      <c r="C93" s="343"/>
      <c r="D93" s="343"/>
      <c r="E93" s="350"/>
      <c r="F93" s="343"/>
      <c r="G93" s="343"/>
      <c r="H93" s="350"/>
      <c r="I93" s="343"/>
      <c r="J93" s="343"/>
      <c r="K93" s="350"/>
      <c r="L93" s="343"/>
      <c r="M93" s="343"/>
      <c r="N93" s="350"/>
      <c r="O93" s="343"/>
      <c r="P93" s="343"/>
      <c r="Q93" s="343"/>
      <c r="R93" s="343"/>
      <c r="S93" s="350"/>
      <c r="T93" s="343"/>
      <c r="U93" s="343"/>
      <c r="V93" s="350"/>
      <c r="W93" s="343"/>
      <c r="X93" s="343"/>
      <c r="Y93" s="350"/>
      <c r="Z93" s="343"/>
      <c r="AA93" s="343"/>
      <c r="AB93" s="350"/>
      <c r="AC93" s="343"/>
      <c r="AD93" s="343"/>
      <c r="AE93" s="350"/>
      <c r="AF93" s="343"/>
      <c r="AG93" s="343"/>
      <c r="AH93" s="343"/>
      <c r="AI93" s="343"/>
      <c r="AJ93" s="343"/>
      <c r="AK93" s="343"/>
      <c r="AL93" s="343"/>
      <c r="AM93" s="343"/>
      <c r="AN93" s="343"/>
      <c r="AO93" s="343"/>
      <c r="AP93" s="343"/>
      <c r="AQ93" s="343"/>
      <c r="AR93" s="343"/>
      <c r="AS93" s="343"/>
      <c r="AT93" s="343"/>
      <c r="AU93" s="343"/>
    </row>
    <row r="94" spans="1:47" ht="15" x14ac:dyDescent="0.2">
      <c r="A94" s="343"/>
      <c r="B94" s="350"/>
      <c r="C94" s="343"/>
      <c r="D94" s="343"/>
      <c r="E94" s="350"/>
      <c r="F94" s="343"/>
      <c r="G94" s="343"/>
      <c r="H94" s="350"/>
      <c r="I94" s="343"/>
      <c r="J94" s="343"/>
      <c r="K94" s="350"/>
      <c r="L94" s="343"/>
      <c r="M94" s="343"/>
      <c r="N94" s="350"/>
      <c r="O94" s="343"/>
      <c r="P94" s="343"/>
      <c r="Q94" s="343"/>
      <c r="R94" s="343"/>
      <c r="S94" s="350"/>
      <c r="T94" s="343"/>
      <c r="U94" s="343"/>
      <c r="V94" s="350"/>
      <c r="W94" s="343"/>
      <c r="X94" s="343"/>
      <c r="Y94" s="350"/>
      <c r="Z94" s="343"/>
      <c r="AA94" s="343"/>
      <c r="AB94" s="350"/>
      <c r="AC94" s="343"/>
      <c r="AD94" s="343"/>
      <c r="AE94" s="350"/>
      <c r="AF94" s="343"/>
      <c r="AG94" s="343"/>
      <c r="AH94" s="343"/>
      <c r="AI94" s="343"/>
      <c r="AJ94" s="343"/>
      <c r="AK94" s="343"/>
      <c r="AL94" s="343"/>
      <c r="AM94" s="343"/>
      <c r="AN94" s="343"/>
      <c r="AO94" s="343"/>
      <c r="AP94" s="343"/>
      <c r="AQ94" s="343"/>
      <c r="AR94" s="343"/>
      <c r="AS94" s="343"/>
      <c r="AT94" s="343"/>
      <c r="AU94" s="343"/>
    </row>
    <row r="95" spans="1:47" ht="15.75" x14ac:dyDescent="0.25">
      <c r="B95" s="792"/>
      <c r="C95" s="794"/>
      <c r="D95" s="439" t="s">
        <v>694</v>
      </c>
      <c r="E95" s="795"/>
      <c r="F95" s="794"/>
      <c r="G95" s="439" t="s">
        <v>695</v>
      </c>
      <c r="H95" s="795"/>
      <c r="I95" s="794"/>
      <c r="J95" s="799" t="s">
        <v>696</v>
      </c>
      <c r="K95" s="798"/>
      <c r="L95" s="794"/>
      <c r="M95" s="799" t="s">
        <v>697</v>
      </c>
      <c r="N95" s="798"/>
      <c r="O95" s="794"/>
      <c r="P95" s="799" t="s">
        <v>719</v>
      </c>
      <c r="Q95" s="798"/>
    </row>
    <row r="96" spans="1:47" ht="16.5" thickBot="1" x14ac:dyDescent="0.3">
      <c r="B96" s="796" t="s">
        <v>447</v>
      </c>
      <c r="C96" s="283" t="s">
        <v>446</v>
      </c>
      <c r="D96" s="282" t="s">
        <v>445</v>
      </c>
      <c r="E96" s="282" t="s">
        <v>444</v>
      </c>
      <c r="F96" s="283" t="s">
        <v>446</v>
      </c>
      <c r="G96" s="282" t="s">
        <v>445</v>
      </c>
      <c r="H96" s="282" t="s">
        <v>444</v>
      </c>
      <c r="I96" s="283" t="s">
        <v>446</v>
      </c>
      <c r="J96" s="282" t="s">
        <v>445</v>
      </c>
      <c r="K96" s="284" t="s">
        <v>444</v>
      </c>
      <c r="L96" s="283" t="s">
        <v>446</v>
      </c>
      <c r="M96" s="282" t="s">
        <v>445</v>
      </c>
      <c r="N96" s="284" t="s">
        <v>444</v>
      </c>
      <c r="O96" s="283" t="s">
        <v>446</v>
      </c>
      <c r="P96" s="282" t="s">
        <v>445</v>
      </c>
      <c r="Q96" s="284" t="s">
        <v>444</v>
      </c>
    </row>
    <row r="97" spans="2:45" ht="15" x14ac:dyDescent="0.2">
      <c r="B97" s="295" t="s">
        <v>94</v>
      </c>
      <c r="C97" s="800">
        <v>0</v>
      </c>
      <c r="D97" s="377">
        <v>0</v>
      </c>
      <c r="E97" s="281">
        <v>74</v>
      </c>
      <c r="F97" s="800">
        <v>0</v>
      </c>
      <c r="G97" s="377">
        <v>0</v>
      </c>
      <c r="H97" s="281">
        <v>2</v>
      </c>
      <c r="I97" s="800">
        <v>0</v>
      </c>
      <c r="J97" s="377">
        <v>0</v>
      </c>
      <c r="K97" s="281">
        <v>1</v>
      </c>
      <c r="L97" s="800">
        <v>0</v>
      </c>
      <c r="M97" s="377">
        <v>0</v>
      </c>
      <c r="N97" s="281">
        <v>2</v>
      </c>
      <c r="O97" s="800">
        <f t="shared" ref="O97:O110" si="9">IF(Q97=0,"-",(P97/Q97))</f>
        <v>0</v>
      </c>
      <c r="P97" s="377">
        <f t="shared" ref="P97:P110" si="10">SUM(D97,G97,J97,M97)</f>
        <v>0</v>
      </c>
      <c r="Q97" s="281">
        <f t="shared" ref="Q97:Q110" si="11">SUM(E97,H97,K97,N97)</f>
        <v>79</v>
      </c>
    </row>
    <row r="98" spans="2:45" ht="15" x14ac:dyDescent="0.2">
      <c r="B98" s="293" t="s">
        <v>703</v>
      </c>
      <c r="C98" s="801">
        <v>0</v>
      </c>
      <c r="D98" s="372">
        <v>0</v>
      </c>
      <c r="E98" s="279">
        <v>74</v>
      </c>
      <c r="F98" s="801" t="s">
        <v>289</v>
      </c>
      <c r="G98" s="372" t="s">
        <v>289</v>
      </c>
      <c r="H98" s="279" t="s">
        <v>289</v>
      </c>
      <c r="I98" s="801">
        <v>0</v>
      </c>
      <c r="J98" s="372">
        <v>0</v>
      </c>
      <c r="K98" s="279">
        <v>1</v>
      </c>
      <c r="L98" s="801" t="s">
        <v>289</v>
      </c>
      <c r="M98" s="372" t="s">
        <v>289</v>
      </c>
      <c r="N98" s="279" t="s">
        <v>289</v>
      </c>
      <c r="O98" s="801">
        <f t="shared" si="9"/>
        <v>0</v>
      </c>
      <c r="P98" s="372">
        <f t="shared" si="10"/>
        <v>0</v>
      </c>
      <c r="Q98" s="279">
        <f t="shared" si="11"/>
        <v>75</v>
      </c>
    </row>
    <row r="99" spans="2:45" ht="15" x14ac:dyDescent="0.2">
      <c r="B99" s="293" t="s">
        <v>705</v>
      </c>
      <c r="C99" s="801" t="s">
        <v>289</v>
      </c>
      <c r="D99" s="372" t="s">
        <v>289</v>
      </c>
      <c r="E99" s="279" t="s">
        <v>289</v>
      </c>
      <c r="F99" s="801">
        <v>0.5</v>
      </c>
      <c r="G99" s="372">
        <v>1</v>
      </c>
      <c r="H99" s="279">
        <v>2</v>
      </c>
      <c r="I99" s="801" t="s">
        <v>289</v>
      </c>
      <c r="J99" s="372" t="s">
        <v>289</v>
      </c>
      <c r="K99" s="279" t="s">
        <v>289</v>
      </c>
      <c r="L99" s="801">
        <v>0</v>
      </c>
      <c r="M99" s="372">
        <v>0</v>
      </c>
      <c r="N99" s="279">
        <v>2</v>
      </c>
      <c r="O99" s="801">
        <f t="shared" si="9"/>
        <v>0.25</v>
      </c>
      <c r="P99" s="372">
        <f t="shared" si="10"/>
        <v>1</v>
      </c>
      <c r="Q99" s="279">
        <f t="shared" si="11"/>
        <v>4</v>
      </c>
    </row>
    <row r="100" spans="2:45" ht="15" x14ac:dyDescent="0.2">
      <c r="B100" s="293" t="s">
        <v>95</v>
      </c>
      <c r="C100" s="801">
        <v>0</v>
      </c>
      <c r="D100" s="1189">
        <v>0</v>
      </c>
      <c r="E100" s="279">
        <v>74</v>
      </c>
      <c r="F100" s="801">
        <v>0</v>
      </c>
      <c r="G100" s="1189">
        <v>0</v>
      </c>
      <c r="H100" s="279">
        <v>2</v>
      </c>
      <c r="I100" s="801">
        <v>0</v>
      </c>
      <c r="J100" s="1189">
        <v>0</v>
      </c>
      <c r="K100" s="279">
        <v>1</v>
      </c>
      <c r="L100" s="801">
        <v>0</v>
      </c>
      <c r="M100" s="1189">
        <v>0</v>
      </c>
      <c r="N100" s="279">
        <v>2</v>
      </c>
      <c r="O100" s="801">
        <f t="shared" si="9"/>
        <v>0</v>
      </c>
      <c r="P100" s="1189">
        <f t="shared" si="10"/>
        <v>0</v>
      </c>
      <c r="Q100" s="279">
        <f t="shared" si="11"/>
        <v>79</v>
      </c>
    </row>
    <row r="101" spans="2:45" ht="15" x14ac:dyDescent="0.2">
      <c r="B101" s="293" t="s">
        <v>706</v>
      </c>
      <c r="C101" s="801">
        <v>0</v>
      </c>
      <c r="D101" s="372">
        <v>0</v>
      </c>
      <c r="E101" s="279">
        <v>74</v>
      </c>
      <c r="F101" s="801">
        <v>0</v>
      </c>
      <c r="G101" s="372">
        <v>0</v>
      </c>
      <c r="H101" s="279">
        <v>2</v>
      </c>
      <c r="I101" s="801">
        <v>0</v>
      </c>
      <c r="J101" s="372">
        <v>0</v>
      </c>
      <c r="K101" s="279">
        <v>1</v>
      </c>
      <c r="L101" s="801">
        <v>0</v>
      </c>
      <c r="M101" s="372">
        <v>0</v>
      </c>
      <c r="N101" s="279">
        <v>2</v>
      </c>
      <c r="O101" s="801">
        <f t="shared" si="9"/>
        <v>0</v>
      </c>
      <c r="P101" s="372">
        <f t="shared" si="10"/>
        <v>0</v>
      </c>
      <c r="Q101" s="279">
        <f t="shared" si="11"/>
        <v>79</v>
      </c>
    </row>
    <row r="102" spans="2:45" ht="15" x14ac:dyDescent="0.2">
      <c r="B102" s="293" t="s">
        <v>97</v>
      </c>
      <c r="C102" s="801">
        <v>0.13513513513513514</v>
      </c>
      <c r="D102" s="372">
        <v>10</v>
      </c>
      <c r="E102" s="279">
        <v>74</v>
      </c>
      <c r="F102" s="801" t="s">
        <v>289</v>
      </c>
      <c r="G102" s="372" t="s">
        <v>289</v>
      </c>
      <c r="H102" s="279" t="s">
        <v>289</v>
      </c>
      <c r="I102" s="801">
        <v>0</v>
      </c>
      <c r="J102" s="372">
        <v>0</v>
      </c>
      <c r="K102" s="279">
        <v>1</v>
      </c>
      <c r="L102" s="801" t="s">
        <v>289</v>
      </c>
      <c r="M102" s="372" t="s">
        <v>289</v>
      </c>
      <c r="N102" s="279" t="s">
        <v>289</v>
      </c>
      <c r="O102" s="801">
        <f t="shared" si="9"/>
        <v>0.13333333333333333</v>
      </c>
      <c r="P102" s="372">
        <f t="shared" si="10"/>
        <v>10</v>
      </c>
      <c r="Q102" s="279">
        <f t="shared" si="11"/>
        <v>75</v>
      </c>
    </row>
    <row r="103" spans="2:45" ht="15" x14ac:dyDescent="0.2">
      <c r="B103" s="293" t="s">
        <v>707</v>
      </c>
      <c r="C103" s="801" t="s">
        <v>289</v>
      </c>
      <c r="D103" s="372" t="s">
        <v>289</v>
      </c>
      <c r="E103" s="279" t="s">
        <v>289</v>
      </c>
      <c r="F103" s="801">
        <v>0</v>
      </c>
      <c r="G103" s="372">
        <v>0</v>
      </c>
      <c r="H103" s="279">
        <v>2</v>
      </c>
      <c r="I103" s="801" t="s">
        <v>289</v>
      </c>
      <c r="J103" s="372" t="s">
        <v>289</v>
      </c>
      <c r="K103" s="279" t="s">
        <v>289</v>
      </c>
      <c r="L103" s="801">
        <v>0</v>
      </c>
      <c r="M103" s="372">
        <v>0</v>
      </c>
      <c r="N103" s="279">
        <v>2</v>
      </c>
      <c r="O103" s="801">
        <f t="shared" si="9"/>
        <v>0</v>
      </c>
      <c r="P103" s="372">
        <f t="shared" si="10"/>
        <v>0</v>
      </c>
      <c r="Q103" s="279">
        <f t="shared" si="11"/>
        <v>4</v>
      </c>
    </row>
    <row r="104" spans="2:45" ht="15" x14ac:dyDescent="0.2">
      <c r="B104" s="293" t="s">
        <v>711</v>
      </c>
      <c r="C104" s="801">
        <v>0.28378378378378377</v>
      </c>
      <c r="D104" s="372">
        <v>21</v>
      </c>
      <c r="E104" s="279">
        <v>74</v>
      </c>
      <c r="F104" s="801" t="s">
        <v>289</v>
      </c>
      <c r="G104" s="372" t="s">
        <v>289</v>
      </c>
      <c r="H104" s="279" t="s">
        <v>289</v>
      </c>
      <c r="I104" s="801">
        <v>0</v>
      </c>
      <c r="J104" s="372">
        <v>0</v>
      </c>
      <c r="K104" s="279">
        <v>1</v>
      </c>
      <c r="L104" s="801" t="s">
        <v>289</v>
      </c>
      <c r="M104" s="372" t="s">
        <v>289</v>
      </c>
      <c r="N104" s="279" t="s">
        <v>289</v>
      </c>
      <c r="O104" s="801">
        <f t="shared" si="9"/>
        <v>0.28000000000000003</v>
      </c>
      <c r="P104" s="372">
        <f t="shared" si="10"/>
        <v>21</v>
      </c>
      <c r="Q104" s="279">
        <f t="shared" si="11"/>
        <v>75</v>
      </c>
    </row>
    <row r="105" spans="2:45" ht="15" x14ac:dyDescent="0.2">
      <c r="B105" s="293" t="s">
        <v>576</v>
      </c>
      <c r="C105" s="801">
        <v>0</v>
      </c>
      <c r="D105" s="372">
        <v>0</v>
      </c>
      <c r="E105" s="279">
        <v>74</v>
      </c>
      <c r="F105" s="801">
        <v>0</v>
      </c>
      <c r="G105" s="372">
        <v>0</v>
      </c>
      <c r="H105" s="279">
        <v>2</v>
      </c>
      <c r="I105" s="801">
        <v>0</v>
      </c>
      <c r="J105" s="372">
        <v>0</v>
      </c>
      <c r="K105" s="279">
        <v>1</v>
      </c>
      <c r="L105" s="801">
        <v>0</v>
      </c>
      <c r="M105" s="372">
        <v>0</v>
      </c>
      <c r="N105" s="279">
        <v>2</v>
      </c>
      <c r="O105" s="801">
        <f t="shared" si="9"/>
        <v>0</v>
      </c>
      <c r="P105" s="372">
        <f t="shared" si="10"/>
        <v>0</v>
      </c>
      <c r="Q105" s="279">
        <f t="shared" si="11"/>
        <v>79</v>
      </c>
    </row>
    <row r="106" spans="2:45" ht="15" x14ac:dyDescent="0.2">
      <c r="B106" s="293" t="s">
        <v>712</v>
      </c>
      <c r="C106" s="801">
        <v>0.48648648648648651</v>
      </c>
      <c r="D106" s="372">
        <v>36</v>
      </c>
      <c r="E106" s="279">
        <v>74</v>
      </c>
      <c r="F106" s="801" t="s">
        <v>289</v>
      </c>
      <c r="G106" s="372" t="s">
        <v>289</v>
      </c>
      <c r="H106" s="279" t="s">
        <v>289</v>
      </c>
      <c r="I106" s="801">
        <v>0</v>
      </c>
      <c r="J106" s="372">
        <v>0</v>
      </c>
      <c r="K106" s="279">
        <v>1</v>
      </c>
      <c r="L106" s="801" t="s">
        <v>289</v>
      </c>
      <c r="M106" s="372" t="s">
        <v>289</v>
      </c>
      <c r="N106" s="279" t="s">
        <v>289</v>
      </c>
      <c r="O106" s="801">
        <f t="shared" si="9"/>
        <v>0.48</v>
      </c>
      <c r="P106" s="372">
        <f t="shared" si="10"/>
        <v>36</v>
      </c>
      <c r="Q106" s="279">
        <f t="shared" si="11"/>
        <v>75</v>
      </c>
    </row>
    <row r="107" spans="2:45" ht="15" x14ac:dyDescent="0.2">
      <c r="B107" s="293" t="s">
        <v>615</v>
      </c>
      <c r="C107" s="801">
        <v>0.98648648648648651</v>
      </c>
      <c r="D107" s="372">
        <v>73</v>
      </c>
      <c r="E107" s="279">
        <v>74</v>
      </c>
      <c r="F107" s="801" t="s">
        <v>289</v>
      </c>
      <c r="G107" s="372" t="s">
        <v>289</v>
      </c>
      <c r="H107" s="279" t="s">
        <v>289</v>
      </c>
      <c r="I107" s="801">
        <v>1</v>
      </c>
      <c r="J107" s="372">
        <v>1</v>
      </c>
      <c r="K107" s="279">
        <v>1</v>
      </c>
      <c r="L107" s="801" t="s">
        <v>289</v>
      </c>
      <c r="M107" s="372" t="s">
        <v>289</v>
      </c>
      <c r="N107" s="279" t="s">
        <v>289</v>
      </c>
      <c r="O107" s="801">
        <f t="shared" si="9"/>
        <v>0.98666666666666669</v>
      </c>
      <c r="P107" s="372">
        <f t="shared" si="10"/>
        <v>74</v>
      </c>
      <c r="Q107" s="279">
        <f t="shared" si="11"/>
        <v>75</v>
      </c>
    </row>
    <row r="108" spans="2:45" ht="15" x14ac:dyDescent="0.2">
      <c r="B108" s="293" t="s">
        <v>720</v>
      </c>
      <c r="C108" s="801">
        <v>0</v>
      </c>
      <c r="D108" s="372">
        <v>0</v>
      </c>
      <c r="E108" s="279">
        <v>74</v>
      </c>
      <c r="F108" s="801">
        <v>0</v>
      </c>
      <c r="G108" s="372">
        <v>0</v>
      </c>
      <c r="H108" s="279">
        <v>2</v>
      </c>
      <c r="I108" s="801">
        <v>0</v>
      </c>
      <c r="J108" s="372">
        <v>0</v>
      </c>
      <c r="K108" s="279">
        <v>1</v>
      </c>
      <c r="L108" s="801">
        <v>0</v>
      </c>
      <c r="M108" s="372">
        <v>0</v>
      </c>
      <c r="N108" s="279">
        <v>2</v>
      </c>
      <c r="O108" s="801">
        <f t="shared" si="9"/>
        <v>0</v>
      </c>
      <c r="P108" s="372">
        <f t="shared" si="10"/>
        <v>0</v>
      </c>
      <c r="Q108" s="279">
        <f t="shared" si="11"/>
        <v>79</v>
      </c>
    </row>
    <row r="109" spans="2:45" ht="15" x14ac:dyDescent="0.2">
      <c r="B109" s="293" t="s">
        <v>96</v>
      </c>
      <c r="C109" s="801">
        <v>0.28378378378378377</v>
      </c>
      <c r="D109" s="372">
        <v>21</v>
      </c>
      <c r="E109" s="279">
        <v>74</v>
      </c>
      <c r="F109" s="801">
        <v>0.5</v>
      </c>
      <c r="G109" s="372">
        <v>1</v>
      </c>
      <c r="H109" s="279">
        <v>2</v>
      </c>
      <c r="I109" s="801">
        <v>0</v>
      </c>
      <c r="J109" s="372">
        <v>0</v>
      </c>
      <c r="K109" s="279">
        <v>1</v>
      </c>
      <c r="L109" s="801">
        <v>0</v>
      </c>
      <c r="M109" s="372">
        <v>0</v>
      </c>
      <c r="N109" s="279">
        <v>2</v>
      </c>
      <c r="O109" s="801">
        <f t="shared" si="9"/>
        <v>0.27848101265822783</v>
      </c>
      <c r="P109" s="372">
        <f t="shared" si="10"/>
        <v>22</v>
      </c>
      <c r="Q109" s="279">
        <f t="shared" si="11"/>
        <v>79</v>
      </c>
    </row>
    <row r="110" spans="2:45" ht="15" x14ac:dyDescent="0.2">
      <c r="B110" s="293" t="s">
        <v>716</v>
      </c>
      <c r="C110" s="801" t="s">
        <v>289</v>
      </c>
      <c r="D110" s="372" t="s">
        <v>289</v>
      </c>
      <c r="E110" s="279" t="s">
        <v>289</v>
      </c>
      <c r="F110" s="801">
        <v>1</v>
      </c>
      <c r="G110" s="372">
        <v>2</v>
      </c>
      <c r="H110" s="279">
        <v>2</v>
      </c>
      <c r="I110" s="801" t="s">
        <v>289</v>
      </c>
      <c r="J110" s="372" t="s">
        <v>289</v>
      </c>
      <c r="K110" s="279" t="s">
        <v>289</v>
      </c>
      <c r="L110" s="801">
        <v>0</v>
      </c>
      <c r="M110" s="372">
        <v>0</v>
      </c>
      <c r="N110" s="279">
        <v>2</v>
      </c>
      <c r="O110" s="801">
        <f t="shared" si="9"/>
        <v>0.5</v>
      </c>
      <c r="P110" s="372">
        <f t="shared" si="10"/>
        <v>2</v>
      </c>
      <c r="Q110" s="279">
        <f t="shared" si="11"/>
        <v>4</v>
      </c>
    </row>
    <row r="111" spans="2:45" ht="15" x14ac:dyDescent="0.2">
      <c r="B111" s="343"/>
      <c r="C111" s="350"/>
      <c r="D111" s="343"/>
      <c r="E111" s="343"/>
      <c r="F111" s="350"/>
      <c r="G111" s="343"/>
      <c r="H111" s="343"/>
      <c r="I111" s="350"/>
      <c r="J111" s="343"/>
      <c r="K111" s="343"/>
      <c r="L111" s="350"/>
      <c r="M111" s="343"/>
      <c r="N111" s="343"/>
    </row>
    <row r="112" spans="2:45" s="324" customFormat="1" ht="15.75" x14ac:dyDescent="0.25">
      <c r="B112" s="254" t="s">
        <v>737</v>
      </c>
      <c r="C112" s="256"/>
      <c r="D112" s="256"/>
      <c r="E112" s="256"/>
      <c r="F112" s="325"/>
      <c r="G112" s="325"/>
      <c r="H112" s="325"/>
      <c r="I112" s="325"/>
      <c r="J112" s="325"/>
      <c r="K112" s="325"/>
      <c r="L112" s="325"/>
      <c r="M112" s="325"/>
      <c r="N112" s="326"/>
      <c r="O112" s="327"/>
      <c r="P112" s="326"/>
      <c r="Q112" s="326"/>
      <c r="R112" s="327"/>
      <c r="S112" s="326"/>
      <c r="T112" s="326"/>
      <c r="U112" s="327"/>
      <c r="V112" s="326"/>
      <c r="W112" s="326"/>
      <c r="AA112" s="328"/>
      <c r="AD112" s="328"/>
      <c r="AG112" s="328"/>
      <c r="AJ112" s="328"/>
      <c r="AM112" s="328"/>
      <c r="AP112" s="328"/>
      <c r="AS112" s="328"/>
    </row>
    <row r="113" spans="2:45" s="324" customFormat="1" ht="15.75" x14ac:dyDescent="0.25">
      <c r="B113" s="329" t="s">
        <v>992</v>
      </c>
      <c r="C113" s="330"/>
      <c r="D113" s="256"/>
      <c r="E113" s="256"/>
      <c r="F113" s="325"/>
      <c r="G113" s="325"/>
      <c r="H113" s="325"/>
      <c r="I113" s="325"/>
      <c r="J113" s="325"/>
      <c r="K113" s="325"/>
      <c r="L113" s="325"/>
      <c r="M113" s="325"/>
      <c r="N113" s="326"/>
      <c r="O113" s="327"/>
      <c r="P113" s="326"/>
      <c r="Q113" s="326"/>
      <c r="R113" s="327"/>
      <c r="S113" s="326"/>
      <c r="T113" s="326"/>
      <c r="U113" s="327"/>
      <c r="V113" s="326"/>
      <c r="W113" s="326"/>
      <c r="AA113" s="328"/>
      <c r="AD113" s="328"/>
      <c r="AG113" s="328"/>
      <c r="AJ113" s="328"/>
      <c r="AM113" s="328"/>
      <c r="AP113" s="328"/>
      <c r="AS113" s="328"/>
    </row>
    <row r="114" spans="2:45" s="324" customFormat="1" ht="15.75" x14ac:dyDescent="0.25">
      <c r="B114" s="331"/>
      <c r="C114" s="287"/>
      <c r="D114" s="287"/>
      <c r="E114" s="256"/>
      <c r="F114" s="325"/>
      <c r="G114" s="325"/>
      <c r="H114" s="325"/>
      <c r="I114" s="325"/>
      <c r="J114" s="325"/>
      <c r="K114" s="325"/>
      <c r="L114" s="325"/>
      <c r="M114" s="325"/>
      <c r="N114" s="326"/>
      <c r="O114" s="327"/>
      <c r="P114" s="326"/>
      <c r="Q114" s="326"/>
      <c r="R114" s="327"/>
      <c r="S114" s="326"/>
      <c r="T114" s="326"/>
      <c r="U114" s="327"/>
      <c r="V114" s="326"/>
      <c r="W114" s="326"/>
      <c r="AA114" s="328"/>
      <c r="AD114" s="328"/>
      <c r="AG114" s="328"/>
      <c r="AJ114" s="328"/>
      <c r="AM114" s="328"/>
      <c r="AP114" s="328"/>
      <c r="AS114" s="328"/>
    </row>
    <row r="115" spans="2:45" s="324" customFormat="1" ht="32.25" thickBot="1" x14ac:dyDescent="0.3">
      <c r="B115" s="332" t="s">
        <v>93</v>
      </c>
      <c r="C115" s="333" t="s">
        <v>455</v>
      </c>
      <c r="D115" s="287"/>
      <c r="E115" s="256"/>
      <c r="F115" s="325"/>
      <c r="G115" s="325"/>
      <c r="H115" s="325"/>
      <c r="I115" s="325"/>
      <c r="J115" s="325"/>
      <c r="K115" s="325"/>
      <c r="L115" s="325"/>
      <c r="M115" s="325"/>
      <c r="N115" s="326"/>
      <c r="O115" s="327"/>
      <c r="P115" s="326"/>
      <c r="Q115" s="326"/>
      <c r="R115" s="327"/>
      <c r="S115" s="326"/>
      <c r="T115" s="326"/>
      <c r="U115" s="327"/>
      <c r="V115" s="326"/>
      <c r="W115" s="326"/>
      <c r="AA115" s="328"/>
      <c r="AD115" s="328"/>
      <c r="AG115" s="328"/>
      <c r="AJ115" s="328"/>
      <c r="AM115" s="328"/>
      <c r="AP115" s="328"/>
      <c r="AS115" s="328"/>
    </row>
    <row r="116" spans="2:45" s="334" customFormat="1" ht="15.75" x14ac:dyDescent="0.25">
      <c r="B116" s="335">
        <v>2020</v>
      </c>
      <c r="C116" s="336">
        <v>18</v>
      </c>
      <c r="D116" s="337"/>
      <c r="F116" s="325"/>
      <c r="G116" s="325"/>
      <c r="H116" s="325"/>
      <c r="I116" s="325"/>
      <c r="J116" s="325"/>
      <c r="K116" s="325"/>
      <c r="L116" s="325"/>
      <c r="M116" s="325"/>
      <c r="S116" s="338"/>
      <c r="T116" s="338"/>
      <c r="U116" s="339"/>
    </row>
    <row r="117" spans="2:45" s="334" customFormat="1" ht="15.75" x14ac:dyDescent="0.25">
      <c r="B117" s="335">
        <v>2021</v>
      </c>
      <c r="C117" s="336">
        <v>6</v>
      </c>
      <c r="D117" s="337"/>
      <c r="F117" s="325"/>
      <c r="G117" s="325"/>
      <c r="H117" s="325"/>
      <c r="I117" s="325"/>
      <c r="J117" s="325"/>
      <c r="K117" s="325"/>
      <c r="L117" s="325"/>
      <c r="M117" s="325"/>
      <c r="S117" s="338"/>
      <c r="T117" s="338"/>
      <c r="U117" s="339"/>
    </row>
    <row r="118" spans="2:45" s="334" customFormat="1" ht="15.75" x14ac:dyDescent="0.25">
      <c r="B118" s="335"/>
      <c r="C118" s="340"/>
      <c r="D118" s="337"/>
      <c r="F118" s="325"/>
      <c r="G118" s="325"/>
      <c r="H118" s="325"/>
      <c r="I118" s="325"/>
      <c r="J118" s="325"/>
      <c r="K118" s="325"/>
      <c r="L118" s="325"/>
      <c r="M118" s="325"/>
      <c r="S118" s="338"/>
      <c r="T118" s="338"/>
      <c r="U118" s="339"/>
    </row>
    <row r="119" spans="2:45" ht="15.75" x14ac:dyDescent="0.25">
      <c r="B119" s="352" t="s">
        <v>738</v>
      </c>
    </row>
    <row r="120" spans="2:45" ht="15.75" x14ac:dyDescent="0.25">
      <c r="B120" s="353" t="s">
        <v>739</v>
      </c>
    </row>
    <row r="122" spans="2:45" ht="15.75" x14ac:dyDescent="0.25">
      <c r="B122" s="792"/>
      <c r="C122" s="794"/>
      <c r="D122" s="439" t="s">
        <v>698</v>
      </c>
      <c r="E122" s="798"/>
      <c r="O122" s="351"/>
      <c r="P122" s="351"/>
      <c r="Q122" s="364"/>
      <c r="AF122" s="351"/>
    </row>
    <row r="123" spans="2:45" ht="16.5" thickBot="1" x14ac:dyDescent="0.3">
      <c r="B123" s="796" t="s">
        <v>447</v>
      </c>
      <c r="C123" s="283" t="s">
        <v>446</v>
      </c>
      <c r="D123" s="282" t="s">
        <v>445</v>
      </c>
      <c r="E123" s="284" t="s">
        <v>444</v>
      </c>
      <c r="O123" s="351"/>
      <c r="P123" s="351"/>
      <c r="Q123" s="364"/>
      <c r="AF123" s="351"/>
    </row>
    <row r="124" spans="2:45" ht="15" x14ac:dyDescent="0.2">
      <c r="B124" s="295" t="s">
        <v>94</v>
      </c>
      <c r="C124" s="800">
        <v>0</v>
      </c>
      <c r="D124" s="377">
        <v>0</v>
      </c>
      <c r="E124" s="281">
        <v>6</v>
      </c>
      <c r="O124" s="351"/>
      <c r="P124" s="351"/>
      <c r="Q124" s="364"/>
      <c r="AF124" s="351"/>
    </row>
    <row r="125" spans="2:45" ht="15" x14ac:dyDescent="0.2">
      <c r="B125" s="293" t="s">
        <v>705</v>
      </c>
      <c r="C125" s="801">
        <v>0</v>
      </c>
      <c r="D125" s="372">
        <v>0</v>
      </c>
      <c r="E125" s="279">
        <v>6</v>
      </c>
      <c r="O125" s="351"/>
      <c r="P125" s="351"/>
      <c r="Q125" s="364"/>
      <c r="AF125" s="351"/>
    </row>
    <row r="126" spans="2:45" ht="15" x14ac:dyDescent="0.2">
      <c r="B126" s="293" t="s">
        <v>95</v>
      </c>
      <c r="C126" s="801">
        <v>0</v>
      </c>
      <c r="D126" s="1189">
        <v>0</v>
      </c>
      <c r="E126" s="279">
        <v>6</v>
      </c>
      <c r="O126" s="351"/>
      <c r="P126" s="351"/>
      <c r="Q126" s="364"/>
      <c r="AF126" s="351"/>
    </row>
    <row r="127" spans="2:45" ht="15" x14ac:dyDescent="0.2">
      <c r="B127" s="293" t="s">
        <v>706</v>
      </c>
      <c r="C127" s="801">
        <v>0</v>
      </c>
      <c r="D127" s="372">
        <v>0</v>
      </c>
      <c r="E127" s="279">
        <v>6</v>
      </c>
      <c r="O127" s="351"/>
      <c r="P127" s="351"/>
      <c r="Q127" s="364"/>
      <c r="AF127" s="351"/>
    </row>
    <row r="128" spans="2:45" ht="15" x14ac:dyDescent="0.2">
      <c r="B128" s="293" t="s">
        <v>707</v>
      </c>
      <c r="C128" s="801">
        <v>0</v>
      </c>
      <c r="D128" s="372">
        <v>0</v>
      </c>
      <c r="E128" s="279">
        <v>6</v>
      </c>
      <c r="O128" s="351"/>
      <c r="P128" s="351"/>
      <c r="Q128" s="364"/>
      <c r="AF128" s="351"/>
    </row>
    <row r="129" spans="2:32" ht="15" x14ac:dyDescent="0.2">
      <c r="B129" s="293" t="s">
        <v>709</v>
      </c>
      <c r="C129" s="801">
        <v>0.16666666666666666</v>
      </c>
      <c r="D129" s="372">
        <v>1</v>
      </c>
      <c r="E129" s="279">
        <v>6</v>
      </c>
      <c r="O129" s="351"/>
      <c r="P129" s="351"/>
      <c r="Q129" s="364"/>
      <c r="AF129" s="351"/>
    </row>
    <row r="130" spans="2:32" ht="15" x14ac:dyDescent="0.2">
      <c r="B130" s="293" t="s">
        <v>576</v>
      </c>
      <c r="C130" s="801">
        <v>0</v>
      </c>
      <c r="D130" s="372">
        <v>0</v>
      </c>
      <c r="E130" s="279">
        <v>6</v>
      </c>
      <c r="O130" s="351"/>
      <c r="P130" s="351"/>
      <c r="Q130" s="364"/>
      <c r="AF130" s="351"/>
    </row>
    <row r="131" spans="2:32" ht="30" x14ac:dyDescent="0.2">
      <c r="B131" s="293" t="s">
        <v>714</v>
      </c>
      <c r="C131" s="801">
        <v>0</v>
      </c>
      <c r="D131" s="372">
        <v>0</v>
      </c>
      <c r="E131" s="279">
        <v>6</v>
      </c>
      <c r="O131" s="351"/>
      <c r="P131" s="351"/>
      <c r="Q131" s="364"/>
      <c r="AF131" s="351"/>
    </row>
    <row r="132" spans="2:32" ht="15" x14ac:dyDescent="0.2">
      <c r="B132" s="293" t="s">
        <v>96</v>
      </c>
      <c r="C132" s="801">
        <v>0.33333333333333331</v>
      </c>
      <c r="D132" s="372">
        <v>2</v>
      </c>
      <c r="E132" s="279">
        <v>6</v>
      </c>
      <c r="O132" s="351"/>
      <c r="P132" s="351"/>
      <c r="Q132" s="364"/>
      <c r="AF132" s="351"/>
    </row>
    <row r="133" spans="2:32" ht="15" x14ac:dyDescent="0.2">
      <c r="B133" s="293" t="s">
        <v>715</v>
      </c>
      <c r="C133" s="801">
        <v>0</v>
      </c>
      <c r="D133" s="372">
        <v>0</v>
      </c>
      <c r="E133" s="279">
        <v>6</v>
      </c>
      <c r="O133" s="351"/>
      <c r="P133" s="351"/>
      <c r="Q133" s="364"/>
      <c r="AF133" s="351"/>
    </row>
    <row r="134" spans="2:32" ht="15" x14ac:dyDescent="0.2">
      <c r="B134" s="293" t="s">
        <v>716</v>
      </c>
      <c r="C134" s="801">
        <v>0.33333333333333331</v>
      </c>
      <c r="D134" s="372">
        <v>2</v>
      </c>
      <c r="E134" s="279">
        <v>6</v>
      </c>
      <c r="O134" s="351"/>
      <c r="P134" s="351"/>
      <c r="Q134" s="364"/>
      <c r="AF134" s="351"/>
    </row>
    <row r="135" spans="2:32" ht="15" x14ac:dyDescent="0.2">
      <c r="C135" s="803"/>
    </row>
    <row r="136" spans="2:32" ht="15.75" x14ac:dyDescent="0.25">
      <c r="B136" s="352" t="s">
        <v>740</v>
      </c>
    </row>
    <row r="137" spans="2:32" ht="15.75" x14ac:dyDescent="0.25">
      <c r="B137" s="353" t="s">
        <v>741</v>
      </c>
    </row>
    <row r="139" spans="2:32" ht="15.75" x14ac:dyDescent="0.25">
      <c r="B139" s="792"/>
      <c r="C139" s="794"/>
      <c r="D139" s="439" t="s">
        <v>698</v>
      </c>
      <c r="E139" s="798"/>
      <c r="O139" s="351"/>
      <c r="P139" s="351"/>
      <c r="Q139" s="364"/>
      <c r="AF139" s="351"/>
    </row>
    <row r="140" spans="2:32" ht="16.5" thickBot="1" x14ac:dyDescent="0.3">
      <c r="B140" s="796" t="s">
        <v>447</v>
      </c>
      <c r="C140" s="283" t="s">
        <v>446</v>
      </c>
      <c r="D140" s="282" t="s">
        <v>445</v>
      </c>
      <c r="E140" s="284" t="s">
        <v>444</v>
      </c>
      <c r="O140" s="351"/>
      <c r="P140" s="351"/>
      <c r="Q140" s="364"/>
      <c r="AF140" s="351"/>
    </row>
    <row r="141" spans="2:32" ht="15" x14ac:dyDescent="0.2">
      <c r="B141" s="295" t="s">
        <v>94</v>
      </c>
      <c r="C141" s="800">
        <v>0</v>
      </c>
      <c r="D141" s="377">
        <v>0</v>
      </c>
      <c r="E141" s="281">
        <v>18</v>
      </c>
      <c r="O141" s="351"/>
      <c r="P141" s="351"/>
      <c r="Q141" s="364"/>
      <c r="AF141" s="351"/>
    </row>
    <row r="142" spans="2:32" ht="15" x14ac:dyDescent="0.2">
      <c r="B142" s="293" t="s">
        <v>705</v>
      </c>
      <c r="C142" s="801">
        <v>0</v>
      </c>
      <c r="D142" s="372">
        <v>0</v>
      </c>
      <c r="E142" s="279">
        <v>18</v>
      </c>
      <c r="O142" s="351"/>
      <c r="P142" s="351"/>
      <c r="Q142" s="364"/>
      <c r="AF142" s="351"/>
    </row>
    <row r="143" spans="2:32" ht="15" x14ac:dyDescent="0.2">
      <c r="B143" s="293" t="s">
        <v>95</v>
      </c>
      <c r="C143" s="801">
        <v>0</v>
      </c>
      <c r="D143" s="1189">
        <v>0</v>
      </c>
      <c r="E143" s="279">
        <v>18</v>
      </c>
      <c r="O143" s="351"/>
      <c r="P143" s="351"/>
      <c r="Q143" s="364"/>
      <c r="AF143" s="351"/>
    </row>
    <row r="144" spans="2:32" ht="15" x14ac:dyDescent="0.2">
      <c r="B144" s="293" t="s">
        <v>706</v>
      </c>
      <c r="C144" s="801">
        <v>0</v>
      </c>
      <c r="D144" s="372">
        <v>0</v>
      </c>
      <c r="E144" s="279">
        <v>18</v>
      </c>
      <c r="O144" s="351"/>
      <c r="P144" s="351"/>
      <c r="Q144" s="364"/>
      <c r="AF144" s="351"/>
    </row>
    <row r="145" spans="2:32" ht="15" x14ac:dyDescent="0.2">
      <c r="B145" s="293" t="s">
        <v>97</v>
      </c>
      <c r="C145" s="801">
        <v>0</v>
      </c>
      <c r="D145" s="372">
        <v>0</v>
      </c>
      <c r="E145" s="279">
        <v>18</v>
      </c>
      <c r="O145" s="351"/>
      <c r="P145" s="351"/>
      <c r="Q145" s="364"/>
      <c r="AF145" s="351"/>
    </row>
    <row r="146" spans="2:32" ht="15" x14ac:dyDescent="0.2">
      <c r="B146" s="293" t="s">
        <v>707</v>
      </c>
      <c r="C146" s="801">
        <v>0</v>
      </c>
      <c r="D146" s="372">
        <v>0</v>
      </c>
      <c r="E146" s="279">
        <v>18</v>
      </c>
      <c r="O146" s="351"/>
      <c r="P146" s="351"/>
      <c r="Q146" s="364"/>
      <c r="AF146" s="351"/>
    </row>
    <row r="147" spans="2:32" ht="15" x14ac:dyDescent="0.2">
      <c r="B147" s="293" t="s">
        <v>709</v>
      </c>
      <c r="C147" s="801">
        <v>0.44444444444444442</v>
      </c>
      <c r="D147" s="372">
        <v>8</v>
      </c>
      <c r="E147" s="279">
        <v>18</v>
      </c>
      <c r="O147" s="351"/>
      <c r="P147" s="351"/>
      <c r="Q147" s="364"/>
      <c r="AF147" s="351"/>
    </row>
    <row r="148" spans="2:32" ht="15" x14ac:dyDescent="0.2">
      <c r="B148" s="293" t="s">
        <v>576</v>
      </c>
      <c r="C148" s="801">
        <v>0</v>
      </c>
      <c r="D148" s="372">
        <v>0</v>
      </c>
      <c r="E148" s="279">
        <v>18</v>
      </c>
      <c r="O148" s="351"/>
      <c r="P148" s="351"/>
      <c r="Q148" s="364"/>
      <c r="AF148" s="351"/>
    </row>
    <row r="149" spans="2:32" ht="15" x14ac:dyDescent="0.2">
      <c r="B149" s="293" t="s">
        <v>720</v>
      </c>
      <c r="C149" s="801">
        <v>0.16666666666666666</v>
      </c>
      <c r="D149" s="372">
        <v>3</v>
      </c>
      <c r="E149" s="279">
        <v>18</v>
      </c>
      <c r="O149" s="351"/>
      <c r="P149" s="351"/>
      <c r="Q149" s="364"/>
      <c r="AF149" s="351"/>
    </row>
    <row r="150" spans="2:32" ht="15" x14ac:dyDescent="0.2">
      <c r="B150" s="293" t="s">
        <v>96</v>
      </c>
      <c r="C150" s="801">
        <v>0.88888888888888884</v>
      </c>
      <c r="D150" s="372">
        <v>16</v>
      </c>
      <c r="E150" s="279">
        <v>18</v>
      </c>
      <c r="O150" s="351"/>
      <c r="P150" s="351"/>
      <c r="Q150" s="364"/>
      <c r="AF150" s="351"/>
    </row>
    <row r="151" spans="2:32" ht="15" x14ac:dyDescent="0.2">
      <c r="B151" s="293" t="s">
        <v>715</v>
      </c>
      <c r="C151" s="801">
        <v>0.16666666666666666</v>
      </c>
      <c r="D151" s="372">
        <v>3</v>
      </c>
      <c r="E151" s="279">
        <v>18</v>
      </c>
      <c r="O151" s="351"/>
      <c r="P151" s="351"/>
      <c r="Q151" s="364"/>
      <c r="AF151" s="351"/>
    </row>
    <row r="152" spans="2:32" ht="15" x14ac:dyDescent="0.2">
      <c r="B152" s="293" t="s">
        <v>716</v>
      </c>
      <c r="C152" s="801">
        <v>0.61111111111111116</v>
      </c>
      <c r="D152" s="372">
        <v>11</v>
      </c>
      <c r="E152" s="279">
        <v>18</v>
      </c>
      <c r="O152" s="351"/>
      <c r="P152" s="351"/>
      <c r="Q152" s="364"/>
      <c r="AF152" s="351"/>
    </row>
    <row r="153" spans="2:32" x14ac:dyDescent="0.2">
      <c r="C153" s="802"/>
    </row>
    <row r="154" spans="2:32" ht="15.75" x14ac:dyDescent="0.25">
      <c r="B154" s="323" t="s">
        <v>108</v>
      </c>
    </row>
    <row r="155" spans="2:32" ht="15" x14ac:dyDescent="0.2">
      <c r="B155" s="528" t="s">
        <v>302</v>
      </c>
    </row>
  </sheetData>
  <sortState xmlns:xlrd2="http://schemas.microsoft.com/office/spreadsheetml/2017/richdata2" ref="B141:E152">
    <sortCondition ref="B141:B152"/>
  </sortState>
  <conditionalFormatting sqref="C19:E20 C43:E44 C72:E73 C64:O64 C42 F42 L42 I42">
    <cfRule type="containsText" dxfId="350" priority="131" operator="containsText" text="NR">
      <formula>NOT(ISERROR(SEARCH("NR",C19)))</formula>
    </cfRule>
  </conditionalFormatting>
  <conditionalFormatting sqref="D24:E40">
    <cfRule type="containsText" dxfId="349" priority="115" operator="containsText" text="NR">
      <formula>NOT(ISERROR(SEARCH("NR",D24)))</formula>
    </cfRule>
  </conditionalFormatting>
  <conditionalFormatting sqref="D41:E41">
    <cfRule type="containsText" dxfId="348" priority="114" operator="containsText" text="NR">
      <formula>NOT(ISERROR(SEARCH("NR",D41)))</formula>
    </cfRule>
  </conditionalFormatting>
  <conditionalFormatting sqref="C23:E23 D22:E22">
    <cfRule type="containsText" dxfId="347" priority="113" operator="containsText" text="NR">
      <formula>NOT(ISERROR(SEARCH("NR",C22)))</formula>
    </cfRule>
  </conditionalFormatting>
  <conditionalFormatting sqref="G24:H40">
    <cfRule type="containsText" dxfId="346" priority="112" operator="containsText" text="NR">
      <formula>NOT(ISERROR(SEARCH("NR",G24)))</formula>
    </cfRule>
  </conditionalFormatting>
  <conditionalFormatting sqref="G41:H41">
    <cfRule type="containsText" dxfId="345" priority="111" operator="containsText" text="NR">
      <formula>NOT(ISERROR(SEARCH("NR",G41)))</formula>
    </cfRule>
  </conditionalFormatting>
  <conditionalFormatting sqref="F23:H23 G22:H22">
    <cfRule type="containsText" dxfId="344" priority="110" operator="containsText" text="NR">
      <formula>NOT(ISERROR(SEARCH("NR",F22)))</formula>
    </cfRule>
  </conditionalFormatting>
  <conditionalFormatting sqref="J24:K40">
    <cfRule type="containsText" dxfId="343" priority="109" operator="containsText" text="NR">
      <formula>NOT(ISERROR(SEARCH("NR",J24)))</formula>
    </cfRule>
  </conditionalFormatting>
  <conditionalFormatting sqref="J41:K41">
    <cfRule type="containsText" dxfId="342" priority="108" operator="containsText" text="NR">
      <formula>NOT(ISERROR(SEARCH("NR",J41)))</formula>
    </cfRule>
  </conditionalFormatting>
  <conditionalFormatting sqref="I23:K23 J22:K22">
    <cfRule type="containsText" dxfId="341" priority="107" operator="containsText" text="NR">
      <formula>NOT(ISERROR(SEARCH("NR",I22)))</formula>
    </cfRule>
  </conditionalFormatting>
  <conditionalFormatting sqref="M24:N40">
    <cfRule type="containsText" dxfId="340" priority="106" operator="containsText" text="NR">
      <formula>NOT(ISERROR(SEARCH("NR",M24)))</formula>
    </cfRule>
  </conditionalFormatting>
  <conditionalFormatting sqref="M41:N41">
    <cfRule type="containsText" dxfId="339" priority="105" operator="containsText" text="NR">
      <formula>NOT(ISERROR(SEARCH("NR",M41)))</formula>
    </cfRule>
  </conditionalFormatting>
  <conditionalFormatting sqref="L23:N23 M22:N22">
    <cfRule type="containsText" dxfId="338" priority="104" operator="containsText" text="NR">
      <formula>NOT(ISERROR(SEARCH("NR",L22)))</formula>
    </cfRule>
  </conditionalFormatting>
  <conditionalFormatting sqref="D48:E63">
    <cfRule type="containsText" dxfId="337" priority="103" operator="containsText" text="NR">
      <formula>NOT(ISERROR(SEARCH("NR",D48)))</formula>
    </cfRule>
  </conditionalFormatting>
  <conditionalFormatting sqref="C47:E47 D46:E46">
    <cfRule type="containsText" dxfId="336" priority="102" operator="containsText" text="NR">
      <formula>NOT(ISERROR(SEARCH("NR",C46)))</formula>
    </cfRule>
  </conditionalFormatting>
  <conditionalFormatting sqref="G48:H63">
    <cfRule type="containsText" dxfId="335" priority="101" operator="containsText" text="NR">
      <formula>NOT(ISERROR(SEARCH("NR",G48)))</formula>
    </cfRule>
  </conditionalFormatting>
  <conditionalFormatting sqref="F47:H47 G46:H46">
    <cfRule type="containsText" dxfId="334" priority="100" operator="containsText" text="NR">
      <formula>NOT(ISERROR(SEARCH("NR",F46)))</formula>
    </cfRule>
  </conditionalFormatting>
  <conditionalFormatting sqref="J48:K63">
    <cfRule type="containsText" dxfId="333" priority="99" operator="containsText" text="NR">
      <formula>NOT(ISERROR(SEARCH("NR",J48)))</formula>
    </cfRule>
  </conditionalFormatting>
  <conditionalFormatting sqref="I47:K47 J46:K46">
    <cfRule type="containsText" dxfId="332" priority="98" operator="containsText" text="NR">
      <formula>NOT(ISERROR(SEARCH("NR",I46)))</formula>
    </cfRule>
  </conditionalFormatting>
  <conditionalFormatting sqref="M48:N63">
    <cfRule type="containsText" dxfId="331" priority="97" operator="containsText" text="NR">
      <formula>NOT(ISERROR(SEARCH("NR",M48)))</formula>
    </cfRule>
  </conditionalFormatting>
  <conditionalFormatting sqref="L47:N47 M46:N46">
    <cfRule type="containsText" dxfId="330" priority="96" operator="containsText" text="NR">
      <formula>NOT(ISERROR(SEARCH("NR",L46)))</formula>
    </cfRule>
  </conditionalFormatting>
  <conditionalFormatting sqref="P48:Q63">
    <cfRule type="containsText" dxfId="329" priority="95" operator="containsText" text="NR">
      <formula>NOT(ISERROR(SEARCH("NR",P48)))</formula>
    </cfRule>
  </conditionalFormatting>
  <conditionalFormatting sqref="O47:Q47 P46:Q46">
    <cfRule type="containsText" dxfId="328" priority="94" operator="containsText" text="NR">
      <formula>NOT(ISERROR(SEARCH("NR",O46)))</formula>
    </cfRule>
  </conditionalFormatting>
  <conditionalFormatting sqref="D77:E90">
    <cfRule type="containsText" dxfId="327" priority="93" operator="containsText" text="NR">
      <formula>NOT(ISERROR(SEARCH("NR",D77)))</formula>
    </cfRule>
  </conditionalFormatting>
  <conditionalFormatting sqref="C76:E76">
    <cfRule type="containsText" dxfId="326" priority="92" operator="containsText" text="NR">
      <formula>NOT(ISERROR(SEARCH("NR",C76)))</formula>
    </cfRule>
  </conditionalFormatting>
  <conditionalFormatting sqref="G77:H90">
    <cfRule type="containsText" dxfId="325" priority="91" operator="containsText" text="NR">
      <formula>NOT(ISERROR(SEARCH("NR",G77)))</formula>
    </cfRule>
  </conditionalFormatting>
  <conditionalFormatting sqref="F76:H76">
    <cfRule type="containsText" dxfId="324" priority="90" operator="containsText" text="NR">
      <formula>NOT(ISERROR(SEARCH("NR",F76)))</formula>
    </cfRule>
  </conditionalFormatting>
  <conditionalFormatting sqref="J77:K90">
    <cfRule type="containsText" dxfId="323" priority="89" operator="containsText" text="NR">
      <formula>NOT(ISERROR(SEARCH("NR",J77)))</formula>
    </cfRule>
  </conditionalFormatting>
  <conditionalFormatting sqref="I76:K76">
    <cfRule type="containsText" dxfId="322" priority="88" operator="containsText" text="NR">
      <formula>NOT(ISERROR(SEARCH("NR",I76)))</formula>
    </cfRule>
  </conditionalFormatting>
  <conditionalFormatting sqref="D75:E75">
    <cfRule type="containsText" dxfId="321" priority="87" operator="containsText" text="NR">
      <formula>NOT(ISERROR(SEARCH("NR",D75)))</formula>
    </cfRule>
  </conditionalFormatting>
  <conditionalFormatting sqref="G75:H75">
    <cfRule type="containsText" dxfId="320" priority="86" operator="containsText" text="NR">
      <formula>NOT(ISERROR(SEARCH("NR",G75)))</formula>
    </cfRule>
  </conditionalFormatting>
  <conditionalFormatting sqref="J75:K75">
    <cfRule type="containsText" dxfId="319" priority="85" operator="containsText" text="NR">
      <formula>NOT(ISERROR(SEARCH("NR",J75)))</formula>
    </cfRule>
  </conditionalFormatting>
  <conditionalFormatting sqref="D97:E110">
    <cfRule type="containsText" dxfId="318" priority="84" operator="containsText" text="NR">
      <formula>NOT(ISERROR(SEARCH("NR",D97)))</formula>
    </cfRule>
  </conditionalFormatting>
  <conditionalFormatting sqref="C96:E96">
    <cfRule type="containsText" dxfId="317" priority="83" operator="containsText" text="NR">
      <formula>NOT(ISERROR(SEARCH("NR",C96)))</formula>
    </cfRule>
  </conditionalFormatting>
  <conditionalFormatting sqref="G97:H110">
    <cfRule type="containsText" dxfId="316" priority="82" operator="containsText" text="NR">
      <formula>NOT(ISERROR(SEARCH("NR",G97)))</formula>
    </cfRule>
  </conditionalFormatting>
  <conditionalFormatting sqref="F96:H96">
    <cfRule type="containsText" dxfId="315" priority="81" operator="containsText" text="NR">
      <formula>NOT(ISERROR(SEARCH("NR",F96)))</formula>
    </cfRule>
  </conditionalFormatting>
  <conditionalFormatting sqref="J97:K110">
    <cfRule type="containsText" dxfId="314" priority="80" operator="containsText" text="NR">
      <formula>NOT(ISERROR(SEARCH("NR",J97)))</formula>
    </cfRule>
  </conditionalFormatting>
  <conditionalFormatting sqref="I96:K96">
    <cfRule type="containsText" dxfId="313" priority="79" operator="containsText" text="NR">
      <formula>NOT(ISERROR(SEARCH("NR",I96)))</formula>
    </cfRule>
  </conditionalFormatting>
  <conditionalFormatting sqref="D95:E95">
    <cfRule type="containsText" dxfId="312" priority="78" operator="containsText" text="NR">
      <formula>NOT(ISERROR(SEARCH("NR",D95)))</formula>
    </cfRule>
  </conditionalFormatting>
  <conditionalFormatting sqref="G95:H95">
    <cfRule type="containsText" dxfId="311" priority="77" operator="containsText" text="NR">
      <formula>NOT(ISERROR(SEARCH("NR",G95)))</formula>
    </cfRule>
  </conditionalFormatting>
  <conditionalFormatting sqref="J95:K95">
    <cfRule type="containsText" dxfId="310" priority="76" operator="containsText" text="NR">
      <formula>NOT(ISERROR(SEARCH("NR",J95)))</formula>
    </cfRule>
  </conditionalFormatting>
  <conditionalFormatting sqref="M97:N110">
    <cfRule type="containsText" dxfId="309" priority="75" operator="containsText" text="NR">
      <formula>NOT(ISERROR(SEARCH("NR",M97)))</formula>
    </cfRule>
  </conditionalFormatting>
  <conditionalFormatting sqref="L96:N96">
    <cfRule type="containsText" dxfId="308" priority="74" operator="containsText" text="NR">
      <formula>NOT(ISERROR(SEARCH("NR",L96)))</formula>
    </cfRule>
  </conditionalFormatting>
  <conditionalFormatting sqref="M95:N95">
    <cfRule type="containsText" dxfId="307" priority="73" operator="containsText" text="NR">
      <formula>NOT(ISERROR(SEARCH("NR",M95)))</formula>
    </cfRule>
  </conditionalFormatting>
  <conditionalFormatting sqref="P97:Q110">
    <cfRule type="containsText" dxfId="306" priority="72" operator="containsText" text="NR">
      <formula>NOT(ISERROR(SEARCH("NR",P97)))</formula>
    </cfRule>
  </conditionalFormatting>
  <conditionalFormatting sqref="O96:Q96">
    <cfRule type="containsText" dxfId="305" priority="71" operator="containsText" text="NR">
      <formula>NOT(ISERROR(SEARCH("NR",O96)))</formula>
    </cfRule>
  </conditionalFormatting>
  <conditionalFormatting sqref="P95:Q95">
    <cfRule type="containsText" dxfId="304" priority="70" operator="containsText" text="NR">
      <formula>NOT(ISERROR(SEARCH("NR",P95)))</formula>
    </cfRule>
  </conditionalFormatting>
  <conditionalFormatting sqref="D124:E134">
    <cfRule type="containsText" dxfId="303" priority="69" operator="containsText" text="NR">
      <formula>NOT(ISERROR(SEARCH("NR",D124)))</formula>
    </cfRule>
  </conditionalFormatting>
  <conditionalFormatting sqref="C123:E123">
    <cfRule type="containsText" dxfId="302" priority="68" operator="containsText" text="NR">
      <formula>NOT(ISERROR(SEARCH("NR",C123)))</formula>
    </cfRule>
  </conditionalFormatting>
  <conditionalFormatting sqref="D122:E122">
    <cfRule type="containsText" dxfId="301" priority="67" operator="containsText" text="NR">
      <formula>NOT(ISERROR(SEARCH("NR",D122)))</formula>
    </cfRule>
  </conditionalFormatting>
  <conditionalFormatting sqref="C141:E151">
    <cfRule type="containsText" dxfId="300" priority="66" operator="containsText" text="NR">
      <formula>NOT(ISERROR(SEARCH("NR",C141)))</formula>
    </cfRule>
  </conditionalFormatting>
  <conditionalFormatting sqref="C140:E140">
    <cfRule type="containsText" dxfId="299" priority="65" operator="containsText" text="NR">
      <formula>NOT(ISERROR(SEARCH("NR",C140)))</formula>
    </cfRule>
  </conditionalFormatting>
  <conditionalFormatting sqref="D139:E139">
    <cfRule type="containsText" dxfId="298" priority="64" operator="containsText" text="NR">
      <formula>NOT(ISERROR(SEARCH("NR",D139)))</formula>
    </cfRule>
  </conditionalFormatting>
  <conditionalFormatting sqref="C152:E152">
    <cfRule type="containsText" dxfId="297" priority="63" operator="containsText" text="NR">
      <formula>NOT(ISERROR(SEARCH("NR",C152)))</formula>
    </cfRule>
  </conditionalFormatting>
  <conditionalFormatting sqref="C124:C134">
    <cfRule type="containsText" dxfId="296" priority="62" operator="containsText" text="NR">
      <formula>NOT(ISERROR(SEARCH("NR",C124)))</formula>
    </cfRule>
  </conditionalFormatting>
  <conditionalFormatting sqref="C135">
    <cfRule type="containsText" dxfId="295" priority="61" operator="containsText" text="NR">
      <formula>NOT(ISERROR(SEARCH("NR",C135)))</formula>
    </cfRule>
  </conditionalFormatting>
  <conditionalFormatting sqref="C97:C107">
    <cfRule type="containsText" dxfId="294" priority="60" operator="containsText" text="NR">
      <formula>NOT(ISERROR(SEARCH("NR",C97)))</formula>
    </cfRule>
  </conditionalFormatting>
  <conditionalFormatting sqref="C108:C110">
    <cfRule type="containsText" dxfId="293" priority="59" operator="containsText" text="NR">
      <formula>NOT(ISERROR(SEARCH("NR",C108)))</formula>
    </cfRule>
  </conditionalFormatting>
  <conditionalFormatting sqref="F97:F107">
    <cfRule type="containsText" dxfId="292" priority="58" operator="containsText" text="NR">
      <formula>NOT(ISERROR(SEARCH("NR",F97)))</formula>
    </cfRule>
  </conditionalFormatting>
  <conditionalFormatting sqref="F108:F110">
    <cfRule type="containsText" dxfId="291" priority="57" operator="containsText" text="NR">
      <formula>NOT(ISERROR(SEARCH("NR",F108)))</formula>
    </cfRule>
  </conditionalFormatting>
  <conditionalFormatting sqref="I97:I107">
    <cfRule type="containsText" dxfId="290" priority="56" operator="containsText" text="NR">
      <formula>NOT(ISERROR(SEARCH("NR",I97)))</formula>
    </cfRule>
  </conditionalFormatting>
  <conditionalFormatting sqref="I108:I110">
    <cfRule type="containsText" dxfId="289" priority="55" operator="containsText" text="NR">
      <formula>NOT(ISERROR(SEARCH("NR",I108)))</formula>
    </cfRule>
  </conditionalFormatting>
  <conditionalFormatting sqref="L97:L107">
    <cfRule type="containsText" dxfId="288" priority="54" operator="containsText" text="NR">
      <formula>NOT(ISERROR(SEARCH("NR",L97)))</formula>
    </cfRule>
  </conditionalFormatting>
  <conditionalFormatting sqref="L108:L110">
    <cfRule type="containsText" dxfId="287" priority="53" operator="containsText" text="NR">
      <formula>NOT(ISERROR(SEARCH("NR",L108)))</formula>
    </cfRule>
  </conditionalFormatting>
  <conditionalFormatting sqref="O97:O107">
    <cfRule type="containsText" dxfId="286" priority="52" operator="containsText" text="NR">
      <formula>NOT(ISERROR(SEARCH("NR",O97)))</formula>
    </cfRule>
  </conditionalFormatting>
  <conditionalFormatting sqref="O108:O110">
    <cfRule type="containsText" dxfId="285" priority="51" operator="containsText" text="NR">
      <formula>NOT(ISERROR(SEARCH("NR",O108)))</formula>
    </cfRule>
  </conditionalFormatting>
  <conditionalFormatting sqref="C77:C87">
    <cfRule type="containsText" dxfId="284" priority="50" operator="containsText" text="NR">
      <formula>NOT(ISERROR(SEARCH("NR",C77)))</formula>
    </cfRule>
  </conditionalFormatting>
  <conditionalFormatting sqref="C88:C90">
    <cfRule type="containsText" dxfId="283" priority="49" operator="containsText" text="NR">
      <formula>NOT(ISERROR(SEARCH("NR",C88)))</formula>
    </cfRule>
  </conditionalFormatting>
  <conditionalFormatting sqref="F77:F87">
    <cfRule type="containsText" dxfId="282" priority="48" operator="containsText" text="NR">
      <formula>NOT(ISERROR(SEARCH("NR",F77)))</formula>
    </cfRule>
  </conditionalFormatting>
  <conditionalFormatting sqref="F88:F90">
    <cfRule type="containsText" dxfId="281" priority="47" operator="containsText" text="NR">
      <formula>NOT(ISERROR(SEARCH("NR",F88)))</formula>
    </cfRule>
  </conditionalFormatting>
  <conditionalFormatting sqref="I77:I87">
    <cfRule type="containsText" dxfId="280" priority="46" operator="containsText" text="NR">
      <formula>NOT(ISERROR(SEARCH("NR",I77)))</formula>
    </cfRule>
  </conditionalFormatting>
  <conditionalFormatting sqref="I88:I90">
    <cfRule type="containsText" dxfId="279" priority="45" operator="containsText" text="NR">
      <formula>NOT(ISERROR(SEARCH("NR",I88)))</formula>
    </cfRule>
  </conditionalFormatting>
  <conditionalFormatting sqref="C48:C58">
    <cfRule type="containsText" dxfId="278" priority="44" operator="containsText" text="NR">
      <formula>NOT(ISERROR(SEARCH("NR",C48)))</formula>
    </cfRule>
  </conditionalFormatting>
  <conditionalFormatting sqref="C59:C61">
    <cfRule type="containsText" dxfId="277" priority="43" operator="containsText" text="NR">
      <formula>NOT(ISERROR(SEARCH("NR",C59)))</formula>
    </cfRule>
  </conditionalFormatting>
  <conditionalFormatting sqref="C62">
    <cfRule type="containsText" dxfId="276" priority="42" operator="containsText" text="NR">
      <formula>NOT(ISERROR(SEARCH("NR",C62)))</formula>
    </cfRule>
  </conditionalFormatting>
  <conditionalFormatting sqref="C63">
    <cfRule type="containsText" dxfId="275" priority="41" operator="containsText" text="NR">
      <formula>NOT(ISERROR(SEARCH("NR",C63)))</formula>
    </cfRule>
  </conditionalFormatting>
  <conditionalFormatting sqref="F48:F58">
    <cfRule type="containsText" dxfId="274" priority="40" operator="containsText" text="NR">
      <formula>NOT(ISERROR(SEARCH("NR",F48)))</formula>
    </cfRule>
  </conditionalFormatting>
  <conditionalFormatting sqref="F59:F61">
    <cfRule type="containsText" dxfId="273" priority="39" operator="containsText" text="NR">
      <formula>NOT(ISERROR(SEARCH("NR",F59)))</formula>
    </cfRule>
  </conditionalFormatting>
  <conditionalFormatting sqref="F62">
    <cfRule type="containsText" dxfId="272" priority="38" operator="containsText" text="NR">
      <formula>NOT(ISERROR(SEARCH("NR",F62)))</formula>
    </cfRule>
  </conditionalFormatting>
  <conditionalFormatting sqref="F63">
    <cfRule type="containsText" dxfId="271" priority="37" operator="containsText" text="NR">
      <formula>NOT(ISERROR(SEARCH("NR",F63)))</formula>
    </cfRule>
  </conditionalFormatting>
  <conditionalFormatting sqref="I48:I58">
    <cfRule type="containsText" dxfId="270" priority="36" operator="containsText" text="NR">
      <formula>NOT(ISERROR(SEARCH("NR",I48)))</formula>
    </cfRule>
  </conditionalFormatting>
  <conditionalFormatting sqref="I59:I61">
    <cfRule type="containsText" dxfId="269" priority="35" operator="containsText" text="NR">
      <formula>NOT(ISERROR(SEARCH("NR",I59)))</formula>
    </cfRule>
  </conditionalFormatting>
  <conditionalFormatting sqref="I62">
    <cfRule type="containsText" dxfId="268" priority="34" operator="containsText" text="NR">
      <formula>NOT(ISERROR(SEARCH("NR",I62)))</formula>
    </cfRule>
  </conditionalFormatting>
  <conditionalFormatting sqref="I63">
    <cfRule type="containsText" dxfId="267" priority="33" operator="containsText" text="NR">
      <formula>NOT(ISERROR(SEARCH("NR",I63)))</formula>
    </cfRule>
  </conditionalFormatting>
  <conditionalFormatting sqref="L48:L58">
    <cfRule type="containsText" dxfId="266" priority="32" operator="containsText" text="NR">
      <formula>NOT(ISERROR(SEARCH("NR",L48)))</formula>
    </cfRule>
  </conditionalFormatting>
  <conditionalFormatting sqref="L59:L61">
    <cfRule type="containsText" dxfId="265" priority="31" operator="containsText" text="NR">
      <formula>NOT(ISERROR(SEARCH("NR",L59)))</formula>
    </cfRule>
  </conditionalFormatting>
  <conditionalFormatting sqref="L62">
    <cfRule type="containsText" dxfId="264" priority="30" operator="containsText" text="NR">
      <formula>NOT(ISERROR(SEARCH("NR",L62)))</formula>
    </cfRule>
  </conditionalFormatting>
  <conditionalFormatting sqref="L63">
    <cfRule type="containsText" dxfId="263" priority="29" operator="containsText" text="NR">
      <formula>NOT(ISERROR(SEARCH("NR",L63)))</formula>
    </cfRule>
  </conditionalFormatting>
  <conditionalFormatting sqref="O48:O58">
    <cfRule type="containsText" dxfId="262" priority="28" operator="containsText" text="NR">
      <formula>NOT(ISERROR(SEARCH("NR",O48)))</formula>
    </cfRule>
  </conditionalFormatting>
  <conditionalFormatting sqref="O59:O61">
    <cfRule type="containsText" dxfId="261" priority="27" operator="containsText" text="NR">
      <formula>NOT(ISERROR(SEARCH("NR",O59)))</formula>
    </cfRule>
  </conditionalFormatting>
  <conditionalFormatting sqref="O62">
    <cfRule type="containsText" dxfId="260" priority="26" operator="containsText" text="NR">
      <formula>NOT(ISERROR(SEARCH("NR",O62)))</formula>
    </cfRule>
  </conditionalFormatting>
  <conditionalFormatting sqref="O63">
    <cfRule type="containsText" dxfId="259" priority="25" operator="containsText" text="NR">
      <formula>NOT(ISERROR(SEARCH("NR",O63)))</formula>
    </cfRule>
  </conditionalFormatting>
  <conditionalFormatting sqref="C24:C34">
    <cfRule type="containsText" dxfId="258" priority="24" operator="containsText" text="NR">
      <formula>NOT(ISERROR(SEARCH("NR",C24)))</formula>
    </cfRule>
  </conditionalFormatting>
  <conditionalFormatting sqref="C35:C37">
    <cfRule type="containsText" dxfId="257" priority="23" operator="containsText" text="NR">
      <formula>NOT(ISERROR(SEARCH("NR",C35)))</formula>
    </cfRule>
  </conditionalFormatting>
  <conditionalFormatting sqref="C38">
    <cfRule type="containsText" dxfId="256" priority="22" operator="containsText" text="NR">
      <formula>NOT(ISERROR(SEARCH("NR",C38)))</formula>
    </cfRule>
  </conditionalFormatting>
  <conditionalFormatting sqref="C39">
    <cfRule type="containsText" dxfId="255" priority="21" operator="containsText" text="NR">
      <formula>NOT(ISERROR(SEARCH("NR",C39)))</formula>
    </cfRule>
  </conditionalFormatting>
  <conditionalFormatting sqref="C40">
    <cfRule type="containsText" dxfId="254" priority="20" operator="containsText" text="NR">
      <formula>NOT(ISERROR(SEARCH("NR",C40)))</formula>
    </cfRule>
  </conditionalFormatting>
  <conditionalFormatting sqref="C41">
    <cfRule type="containsText" dxfId="253" priority="19" operator="containsText" text="NR">
      <formula>NOT(ISERROR(SEARCH("NR",C41)))</formula>
    </cfRule>
  </conditionalFormatting>
  <conditionalFormatting sqref="F24:F34">
    <cfRule type="containsText" dxfId="252" priority="18" operator="containsText" text="NR">
      <formula>NOT(ISERROR(SEARCH("NR",F24)))</formula>
    </cfRule>
  </conditionalFormatting>
  <conditionalFormatting sqref="F35:F37">
    <cfRule type="containsText" dxfId="251" priority="17" operator="containsText" text="NR">
      <formula>NOT(ISERROR(SEARCH("NR",F35)))</formula>
    </cfRule>
  </conditionalFormatting>
  <conditionalFormatting sqref="F38">
    <cfRule type="containsText" dxfId="250" priority="16" operator="containsText" text="NR">
      <formula>NOT(ISERROR(SEARCH("NR",F38)))</formula>
    </cfRule>
  </conditionalFormatting>
  <conditionalFormatting sqref="F39">
    <cfRule type="containsText" dxfId="249" priority="15" operator="containsText" text="NR">
      <formula>NOT(ISERROR(SEARCH("NR",F39)))</formula>
    </cfRule>
  </conditionalFormatting>
  <conditionalFormatting sqref="F40">
    <cfRule type="containsText" dxfId="248" priority="14" operator="containsText" text="NR">
      <formula>NOT(ISERROR(SEARCH("NR",F40)))</formula>
    </cfRule>
  </conditionalFormatting>
  <conditionalFormatting sqref="F41">
    <cfRule type="containsText" dxfId="247" priority="13" operator="containsText" text="NR">
      <formula>NOT(ISERROR(SEARCH("NR",F41)))</formula>
    </cfRule>
  </conditionalFormatting>
  <conditionalFormatting sqref="I24:I34">
    <cfRule type="containsText" dxfId="246" priority="12" operator="containsText" text="NR">
      <formula>NOT(ISERROR(SEARCH("NR",I24)))</formula>
    </cfRule>
  </conditionalFormatting>
  <conditionalFormatting sqref="I35:I37">
    <cfRule type="containsText" dxfId="245" priority="11" operator="containsText" text="NR">
      <formula>NOT(ISERROR(SEARCH("NR",I35)))</formula>
    </cfRule>
  </conditionalFormatting>
  <conditionalFormatting sqref="I38">
    <cfRule type="containsText" dxfId="244" priority="10" operator="containsText" text="NR">
      <formula>NOT(ISERROR(SEARCH("NR",I38)))</formula>
    </cfRule>
  </conditionalFormatting>
  <conditionalFormatting sqref="I39">
    <cfRule type="containsText" dxfId="243" priority="9" operator="containsText" text="NR">
      <formula>NOT(ISERROR(SEARCH("NR",I39)))</formula>
    </cfRule>
  </conditionalFormatting>
  <conditionalFormatting sqref="I40">
    <cfRule type="containsText" dxfId="242" priority="8" operator="containsText" text="NR">
      <formula>NOT(ISERROR(SEARCH("NR",I40)))</formula>
    </cfRule>
  </conditionalFormatting>
  <conditionalFormatting sqref="I41">
    <cfRule type="containsText" dxfId="241" priority="7" operator="containsText" text="NR">
      <formula>NOT(ISERROR(SEARCH("NR",I41)))</formula>
    </cfRule>
  </conditionalFormatting>
  <conditionalFormatting sqref="L24:L34">
    <cfRule type="containsText" dxfId="240" priority="6" operator="containsText" text="NR">
      <formula>NOT(ISERROR(SEARCH("NR",L24)))</formula>
    </cfRule>
  </conditionalFormatting>
  <conditionalFormatting sqref="L35:L37">
    <cfRule type="containsText" dxfId="239" priority="5" operator="containsText" text="NR">
      <formula>NOT(ISERROR(SEARCH("NR",L35)))</formula>
    </cfRule>
  </conditionalFormatting>
  <conditionalFormatting sqref="L38">
    <cfRule type="containsText" dxfId="238" priority="4" operator="containsText" text="NR">
      <formula>NOT(ISERROR(SEARCH("NR",L38)))</formula>
    </cfRule>
  </conditionalFormatting>
  <conditionalFormatting sqref="L39">
    <cfRule type="containsText" dxfId="237" priority="3" operator="containsText" text="NR">
      <formula>NOT(ISERROR(SEARCH("NR",L39)))</formula>
    </cfRule>
  </conditionalFormatting>
  <conditionalFormatting sqref="L40">
    <cfRule type="containsText" dxfId="236" priority="2" operator="containsText" text="NR">
      <formula>NOT(ISERROR(SEARCH("NR",L40)))</formula>
    </cfRule>
  </conditionalFormatting>
  <conditionalFormatting sqref="L41">
    <cfRule type="containsText" dxfId="235" priority="1" operator="containsText" text="NR">
      <formula>NOT(ISERROR(SEARCH("NR",L41)))</formula>
    </cfRule>
  </conditionalFormatting>
  <hyperlinks>
    <hyperlink ref="B8" location="Contents!A1" display="Contents!A1" xr:uid="{63FE08BA-87AA-43A0-86F2-7A7E490464C2}"/>
    <hyperlink ref="D8" location="'Tab 46 - Animal Pasteurellaceae'!A1" display="Tab 46 - Animal Pasteurellaceae" xr:uid="{1341E3CA-524C-4472-B8AA-F5C281BAB22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tabColor rgb="FF1F497D"/>
  </sheetPr>
  <dimension ref="B1:AC38"/>
  <sheetViews>
    <sheetView showGridLines="0" zoomScale="80" zoomScaleNormal="80" workbookViewId="0">
      <selection activeCell="D8" sqref="D8"/>
    </sheetView>
  </sheetViews>
  <sheetFormatPr defaultColWidth="9.140625" defaultRowHeight="12.75" x14ac:dyDescent="0.2"/>
  <cols>
    <col min="1" max="1" width="1.7109375" style="143" customWidth="1"/>
    <col min="2" max="2" width="24.85546875" style="143" customWidth="1"/>
    <col min="3" max="7" width="10.5703125" style="143" customWidth="1"/>
    <col min="8" max="9" width="12.5703125" style="143" customWidth="1"/>
    <col min="10" max="12" width="9.140625" style="143" customWidth="1"/>
    <col min="13" max="16384" width="9.140625" style="143"/>
  </cols>
  <sheetData>
    <row r="1" spans="2:15" s="303" customFormat="1" ht="5.0999999999999996" customHeight="1" x14ac:dyDescent="0.2">
      <c r="B1" s="312"/>
      <c r="C1" s="312"/>
      <c r="D1" s="305"/>
      <c r="E1" s="305"/>
      <c r="F1" s="305"/>
      <c r="G1" s="305"/>
      <c r="H1" s="305"/>
      <c r="I1" s="304"/>
      <c r="J1" s="304"/>
    </row>
    <row r="2" spans="2:15" s="303" customFormat="1" ht="15" x14ac:dyDescent="0.2">
      <c r="B2" s="312"/>
      <c r="C2" s="312"/>
      <c r="D2" s="305"/>
      <c r="E2" s="305"/>
      <c r="F2" s="305"/>
      <c r="G2" s="305"/>
      <c r="H2" s="305"/>
      <c r="I2" s="304"/>
      <c r="J2" s="304"/>
    </row>
    <row r="3" spans="2:15" s="303" customFormat="1" ht="15" x14ac:dyDescent="0.2">
      <c r="B3" s="312"/>
      <c r="C3" s="312"/>
      <c r="D3" s="305"/>
      <c r="E3" s="305"/>
      <c r="F3" s="305"/>
      <c r="G3" s="305"/>
      <c r="H3" s="305"/>
      <c r="I3" s="304"/>
      <c r="J3" s="304"/>
    </row>
    <row r="4" spans="2:15" s="303" customFormat="1" ht="15.75" customHeight="1" x14ac:dyDescent="0.2">
      <c r="B4" s="312"/>
      <c r="C4" s="312"/>
      <c r="D4" s="305"/>
      <c r="E4" s="305"/>
      <c r="F4" s="305"/>
      <c r="G4" s="305"/>
      <c r="H4" s="305"/>
      <c r="I4" s="304"/>
      <c r="J4" s="304"/>
    </row>
    <row r="5" spans="2:15" s="303" customFormat="1" ht="15.75" customHeight="1" x14ac:dyDescent="0.2">
      <c r="B5" s="312"/>
      <c r="C5" s="312"/>
      <c r="D5" s="305"/>
      <c r="E5" s="305"/>
      <c r="F5" s="305"/>
      <c r="G5" s="305"/>
      <c r="H5" s="305"/>
      <c r="I5" s="304"/>
      <c r="J5" s="304"/>
    </row>
    <row r="6" spans="2:15" s="303" customFormat="1" ht="18" x14ac:dyDescent="0.25">
      <c r="B6" s="309"/>
      <c r="C6" s="310"/>
      <c r="D6" s="309"/>
      <c r="E6" s="309"/>
      <c r="F6" s="309"/>
      <c r="G6" s="309"/>
      <c r="H6" s="309"/>
      <c r="I6" s="304"/>
      <c r="J6" s="304"/>
    </row>
    <row r="7" spans="2:15" s="303" customFormat="1" ht="18" x14ac:dyDescent="0.25">
      <c r="B7" s="309"/>
      <c r="C7" s="310"/>
      <c r="D7" s="309"/>
      <c r="E7" s="309"/>
      <c r="F7" s="309"/>
      <c r="G7" s="309"/>
      <c r="H7" s="309"/>
      <c r="I7" s="304"/>
      <c r="J7" s="304"/>
    </row>
    <row r="8" spans="2:15" s="303" customFormat="1" ht="18" x14ac:dyDescent="0.25">
      <c r="B8" s="1061" t="s">
        <v>113</v>
      </c>
      <c r="C8" s="310"/>
      <c r="D8" s="1061" t="s">
        <v>247</v>
      </c>
      <c r="E8" s="309"/>
      <c r="F8" s="309"/>
      <c r="G8" s="309"/>
      <c r="H8" s="309"/>
      <c r="I8" s="304"/>
      <c r="J8" s="304"/>
    </row>
    <row r="9" spans="2:15" s="303" customFormat="1" ht="18" x14ac:dyDescent="0.25">
      <c r="B9" s="309"/>
      <c r="C9" s="310"/>
      <c r="D9" s="1061"/>
      <c r="E9" s="309"/>
      <c r="F9" s="309"/>
      <c r="G9" s="309"/>
      <c r="H9" s="309"/>
      <c r="I9" s="304"/>
      <c r="J9" s="304"/>
    </row>
    <row r="10" spans="2:15" ht="18" x14ac:dyDescent="0.25">
      <c r="B10" s="310" t="s">
        <v>904</v>
      </c>
      <c r="C10" s="310"/>
      <c r="D10" s="309"/>
      <c r="E10" s="309"/>
      <c r="F10" s="309"/>
      <c r="G10" s="309"/>
      <c r="H10" s="309"/>
      <c r="I10" s="309"/>
      <c r="J10" s="8"/>
      <c r="K10" s="8"/>
      <c r="L10" s="8"/>
    </row>
    <row r="11" spans="2:15" ht="18" x14ac:dyDescent="0.25">
      <c r="B11" s="310"/>
      <c r="C11" s="310"/>
      <c r="D11" s="309"/>
      <c r="E11" s="309"/>
      <c r="F11" s="309"/>
      <c r="G11" s="309"/>
      <c r="H11" s="309"/>
      <c r="I11" s="309"/>
      <c r="J11" s="8"/>
      <c r="K11" s="8"/>
      <c r="L11" s="8"/>
    </row>
    <row r="12" spans="2:15" ht="15.75" x14ac:dyDescent="0.25">
      <c r="B12" s="323" t="s">
        <v>345</v>
      </c>
      <c r="C12" s="305"/>
      <c r="D12" s="305"/>
      <c r="E12" s="305"/>
      <c r="F12" s="305"/>
      <c r="G12" s="305"/>
      <c r="H12" s="304"/>
      <c r="I12" s="304"/>
    </row>
    <row r="13" spans="2:15" ht="15.75" x14ac:dyDescent="0.25">
      <c r="B13" s="485" t="s">
        <v>876</v>
      </c>
      <c r="C13" s="305"/>
      <c r="D13" s="305"/>
      <c r="E13" s="305"/>
      <c r="F13" s="305"/>
      <c r="G13" s="305"/>
      <c r="H13" s="304"/>
      <c r="I13" s="304"/>
    </row>
    <row r="14" spans="2:15" ht="15.75" x14ac:dyDescent="0.25">
      <c r="B14" s="486"/>
      <c r="C14" s="305"/>
      <c r="D14" s="305"/>
      <c r="E14" s="305"/>
      <c r="F14" s="305"/>
      <c r="G14" s="305"/>
      <c r="H14" s="487"/>
      <c r="I14" s="488"/>
      <c r="J14" s="179"/>
      <c r="K14" s="179"/>
      <c r="L14" s="179"/>
      <c r="M14" s="179"/>
      <c r="N14" s="180"/>
      <c r="O14" s="180"/>
    </row>
    <row r="15" spans="2:15" ht="31.5" thickBot="1" x14ac:dyDescent="0.3">
      <c r="B15" s="489" t="s">
        <v>879</v>
      </c>
      <c r="C15" s="490" t="s">
        <v>333</v>
      </c>
      <c r="D15" s="491" t="s">
        <v>334</v>
      </c>
      <c r="E15" s="491" t="s">
        <v>335</v>
      </c>
      <c r="F15" s="491" t="s">
        <v>336</v>
      </c>
      <c r="G15" s="491" t="s">
        <v>421</v>
      </c>
      <c r="H15" s="492" t="s">
        <v>893</v>
      </c>
      <c r="I15" s="492" t="s">
        <v>894</v>
      </c>
      <c r="J15" s="179"/>
      <c r="K15" s="179"/>
      <c r="L15" s="179"/>
      <c r="M15" s="179"/>
      <c r="N15" s="180"/>
      <c r="O15" s="180"/>
    </row>
    <row r="16" spans="2:15" ht="15.75" x14ac:dyDescent="0.25">
      <c r="B16" s="487" t="s">
        <v>231</v>
      </c>
      <c r="C16" s="493">
        <v>22.9281096579933</v>
      </c>
      <c r="D16" s="494">
        <v>22.194709740418499</v>
      </c>
      <c r="E16" s="494">
        <v>21.864876731856999</v>
      </c>
      <c r="F16" s="494">
        <v>19.221826516020599</v>
      </c>
      <c r="G16" s="494">
        <v>19.047938098831199</v>
      </c>
      <c r="H16" s="495">
        <v>-9.0464044634073898E-3</v>
      </c>
      <c r="I16" s="495">
        <v>-0.169232074385575</v>
      </c>
      <c r="J16" s="179"/>
      <c r="K16" s="179"/>
      <c r="L16" s="179"/>
      <c r="M16" s="179"/>
      <c r="N16" s="180"/>
      <c r="O16" s="180"/>
    </row>
    <row r="17" spans="2:15" ht="18" x14ac:dyDescent="0.25">
      <c r="B17" s="310"/>
      <c r="C17" s="310"/>
      <c r="D17" s="309"/>
      <c r="E17" s="309"/>
      <c r="F17" s="309"/>
      <c r="G17" s="309"/>
      <c r="H17" s="309"/>
      <c r="I17" s="309"/>
      <c r="J17" s="179"/>
      <c r="K17" s="179"/>
      <c r="L17" s="179"/>
      <c r="M17" s="179"/>
      <c r="N17" s="180"/>
      <c r="O17" s="180"/>
    </row>
    <row r="18" spans="2:15" ht="15.75" x14ac:dyDescent="0.25">
      <c r="B18" s="323" t="s">
        <v>346</v>
      </c>
      <c r="C18" s="305"/>
      <c r="D18" s="305"/>
      <c r="E18" s="305"/>
      <c r="F18" s="305"/>
      <c r="G18" s="305"/>
      <c r="H18" s="304"/>
      <c r="I18" s="304"/>
    </row>
    <row r="19" spans="2:15" ht="15.75" x14ac:dyDescent="0.25">
      <c r="B19" s="485" t="s">
        <v>877</v>
      </c>
      <c r="C19" s="305"/>
      <c r="D19" s="305"/>
      <c r="E19" s="305"/>
      <c r="F19" s="305"/>
      <c r="G19" s="305"/>
      <c r="H19" s="304"/>
      <c r="I19" s="304"/>
    </row>
    <row r="20" spans="2:15" ht="15" x14ac:dyDescent="0.2">
      <c r="B20" s="496"/>
      <c r="C20" s="304"/>
      <c r="D20" s="304"/>
      <c r="E20" s="304"/>
      <c r="F20" s="304"/>
      <c r="G20" s="304"/>
      <c r="H20" s="497"/>
      <c r="I20" s="498"/>
    </row>
    <row r="21" spans="2:15" ht="31.5" thickBot="1" x14ac:dyDescent="0.3">
      <c r="B21" s="489" t="s">
        <v>880</v>
      </c>
      <c r="C21" s="490" t="s">
        <v>333</v>
      </c>
      <c r="D21" s="491" t="s">
        <v>334</v>
      </c>
      <c r="E21" s="491" t="s">
        <v>335</v>
      </c>
      <c r="F21" s="491" t="s">
        <v>336</v>
      </c>
      <c r="G21" s="491" t="s">
        <v>421</v>
      </c>
      <c r="H21" s="492" t="s">
        <v>893</v>
      </c>
      <c r="I21" s="492" t="s">
        <v>894</v>
      </c>
    </row>
    <row r="22" spans="2:15" ht="15" x14ac:dyDescent="0.2">
      <c r="B22" s="304" t="s">
        <v>226</v>
      </c>
      <c r="C22" s="499">
        <v>17.253705644503</v>
      </c>
      <c r="D22" s="500">
        <v>16.2290602328919</v>
      </c>
      <c r="E22" s="500">
        <v>15.571788962402</v>
      </c>
      <c r="F22" s="500">
        <v>13.647215926869199</v>
      </c>
      <c r="G22" s="500">
        <v>13.3017867408784</v>
      </c>
      <c r="H22" s="495">
        <v>-2.53113300061945E-2</v>
      </c>
      <c r="I22" s="495">
        <v>-0.22904754404939801</v>
      </c>
      <c r="J22" s="146"/>
    </row>
    <row r="23" spans="2:15" ht="15" x14ac:dyDescent="0.2">
      <c r="B23" s="304" t="s">
        <v>227</v>
      </c>
      <c r="C23" s="499">
        <v>1.20717965235256</v>
      </c>
      <c r="D23" s="500">
        <v>1.4164729967549301</v>
      </c>
      <c r="E23" s="500">
        <v>1.7142516723115</v>
      </c>
      <c r="F23" s="500">
        <v>1.5016980197560601</v>
      </c>
      <c r="G23" s="500">
        <v>1.58104015260641</v>
      </c>
      <c r="H23" s="495">
        <v>5.2834945379523303E-2</v>
      </c>
      <c r="I23" s="495">
        <v>0.309697483324264</v>
      </c>
      <c r="J23" s="146"/>
    </row>
    <row r="24" spans="2:15" ht="15" x14ac:dyDescent="0.2">
      <c r="B24" s="304" t="s">
        <v>143</v>
      </c>
      <c r="C24" s="499">
        <v>0.67355362047730705</v>
      </c>
      <c r="D24" s="500">
        <v>0.65092963153008299</v>
      </c>
      <c r="E24" s="500">
        <v>0.62208064655922801</v>
      </c>
      <c r="F24" s="500">
        <v>0.81406862725495699</v>
      </c>
      <c r="G24" s="500">
        <v>0.80573807882872195</v>
      </c>
      <c r="H24" s="495">
        <v>-1.02332262260552E-2</v>
      </c>
      <c r="I24" s="495">
        <v>0.19624934724238299</v>
      </c>
      <c r="J24" s="146"/>
      <c r="K24" s="146"/>
    </row>
    <row r="25" spans="2:15" ht="15" x14ac:dyDescent="0.2">
      <c r="B25" s="502" t="s">
        <v>228</v>
      </c>
      <c r="C25" s="503">
        <v>4.8158308468666498E-2</v>
      </c>
      <c r="D25" s="504">
        <v>0.117538628813666</v>
      </c>
      <c r="E25" s="504">
        <v>0.15459977529715599</v>
      </c>
      <c r="F25" s="504">
        <v>0.215142814047695</v>
      </c>
      <c r="G25" s="504">
        <v>0.254997266890098</v>
      </c>
      <c r="H25" s="1212">
        <v>0.18524649786150099</v>
      </c>
      <c r="I25" s="1212">
        <v>4.2949797241323102</v>
      </c>
      <c r="J25" s="146"/>
    </row>
    <row r="26" spans="2:15" ht="15.75" x14ac:dyDescent="0.25">
      <c r="B26" s="487" t="s">
        <v>220</v>
      </c>
      <c r="C26" s="493">
        <v>19.182597225801601</v>
      </c>
      <c r="D26" s="494">
        <v>18.4140014899906</v>
      </c>
      <c r="E26" s="494">
        <v>18.062721056569899</v>
      </c>
      <c r="F26" s="494">
        <v>16.178125387927899</v>
      </c>
      <c r="G26" s="494">
        <v>15.943562239203599</v>
      </c>
      <c r="H26" s="495">
        <v>-1.4498784197784E-2</v>
      </c>
      <c r="I26" s="495">
        <v>-0.168852786120187</v>
      </c>
      <c r="J26" s="146"/>
    </row>
    <row r="27" spans="2:15" ht="18" x14ac:dyDescent="0.25">
      <c r="B27" s="310"/>
      <c r="C27" s="310"/>
      <c r="D27" s="309"/>
      <c r="E27" s="309"/>
      <c r="F27" s="309"/>
      <c r="G27" s="1225"/>
      <c r="H27" s="309"/>
      <c r="I27" s="309"/>
      <c r="J27" s="8"/>
      <c r="K27" s="8"/>
      <c r="L27" s="8"/>
    </row>
    <row r="28" spans="2:15" ht="15.75" x14ac:dyDescent="0.25">
      <c r="B28" s="323" t="s">
        <v>347</v>
      </c>
      <c r="C28" s="305"/>
      <c r="D28" s="305"/>
      <c r="E28" s="305"/>
      <c r="F28" s="305"/>
      <c r="G28" s="305"/>
      <c r="H28" s="304"/>
      <c r="I28" s="304"/>
    </row>
    <row r="29" spans="2:15" ht="15.75" x14ac:dyDescent="0.25">
      <c r="B29" s="485" t="s">
        <v>878</v>
      </c>
      <c r="C29" s="305"/>
      <c r="D29" s="305"/>
      <c r="E29" s="305"/>
      <c r="F29" s="305"/>
      <c r="G29" s="305"/>
      <c r="H29" s="304"/>
      <c r="I29" s="304"/>
    </row>
    <row r="30" spans="2:15" ht="15.75" x14ac:dyDescent="0.25">
      <c r="B30" s="487"/>
      <c r="C30" s="488"/>
      <c r="D30" s="488"/>
      <c r="E30" s="488"/>
      <c r="F30" s="488"/>
      <c r="G30" s="488"/>
      <c r="H30" s="505"/>
      <c r="I30" s="505"/>
      <c r="J30" s="146"/>
    </row>
    <row r="31" spans="2:15" ht="31.5" thickBot="1" x14ac:dyDescent="0.3">
      <c r="B31" s="489" t="s">
        <v>881</v>
      </c>
      <c r="C31" s="490" t="s">
        <v>333</v>
      </c>
      <c r="D31" s="491" t="s">
        <v>334</v>
      </c>
      <c r="E31" s="491" t="s">
        <v>335</v>
      </c>
      <c r="F31" s="491" t="s">
        <v>336</v>
      </c>
      <c r="G31" s="491" t="s">
        <v>421</v>
      </c>
      <c r="H31" s="492" t="s">
        <v>893</v>
      </c>
      <c r="I31" s="492" t="s">
        <v>894</v>
      </c>
      <c r="J31" s="146"/>
      <c r="L31" s="146"/>
    </row>
    <row r="32" spans="2:15" ht="15" x14ac:dyDescent="0.2">
      <c r="B32" s="304" t="s">
        <v>229</v>
      </c>
      <c r="C32" s="499">
        <v>3.0795915786094299</v>
      </c>
      <c r="D32" s="500">
        <v>3.08709683186696</v>
      </c>
      <c r="E32" s="500">
        <v>3.0995448792927398</v>
      </c>
      <c r="F32" s="500">
        <v>2.5197977477358502</v>
      </c>
      <c r="G32" s="500">
        <v>2.6173533452056401</v>
      </c>
      <c r="H32" s="495">
        <v>3.8715645951130098E-2</v>
      </c>
      <c r="I32" s="495">
        <v>-0.15009725205590599</v>
      </c>
      <c r="J32" s="146"/>
    </row>
    <row r="33" spans="2:29" ht="15" x14ac:dyDescent="0.2">
      <c r="B33" s="502" t="s">
        <v>230</v>
      </c>
      <c r="C33" s="503">
        <v>0.66592085358233</v>
      </c>
      <c r="D33" s="504">
        <v>0.69361141856087705</v>
      </c>
      <c r="E33" s="504">
        <v>0.70261079599435705</v>
      </c>
      <c r="F33" s="504">
        <v>0.51717689555770496</v>
      </c>
      <c r="G33" s="504">
        <v>0.48702251442192501</v>
      </c>
      <c r="H33" s="1212">
        <v>-5.83057390900307E-2</v>
      </c>
      <c r="I33" s="1212">
        <v>-0.26864805058742203</v>
      </c>
      <c r="J33" s="146"/>
    </row>
    <row r="34" spans="2:29" ht="15.75" x14ac:dyDescent="0.25">
      <c r="B34" s="487" t="s">
        <v>221</v>
      </c>
      <c r="C34" s="493">
        <v>3.7455124321917599</v>
      </c>
      <c r="D34" s="494">
        <v>3.78070825042784</v>
      </c>
      <c r="E34" s="494">
        <v>3.8021556752871</v>
      </c>
      <c r="F34" s="494">
        <v>3.0369746432935498</v>
      </c>
      <c r="G34" s="494">
        <v>3.1043758596275701</v>
      </c>
      <c r="H34" s="495">
        <v>2.2193539377372201E-2</v>
      </c>
      <c r="I34" s="495">
        <v>-0.17117459471066701</v>
      </c>
      <c r="J34" s="146"/>
    </row>
    <row r="35" spans="2:29" s="104" customFormat="1" ht="15.75" x14ac:dyDescent="0.25">
      <c r="B35" s="487"/>
      <c r="C35" s="488"/>
      <c r="D35" s="488"/>
      <c r="E35" s="488"/>
      <c r="F35" s="488"/>
      <c r="G35" s="488"/>
      <c r="H35" s="505"/>
      <c r="I35" s="505"/>
      <c r="J35" s="192"/>
      <c r="X35" s="200"/>
      <c r="Y35" s="200"/>
      <c r="Z35" s="200"/>
      <c r="AA35" s="200"/>
      <c r="AB35" s="200"/>
      <c r="AC35" s="200"/>
    </row>
    <row r="36" spans="2:29" s="104" customFormat="1" ht="15" x14ac:dyDescent="0.2">
      <c r="B36" s="1205" t="s">
        <v>246</v>
      </c>
      <c r="D36" s="304"/>
      <c r="E36" s="304"/>
      <c r="F36" s="304"/>
      <c r="G36" s="304"/>
      <c r="H36" s="304"/>
      <c r="J36" s="192"/>
      <c r="X36" s="200"/>
      <c r="Y36" s="200"/>
      <c r="Z36" s="200"/>
      <c r="AA36" s="200"/>
      <c r="AB36" s="200"/>
      <c r="AC36" s="200"/>
    </row>
    <row r="37" spans="2:29" x14ac:dyDescent="0.2">
      <c r="J37" s="146"/>
    </row>
    <row r="38" spans="2:29" x14ac:dyDescent="0.2">
      <c r="C38" s="193"/>
      <c r="D38" s="193"/>
      <c r="E38" s="193"/>
      <c r="F38" s="193"/>
      <c r="G38" s="193"/>
    </row>
  </sheetData>
  <hyperlinks>
    <hyperlink ref="B8" location="Contents!A1" display="Contents!A1" xr:uid="{6855E3F6-B718-40F2-817E-E6BF5F0EBED2}"/>
    <hyperlink ref="D8" location="'Tab 2 - Total Use Proportion'!A1" display="Tab 2 - Total Use Proportion" xr:uid="{F1F2F1CA-0B7B-456A-B5B6-BDFE6FE56314}"/>
  </hyperlinks>
  <pageMargins left="0.7" right="0.7" top="0.75" bottom="0.75" header="0.3" footer="0.3"/>
  <pageSetup paperSize="9" scale="76"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D6427-6C0C-4944-9412-21232F7BAAAD}">
  <sheetPr codeName="Sheet46">
    <tabColor rgb="FF0068CE"/>
  </sheetPr>
  <dimension ref="A1:AU242"/>
  <sheetViews>
    <sheetView showGridLines="0" zoomScale="80" zoomScaleNormal="80" workbookViewId="0">
      <selection activeCell="D8" sqref="D8"/>
    </sheetView>
  </sheetViews>
  <sheetFormatPr defaultColWidth="9.140625" defaultRowHeight="14.25" x14ac:dyDescent="0.2"/>
  <cols>
    <col min="1" max="1" width="1.7109375" style="324" customWidth="1"/>
    <col min="2" max="2" width="38.85546875" style="324" customWidth="1"/>
    <col min="3" max="3" width="10.5703125" style="328" customWidth="1"/>
    <col min="4" max="5" width="10.5703125" style="324" customWidth="1"/>
    <col min="6" max="6" width="10.5703125" style="328" customWidth="1"/>
    <col min="7" max="8" width="10.5703125" style="324" customWidth="1"/>
    <col min="9" max="9" width="10.5703125" style="328" customWidth="1"/>
    <col min="10" max="11" width="10.5703125" style="324" customWidth="1"/>
    <col min="12" max="12" width="10.5703125" style="328" customWidth="1"/>
    <col min="13" max="14" width="10.5703125" style="324" customWidth="1"/>
    <col min="15" max="15" width="10.5703125" style="328" customWidth="1"/>
    <col min="16" max="20" width="10.5703125" style="324" customWidth="1"/>
    <col min="21" max="21" width="7.85546875" style="328" bestFit="1" customWidth="1"/>
    <col min="22" max="22" width="4.42578125" style="324" bestFit="1" customWidth="1"/>
    <col min="23" max="23" width="9.5703125" style="324" customWidth="1"/>
    <col min="24" max="24" width="7.85546875" style="328" bestFit="1" customWidth="1"/>
    <col min="25" max="25" width="4.42578125" style="324" bestFit="1" customWidth="1"/>
    <col min="26" max="26" width="33.5703125" style="324" customWidth="1"/>
    <col min="27" max="27" width="7.85546875" style="328" bestFit="1" customWidth="1"/>
    <col min="28" max="28" width="4.42578125" style="324" bestFit="1" customWidth="1"/>
    <col min="29" max="29" width="10" style="324" customWidth="1"/>
    <col min="30" max="30" width="7.85546875" style="328" bestFit="1" customWidth="1"/>
    <col min="31" max="31" width="4.42578125" style="324" bestFit="1" customWidth="1"/>
    <col min="32" max="32" width="10.42578125" style="324" customWidth="1"/>
    <col min="33" max="33" width="7.85546875" style="328" bestFit="1" customWidth="1"/>
    <col min="34" max="34" width="4.42578125" style="324" bestFit="1" customWidth="1"/>
    <col min="35" max="35" width="10.140625" style="324" customWidth="1"/>
    <col min="36" max="16384" width="9.140625" style="324"/>
  </cols>
  <sheetData>
    <row r="1" spans="1:47" s="303" customFormat="1" ht="5.0999999999999996" customHeight="1" x14ac:dyDescent="0.2">
      <c r="B1" s="312"/>
      <c r="C1" s="312"/>
      <c r="D1" s="305"/>
      <c r="E1" s="305"/>
      <c r="F1" s="305"/>
      <c r="G1" s="305"/>
      <c r="H1" s="305"/>
      <c r="I1" s="304"/>
      <c r="J1" s="304"/>
    </row>
    <row r="2" spans="1:47" s="303" customFormat="1" ht="15" x14ac:dyDescent="0.2">
      <c r="B2" s="312"/>
      <c r="C2" s="312"/>
      <c r="D2" s="305"/>
      <c r="E2" s="305"/>
      <c r="F2" s="305"/>
      <c r="G2" s="305"/>
      <c r="H2" s="305"/>
      <c r="I2" s="304"/>
      <c r="J2" s="304"/>
    </row>
    <row r="3" spans="1:47" s="303" customFormat="1" ht="15" x14ac:dyDescent="0.2">
      <c r="B3" s="312"/>
      <c r="C3" s="312"/>
      <c r="D3" s="305"/>
      <c r="E3" s="305"/>
      <c r="F3" s="305"/>
      <c r="G3" s="305"/>
      <c r="H3" s="305"/>
      <c r="I3" s="304"/>
      <c r="J3" s="304"/>
    </row>
    <row r="4" spans="1:47" s="303" customFormat="1" ht="15.75" customHeight="1" x14ac:dyDescent="0.2">
      <c r="B4" s="312"/>
      <c r="C4" s="312"/>
      <c r="D4" s="305"/>
      <c r="E4" s="305"/>
      <c r="F4" s="305"/>
      <c r="G4" s="305"/>
      <c r="H4" s="305"/>
      <c r="I4" s="304"/>
      <c r="J4" s="304"/>
    </row>
    <row r="5" spans="1:47" s="303" customFormat="1" ht="15.75" customHeight="1" x14ac:dyDescent="0.2">
      <c r="B5" s="312"/>
      <c r="C5" s="312"/>
      <c r="D5" s="305"/>
      <c r="E5" s="305"/>
      <c r="F5" s="305"/>
      <c r="G5" s="305"/>
      <c r="H5" s="305"/>
      <c r="I5" s="304"/>
      <c r="J5" s="304"/>
    </row>
    <row r="6" spans="1:47" s="303" customFormat="1" ht="18" x14ac:dyDescent="0.25">
      <c r="B6" s="309"/>
      <c r="C6" s="310"/>
      <c r="D6" s="309"/>
      <c r="E6" s="309"/>
      <c r="F6" s="309"/>
      <c r="G6" s="309"/>
      <c r="H6" s="309"/>
      <c r="I6" s="304"/>
      <c r="J6" s="304"/>
    </row>
    <row r="7" spans="1:47" s="303" customFormat="1" ht="18" x14ac:dyDescent="0.25">
      <c r="B7" s="309"/>
      <c r="C7" s="310"/>
      <c r="D7" s="309"/>
      <c r="E7" s="309"/>
      <c r="F7" s="309"/>
      <c r="G7" s="309"/>
      <c r="H7" s="309"/>
      <c r="I7" s="304"/>
      <c r="J7" s="304"/>
    </row>
    <row r="8" spans="1:47" s="303" customFormat="1" ht="18" x14ac:dyDescent="0.25">
      <c r="B8" s="1061" t="s">
        <v>113</v>
      </c>
      <c r="C8" s="310"/>
      <c r="D8" s="1061" t="s">
        <v>1146</v>
      </c>
      <c r="E8" s="309"/>
      <c r="F8" s="309"/>
      <c r="G8" s="309"/>
      <c r="H8" s="309"/>
      <c r="I8" s="304"/>
      <c r="J8" s="304"/>
    </row>
    <row r="9" spans="1:47" s="303" customFormat="1" ht="18" x14ac:dyDescent="0.25">
      <c r="B9" s="309"/>
      <c r="C9" s="310"/>
      <c r="D9" s="309"/>
      <c r="E9" s="309"/>
      <c r="F9" s="309"/>
      <c r="G9" s="309"/>
      <c r="H9" s="309"/>
      <c r="I9" s="304"/>
      <c r="J9" s="304"/>
    </row>
    <row r="10" spans="1:47" s="303" customFormat="1" ht="18.75" x14ac:dyDescent="0.3">
      <c r="A10" s="304"/>
      <c r="B10" s="310" t="s">
        <v>742</v>
      </c>
      <c r="C10" s="310"/>
      <c r="D10" s="309"/>
      <c r="E10" s="309"/>
      <c r="F10" s="309"/>
      <c r="G10" s="309"/>
      <c r="H10" s="309"/>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row>
    <row r="11" spans="1:47" s="303" customFormat="1" ht="15.75" x14ac:dyDescent="0.25">
      <c r="A11" s="304"/>
      <c r="B11" s="308"/>
      <c r="C11" s="307"/>
      <c r="D11" s="307"/>
      <c r="E11" s="307"/>
      <c r="F11" s="307"/>
      <c r="G11" s="307"/>
      <c r="H11" s="306"/>
      <c r="I11" s="305"/>
      <c r="J11" s="305"/>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row>
    <row r="12" spans="1:47" ht="15.75" x14ac:dyDescent="0.25">
      <c r="B12" s="254" t="s">
        <v>743</v>
      </c>
      <c r="C12" s="256"/>
      <c r="D12" s="256"/>
      <c r="E12" s="256"/>
      <c r="F12" s="325"/>
      <c r="G12" s="325"/>
      <c r="H12" s="325"/>
      <c r="I12" s="325"/>
      <c r="J12" s="325"/>
      <c r="K12" s="325"/>
      <c r="L12" s="325"/>
      <c r="M12" s="325"/>
      <c r="N12" s="326"/>
      <c r="O12" s="327"/>
      <c r="P12" s="326"/>
      <c r="Q12" s="326"/>
      <c r="R12" s="327"/>
      <c r="S12" s="326"/>
      <c r="T12" s="326"/>
      <c r="U12" s="327"/>
      <c r="V12" s="326"/>
      <c r="W12" s="326"/>
      <c r="X12" s="324"/>
      <c r="AJ12" s="328"/>
      <c r="AM12" s="328"/>
      <c r="AP12" s="328"/>
      <c r="AS12" s="328"/>
    </row>
    <row r="13" spans="1:47" ht="15.75" x14ac:dyDescent="0.25">
      <c r="B13" s="329" t="s">
        <v>744</v>
      </c>
      <c r="C13" s="330"/>
      <c r="D13" s="256"/>
      <c r="E13" s="256"/>
      <c r="F13" s="325"/>
      <c r="G13" s="325"/>
      <c r="H13" s="325"/>
      <c r="I13" s="325"/>
      <c r="J13" s="325"/>
      <c r="K13" s="325"/>
      <c r="L13" s="325"/>
      <c r="M13" s="325"/>
      <c r="N13" s="326"/>
      <c r="O13" s="327"/>
      <c r="P13" s="326"/>
      <c r="Q13" s="326"/>
      <c r="R13" s="327"/>
      <c r="S13" s="326"/>
      <c r="T13" s="326"/>
      <c r="U13" s="327"/>
      <c r="V13" s="326"/>
      <c r="W13" s="326"/>
      <c r="X13" s="324"/>
      <c r="AJ13" s="328"/>
      <c r="AM13" s="328"/>
      <c r="AP13" s="328"/>
      <c r="AS13" s="328"/>
    </row>
    <row r="14" spans="1:47" ht="15.75" x14ac:dyDescent="0.25">
      <c r="B14" s="331"/>
      <c r="C14" s="287"/>
      <c r="D14" s="287"/>
      <c r="E14" s="256"/>
      <c r="F14" s="325"/>
      <c r="G14" s="325"/>
      <c r="H14" s="325"/>
      <c r="I14" s="325"/>
      <c r="J14" s="325"/>
      <c r="K14" s="325"/>
      <c r="L14" s="325"/>
      <c r="M14" s="325"/>
      <c r="N14" s="326"/>
      <c r="O14" s="327"/>
      <c r="P14" s="326"/>
      <c r="Q14" s="326"/>
      <c r="R14" s="327"/>
      <c r="S14" s="326"/>
      <c r="T14" s="326"/>
      <c r="U14" s="327"/>
      <c r="V14" s="326"/>
      <c r="W14" s="326"/>
      <c r="X14" s="324"/>
      <c r="AJ14" s="328"/>
      <c r="AM14" s="328"/>
      <c r="AP14" s="328"/>
      <c r="AS14" s="328"/>
    </row>
    <row r="15" spans="1:47" ht="31.5" customHeight="1" thickBot="1" x14ac:dyDescent="0.3">
      <c r="B15" s="332" t="s">
        <v>93</v>
      </c>
      <c r="C15" s="333" t="s">
        <v>455</v>
      </c>
      <c r="D15" s="287"/>
      <c r="E15" s="256"/>
      <c r="F15" s="325"/>
      <c r="G15" s="325"/>
      <c r="H15" s="325"/>
      <c r="I15" s="325"/>
      <c r="J15" s="325"/>
      <c r="K15" s="325"/>
      <c r="L15" s="325"/>
      <c r="M15" s="325"/>
      <c r="N15" s="326"/>
      <c r="O15" s="327"/>
      <c r="P15" s="326"/>
      <c r="Q15" s="326"/>
      <c r="R15" s="327"/>
      <c r="S15" s="326"/>
      <c r="T15" s="326"/>
      <c r="U15" s="327"/>
      <c r="V15" s="326"/>
      <c r="W15" s="326"/>
      <c r="X15" s="324"/>
      <c r="AJ15" s="328"/>
      <c r="AM15" s="328"/>
      <c r="AP15" s="328"/>
      <c r="AS15" s="328"/>
    </row>
    <row r="16" spans="1:47" s="334" customFormat="1" ht="15" customHeight="1" x14ac:dyDescent="0.25">
      <c r="B16" s="335">
        <v>2020</v>
      </c>
      <c r="C16" s="336">
        <v>91</v>
      </c>
      <c r="D16" s="337"/>
      <c r="F16" s="325"/>
      <c r="G16" s="325"/>
      <c r="H16" s="325"/>
      <c r="I16" s="325"/>
      <c r="J16" s="325"/>
      <c r="K16" s="325"/>
      <c r="L16" s="325"/>
      <c r="M16" s="325"/>
      <c r="S16" s="338"/>
      <c r="T16" s="338"/>
      <c r="U16" s="339"/>
    </row>
    <row r="17" spans="1:47" s="334" customFormat="1" ht="15" customHeight="1" x14ac:dyDescent="0.25">
      <c r="B17" s="335">
        <v>2021</v>
      </c>
      <c r="C17" s="336">
        <v>76</v>
      </c>
      <c r="D17" s="337"/>
      <c r="F17" s="325"/>
      <c r="G17" s="325"/>
      <c r="H17" s="325"/>
      <c r="I17" s="325"/>
      <c r="J17" s="325"/>
      <c r="K17" s="325"/>
      <c r="L17" s="325"/>
      <c r="M17" s="325"/>
      <c r="S17" s="338"/>
      <c r="T17" s="338"/>
      <c r="U17" s="339"/>
    </row>
    <row r="18" spans="1:47" s="334" customFormat="1" ht="15" customHeight="1" x14ac:dyDescent="0.25">
      <c r="B18" s="335"/>
      <c r="C18" s="340"/>
      <c r="D18" s="337"/>
      <c r="F18" s="325"/>
      <c r="G18" s="325"/>
      <c r="H18" s="325"/>
      <c r="I18" s="325"/>
      <c r="J18" s="325"/>
      <c r="K18" s="325"/>
      <c r="L18" s="325"/>
      <c r="M18" s="325"/>
      <c r="S18" s="338"/>
      <c r="T18" s="338"/>
      <c r="U18" s="339"/>
    </row>
    <row r="19" spans="1:47" ht="15.75" x14ac:dyDescent="0.25">
      <c r="A19" s="274"/>
      <c r="B19" s="254" t="s">
        <v>745</v>
      </c>
      <c r="C19" s="275"/>
      <c r="D19" s="274"/>
      <c r="E19" s="274"/>
      <c r="F19" s="275"/>
      <c r="G19" s="274"/>
      <c r="H19" s="274"/>
      <c r="I19" s="275"/>
      <c r="J19" s="274"/>
      <c r="K19" s="274"/>
      <c r="L19" s="275"/>
      <c r="M19" s="274"/>
      <c r="N19" s="274"/>
      <c r="O19" s="275"/>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row>
    <row r="20" spans="1:47" s="351" customFormat="1" ht="15.75" x14ac:dyDescent="0.25">
      <c r="A20" s="343"/>
      <c r="B20" s="370" t="s">
        <v>746</v>
      </c>
      <c r="C20" s="275"/>
      <c r="D20" s="274"/>
      <c r="E20" s="274"/>
      <c r="F20" s="275"/>
      <c r="G20" s="274"/>
      <c r="H20" s="274"/>
      <c r="I20" s="275"/>
      <c r="J20" s="274"/>
      <c r="K20" s="274"/>
      <c r="L20" s="275"/>
      <c r="M20" s="274"/>
      <c r="N20" s="274"/>
      <c r="O20" s="275"/>
      <c r="P20" s="274"/>
      <c r="Q20" s="274"/>
      <c r="R20" s="343"/>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row>
    <row r="21" spans="1:47" s="351" customFormat="1" ht="15" x14ac:dyDescent="0.2">
      <c r="A21" s="343"/>
      <c r="B21" s="274"/>
      <c r="C21" s="275"/>
      <c r="D21" s="274"/>
      <c r="E21" s="274"/>
      <c r="F21" s="275"/>
      <c r="G21" s="274"/>
      <c r="H21" s="274"/>
      <c r="I21" s="275"/>
      <c r="J21" s="274"/>
      <c r="K21" s="274"/>
      <c r="L21" s="275"/>
      <c r="M21" s="274"/>
      <c r="N21" s="274"/>
      <c r="O21" s="343"/>
      <c r="P21" s="343"/>
      <c r="Q21" s="343"/>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row>
    <row r="22" spans="1:47" ht="15.75" x14ac:dyDescent="0.25">
      <c r="A22" s="274"/>
      <c r="B22" s="792"/>
      <c r="C22" s="815"/>
      <c r="D22" s="439" t="s">
        <v>695</v>
      </c>
      <c r="E22" s="797"/>
      <c r="F22" s="815"/>
      <c r="G22" s="439" t="s">
        <v>694</v>
      </c>
      <c r="H22" s="797"/>
      <c r="I22" s="815"/>
      <c r="J22" s="439" t="s">
        <v>697</v>
      </c>
      <c r="K22" s="797"/>
      <c r="L22" s="815"/>
      <c r="M22" s="439" t="s">
        <v>696</v>
      </c>
      <c r="N22" s="795"/>
      <c r="O22" s="794"/>
      <c r="P22" s="799" t="s">
        <v>700</v>
      </c>
      <c r="Q22" s="816"/>
      <c r="R22" s="274"/>
      <c r="S22" s="274"/>
      <c r="T22" s="274"/>
      <c r="U22" s="274"/>
      <c r="V22" s="274"/>
      <c r="W22" s="274"/>
      <c r="X22" s="274"/>
      <c r="Y22" s="274"/>
      <c r="Z22" s="274"/>
      <c r="AA22" s="274"/>
      <c r="AB22" s="274"/>
      <c r="AC22" s="274"/>
      <c r="AD22" s="274"/>
      <c r="AE22" s="274"/>
      <c r="AF22" s="274"/>
      <c r="AG22" s="274"/>
      <c r="AH22" s="274"/>
      <c r="AI22" s="274"/>
      <c r="AJ22" s="274"/>
      <c r="AK22" s="274"/>
      <c r="AL22" s="274"/>
    </row>
    <row r="23" spans="1:47" s="351" customFormat="1" ht="16.5" thickBot="1" x14ac:dyDescent="0.3">
      <c r="A23" s="343"/>
      <c r="B23" s="809" t="s">
        <v>447</v>
      </c>
      <c r="C23" s="283" t="s">
        <v>446</v>
      </c>
      <c r="D23" s="282" t="s">
        <v>445</v>
      </c>
      <c r="E23" s="284" t="s">
        <v>444</v>
      </c>
      <c r="F23" s="283" t="s">
        <v>446</v>
      </c>
      <c r="G23" s="282" t="s">
        <v>445</v>
      </c>
      <c r="H23" s="282" t="s">
        <v>444</v>
      </c>
      <c r="I23" s="283" t="s">
        <v>446</v>
      </c>
      <c r="J23" s="282" t="s">
        <v>445</v>
      </c>
      <c r="K23" s="282" t="s">
        <v>444</v>
      </c>
      <c r="L23" s="283" t="s">
        <v>446</v>
      </c>
      <c r="M23" s="282" t="s">
        <v>445</v>
      </c>
      <c r="N23" s="282" t="s">
        <v>444</v>
      </c>
      <c r="O23" s="283" t="s">
        <v>446</v>
      </c>
      <c r="P23" s="282" t="s">
        <v>445</v>
      </c>
      <c r="Q23" s="284" t="s">
        <v>444</v>
      </c>
      <c r="R23" s="343"/>
      <c r="S23" s="343"/>
      <c r="T23" s="343"/>
      <c r="U23" s="343"/>
      <c r="V23" s="343"/>
      <c r="W23" s="343"/>
      <c r="X23" s="343"/>
      <c r="Y23" s="343"/>
      <c r="Z23" s="343"/>
      <c r="AA23" s="343"/>
      <c r="AB23" s="343"/>
      <c r="AC23" s="343"/>
      <c r="AD23" s="343"/>
      <c r="AE23" s="343"/>
      <c r="AF23" s="343"/>
      <c r="AG23" s="343"/>
      <c r="AH23" s="343"/>
      <c r="AI23" s="343"/>
      <c r="AJ23" s="343"/>
      <c r="AK23" s="343"/>
      <c r="AL23" s="343"/>
    </row>
    <row r="24" spans="1:47" s="351" customFormat="1" ht="15" x14ac:dyDescent="0.2">
      <c r="A24" s="343"/>
      <c r="B24" s="810" t="s">
        <v>94</v>
      </c>
      <c r="C24" s="811">
        <v>0</v>
      </c>
      <c r="D24" s="812">
        <v>0</v>
      </c>
      <c r="E24" s="813">
        <v>26</v>
      </c>
      <c r="F24" s="811">
        <v>0</v>
      </c>
      <c r="G24" s="812">
        <v>0</v>
      </c>
      <c r="H24" s="812">
        <v>1</v>
      </c>
      <c r="I24" s="814">
        <v>0</v>
      </c>
      <c r="J24" s="371">
        <v>0</v>
      </c>
      <c r="K24" s="371">
        <v>37</v>
      </c>
      <c r="L24" s="814">
        <v>0</v>
      </c>
      <c r="M24" s="371">
        <v>0</v>
      </c>
      <c r="N24" s="371">
        <v>12</v>
      </c>
      <c r="O24" s="814">
        <f t="shared" ref="O24:O36" si="0">IF(Q24=0,"-",(P24/Q24))</f>
        <v>0</v>
      </c>
      <c r="P24" s="817">
        <f t="shared" ref="P24:P36" si="1">SUM(G24,D24,M24,J24)</f>
        <v>0</v>
      </c>
      <c r="Q24" s="818">
        <f t="shared" ref="Q24:Q36" si="2">SUM(H24,E24,N24,K24)</f>
        <v>76</v>
      </c>
      <c r="R24" s="343"/>
      <c r="S24" s="343"/>
      <c r="T24" s="343"/>
      <c r="U24" s="343"/>
      <c r="V24" s="343"/>
      <c r="W24" s="343"/>
      <c r="X24" s="343"/>
      <c r="Y24" s="343"/>
      <c r="Z24" s="343"/>
      <c r="AA24" s="343"/>
      <c r="AB24" s="343"/>
      <c r="AC24" s="343"/>
      <c r="AD24" s="343"/>
      <c r="AE24" s="343"/>
      <c r="AF24" s="343"/>
      <c r="AG24" s="343"/>
      <c r="AH24" s="343"/>
      <c r="AI24" s="343"/>
      <c r="AJ24" s="343"/>
      <c r="AK24" s="343"/>
      <c r="AL24" s="343"/>
    </row>
    <row r="25" spans="1:47" s="351" customFormat="1" ht="15" x14ac:dyDescent="0.2">
      <c r="A25" s="343"/>
      <c r="B25" s="357" t="s">
        <v>703</v>
      </c>
      <c r="C25" s="814" t="s">
        <v>289</v>
      </c>
      <c r="D25" s="359" t="s">
        <v>289</v>
      </c>
      <c r="E25" s="360" t="s">
        <v>289</v>
      </c>
      <c r="F25" s="814">
        <v>0</v>
      </c>
      <c r="G25" s="359">
        <v>0</v>
      </c>
      <c r="H25" s="359">
        <v>1</v>
      </c>
      <c r="I25" s="814" t="s">
        <v>289</v>
      </c>
      <c r="J25" s="371" t="s">
        <v>289</v>
      </c>
      <c r="K25" s="371" t="s">
        <v>289</v>
      </c>
      <c r="L25" s="814">
        <v>0</v>
      </c>
      <c r="M25" s="371">
        <v>0</v>
      </c>
      <c r="N25" s="371">
        <v>12</v>
      </c>
      <c r="O25" s="814">
        <f t="shared" si="0"/>
        <v>0</v>
      </c>
      <c r="P25" s="817">
        <f t="shared" si="1"/>
        <v>0</v>
      </c>
      <c r="Q25" s="818">
        <f t="shared" si="2"/>
        <v>13</v>
      </c>
      <c r="R25" s="343"/>
      <c r="S25" s="343"/>
      <c r="T25" s="343"/>
      <c r="U25" s="343"/>
      <c r="V25" s="343"/>
      <c r="W25" s="343"/>
      <c r="X25" s="343"/>
      <c r="Y25" s="343"/>
      <c r="Z25" s="343"/>
      <c r="AA25" s="343"/>
      <c r="AB25" s="343"/>
      <c r="AC25" s="343"/>
      <c r="AD25" s="343"/>
      <c r="AE25" s="343"/>
      <c r="AF25" s="343"/>
      <c r="AG25" s="343"/>
      <c r="AH25" s="343"/>
      <c r="AI25" s="343"/>
      <c r="AJ25" s="343"/>
      <c r="AK25" s="343"/>
      <c r="AL25" s="343"/>
    </row>
    <row r="26" spans="1:47" s="351" customFormat="1" ht="15" x14ac:dyDescent="0.2">
      <c r="A26" s="343"/>
      <c r="B26" s="357" t="s">
        <v>705</v>
      </c>
      <c r="C26" s="814">
        <v>0</v>
      </c>
      <c r="D26" s="359">
        <v>0</v>
      </c>
      <c r="E26" s="360">
        <v>26</v>
      </c>
      <c r="F26" s="814" t="s">
        <v>289</v>
      </c>
      <c r="G26" s="359" t="s">
        <v>289</v>
      </c>
      <c r="H26" s="359" t="s">
        <v>289</v>
      </c>
      <c r="I26" s="814">
        <v>0</v>
      </c>
      <c r="J26" s="371">
        <v>0</v>
      </c>
      <c r="K26" s="371">
        <v>37</v>
      </c>
      <c r="L26" s="814" t="s">
        <v>289</v>
      </c>
      <c r="M26" s="371" t="s">
        <v>289</v>
      </c>
      <c r="N26" s="371" t="s">
        <v>289</v>
      </c>
      <c r="O26" s="814">
        <f t="shared" si="0"/>
        <v>0</v>
      </c>
      <c r="P26" s="817">
        <f t="shared" si="1"/>
        <v>0</v>
      </c>
      <c r="Q26" s="818">
        <f t="shared" si="2"/>
        <v>63</v>
      </c>
      <c r="R26" s="343"/>
      <c r="S26" s="343"/>
      <c r="T26" s="343"/>
      <c r="U26" s="343"/>
      <c r="V26" s="343"/>
      <c r="W26" s="343"/>
      <c r="X26" s="343"/>
      <c r="Y26" s="343"/>
      <c r="Z26" s="343"/>
      <c r="AA26" s="343"/>
      <c r="AB26" s="343"/>
      <c r="AC26" s="343"/>
      <c r="AD26" s="343"/>
      <c r="AE26" s="343"/>
      <c r="AF26" s="343"/>
      <c r="AG26" s="343"/>
      <c r="AH26" s="343"/>
      <c r="AI26" s="343"/>
      <c r="AJ26" s="343"/>
      <c r="AK26" s="343"/>
      <c r="AL26" s="343"/>
    </row>
    <row r="27" spans="1:47" s="351" customFormat="1" ht="15" x14ac:dyDescent="0.2">
      <c r="A27" s="343"/>
      <c r="B27" s="357" t="s">
        <v>95</v>
      </c>
      <c r="C27" s="814">
        <v>0</v>
      </c>
      <c r="D27" s="822">
        <v>0</v>
      </c>
      <c r="E27" s="360">
        <v>26</v>
      </c>
      <c r="F27" s="814">
        <v>0</v>
      </c>
      <c r="G27" s="822">
        <v>0</v>
      </c>
      <c r="H27" s="822">
        <v>1</v>
      </c>
      <c r="I27" s="814">
        <v>0</v>
      </c>
      <c r="J27" s="371">
        <v>0</v>
      </c>
      <c r="K27" s="371">
        <v>37</v>
      </c>
      <c r="L27" s="814">
        <v>0</v>
      </c>
      <c r="M27" s="371">
        <v>0</v>
      </c>
      <c r="N27" s="371">
        <v>12</v>
      </c>
      <c r="O27" s="814">
        <f t="shared" si="0"/>
        <v>0</v>
      </c>
      <c r="P27" s="817">
        <f t="shared" si="1"/>
        <v>0</v>
      </c>
      <c r="Q27" s="818">
        <f t="shared" si="2"/>
        <v>76</v>
      </c>
      <c r="R27" s="343"/>
      <c r="S27" s="343"/>
      <c r="T27" s="343"/>
      <c r="U27" s="343"/>
      <c r="V27" s="343"/>
      <c r="W27" s="343"/>
      <c r="X27" s="343"/>
      <c r="Y27" s="343"/>
      <c r="Z27" s="343"/>
      <c r="AA27" s="343"/>
      <c r="AB27" s="343"/>
      <c r="AC27" s="343"/>
      <c r="AD27" s="343"/>
      <c r="AE27" s="343"/>
      <c r="AF27" s="343"/>
      <c r="AG27" s="343"/>
      <c r="AH27" s="343"/>
      <c r="AI27" s="343"/>
      <c r="AJ27" s="343"/>
      <c r="AK27" s="343"/>
      <c r="AL27" s="343"/>
    </row>
    <row r="28" spans="1:47" s="351" customFormat="1" ht="15" x14ac:dyDescent="0.2">
      <c r="A28" s="343"/>
      <c r="B28" s="357" t="s">
        <v>706</v>
      </c>
      <c r="C28" s="814">
        <v>0</v>
      </c>
      <c r="D28" s="359">
        <v>0</v>
      </c>
      <c r="E28" s="360">
        <v>26</v>
      </c>
      <c r="F28" s="814">
        <v>0</v>
      </c>
      <c r="G28" s="359">
        <v>0</v>
      </c>
      <c r="H28" s="359">
        <v>1</v>
      </c>
      <c r="I28" s="814">
        <v>2.7027027027027029E-2</v>
      </c>
      <c r="J28" s="371">
        <v>1</v>
      </c>
      <c r="K28" s="371">
        <v>37</v>
      </c>
      <c r="L28" s="814">
        <v>0</v>
      </c>
      <c r="M28" s="371">
        <v>0</v>
      </c>
      <c r="N28" s="371">
        <v>12</v>
      </c>
      <c r="O28" s="814">
        <f t="shared" si="0"/>
        <v>1.3157894736842105E-2</v>
      </c>
      <c r="P28" s="817">
        <f t="shared" si="1"/>
        <v>1</v>
      </c>
      <c r="Q28" s="818">
        <f t="shared" si="2"/>
        <v>76</v>
      </c>
      <c r="R28" s="343"/>
      <c r="S28" s="343"/>
      <c r="T28" s="343"/>
      <c r="U28" s="343"/>
      <c r="V28" s="343"/>
      <c r="W28" s="343"/>
      <c r="X28" s="343"/>
      <c r="Y28" s="343"/>
      <c r="Z28" s="343"/>
      <c r="AA28" s="343"/>
      <c r="AB28" s="343"/>
      <c r="AC28" s="343"/>
      <c r="AD28" s="343"/>
      <c r="AE28" s="343"/>
      <c r="AF28" s="343"/>
      <c r="AG28" s="343"/>
      <c r="AH28" s="343"/>
      <c r="AI28" s="343"/>
      <c r="AJ28" s="343"/>
      <c r="AK28" s="343"/>
      <c r="AL28" s="343"/>
    </row>
    <row r="29" spans="1:47" s="351" customFormat="1" ht="15" x14ac:dyDescent="0.2">
      <c r="A29" s="343"/>
      <c r="B29" s="357" t="s">
        <v>707</v>
      </c>
      <c r="C29" s="814">
        <v>0</v>
      </c>
      <c r="D29" s="359">
        <v>0</v>
      </c>
      <c r="E29" s="360">
        <v>26</v>
      </c>
      <c r="F29" s="814" t="s">
        <v>289</v>
      </c>
      <c r="G29" s="359" t="s">
        <v>289</v>
      </c>
      <c r="H29" s="359" t="s">
        <v>289</v>
      </c>
      <c r="I29" s="814">
        <v>0</v>
      </c>
      <c r="J29" s="371">
        <v>0</v>
      </c>
      <c r="K29" s="371">
        <v>37</v>
      </c>
      <c r="L29" s="814" t="s">
        <v>289</v>
      </c>
      <c r="M29" s="371" t="s">
        <v>289</v>
      </c>
      <c r="N29" s="371" t="s">
        <v>289</v>
      </c>
      <c r="O29" s="814">
        <f t="shared" si="0"/>
        <v>0</v>
      </c>
      <c r="P29" s="817">
        <f t="shared" si="1"/>
        <v>0</v>
      </c>
      <c r="Q29" s="818">
        <f t="shared" si="2"/>
        <v>63</v>
      </c>
      <c r="R29" s="343"/>
      <c r="S29" s="343"/>
      <c r="T29" s="343"/>
      <c r="U29" s="343"/>
      <c r="V29" s="343"/>
      <c r="W29" s="343"/>
      <c r="X29" s="343"/>
      <c r="Y29" s="343"/>
      <c r="Z29" s="343"/>
      <c r="AA29" s="343"/>
      <c r="AB29" s="343"/>
      <c r="AC29" s="343"/>
      <c r="AD29" s="343"/>
      <c r="AE29" s="343"/>
      <c r="AF29" s="343"/>
      <c r="AG29" s="343"/>
      <c r="AH29" s="343"/>
      <c r="AI29" s="343"/>
      <c r="AJ29" s="343"/>
      <c r="AK29" s="343"/>
      <c r="AL29" s="343"/>
    </row>
    <row r="30" spans="1:47" s="351" customFormat="1" ht="15" x14ac:dyDescent="0.2">
      <c r="A30" s="343"/>
      <c r="B30" s="357" t="s">
        <v>710</v>
      </c>
      <c r="C30" s="814">
        <v>0.46153846153846156</v>
      </c>
      <c r="D30" s="359">
        <v>12</v>
      </c>
      <c r="E30" s="360">
        <v>26</v>
      </c>
      <c r="F30" s="814">
        <v>0</v>
      </c>
      <c r="G30" s="359">
        <v>0</v>
      </c>
      <c r="H30" s="359">
        <v>1</v>
      </c>
      <c r="I30" s="814">
        <v>0</v>
      </c>
      <c r="J30" s="371">
        <v>0</v>
      </c>
      <c r="K30" s="371">
        <v>37</v>
      </c>
      <c r="L30" s="814">
        <v>0</v>
      </c>
      <c r="M30" s="371">
        <v>0</v>
      </c>
      <c r="N30" s="371">
        <v>12</v>
      </c>
      <c r="O30" s="814">
        <f t="shared" si="0"/>
        <v>0.15789473684210525</v>
      </c>
      <c r="P30" s="817">
        <f t="shared" si="1"/>
        <v>12</v>
      </c>
      <c r="Q30" s="818">
        <f t="shared" si="2"/>
        <v>76</v>
      </c>
      <c r="R30" s="343"/>
      <c r="S30" s="343"/>
      <c r="T30" s="343"/>
      <c r="U30" s="343"/>
      <c r="V30" s="343"/>
      <c r="W30" s="343"/>
      <c r="X30" s="343"/>
      <c r="Y30" s="343"/>
      <c r="Z30" s="343"/>
      <c r="AA30" s="343"/>
      <c r="AB30" s="343"/>
      <c r="AC30" s="343"/>
      <c r="AD30" s="343"/>
      <c r="AE30" s="343"/>
      <c r="AF30" s="343"/>
      <c r="AG30" s="343"/>
      <c r="AH30" s="343"/>
      <c r="AI30" s="343"/>
      <c r="AJ30" s="343"/>
      <c r="AK30" s="343"/>
      <c r="AL30" s="343"/>
    </row>
    <row r="31" spans="1:47" s="351" customFormat="1" ht="15" x14ac:dyDescent="0.2">
      <c r="A31" s="343"/>
      <c r="B31" s="357" t="s">
        <v>576</v>
      </c>
      <c r="C31" s="814">
        <v>0</v>
      </c>
      <c r="D31" s="359">
        <v>0</v>
      </c>
      <c r="E31" s="360">
        <v>26</v>
      </c>
      <c r="F31" s="814">
        <v>0</v>
      </c>
      <c r="G31" s="359">
        <v>0</v>
      </c>
      <c r="H31" s="359">
        <v>1</v>
      </c>
      <c r="I31" s="814" t="s">
        <v>289</v>
      </c>
      <c r="J31" s="371" t="s">
        <v>289</v>
      </c>
      <c r="K31" s="371" t="s">
        <v>289</v>
      </c>
      <c r="L31" s="814">
        <v>0</v>
      </c>
      <c r="M31" s="371">
        <v>0</v>
      </c>
      <c r="N31" s="371">
        <v>12</v>
      </c>
      <c r="O31" s="814">
        <f t="shared" si="0"/>
        <v>0</v>
      </c>
      <c r="P31" s="817">
        <f t="shared" si="1"/>
        <v>0</v>
      </c>
      <c r="Q31" s="818">
        <f t="shared" si="2"/>
        <v>39</v>
      </c>
      <c r="R31" s="343"/>
      <c r="S31" s="343"/>
      <c r="T31" s="343"/>
      <c r="U31" s="343"/>
      <c r="V31" s="343"/>
      <c r="W31" s="343"/>
      <c r="X31" s="343"/>
      <c r="Y31" s="343"/>
      <c r="Z31" s="343"/>
      <c r="AA31" s="343"/>
      <c r="AB31" s="343"/>
      <c r="AC31" s="343"/>
      <c r="AD31" s="343"/>
      <c r="AE31" s="343"/>
      <c r="AF31" s="343"/>
      <c r="AG31" s="343"/>
      <c r="AH31" s="343"/>
      <c r="AI31" s="343"/>
      <c r="AJ31" s="343"/>
      <c r="AK31" s="343"/>
      <c r="AL31" s="343"/>
    </row>
    <row r="32" spans="1:47" s="351" customFormat="1" ht="15" x14ac:dyDescent="0.2">
      <c r="A32" s="343"/>
      <c r="B32" s="357" t="s">
        <v>615</v>
      </c>
      <c r="C32" s="814" t="s">
        <v>289</v>
      </c>
      <c r="D32" s="359" t="s">
        <v>289</v>
      </c>
      <c r="E32" s="360" t="s">
        <v>289</v>
      </c>
      <c r="F32" s="814">
        <v>0</v>
      </c>
      <c r="G32" s="359">
        <v>0</v>
      </c>
      <c r="H32" s="359">
        <v>1</v>
      </c>
      <c r="I32" s="814" t="s">
        <v>289</v>
      </c>
      <c r="J32" s="371" t="s">
        <v>289</v>
      </c>
      <c r="K32" s="371" t="s">
        <v>289</v>
      </c>
      <c r="L32" s="814">
        <v>0.75</v>
      </c>
      <c r="M32" s="371">
        <v>9</v>
      </c>
      <c r="N32" s="371">
        <v>12</v>
      </c>
      <c r="O32" s="814">
        <f t="shared" si="0"/>
        <v>0.69230769230769229</v>
      </c>
      <c r="P32" s="817">
        <f t="shared" si="1"/>
        <v>9</v>
      </c>
      <c r="Q32" s="818">
        <f t="shared" si="2"/>
        <v>13</v>
      </c>
      <c r="R32" s="343"/>
      <c r="S32" s="343"/>
      <c r="T32" s="343"/>
      <c r="U32" s="343"/>
      <c r="V32" s="343"/>
      <c r="W32" s="343"/>
      <c r="X32" s="343"/>
      <c r="Y32" s="343"/>
      <c r="Z32" s="343"/>
      <c r="AA32" s="343"/>
      <c r="AB32" s="343"/>
      <c r="AC32" s="343"/>
      <c r="AD32" s="343"/>
      <c r="AE32" s="343"/>
      <c r="AF32" s="343"/>
      <c r="AG32" s="343"/>
      <c r="AH32" s="343"/>
      <c r="AI32" s="343"/>
      <c r="AJ32" s="343"/>
      <c r="AK32" s="343"/>
      <c r="AL32" s="343"/>
    </row>
    <row r="33" spans="1:47" ht="15" x14ac:dyDescent="0.2">
      <c r="A33" s="274"/>
      <c r="B33" s="357" t="s">
        <v>714</v>
      </c>
      <c r="C33" s="814">
        <v>0</v>
      </c>
      <c r="D33" s="359">
        <v>0</v>
      </c>
      <c r="E33" s="360">
        <v>26</v>
      </c>
      <c r="F33" s="814">
        <v>0</v>
      </c>
      <c r="G33" s="359">
        <v>0</v>
      </c>
      <c r="H33" s="359">
        <v>1</v>
      </c>
      <c r="I33" s="814">
        <v>0</v>
      </c>
      <c r="J33" s="371">
        <v>0</v>
      </c>
      <c r="K33" s="371">
        <v>37</v>
      </c>
      <c r="L33" s="814">
        <v>0</v>
      </c>
      <c r="M33" s="371">
        <v>0</v>
      </c>
      <c r="N33" s="371">
        <v>12</v>
      </c>
      <c r="O33" s="814">
        <f t="shared" si="0"/>
        <v>0</v>
      </c>
      <c r="P33" s="817">
        <f t="shared" si="1"/>
        <v>0</v>
      </c>
      <c r="Q33" s="818">
        <f t="shared" si="2"/>
        <v>76</v>
      </c>
      <c r="R33" s="274"/>
      <c r="S33" s="274"/>
      <c r="T33" s="274"/>
      <c r="U33" s="274"/>
      <c r="V33" s="274"/>
      <c r="W33" s="274"/>
      <c r="X33" s="274"/>
      <c r="Y33" s="274"/>
      <c r="Z33" s="274"/>
      <c r="AA33" s="274"/>
      <c r="AB33" s="274"/>
      <c r="AC33" s="274"/>
      <c r="AD33" s="274"/>
      <c r="AE33" s="274"/>
      <c r="AF33" s="274"/>
      <c r="AG33" s="274"/>
      <c r="AH33" s="274"/>
      <c r="AI33" s="274"/>
      <c r="AJ33" s="274"/>
      <c r="AK33" s="274"/>
      <c r="AL33" s="274"/>
    </row>
    <row r="34" spans="1:47" ht="15" x14ac:dyDescent="0.2">
      <c r="A34" s="274"/>
      <c r="B34" s="357" t="s">
        <v>96</v>
      </c>
      <c r="C34" s="814">
        <v>7.6923076923076927E-2</v>
      </c>
      <c r="D34" s="359">
        <v>2</v>
      </c>
      <c r="E34" s="360">
        <v>26</v>
      </c>
      <c r="F34" s="814">
        <v>0</v>
      </c>
      <c r="G34" s="359">
        <v>0</v>
      </c>
      <c r="H34" s="359">
        <v>1</v>
      </c>
      <c r="I34" s="814">
        <v>2.7027027027027029E-2</v>
      </c>
      <c r="J34" s="371">
        <v>1</v>
      </c>
      <c r="K34" s="371">
        <v>37</v>
      </c>
      <c r="L34" s="814">
        <v>0</v>
      </c>
      <c r="M34" s="371">
        <v>0</v>
      </c>
      <c r="N34" s="371">
        <v>12</v>
      </c>
      <c r="O34" s="814">
        <f t="shared" si="0"/>
        <v>3.9473684210526314E-2</v>
      </c>
      <c r="P34" s="817">
        <f t="shared" si="1"/>
        <v>3</v>
      </c>
      <c r="Q34" s="818">
        <f t="shared" si="2"/>
        <v>76</v>
      </c>
      <c r="R34" s="274"/>
      <c r="S34" s="274"/>
      <c r="T34" s="274"/>
      <c r="U34" s="274"/>
      <c r="V34" s="274"/>
      <c r="W34" s="274"/>
      <c r="X34" s="274"/>
      <c r="Y34" s="274"/>
      <c r="Z34" s="274"/>
      <c r="AA34" s="274"/>
      <c r="AB34" s="274"/>
      <c r="AC34" s="274"/>
      <c r="AD34" s="274"/>
      <c r="AE34" s="274"/>
      <c r="AF34" s="274"/>
      <c r="AG34" s="274"/>
      <c r="AH34" s="274"/>
      <c r="AI34" s="274"/>
      <c r="AJ34" s="274"/>
      <c r="AK34" s="274"/>
      <c r="AL34" s="274"/>
    </row>
    <row r="35" spans="1:47" ht="15" x14ac:dyDescent="0.2">
      <c r="A35" s="274"/>
      <c r="B35" s="357" t="s">
        <v>747</v>
      </c>
      <c r="C35" s="814">
        <v>0.57692307692307687</v>
      </c>
      <c r="D35" s="359">
        <v>15</v>
      </c>
      <c r="E35" s="360">
        <v>26</v>
      </c>
      <c r="F35" s="814" t="s">
        <v>289</v>
      </c>
      <c r="G35" s="359" t="s">
        <v>289</v>
      </c>
      <c r="H35" s="359" t="s">
        <v>289</v>
      </c>
      <c r="I35" s="814">
        <v>0</v>
      </c>
      <c r="J35" s="371">
        <v>0</v>
      </c>
      <c r="K35" s="371">
        <v>37</v>
      </c>
      <c r="L35" s="814" t="s">
        <v>289</v>
      </c>
      <c r="M35" s="371" t="s">
        <v>289</v>
      </c>
      <c r="N35" s="371" t="s">
        <v>289</v>
      </c>
      <c r="O35" s="814">
        <f t="shared" si="0"/>
        <v>0.23809523809523808</v>
      </c>
      <c r="P35" s="817">
        <f t="shared" si="1"/>
        <v>15</v>
      </c>
      <c r="Q35" s="818">
        <f t="shared" si="2"/>
        <v>63</v>
      </c>
      <c r="R35" s="274"/>
      <c r="S35" s="274"/>
      <c r="T35" s="274"/>
      <c r="U35" s="274"/>
      <c r="V35" s="274"/>
      <c r="W35" s="274"/>
      <c r="X35" s="274"/>
      <c r="Y35" s="274"/>
      <c r="Z35" s="274"/>
      <c r="AA35" s="274"/>
      <c r="AB35" s="274"/>
      <c r="AC35" s="274"/>
      <c r="AD35" s="274"/>
      <c r="AE35" s="274"/>
      <c r="AF35" s="274"/>
      <c r="AG35" s="274"/>
      <c r="AH35" s="274"/>
      <c r="AI35" s="274"/>
      <c r="AJ35" s="274"/>
      <c r="AK35" s="274"/>
      <c r="AL35" s="274"/>
    </row>
    <row r="36" spans="1:47" ht="15" x14ac:dyDescent="0.2">
      <c r="A36" s="274"/>
      <c r="B36" s="357" t="s">
        <v>716</v>
      </c>
      <c r="C36" s="814">
        <v>0.96153846153846156</v>
      </c>
      <c r="D36" s="359">
        <v>25</v>
      </c>
      <c r="E36" s="360">
        <v>26</v>
      </c>
      <c r="F36" s="814" t="s">
        <v>289</v>
      </c>
      <c r="G36" s="359" t="s">
        <v>289</v>
      </c>
      <c r="H36" s="359" t="s">
        <v>289</v>
      </c>
      <c r="I36" s="814">
        <v>1</v>
      </c>
      <c r="J36" s="371">
        <v>37</v>
      </c>
      <c r="K36" s="371">
        <v>37</v>
      </c>
      <c r="L36" s="814" t="s">
        <v>289</v>
      </c>
      <c r="M36" s="371" t="s">
        <v>289</v>
      </c>
      <c r="N36" s="371" t="s">
        <v>289</v>
      </c>
      <c r="O36" s="814">
        <f t="shared" si="0"/>
        <v>0.98412698412698407</v>
      </c>
      <c r="P36" s="817">
        <f t="shared" si="1"/>
        <v>62</v>
      </c>
      <c r="Q36" s="818">
        <f t="shared" si="2"/>
        <v>63</v>
      </c>
      <c r="R36" s="274"/>
      <c r="S36" s="274"/>
      <c r="T36" s="274"/>
      <c r="U36" s="274"/>
      <c r="V36" s="274"/>
      <c r="W36" s="274"/>
      <c r="X36" s="274"/>
      <c r="Y36" s="274"/>
      <c r="Z36" s="274"/>
      <c r="AA36" s="274"/>
      <c r="AB36" s="274"/>
      <c r="AC36" s="274"/>
      <c r="AD36" s="274"/>
      <c r="AE36" s="274"/>
      <c r="AF36" s="274"/>
      <c r="AG36" s="274"/>
      <c r="AH36" s="274"/>
      <c r="AI36" s="274"/>
      <c r="AJ36" s="274"/>
      <c r="AK36" s="274"/>
      <c r="AL36" s="274"/>
    </row>
    <row r="37" spans="1:47" ht="15" x14ac:dyDescent="0.2">
      <c r="A37" s="274"/>
      <c r="B37" s="361"/>
      <c r="C37" s="358"/>
      <c r="D37" s="359"/>
      <c r="E37" s="359"/>
      <c r="F37" s="358"/>
      <c r="G37" s="359"/>
      <c r="H37" s="359"/>
      <c r="I37" s="358"/>
      <c r="J37" s="371"/>
      <c r="K37" s="371"/>
      <c r="L37" s="358"/>
      <c r="M37" s="371"/>
      <c r="N37" s="371"/>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row>
    <row r="38" spans="1:47" ht="15.75" x14ac:dyDescent="0.25">
      <c r="A38" s="274"/>
      <c r="B38" s="254" t="s">
        <v>748</v>
      </c>
      <c r="C38" s="358"/>
      <c r="D38" s="359"/>
      <c r="E38" s="359"/>
      <c r="F38" s="358"/>
      <c r="G38" s="359"/>
      <c r="H38" s="359"/>
      <c r="I38" s="358"/>
      <c r="J38" s="371"/>
      <c r="K38" s="371"/>
      <c r="L38" s="358"/>
      <c r="M38" s="371"/>
      <c r="N38" s="371"/>
      <c r="O38" s="358"/>
      <c r="P38" s="371"/>
      <c r="Q38" s="371"/>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row>
    <row r="39" spans="1:47" ht="15.75" x14ac:dyDescent="0.25">
      <c r="A39" s="274"/>
      <c r="B39" s="370" t="s">
        <v>749</v>
      </c>
      <c r="C39" s="358"/>
      <c r="D39" s="359"/>
      <c r="E39" s="359"/>
      <c r="F39" s="358"/>
      <c r="G39" s="359"/>
      <c r="H39" s="359"/>
      <c r="I39" s="358"/>
      <c r="J39" s="371"/>
      <c r="K39" s="371"/>
      <c r="L39" s="358"/>
      <c r="M39" s="371"/>
      <c r="N39" s="371"/>
      <c r="O39" s="358"/>
      <c r="P39" s="371"/>
      <c r="Q39" s="371"/>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row>
    <row r="40" spans="1:47" ht="15" x14ac:dyDescent="0.2">
      <c r="A40" s="274"/>
      <c r="B40" s="361"/>
      <c r="C40" s="358"/>
      <c r="D40" s="359"/>
      <c r="E40" s="359"/>
      <c r="F40" s="358"/>
      <c r="G40" s="359"/>
      <c r="H40" s="359"/>
      <c r="I40" s="358"/>
      <c r="J40" s="371"/>
      <c r="K40" s="371"/>
      <c r="L40" s="358"/>
      <c r="M40" s="371"/>
      <c r="N40" s="371"/>
      <c r="O40" s="358"/>
      <c r="P40" s="371"/>
      <c r="Q40" s="371"/>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row>
    <row r="41" spans="1:47" ht="15.75" x14ac:dyDescent="0.25">
      <c r="A41" s="274"/>
      <c r="B41" s="792"/>
      <c r="C41" s="815"/>
      <c r="D41" s="439" t="s">
        <v>695</v>
      </c>
      <c r="E41" s="797"/>
      <c r="F41" s="815"/>
      <c r="G41" s="439" t="s">
        <v>697</v>
      </c>
      <c r="H41" s="797"/>
      <c r="I41" s="815"/>
      <c r="J41" s="439" t="s">
        <v>696</v>
      </c>
      <c r="K41" s="797"/>
      <c r="L41" s="815"/>
      <c r="M41" s="439" t="s">
        <v>719</v>
      </c>
      <c r="N41" s="798"/>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row>
    <row r="42" spans="1:47" ht="16.5" thickBot="1" x14ac:dyDescent="0.3">
      <c r="A42" s="274"/>
      <c r="B42" s="809" t="s">
        <v>447</v>
      </c>
      <c r="C42" s="283" t="s">
        <v>446</v>
      </c>
      <c r="D42" s="282" t="s">
        <v>445</v>
      </c>
      <c r="E42" s="284" t="s">
        <v>444</v>
      </c>
      <c r="F42" s="283" t="s">
        <v>446</v>
      </c>
      <c r="G42" s="282" t="s">
        <v>445</v>
      </c>
      <c r="H42" s="282" t="s">
        <v>444</v>
      </c>
      <c r="I42" s="283" t="s">
        <v>446</v>
      </c>
      <c r="J42" s="282" t="s">
        <v>445</v>
      </c>
      <c r="K42" s="282" t="s">
        <v>444</v>
      </c>
      <c r="L42" s="283" t="s">
        <v>446</v>
      </c>
      <c r="M42" s="282" t="s">
        <v>445</v>
      </c>
      <c r="N42" s="284" t="s">
        <v>444</v>
      </c>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row>
    <row r="43" spans="1:47" ht="15" x14ac:dyDescent="0.2">
      <c r="A43" s="274"/>
      <c r="B43" s="810" t="s">
        <v>94</v>
      </c>
      <c r="C43" s="811">
        <v>0</v>
      </c>
      <c r="D43" s="812">
        <v>0</v>
      </c>
      <c r="E43" s="813">
        <v>47</v>
      </c>
      <c r="F43" s="811">
        <v>0</v>
      </c>
      <c r="G43" s="812">
        <v>0</v>
      </c>
      <c r="H43" s="812">
        <v>40</v>
      </c>
      <c r="I43" s="814">
        <v>0</v>
      </c>
      <c r="J43" s="371">
        <v>0</v>
      </c>
      <c r="K43" s="371">
        <v>4</v>
      </c>
      <c r="L43" s="814">
        <f t="shared" ref="L43:L55" si="3">IF(N43=0,"-",(M43/N43))</f>
        <v>0</v>
      </c>
      <c r="M43" s="371">
        <f t="shared" ref="M43:M55" si="4">SUM(D43,G43,J43)</f>
        <v>0</v>
      </c>
      <c r="N43" s="818">
        <f t="shared" ref="N43:N55" si="5">SUM(E43,H43,K43)</f>
        <v>91</v>
      </c>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row>
    <row r="44" spans="1:47" ht="15" x14ac:dyDescent="0.2">
      <c r="A44" s="274"/>
      <c r="B44" s="357" t="s">
        <v>703</v>
      </c>
      <c r="C44" s="814" t="s">
        <v>289</v>
      </c>
      <c r="D44" s="359" t="s">
        <v>289</v>
      </c>
      <c r="E44" s="360" t="s">
        <v>289</v>
      </c>
      <c r="F44" s="814" t="s">
        <v>289</v>
      </c>
      <c r="G44" s="359" t="s">
        <v>289</v>
      </c>
      <c r="H44" s="359" t="s">
        <v>289</v>
      </c>
      <c r="I44" s="814">
        <v>0</v>
      </c>
      <c r="J44" s="371">
        <v>0</v>
      </c>
      <c r="K44" s="371">
        <v>4</v>
      </c>
      <c r="L44" s="814">
        <f t="shared" si="3"/>
        <v>0</v>
      </c>
      <c r="M44" s="371">
        <f t="shared" si="4"/>
        <v>0</v>
      </c>
      <c r="N44" s="818">
        <f t="shared" si="5"/>
        <v>4</v>
      </c>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row>
    <row r="45" spans="1:47" ht="15" x14ac:dyDescent="0.2">
      <c r="A45" s="274"/>
      <c r="B45" s="357" t="s">
        <v>705</v>
      </c>
      <c r="C45" s="814">
        <v>0</v>
      </c>
      <c r="D45" s="359">
        <v>0</v>
      </c>
      <c r="E45" s="360">
        <v>47</v>
      </c>
      <c r="F45" s="814">
        <v>0</v>
      </c>
      <c r="G45" s="359">
        <v>0</v>
      </c>
      <c r="H45" s="359">
        <v>40</v>
      </c>
      <c r="I45" s="814" t="s">
        <v>289</v>
      </c>
      <c r="J45" s="371" t="s">
        <v>289</v>
      </c>
      <c r="K45" s="371" t="s">
        <v>289</v>
      </c>
      <c r="L45" s="814">
        <f t="shared" si="3"/>
        <v>0</v>
      </c>
      <c r="M45" s="371">
        <f t="shared" si="4"/>
        <v>0</v>
      </c>
      <c r="N45" s="818">
        <f t="shared" si="5"/>
        <v>87</v>
      </c>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row>
    <row r="46" spans="1:47" ht="15" x14ac:dyDescent="0.2">
      <c r="A46" s="274"/>
      <c r="B46" s="357" t="s">
        <v>95</v>
      </c>
      <c r="C46" s="814">
        <v>0</v>
      </c>
      <c r="D46" s="822">
        <v>0</v>
      </c>
      <c r="E46" s="360">
        <v>47</v>
      </c>
      <c r="F46" s="814">
        <v>0</v>
      </c>
      <c r="G46" s="822">
        <v>0</v>
      </c>
      <c r="H46" s="822">
        <v>40</v>
      </c>
      <c r="I46" s="814">
        <v>0</v>
      </c>
      <c r="J46" s="371">
        <v>0</v>
      </c>
      <c r="K46" s="371">
        <v>4</v>
      </c>
      <c r="L46" s="814">
        <f t="shared" si="3"/>
        <v>0</v>
      </c>
      <c r="M46" s="371">
        <f t="shared" si="4"/>
        <v>0</v>
      </c>
      <c r="N46" s="818">
        <f t="shared" si="5"/>
        <v>91</v>
      </c>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row>
    <row r="47" spans="1:47" ht="15" x14ac:dyDescent="0.2">
      <c r="A47" s="274"/>
      <c r="B47" s="357" t="s">
        <v>706</v>
      </c>
      <c r="C47" s="814">
        <v>0</v>
      </c>
      <c r="D47" s="359">
        <v>0</v>
      </c>
      <c r="E47" s="360">
        <v>47</v>
      </c>
      <c r="F47" s="814">
        <v>0</v>
      </c>
      <c r="G47" s="359">
        <v>0</v>
      </c>
      <c r="H47" s="359">
        <v>40</v>
      </c>
      <c r="I47" s="814">
        <v>0</v>
      </c>
      <c r="J47" s="371">
        <v>0</v>
      </c>
      <c r="K47" s="371">
        <v>4</v>
      </c>
      <c r="L47" s="814">
        <f t="shared" si="3"/>
        <v>0</v>
      </c>
      <c r="M47" s="371">
        <f t="shared" si="4"/>
        <v>0</v>
      </c>
      <c r="N47" s="818">
        <f t="shared" si="5"/>
        <v>91</v>
      </c>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row>
    <row r="48" spans="1:47" ht="15" x14ac:dyDescent="0.2">
      <c r="A48" s="274"/>
      <c r="B48" s="357" t="s">
        <v>707</v>
      </c>
      <c r="C48" s="814">
        <v>0</v>
      </c>
      <c r="D48" s="359">
        <v>0</v>
      </c>
      <c r="E48" s="360">
        <v>47</v>
      </c>
      <c r="F48" s="814">
        <v>0</v>
      </c>
      <c r="G48" s="359">
        <v>0</v>
      </c>
      <c r="H48" s="359">
        <v>40</v>
      </c>
      <c r="I48" s="814" t="s">
        <v>289</v>
      </c>
      <c r="J48" s="371" t="s">
        <v>289</v>
      </c>
      <c r="K48" s="371" t="s">
        <v>289</v>
      </c>
      <c r="L48" s="814">
        <f t="shared" si="3"/>
        <v>0</v>
      </c>
      <c r="M48" s="371">
        <f t="shared" si="4"/>
        <v>0</v>
      </c>
      <c r="N48" s="818">
        <f t="shared" si="5"/>
        <v>87</v>
      </c>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row>
    <row r="49" spans="1:47" ht="15" x14ac:dyDescent="0.2">
      <c r="A49" s="274"/>
      <c r="B49" s="357" t="s">
        <v>710</v>
      </c>
      <c r="C49" s="814">
        <v>0</v>
      </c>
      <c r="D49" s="359">
        <v>0</v>
      </c>
      <c r="E49" s="360">
        <v>47</v>
      </c>
      <c r="F49" s="814">
        <v>0</v>
      </c>
      <c r="G49" s="359">
        <v>0</v>
      </c>
      <c r="H49" s="359">
        <v>40</v>
      </c>
      <c r="I49" s="814">
        <v>0</v>
      </c>
      <c r="J49" s="371">
        <v>0</v>
      </c>
      <c r="K49" s="371">
        <v>4</v>
      </c>
      <c r="L49" s="814">
        <f t="shared" si="3"/>
        <v>0</v>
      </c>
      <c r="M49" s="371">
        <f t="shared" si="4"/>
        <v>0</v>
      </c>
      <c r="N49" s="818">
        <f t="shared" si="5"/>
        <v>91</v>
      </c>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row>
    <row r="50" spans="1:47" ht="15" x14ac:dyDescent="0.2">
      <c r="A50" s="274"/>
      <c r="B50" s="357" t="s">
        <v>576</v>
      </c>
      <c r="C50" s="814">
        <v>0</v>
      </c>
      <c r="D50" s="359">
        <v>0</v>
      </c>
      <c r="E50" s="360">
        <v>47</v>
      </c>
      <c r="F50" s="814">
        <v>0</v>
      </c>
      <c r="G50" s="359">
        <v>0</v>
      </c>
      <c r="H50" s="359">
        <v>40</v>
      </c>
      <c r="I50" s="814">
        <v>0</v>
      </c>
      <c r="J50" s="371">
        <v>0</v>
      </c>
      <c r="K50" s="371">
        <v>4</v>
      </c>
      <c r="L50" s="814">
        <f t="shared" si="3"/>
        <v>0</v>
      </c>
      <c r="M50" s="371">
        <f t="shared" si="4"/>
        <v>0</v>
      </c>
      <c r="N50" s="818">
        <f t="shared" si="5"/>
        <v>91</v>
      </c>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row>
    <row r="51" spans="1:47" ht="15" x14ac:dyDescent="0.2">
      <c r="A51" s="274"/>
      <c r="B51" s="357" t="s">
        <v>615</v>
      </c>
      <c r="C51" s="814" t="s">
        <v>289</v>
      </c>
      <c r="D51" s="359" t="s">
        <v>289</v>
      </c>
      <c r="E51" s="360" t="s">
        <v>289</v>
      </c>
      <c r="F51" s="814" t="s">
        <v>289</v>
      </c>
      <c r="G51" s="359" t="s">
        <v>289</v>
      </c>
      <c r="H51" s="359" t="s">
        <v>289</v>
      </c>
      <c r="I51" s="814">
        <v>0.25</v>
      </c>
      <c r="J51" s="371">
        <v>1</v>
      </c>
      <c r="K51" s="371">
        <v>4</v>
      </c>
      <c r="L51" s="814">
        <f t="shared" si="3"/>
        <v>0.25</v>
      </c>
      <c r="M51" s="371">
        <f t="shared" si="4"/>
        <v>1</v>
      </c>
      <c r="N51" s="818">
        <f t="shared" si="5"/>
        <v>4</v>
      </c>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row>
    <row r="52" spans="1:47" ht="15" x14ac:dyDescent="0.2">
      <c r="A52" s="274"/>
      <c r="B52" s="357" t="s">
        <v>720</v>
      </c>
      <c r="C52" s="814">
        <v>0</v>
      </c>
      <c r="D52" s="359">
        <v>0</v>
      </c>
      <c r="E52" s="360">
        <v>47</v>
      </c>
      <c r="F52" s="814">
        <v>0</v>
      </c>
      <c r="G52" s="359">
        <v>0</v>
      </c>
      <c r="H52" s="359">
        <v>40</v>
      </c>
      <c r="I52" s="814">
        <v>0</v>
      </c>
      <c r="J52" s="371">
        <v>0</v>
      </c>
      <c r="K52" s="371">
        <v>4</v>
      </c>
      <c r="L52" s="814">
        <f t="shared" si="3"/>
        <v>0</v>
      </c>
      <c r="M52" s="371">
        <f t="shared" si="4"/>
        <v>0</v>
      </c>
      <c r="N52" s="818">
        <f t="shared" si="5"/>
        <v>91</v>
      </c>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row>
    <row r="53" spans="1:47" ht="15" x14ac:dyDescent="0.2">
      <c r="A53" s="274"/>
      <c r="B53" s="357" t="s">
        <v>96</v>
      </c>
      <c r="C53" s="814">
        <v>8.5106382978723402E-2</v>
      </c>
      <c r="D53" s="359">
        <v>4</v>
      </c>
      <c r="E53" s="360">
        <v>47</v>
      </c>
      <c r="F53" s="814">
        <v>0</v>
      </c>
      <c r="G53" s="359">
        <v>0</v>
      </c>
      <c r="H53" s="359">
        <v>40</v>
      </c>
      <c r="I53" s="814">
        <v>0.25</v>
      </c>
      <c r="J53" s="371">
        <v>1</v>
      </c>
      <c r="K53" s="371">
        <v>4</v>
      </c>
      <c r="L53" s="814">
        <f t="shared" si="3"/>
        <v>5.4945054945054944E-2</v>
      </c>
      <c r="M53" s="371">
        <f t="shared" si="4"/>
        <v>5</v>
      </c>
      <c r="N53" s="818">
        <f t="shared" si="5"/>
        <v>91</v>
      </c>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row>
    <row r="54" spans="1:47" ht="15" x14ac:dyDescent="0.2">
      <c r="A54" s="274"/>
      <c r="B54" s="357" t="s">
        <v>747</v>
      </c>
      <c r="C54" s="814">
        <v>0</v>
      </c>
      <c r="D54" s="359">
        <v>0</v>
      </c>
      <c r="E54" s="360">
        <v>47</v>
      </c>
      <c r="F54" s="814">
        <v>0</v>
      </c>
      <c r="G54" s="359">
        <v>0</v>
      </c>
      <c r="H54" s="359">
        <v>40</v>
      </c>
      <c r="I54" s="814" t="s">
        <v>289</v>
      </c>
      <c r="J54" s="371" t="s">
        <v>289</v>
      </c>
      <c r="K54" s="371" t="s">
        <v>289</v>
      </c>
      <c r="L54" s="814">
        <f t="shared" si="3"/>
        <v>0</v>
      </c>
      <c r="M54" s="371">
        <f t="shared" si="4"/>
        <v>0</v>
      </c>
      <c r="N54" s="818">
        <f t="shared" si="5"/>
        <v>87</v>
      </c>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row>
    <row r="55" spans="1:47" ht="15" x14ac:dyDescent="0.2">
      <c r="A55" s="274"/>
      <c r="B55" s="357" t="s">
        <v>716</v>
      </c>
      <c r="C55" s="814">
        <v>1</v>
      </c>
      <c r="D55" s="359">
        <v>47</v>
      </c>
      <c r="E55" s="360">
        <v>47</v>
      </c>
      <c r="F55" s="814">
        <v>1</v>
      </c>
      <c r="G55" s="359">
        <v>40</v>
      </c>
      <c r="H55" s="359">
        <v>40</v>
      </c>
      <c r="I55" s="814" t="s">
        <v>289</v>
      </c>
      <c r="J55" s="371" t="s">
        <v>289</v>
      </c>
      <c r="K55" s="371" t="s">
        <v>289</v>
      </c>
      <c r="L55" s="814">
        <f t="shared" si="3"/>
        <v>1</v>
      </c>
      <c r="M55" s="371">
        <f t="shared" si="4"/>
        <v>87</v>
      </c>
      <c r="N55" s="818">
        <f t="shared" si="5"/>
        <v>87</v>
      </c>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row>
    <row r="56" spans="1:47" ht="15" x14ac:dyDescent="0.2">
      <c r="A56" s="274"/>
      <c r="B56" s="361"/>
      <c r="C56" s="358"/>
      <c r="D56" s="359"/>
      <c r="E56" s="359"/>
      <c r="F56" s="358"/>
      <c r="G56" s="359"/>
      <c r="H56" s="359"/>
      <c r="I56" s="358"/>
      <c r="J56" s="371"/>
      <c r="K56" s="371"/>
      <c r="L56" s="358"/>
      <c r="M56" s="371"/>
      <c r="N56" s="371"/>
      <c r="O56" s="358"/>
      <c r="P56" s="371"/>
      <c r="Q56" s="371"/>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row>
    <row r="57" spans="1:47" ht="15.75" x14ac:dyDescent="0.25">
      <c r="B57" s="254" t="s">
        <v>750</v>
      </c>
      <c r="C57" s="256"/>
      <c r="D57" s="256"/>
      <c r="E57" s="256"/>
      <c r="F57" s="325"/>
      <c r="G57" s="325"/>
      <c r="H57" s="325"/>
      <c r="I57" s="325"/>
      <c r="J57" s="325"/>
      <c r="K57" s="325"/>
      <c r="L57" s="325"/>
      <c r="M57" s="325"/>
      <c r="N57" s="326"/>
      <c r="O57" s="327"/>
      <c r="P57" s="326"/>
      <c r="Q57" s="326"/>
      <c r="R57" s="327"/>
      <c r="S57" s="326"/>
      <c r="T57" s="326"/>
      <c r="U57" s="327"/>
      <c r="V57" s="326"/>
      <c r="W57" s="326"/>
      <c r="X57" s="324"/>
      <c r="AJ57" s="328"/>
      <c r="AM57" s="328"/>
      <c r="AP57" s="328"/>
      <c r="AS57" s="328"/>
    </row>
    <row r="58" spans="1:47" ht="15.75" x14ac:dyDescent="0.25">
      <c r="B58" s="329" t="s">
        <v>751</v>
      </c>
      <c r="C58" s="330"/>
      <c r="D58" s="256"/>
      <c r="E58" s="256"/>
      <c r="F58" s="325"/>
      <c r="G58" s="325"/>
      <c r="H58" s="325"/>
      <c r="I58" s="325"/>
      <c r="J58" s="325"/>
      <c r="K58" s="325"/>
      <c r="L58" s="325"/>
      <c r="M58" s="325"/>
      <c r="N58" s="326"/>
      <c r="O58" s="327"/>
      <c r="P58" s="326"/>
      <c r="Q58" s="326"/>
      <c r="R58" s="327"/>
      <c r="S58" s="326"/>
      <c r="T58" s="326"/>
      <c r="U58" s="327"/>
      <c r="V58" s="326"/>
      <c r="W58" s="326"/>
      <c r="X58" s="324"/>
      <c r="AJ58" s="328"/>
      <c r="AM58" s="328"/>
      <c r="AP58" s="328"/>
      <c r="AS58" s="328"/>
    </row>
    <row r="59" spans="1:47" ht="15.75" x14ac:dyDescent="0.25">
      <c r="B59" s="331"/>
      <c r="C59" s="287"/>
      <c r="D59" s="287"/>
      <c r="E59" s="256"/>
      <c r="F59" s="325"/>
      <c r="G59" s="325"/>
      <c r="H59" s="325"/>
      <c r="I59" s="325"/>
      <c r="J59" s="325"/>
      <c r="K59" s="325"/>
      <c r="L59" s="325"/>
      <c r="M59" s="325"/>
      <c r="N59" s="326"/>
      <c r="O59" s="327"/>
      <c r="P59" s="326"/>
      <c r="Q59" s="326"/>
      <c r="R59" s="327"/>
      <c r="S59" s="326"/>
      <c r="T59" s="326"/>
      <c r="U59" s="327"/>
      <c r="V59" s="326"/>
      <c r="W59" s="326"/>
      <c r="X59" s="324"/>
      <c r="AJ59" s="328"/>
      <c r="AM59" s="328"/>
      <c r="AP59" s="328"/>
      <c r="AS59" s="328"/>
    </row>
    <row r="60" spans="1:47" ht="31.5" customHeight="1" thickBot="1" x14ac:dyDescent="0.3">
      <c r="B60" s="332" t="s">
        <v>93</v>
      </c>
      <c r="C60" s="333" t="s">
        <v>455</v>
      </c>
      <c r="D60" s="287"/>
      <c r="E60" s="256"/>
      <c r="F60" s="325"/>
      <c r="G60" s="325"/>
      <c r="H60" s="325"/>
      <c r="I60" s="325"/>
      <c r="J60" s="325"/>
      <c r="K60" s="325"/>
      <c r="L60" s="325"/>
      <c r="M60" s="325"/>
      <c r="N60" s="326"/>
      <c r="O60" s="327"/>
      <c r="P60" s="326"/>
      <c r="Q60" s="326"/>
      <c r="R60" s="327"/>
      <c r="S60" s="326"/>
      <c r="T60" s="326"/>
      <c r="U60" s="327"/>
      <c r="V60" s="326"/>
      <c r="W60" s="326"/>
      <c r="X60" s="324"/>
      <c r="AJ60" s="328"/>
      <c r="AM60" s="328"/>
      <c r="AP60" s="328"/>
      <c r="AS60" s="328"/>
    </row>
    <row r="61" spans="1:47" s="334" customFormat="1" ht="15" customHeight="1" x14ac:dyDescent="0.25">
      <c r="B61" s="335">
        <v>2020</v>
      </c>
      <c r="C61" s="336">
        <v>27</v>
      </c>
      <c r="D61" s="337"/>
      <c r="F61" s="325"/>
      <c r="G61" s="325"/>
      <c r="H61" s="325"/>
      <c r="I61" s="325"/>
      <c r="J61" s="325"/>
      <c r="K61" s="325"/>
      <c r="L61" s="325"/>
      <c r="M61" s="325"/>
      <c r="S61" s="338"/>
      <c r="T61" s="338"/>
      <c r="U61" s="339"/>
    </row>
    <row r="62" spans="1:47" s="334" customFormat="1" ht="15" customHeight="1" x14ac:dyDescent="0.25">
      <c r="B62" s="335">
        <v>2021</v>
      </c>
      <c r="C62" s="336">
        <v>20</v>
      </c>
      <c r="D62" s="337"/>
      <c r="F62" s="325"/>
      <c r="G62" s="325"/>
      <c r="H62" s="325"/>
      <c r="I62" s="325"/>
      <c r="J62" s="325"/>
      <c r="K62" s="325"/>
      <c r="L62" s="325"/>
      <c r="M62" s="325"/>
      <c r="S62" s="338"/>
      <c r="T62" s="338"/>
      <c r="U62" s="339"/>
    </row>
    <row r="63" spans="1:47" s="334" customFormat="1" ht="15" customHeight="1" x14ac:dyDescent="0.25">
      <c r="B63" s="335"/>
      <c r="C63" s="340"/>
      <c r="D63" s="337"/>
      <c r="F63" s="325"/>
      <c r="G63" s="325"/>
      <c r="H63" s="325"/>
      <c r="I63" s="325"/>
      <c r="J63" s="325"/>
      <c r="K63" s="325"/>
      <c r="L63" s="325"/>
      <c r="M63" s="325"/>
      <c r="S63" s="338"/>
      <c r="T63" s="338"/>
      <c r="U63" s="339"/>
    </row>
    <row r="64" spans="1:47" ht="14.45" customHeight="1" x14ac:dyDescent="0.25">
      <c r="A64" s="274"/>
      <c r="B64" s="254" t="s">
        <v>752</v>
      </c>
      <c r="C64" s="275"/>
      <c r="D64" s="274"/>
      <c r="E64" s="274"/>
      <c r="F64" s="275"/>
      <c r="G64" s="274"/>
      <c r="H64" s="274"/>
      <c r="I64" s="275"/>
      <c r="J64" s="274"/>
      <c r="K64" s="274"/>
      <c r="L64" s="275"/>
      <c r="M64" s="274"/>
      <c r="N64" s="274"/>
      <c r="O64" s="275"/>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row>
    <row r="65" spans="1:47" s="376" customFormat="1" ht="15.75" x14ac:dyDescent="0.25">
      <c r="A65" s="374"/>
      <c r="B65" s="370" t="s">
        <v>753</v>
      </c>
      <c r="C65" s="275"/>
      <c r="D65" s="274"/>
      <c r="E65" s="274"/>
      <c r="F65" s="275"/>
      <c r="G65" s="274"/>
      <c r="H65" s="274"/>
      <c r="I65" s="275"/>
      <c r="J65" s="274"/>
      <c r="K65" s="274"/>
      <c r="L65" s="275"/>
      <c r="M65" s="274"/>
      <c r="N65" s="274"/>
      <c r="O65" s="275"/>
      <c r="P65" s="274"/>
      <c r="Q65" s="274"/>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row>
    <row r="66" spans="1:47" s="376" customFormat="1" ht="15" x14ac:dyDescent="0.2">
      <c r="A66" s="375"/>
      <c r="B66" s="342"/>
      <c r="C66" s="275"/>
      <c r="D66" s="274"/>
      <c r="E66" s="274"/>
      <c r="F66" s="275"/>
      <c r="G66" s="274"/>
      <c r="H66" s="274"/>
      <c r="I66" s="275"/>
      <c r="J66" s="274"/>
      <c r="K66" s="274"/>
      <c r="L66" s="275"/>
      <c r="M66" s="274"/>
      <c r="N66" s="274"/>
      <c r="O66" s="275"/>
      <c r="P66" s="274"/>
      <c r="Q66" s="274"/>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row>
    <row r="67" spans="1:47" ht="15.75" x14ac:dyDescent="0.25">
      <c r="A67" s="274"/>
      <c r="B67" s="792"/>
      <c r="C67" s="815"/>
      <c r="D67" s="439" t="s">
        <v>695</v>
      </c>
      <c r="E67" s="797"/>
      <c r="F67" s="815"/>
      <c r="G67" s="439" t="s">
        <v>697</v>
      </c>
      <c r="H67" s="797"/>
      <c r="I67" s="815"/>
      <c r="J67" s="439" t="s">
        <v>700</v>
      </c>
      <c r="K67" s="827"/>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row>
    <row r="68" spans="1:47" s="376" customFormat="1" ht="16.5" thickBot="1" x14ac:dyDescent="0.3">
      <c r="A68" s="375"/>
      <c r="B68" s="809" t="s">
        <v>447</v>
      </c>
      <c r="C68" s="283" t="s">
        <v>446</v>
      </c>
      <c r="D68" s="282" t="s">
        <v>445</v>
      </c>
      <c r="E68" s="284" t="s">
        <v>444</v>
      </c>
      <c r="F68" s="283" t="s">
        <v>446</v>
      </c>
      <c r="G68" s="282" t="s">
        <v>445</v>
      </c>
      <c r="H68" s="282" t="s">
        <v>444</v>
      </c>
      <c r="I68" s="283" t="s">
        <v>446</v>
      </c>
      <c r="J68" s="282" t="s">
        <v>445</v>
      </c>
      <c r="K68" s="284" t="s">
        <v>444</v>
      </c>
      <c r="L68" s="375"/>
      <c r="M68" s="375"/>
      <c r="N68" s="375"/>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row>
    <row r="69" spans="1:47" s="376" customFormat="1" ht="15" x14ac:dyDescent="0.2">
      <c r="A69" s="375"/>
      <c r="B69" s="810" t="s">
        <v>94</v>
      </c>
      <c r="C69" s="811">
        <v>0</v>
      </c>
      <c r="D69" s="812">
        <v>0</v>
      </c>
      <c r="E69" s="813">
        <v>2</v>
      </c>
      <c r="F69" s="811">
        <v>0</v>
      </c>
      <c r="G69" s="812">
        <v>0</v>
      </c>
      <c r="H69" s="812">
        <v>18</v>
      </c>
      <c r="I69" s="814">
        <f t="shared" ref="I69:I79" si="6">IF(K69=0,"-",(J69/K69))</f>
        <v>0</v>
      </c>
      <c r="J69" s="371">
        <f t="shared" ref="J69:J79" si="7">SUM(D69,G69)</f>
        <v>0</v>
      </c>
      <c r="K69" s="818">
        <f t="shared" ref="K69:K79" si="8">SUM(E69,H69)</f>
        <v>20</v>
      </c>
      <c r="L69" s="375"/>
      <c r="M69" s="375"/>
      <c r="N69" s="375"/>
      <c r="O69" s="375"/>
      <c r="P69" s="375"/>
      <c r="Q69" s="375"/>
      <c r="R69" s="375"/>
      <c r="S69" s="375"/>
      <c r="T69" s="375"/>
      <c r="U69" s="375"/>
      <c r="V69" s="375"/>
      <c r="W69" s="375"/>
      <c r="X69" s="375"/>
      <c r="Y69" s="375"/>
      <c r="Z69" s="375"/>
      <c r="AA69" s="375"/>
      <c r="AB69" s="375"/>
      <c r="AC69" s="375"/>
      <c r="AD69" s="375"/>
      <c r="AE69" s="375"/>
      <c r="AF69" s="375"/>
      <c r="AG69" s="375"/>
      <c r="AH69" s="375"/>
      <c r="AI69" s="375"/>
      <c r="AJ69" s="375"/>
      <c r="AK69" s="375"/>
      <c r="AL69" s="375"/>
    </row>
    <row r="70" spans="1:47" s="376" customFormat="1" ht="15" x14ac:dyDescent="0.2">
      <c r="A70" s="375"/>
      <c r="B70" s="357" t="s">
        <v>705</v>
      </c>
      <c r="C70" s="814">
        <v>0</v>
      </c>
      <c r="D70" s="359">
        <v>0</v>
      </c>
      <c r="E70" s="360">
        <v>2</v>
      </c>
      <c r="F70" s="814">
        <v>0</v>
      </c>
      <c r="G70" s="359">
        <v>0</v>
      </c>
      <c r="H70" s="359">
        <v>18</v>
      </c>
      <c r="I70" s="814">
        <f t="shared" si="6"/>
        <v>0</v>
      </c>
      <c r="J70" s="371">
        <f t="shared" si="7"/>
        <v>0</v>
      </c>
      <c r="K70" s="818">
        <f t="shared" si="8"/>
        <v>20</v>
      </c>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375"/>
      <c r="AK70" s="375"/>
      <c r="AL70" s="375"/>
    </row>
    <row r="71" spans="1:47" s="376" customFormat="1" ht="15" x14ac:dyDescent="0.2">
      <c r="A71" s="375"/>
      <c r="B71" s="357" t="s">
        <v>95</v>
      </c>
      <c r="C71" s="814">
        <v>0</v>
      </c>
      <c r="D71" s="822">
        <v>0</v>
      </c>
      <c r="E71" s="360">
        <v>2</v>
      </c>
      <c r="F71" s="814">
        <v>0</v>
      </c>
      <c r="G71" s="822">
        <v>0</v>
      </c>
      <c r="H71" s="822">
        <v>18</v>
      </c>
      <c r="I71" s="814">
        <f t="shared" si="6"/>
        <v>0</v>
      </c>
      <c r="J71" s="371">
        <f t="shared" si="7"/>
        <v>0</v>
      </c>
      <c r="K71" s="818">
        <f t="shared" si="8"/>
        <v>20</v>
      </c>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375"/>
      <c r="AK71" s="375"/>
      <c r="AL71" s="375"/>
    </row>
    <row r="72" spans="1:47" s="376" customFormat="1" ht="15" x14ac:dyDescent="0.2">
      <c r="A72" s="375"/>
      <c r="B72" s="357" t="s">
        <v>706</v>
      </c>
      <c r="C72" s="814">
        <v>0</v>
      </c>
      <c r="D72" s="359">
        <v>0</v>
      </c>
      <c r="E72" s="360">
        <v>2</v>
      </c>
      <c r="F72" s="814">
        <v>0</v>
      </c>
      <c r="G72" s="359">
        <v>0</v>
      </c>
      <c r="H72" s="359">
        <v>18</v>
      </c>
      <c r="I72" s="814">
        <f t="shared" si="6"/>
        <v>0</v>
      </c>
      <c r="J72" s="371">
        <f t="shared" si="7"/>
        <v>0</v>
      </c>
      <c r="K72" s="818">
        <f t="shared" si="8"/>
        <v>20</v>
      </c>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375"/>
      <c r="AK72" s="375"/>
      <c r="AL72" s="375"/>
    </row>
    <row r="73" spans="1:47" s="376" customFormat="1" ht="15" x14ac:dyDescent="0.2">
      <c r="A73" s="375"/>
      <c r="B73" s="357" t="s">
        <v>707</v>
      </c>
      <c r="C73" s="814">
        <v>0</v>
      </c>
      <c r="D73" s="359">
        <v>0</v>
      </c>
      <c r="E73" s="360">
        <v>2</v>
      </c>
      <c r="F73" s="814">
        <v>0</v>
      </c>
      <c r="G73" s="359">
        <v>0</v>
      </c>
      <c r="H73" s="359">
        <v>18</v>
      </c>
      <c r="I73" s="814">
        <f t="shared" si="6"/>
        <v>0</v>
      </c>
      <c r="J73" s="371">
        <f t="shared" si="7"/>
        <v>0</v>
      </c>
      <c r="K73" s="818">
        <f t="shared" si="8"/>
        <v>20</v>
      </c>
      <c r="L73" s="375"/>
      <c r="M73" s="375"/>
      <c r="N73" s="375"/>
      <c r="O73" s="375"/>
      <c r="P73" s="375"/>
      <c r="Q73" s="375"/>
      <c r="R73" s="375"/>
      <c r="S73" s="375"/>
      <c r="T73" s="375"/>
      <c r="U73" s="375"/>
      <c r="V73" s="375"/>
      <c r="W73" s="375"/>
      <c r="X73" s="375"/>
      <c r="Y73" s="375"/>
      <c r="Z73" s="375"/>
      <c r="AA73" s="375"/>
      <c r="AB73" s="375"/>
      <c r="AC73" s="375"/>
      <c r="AD73" s="375"/>
      <c r="AE73" s="375"/>
      <c r="AF73" s="375"/>
      <c r="AG73" s="375"/>
      <c r="AH73" s="375"/>
      <c r="AI73" s="375"/>
      <c r="AJ73" s="375"/>
      <c r="AK73" s="375"/>
      <c r="AL73" s="375"/>
    </row>
    <row r="74" spans="1:47" s="376" customFormat="1" ht="15" x14ac:dyDescent="0.2">
      <c r="A74" s="375"/>
      <c r="B74" s="357" t="s">
        <v>710</v>
      </c>
      <c r="C74" s="814">
        <v>1</v>
      </c>
      <c r="D74" s="359">
        <v>2</v>
      </c>
      <c r="E74" s="360">
        <v>2</v>
      </c>
      <c r="F74" s="814">
        <v>0</v>
      </c>
      <c r="G74" s="359">
        <v>0</v>
      </c>
      <c r="H74" s="359">
        <v>18</v>
      </c>
      <c r="I74" s="814">
        <f t="shared" si="6"/>
        <v>0.1</v>
      </c>
      <c r="J74" s="371">
        <f t="shared" si="7"/>
        <v>2</v>
      </c>
      <c r="K74" s="818">
        <f t="shared" si="8"/>
        <v>20</v>
      </c>
      <c r="L74" s="375"/>
      <c r="M74" s="375"/>
      <c r="N74" s="375"/>
      <c r="O74" s="375"/>
      <c r="P74" s="375"/>
      <c r="Q74" s="375"/>
      <c r="R74" s="375"/>
      <c r="S74" s="375"/>
      <c r="T74" s="375"/>
      <c r="U74" s="375"/>
      <c r="V74" s="375"/>
      <c r="W74" s="375"/>
      <c r="X74" s="375"/>
      <c r="Y74" s="375"/>
      <c r="Z74" s="375"/>
      <c r="AA74" s="375"/>
      <c r="AB74" s="375"/>
      <c r="AC74" s="375"/>
      <c r="AD74" s="375"/>
      <c r="AE74" s="375"/>
      <c r="AF74" s="375"/>
      <c r="AG74" s="375"/>
      <c r="AH74" s="375"/>
      <c r="AI74" s="375"/>
      <c r="AJ74" s="375"/>
      <c r="AK74" s="375"/>
      <c r="AL74" s="375"/>
    </row>
    <row r="75" spans="1:47" s="376" customFormat="1" ht="15" x14ac:dyDescent="0.2">
      <c r="A75" s="375"/>
      <c r="B75" s="357" t="s">
        <v>576</v>
      </c>
      <c r="C75" s="814">
        <v>0</v>
      </c>
      <c r="D75" s="359">
        <v>0</v>
      </c>
      <c r="E75" s="360">
        <v>2</v>
      </c>
      <c r="F75" s="814" t="s">
        <v>289</v>
      </c>
      <c r="G75" s="359" t="s">
        <v>289</v>
      </c>
      <c r="H75" s="359" t="s">
        <v>289</v>
      </c>
      <c r="I75" s="814">
        <f t="shared" si="6"/>
        <v>0</v>
      </c>
      <c r="J75" s="371">
        <f t="shared" si="7"/>
        <v>0</v>
      </c>
      <c r="K75" s="818">
        <f t="shared" si="8"/>
        <v>2</v>
      </c>
      <c r="L75" s="375"/>
      <c r="M75" s="375"/>
      <c r="N75" s="375"/>
      <c r="O75" s="375"/>
      <c r="P75" s="375"/>
      <c r="Q75" s="375"/>
      <c r="R75" s="375"/>
      <c r="S75" s="375"/>
      <c r="T75" s="375"/>
      <c r="U75" s="375"/>
      <c r="V75" s="375"/>
      <c r="W75" s="375"/>
      <c r="X75" s="375"/>
      <c r="Y75" s="375"/>
      <c r="Z75" s="375"/>
      <c r="AA75" s="375"/>
      <c r="AB75" s="375"/>
      <c r="AC75" s="375"/>
      <c r="AD75" s="375"/>
      <c r="AE75" s="375"/>
      <c r="AF75" s="375"/>
      <c r="AG75" s="375"/>
      <c r="AH75" s="375"/>
      <c r="AI75" s="375"/>
      <c r="AJ75" s="375"/>
      <c r="AK75" s="375"/>
      <c r="AL75" s="375"/>
    </row>
    <row r="76" spans="1:47" ht="16.5" customHeight="1" x14ac:dyDescent="0.2">
      <c r="A76" s="375"/>
      <c r="B76" s="357" t="s">
        <v>714</v>
      </c>
      <c r="C76" s="814">
        <v>0</v>
      </c>
      <c r="D76" s="359">
        <v>0</v>
      </c>
      <c r="E76" s="360">
        <v>2</v>
      </c>
      <c r="F76" s="814">
        <v>0</v>
      </c>
      <c r="G76" s="359">
        <v>0</v>
      </c>
      <c r="H76" s="359">
        <v>18</v>
      </c>
      <c r="I76" s="814">
        <f t="shared" si="6"/>
        <v>0</v>
      </c>
      <c r="J76" s="371">
        <f t="shared" si="7"/>
        <v>0</v>
      </c>
      <c r="K76" s="818">
        <f t="shared" si="8"/>
        <v>20</v>
      </c>
      <c r="L76" s="274"/>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row>
    <row r="77" spans="1:47" ht="15" x14ac:dyDescent="0.2">
      <c r="A77" s="375"/>
      <c r="B77" s="357" t="s">
        <v>96</v>
      </c>
      <c r="C77" s="814">
        <v>1</v>
      </c>
      <c r="D77" s="359">
        <v>2</v>
      </c>
      <c r="E77" s="360">
        <v>2</v>
      </c>
      <c r="F77" s="814">
        <v>0</v>
      </c>
      <c r="G77" s="359">
        <v>0</v>
      </c>
      <c r="H77" s="359">
        <v>18</v>
      </c>
      <c r="I77" s="814">
        <f t="shared" si="6"/>
        <v>0.1</v>
      </c>
      <c r="J77" s="371">
        <f t="shared" si="7"/>
        <v>2</v>
      </c>
      <c r="K77" s="818">
        <f t="shared" si="8"/>
        <v>20</v>
      </c>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row>
    <row r="78" spans="1:47" ht="15" x14ac:dyDescent="0.2">
      <c r="A78" s="274"/>
      <c r="B78" s="357" t="s">
        <v>747</v>
      </c>
      <c r="C78" s="814">
        <v>0</v>
      </c>
      <c r="D78" s="359">
        <v>0</v>
      </c>
      <c r="E78" s="360">
        <v>2</v>
      </c>
      <c r="F78" s="814">
        <v>0</v>
      </c>
      <c r="G78" s="359">
        <v>0</v>
      </c>
      <c r="H78" s="359">
        <v>18</v>
      </c>
      <c r="I78" s="814">
        <f t="shared" si="6"/>
        <v>0</v>
      </c>
      <c r="J78" s="371">
        <f t="shared" si="7"/>
        <v>0</v>
      </c>
      <c r="K78" s="818">
        <f t="shared" si="8"/>
        <v>20</v>
      </c>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row>
    <row r="79" spans="1:47" ht="15" x14ac:dyDescent="0.2">
      <c r="A79" s="274"/>
      <c r="B79" s="357" t="s">
        <v>716</v>
      </c>
      <c r="C79" s="814">
        <v>1</v>
      </c>
      <c r="D79" s="359">
        <v>2</v>
      </c>
      <c r="E79" s="360">
        <v>2</v>
      </c>
      <c r="F79" s="814">
        <v>1</v>
      </c>
      <c r="G79" s="359">
        <v>18</v>
      </c>
      <c r="H79" s="359">
        <v>18</v>
      </c>
      <c r="I79" s="814">
        <f t="shared" si="6"/>
        <v>1</v>
      </c>
      <c r="J79" s="371">
        <f t="shared" si="7"/>
        <v>20</v>
      </c>
      <c r="K79" s="818">
        <f t="shared" si="8"/>
        <v>20</v>
      </c>
      <c r="L79" s="274"/>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row>
    <row r="80" spans="1:47" s="826" customFormat="1" ht="15" x14ac:dyDescent="0.2">
      <c r="A80" s="819"/>
      <c r="B80" s="820"/>
      <c r="C80" s="821"/>
      <c r="D80" s="822"/>
      <c r="E80" s="822"/>
      <c r="F80" s="821"/>
      <c r="G80" s="822"/>
      <c r="H80" s="822"/>
      <c r="I80" s="821"/>
      <c r="J80" s="817"/>
      <c r="K80" s="817"/>
      <c r="L80" s="823"/>
      <c r="M80" s="824"/>
      <c r="N80" s="824"/>
      <c r="O80" s="825"/>
      <c r="P80" s="824"/>
      <c r="Q80" s="824"/>
      <c r="R80" s="819"/>
      <c r="S80" s="819"/>
      <c r="T80" s="819"/>
      <c r="U80" s="819"/>
      <c r="V80" s="819"/>
      <c r="W80" s="819"/>
      <c r="X80" s="819"/>
      <c r="Y80" s="819"/>
      <c r="Z80" s="819"/>
      <c r="AA80" s="819"/>
      <c r="AB80" s="819"/>
      <c r="AC80" s="819"/>
      <c r="AD80" s="819"/>
      <c r="AE80" s="819"/>
      <c r="AF80" s="819"/>
      <c r="AG80" s="819"/>
      <c r="AH80" s="819"/>
      <c r="AI80" s="819"/>
      <c r="AJ80" s="819"/>
      <c r="AK80" s="819"/>
      <c r="AL80" s="819"/>
      <c r="AM80" s="819"/>
      <c r="AN80" s="819"/>
      <c r="AO80" s="819"/>
      <c r="AP80" s="819"/>
      <c r="AQ80" s="819"/>
      <c r="AR80" s="819"/>
      <c r="AS80" s="819"/>
      <c r="AT80" s="819"/>
      <c r="AU80" s="819"/>
    </row>
    <row r="81" spans="1:47" ht="15.75" x14ac:dyDescent="0.25">
      <c r="A81" s="274"/>
      <c r="B81" s="254" t="s">
        <v>754</v>
      </c>
      <c r="C81" s="275"/>
      <c r="D81" s="274"/>
      <c r="E81" s="274"/>
      <c r="F81" s="275"/>
      <c r="G81" s="274"/>
      <c r="H81" s="274"/>
      <c r="I81" s="275"/>
      <c r="J81" s="274"/>
      <c r="K81" s="274"/>
      <c r="L81" s="275"/>
      <c r="M81" s="274"/>
      <c r="N81" s="274"/>
      <c r="O81" s="275"/>
      <c r="P81" s="274"/>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row>
    <row r="82" spans="1:47" ht="15.75" x14ac:dyDescent="0.25">
      <c r="A82" s="274"/>
      <c r="B82" s="370" t="s">
        <v>755</v>
      </c>
      <c r="C82" s="275"/>
      <c r="D82" s="274"/>
      <c r="E82" s="274"/>
      <c r="F82" s="275"/>
      <c r="G82" s="274"/>
      <c r="H82" s="274"/>
      <c r="I82" s="275"/>
      <c r="J82" s="274"/>
      <c r="K82" s="274"/>
      <c r="L82" s="275"/>
      <c r="M82" s="274"/>
      <c r="N82" s="274"/>
      <c r="O82" s="275"/>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row>
    <row r="83" spans="1:47" ht="15" x14ac:dyDescent="0.2">
      <c r="A83" s="274"/>
      <c r="B83" s="342"/>
      <c r="C83" s="275"/>
      <c r="D83" s="274"/>
      <c r="E83" s="274"/>
      <c r="F83" s="275"/>
      <c r="G83" s="274"/>
      <c r="H83" s="274"/>
      <c r="I83" s="275"/>
      <c r="J83" s="274"/>
      <c r="K83" s="274"/>
      <c r="L83" s="275"/>
      <c r="M83" s="274"/>
      <c r="N83" s="274"/>
      <c r="O83" s="275"/>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row>
    <row r="84" spans="1:47" ht="15.75" x14ac:dyDescent="0.25">
      <c r="A84" s="274"/>
      <c r="B84" s="792"/>
      <c r="C84" s="815"/>
      <c r="D84" s="439" t="s">
        <v>695</v>
      </c>
      <c r="E84" s="797"/>
      <c r="F84" s="815"/>
      <c r="G84" s="439" t="s">
        <v>697</v>
      </c>
      <c r="H84" s="797"/>
      <c r="I84" s="815"/>
      <c r="J84" s="439" t="s">
        <v>719</v>
      </c>
      <c r="K84" s="827"/>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row>
    <row r="85" spans="1:47" ht="16.5" thickBot="1" x14ac:dyDescent="0.3">
      <c r="A85" s="274"/>
      <c r="B85" s="809" t="s">
        <v>447</v>
      </c>
      <c r="C85" s="283" t="s">
        <v>446</v>
      </c>
      <c r="D85" s="282" t="s">
        <v>445</v>
      </c>
      <c r="E85" s="284" t="s">
        <v>444</v>
      </c>
      <c r="F85" s="283" t="s">
        <v>446</v>
      </c>
      <c r="G85" s="282" t="s">
        <v>445</v>
      </c>
      <c r="H85" s="282" t="s">
        <v>444</v>
      </c>
      <c r="I85" s="283" t="s">
        <v>446</v>
      </c>
      <c r="J85" s="282" t="s">
        <v>445</v>
      </c>
      <c r="K85" s="284" t="s">
        <v>444</v>
      </c>
      <c r="L85" s="274"/>
      <c r="M85" s="274"/>
      <c r="N85" s="274"/>
      <c r="O85" s="274"/>
      <c r="P85" s="274"/>
      <c r="Q85" s="274"/>
      <c r="R85" s="274"/>
      <c r="S85" s="274"/>
      <c r="T85" s="274"/>
      <c r="U85" s="274"/>
      <c r="V85" s="274"/>
      <c r="W85" s="274"/>
      <c r="X85" s="274"/>
      <c r="Y85" s="274"/>
      <c r="Z85" s="274"/>
      <c r="AA85" s="274"/>
      <c r="AB85" s="274"/>
      <c r="AC85" s="274"/>
      <c r="AD85" s="274"/>
      <c r="AE85" s="274"/>
      <c r="AF85" s="274"/>
      <c r="AG85" s="274"/>
      <c r="AH85" s="274"/>
      <c r="AI85" s="274"/>
      <c r="AJ85" s="274"/>
      <c r="AK85" s="274"/>
      <c r="AL85" s="274"/>
    </row>
    <row r="86" spans="1:47" ht="15" x14ac:dyDescent="0.2">
      <c r="A86" s="274"/>
      <c r="B86" s="810" t="s">
        <v>94</v>
      </c>
      <c r="C86" s="811">
        <v>0</v>
      </c>
      <c r="D86" s="812">
        <v>0</v>
      </c>
      <c r="E86" s="813">
        <v>6</v>
      </c>
      <c r="F86" s="811">
        <v>0</v>
      </c>
      <c r="G86" s="812">
        <v>0</v>
      </c>
      <c r="H86" s="812">
        <v>21</v>
      </c>
      <c r="I86" s="814">
        <f t="shared" ref="I86:I96" si="9">IF(K86=0,"-",(J86/K86))</f>
        <v>0</v>
      </c>
      <c r="J86" s="371">
        <f t="shared" ref="J86:J96" si="10">SUM(D86,G86)</f>
        <v>0</v>
      </c>
      <c r="K86" s="818">
        <f t="shared" ref="K86:K96" si="11">SUM(E86,H86)</f>
        <v>27</v>
      </c>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row>
    <row r="87" spans="1:47" ht="15" x14ac:dyDescent="0.2">
      <c r="A87" s="274"/>
      <c r="B87" s="357" t="s">
        <v>705</v>
      </c>
      <c r="C87" s="814">
        <v>0</v>
      </c>
      <c r="D87" s="359">
        <v>0</v>
      </c>
      <c r="E87" s="360">
        <v>6</v>
      </c>
      <c r="F87" s="814">
        <v>0</v>
      </c>
      <c r="G87" s="359">
        <v>0</v>
      </c>
      <c r="H87" s="359">
        <v>21</v>
      </c>
      <c r="I87" s="814">
        <f t="shared" si="9"/>
        <v>0</v>
      </c>
      <c r="J87" s="371">
        <f t="shared" si="10"/>
        <v>0</v>
      </c>
      <c r="K87" s="818">
        <f t="shared" si="11"/>
        <v>27</v>
      </c>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row>
    <row r="88" spans="1:47" ht="15" x14ac:dyDescent="0.2">
      <c r="A88" s="274"/>
      <c r="B88" s="357" t="s">
        <v>95</v>
      </c>
      <c r="C88" s="814">
        <v>0</v>
      </c>
      <c r="D88" s="822">
        <v>0</v>
      </c>
      <c r="E88" s="360">
        <v>6</v>
      </c>
      <c r="F88" s="814">
        <v>0</v>
      </c>
      <c r="G88" s="822">
        <v>0</v>
      </c>
      <c r="H88" s="822">
        <v>21</v>
      </c>
      <c r="I88" s="814">
        <f t="shared" si="9"/>
        <v>0</v>
      </c>
      <c r="J88" s="371">
        <f t="shared" si="10"/>
        <v>0</v>
      </c>
      <c r="K88" s="818">
        <f t="shared" si="11"/>
        <v>27</v>
      </c>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row>
    <row r="89" spans="1:47" ht="15" x14ac:dyDescent="0.2">
      <c r="A89" s="274"/>
      <c r="B89" s="357" t="s">
        <v>706</v>
      </c>
      <c r="C89" s="814">
        <v>0.16666666666666666</v>
      </c>
      <c r="D89" s="359">
        <v>1</v>
      </c>
      <c r="E89" s="360">
        <v>6</v>
      </c>
      <c r="F89" s="814">
        <v>0</v>
      </c>
      <c r="G89" s="359">
        <v>0</v>
      </c>
      <c r="H89" s="359">
        <v>21</v>
      </c>
      <c r="I89" s="814">
        <f t="shared" si="9"/>
        <v>3.7037037037037035E-2</v>
      </c>
      <c r="J89" s="371">
        <f t="shared" si="10"/>
        <v>1</v>
      </c>
      <c r="K89" s="818">
        <f t="shared" si="11"/>
        <v>27</v>
      </c>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row>
    <row r="90" spans="1:47" ht="15" x14ac:dyDescent="0.2">
      <c r="A90" s="274"/>
      <c r="B90" s="357" t="s">
        <v>707</v>
      </c>
      <c r="C90" s="814">
        <v>0</v>
      </c>
      <c r="D90" s="359">
        <v>0</v>
      </c>
      <c r="E90" s="360">
        <v>6</v>
      </c>
      <c r="F90" s="814">
        <v>0</v>
      </c>
      <c r="G90" s="359">
        <v>0</v>
      </c>
      <c r="H90" s="359">
        <v>21</v>
      </c>
      <c r="I90" s="814">
        <f t="shared" si="9"/>
        <v>0</v>
      </c>
      <c r="J90" s="371">
        <f t="shared" si="10"/>
        <v>0</v>
      </c>
      <c r="K90" s="818">
        <f t="shared" si="11"/>
        <v>27</v>
      </c>
      <c r="L90" s="274"/>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row>
    <row r="91" spans="1:47" ht="15" x14ac:dyDescent="0.2">
      <c r="A91" s="274"/>
      <c r="B91" s="357" t="s">
        <v>710</v>
      </c>
      <c r="C91" s="814">
        <v>0</v>
      </c>
      <c r="D91" s="359">
        <v>0</v>
      </c>
      <c r="E91" s="360">
        <v>6</v>
      </c>
      <c r="F91" s="814">
        <v>0</v>
      </c>
      <c r="G91" s="359">
        <v>0</v>
      </c>
      <c r="H91" s="359">
        <v>21</v>
      </c>
      <c r="I91" s="814">
        <f t="shared" si="9"/>
        <v>0</v>
      </c>
      <c r="J91" s="371">
        <f t="shared" si="10"/>
        <v>0</v>
      </c>
      <c r="K91" s="818">
        <f t="shared" si="11"/>
        <v>27</v>
      </c>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row>
    <row r="92" spans="1:47" ht="15" x14ac:dyDescent="0.2">
      <c r="A92" s="274"/>
      <c r="B92" s="357" t="s">
        <v>576</v>
      </c>
      <c r="C92" s="814">
        <v>0</v>
      </c>
      <c r="D92" s="359">
        <v>0</v>
      </c>
      <c r="E92" s="360">
        <v>6</v>
      </c>
      <c r="F92" s="814">
        <v>0</v>
      </c>
      <c r="G92" s="359">
        <v>0</v>
      </c>
      <c r="H92" s="359">
        <v>21</v>
      </c>
      <c r="I92" s="814">
        <f t="shared" si="9"/>
        <v>0</v>
      </c>
      <c r="J92" s="371">
        <f t="shared" si="10"/>
        <v>0</v>
      </c>
      <c r="K92" s="818">
        <f t="shared" si="11"/>
        <v>27</v>
      </c>
      <c r="L92" s="274"/>
      <c r="M92" s="274"/>
      <c r="N92" s="274"/>
      <c r="O92" s="274"/>
      <c r="P92" s="274"/>
      <c r="Q92" s="274"/>
      <c r="R92" s="274"/>
      <c r="S92" s="274"/>
      <c r="T92" s="274"/>
      <c r="U92" s="274"/>
      <c r="V92" s="274"/>
      <c r="W92" s="274"/>
      <c r="X92" s="274"/>
      <c r="Y92" s="274"/>
      <c r="Z92" s="274"/>
      <c r="AA92" s="274"/>
      <c r="AB92" s="274"/>
      <c r="AC92" s="274"/>
      <c r="AD92" s="274"/>
      <c r="AE92" s="274"/>
      <c r="AF92" s="274"/>
      <c r="AG92" s="274"/>
      <c r="AH92" s="274"/>
      <c r="AI92" s="274"/>
      <c r="AJ92" s="274"/>
      <c r="AK92" s="274"/>
      <c r="AL92" s="274"/>
    </row>
    <row r="93" spans="1:47" ht="15" x14ac:dyDescent="0.2">
      <c r="A93" s="274"/>
      <c r="B93" s="357" t="s">
        <v>720</v>
      </c>
      <c r="C93" s="814">
        <v>0</v>
      </c>
      <c r="D93" s="359">
        <v>0</v>
      </c>
      <c r="E93" s="360">
        <v>6</v>
      </c>
      <c r="F93" s="814">
        <v>0</v>
      </c>
      <c r="G93" s="359">
        <v>0</v>
      </c>
      <c r="H93" s="359">
        <v>21</v>
      </c>
      <c r="I93" s="814">
        <f t="shared" si="9"/>
        <v>0</v>
      </c>
      <c r="J93" s="371">
        <f t="shared" si="10"/>
        <v>0</v>
      </c>
      <c r="K93" s="818">
        <f t="shared" si="11"/>
        <v>27</v>
      </c>
      <c r="L93" s="274"/>
      <c r="M93" s="274"/>
      <c r="N93" s="274"/>
      <c r="O93" s="274"/>
      <c r="P93" s="274"/>
      <c r="Q93" s="274"/>
      <c r="R93" s="274"/>
      <c r="S93" s="274"/>
      <c r="T93" s="274"/>
      <c r="U93" s="274"/>
      <c r="V93" s="274"/>
      <c r="W93" s="274"/>
      <c r="X93" s="274"/>
      <c r="Y93" s="274"/>
      <c r="Z93" s="274"/>
      <c r="AA93" s="274"/>
      <c r="AB93" s="274"/>
      <c r="AC93" s="274"/>
      <c r="AD93" s="274"/>
      <c r="AE93" s="274"/>
      <c r="AF93" s="274"/>
      <c r="AG93" s="274"/>
      <c r="AH93" s="274"/>
      <c r="AI93" s="274"/>
      <c r="AJ93" s="274"/>
      <c r="AK93" s="274"/>
      <c r="AL93" s="274"/>
    </row>
    <row r="94" spans="1:47" ht="15" x14ac:dyDescent="0.2">
      <c r="A94" s="274"/>
      <c r="B94" s="357" t="s">
        <v>96</v>
      </c>
      <c r="C94" s="814">
        <v>0.33333333333333331</v>
      </c>
      <c r="D94" s="359">
        <v>2</v>
      </c>
      <c r="E94" s="360">
        <v>6</v>
      </c>
      <c r="F94" s="814">
        <v>0</v>
      </c>
      <c r="G94" s="359">
        <v>0</v>
      </c>
      <c r="H94" s="359">
        <v>21</v>
      </c>
      <c r="I94" s="814">
        <f t="shared" si="9"/>
        <v>7.407407407407407E-2</v>
      </c>
      <c r="J94" s="371">
        <f t="shared" si="10"/>
        <v>2</v>
      </c>
      <c r="K94" s="818">
        <f t="shared" si="11"/>
        <v>27</v>
      </c>
      <c r="L94" s="274"/>
      <c r="M94" s="274"/>
      <c r="N94" s="274"/>
      <c r="O94" s="274"/>
      <c r="P94" s="274"/>
      <c r="Q94" s="274"/>
      <c r="R94" s="274"/>
      <c r="S94" s="274"/>
      <c r="T94" s="274"/>
      <c r="U94" s="274"/>
      <c r="V94" s="274"/>
      <c r="W94" s="274"/>
      <c r="X94" s="274"/>
      <c r="Y94" s="274"/>
      <c r="Z94" s="274"/>
      <c r="AA94" s="274"/>
      <c r="AB94" s="274"/>
      <c r="AC94" s="274"/>
      <c r="AD94" s="274"/>
      <c r="AE94" s="274"/>
      <c r="AF94" s="274"/>
      <c r="AG94" s="274"/>
      <c r="AH94" s="274"/>
      <c r="AI94" s="274"/>
      <c r="AJ94" s="274"/>
      <c r="AK94" s="274"/>
      <c r="AL94" s="274"/>
    </row>
    <row r="95" spans="1:47" ht="15" x14ac:dyDescent="0.2">
      <c r="A95" s="274"/>
      <c r="B95" s="357" t="s">
        <v>747</v>
      </c>
      <c r="C95" s="814">
        <v>0</v>
      </c>
      <c r="D95" s="359">
        <v>0</v>
      </c>
      <c r="E95" s="360">
        <v>6</v>
      </c>
      <c r="F95" s="814">
        <v>0</v>
      </c>
      <c r="G95" s="359">
        <v>0</v>
      </c>
      <c r="H95" s="359">
        <v>21</v>
      </c>
      <c r="I95" s="814">
        <f t="shared" si="9"/>
        <v>0</v>
      </c>
      <c r="J95" s="371">
        <f t="shared" si="10"/>
        <v>0</v>
      </c>
      <c r="K95" s="818">
        <f t="shared" si="11"/>
        <v>27</v>
      </c>
      <c r="L95" s="274"/>
      <c r="M95" s="274"/>
      <c r="N95" s="274"/>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row>
    <row r="96" spans="1:47" ht="15" x14ac:dyDescent="0.2">
      <c r="A96" s="274"/>
      <c r="B96" s="357" t="s">
        <v>716</v>
      </c>
      <c r="C96" s="814">
        <v>1</v>
      </c>
      <c r="D96" s="359">
        <v>6</v>
      </c>
      <c r="E96" s="360">
        <v>6</v>
      </c>
      <c r="F96" s="814">
        <v>1</v>
      </c>
      <c r="G96" s="359">
        <v>21</v>
      </c>
      <c r="H96" s="359">
        <v>21</v>
      </c>
      <c r="I96" s="814">
        <f t="shared" si="9"/>
        <v>1</v>
      </c>
      <c r="J96" s="371">
        <f t="shared" si="10"/>
        <v>27</v>
      </c>
      <c r="K96" s="818">
        <f t="shared" si="11"/>
        <v>27</v>
      </c>
      <c r="L96" s="274"/>
      <c r="M96" s="274"/>
      <c r="N96" s="274"/>
      <c r="O96" s="274"/>
      <c r="P96" s="274"/>
      <c r="Q96" s="274"/>
      <c r="R96" s="274"/>
      <c r="S96" s="274"/>
      <c r="T96" s="274"/>
      <c r="U96" s="274"/>
      <c r="V96" s="274"/>
      <c r="W96" s="274"/>
      <c r="X96" s="274"/>
      <c r="Y96" s="274"/>
      <c r="Z96" s="274"/>
      <c r="AA96" s="274"/>
      <c r="AB96" s="274"/>
      <c r="AC96" s="274"/>
      <c r="AD96" s="274"/>
      <c r="AE96" s="274"/>
      <c r="AF96" s="274"/>
      <c r="AG96" s="274"/>
      <c r="AH96" s="274"/>
      <c r="AI96" s="274"/>
      <c r="AJ96" s="274"/>
      <c r="AK96" s="274"/>
      <c r="AL96" s="274"/>
    </row>
    <row r="97" spans="1:47" ht="15" x14ac:dyDescent="0.2">
      <c r="A97" s="274"/>
      <c r="B97" s="368"/>
      <c r="C97" s="358"/>
      <c r="D97" s="316"/>
      <c r="E97" s="359"/>
      <c r="F97" s="358"/>
      <c r="G97" s="316"/>
      <c r="H97" s="359"/>
      <c r="I97" s="274"/>
      <c r="J97" s="274"/>
      <c r="K97" s="274"/>
      <c r="L97" s="274"/>
      <c r="M97" s="274"/>
      <c r="N97" s="274"/>
      <c r="O97" s="274"/>
      <c r="P97" s="274"/>
      <c r="Q97" s="274"/>
      <c r="R97" s="274"/>
      <c r="S97" s="274"/>
      <c r="T97" s="274"/>
      <c r="U97" s="274"/>
      <c r="V97" s="274"/>
      <c r="W97" s="274"/>
      <c r="X97" s="274"/>
      <c r="Y97" s="274"/>
      <c r="Z97" s="274"/>
      <c r="AA97" s="274"/>
      <c r="AB97" s="274"/>
      <c r="AC97" s="274"/>
      <c r="AD97" s="274"/>
      <c r="AE97" s="274"/>
      <c r="AF97" s="274"/>
      <c r="AG97" s="274"/>
      <c r="AH97" s="274"/>
      <c r="AI97" s="274"/>
      <c r="AJ97" s="274"/>
      <c r="AK97" s="274"/>
      <c r="AL97" s="274"/>
    </row>
    <row r="98" spans="1:47" ht="15.75" x14ac:dyDescent="0.25">
      <c r="B98" s="254" t="s">
        <v>756</v>
      </c>
      <c r="C98" s="256"/>
      <c r="D98" s="256"/>
      <c r="E98" s="256"/>
      <c r="F98" s="325"/>
      <c r="G98" s="325"/>
      <c r="H98" s="325"/>
      <c r="I98" s="325"/>
      <c r="J98" s="325"/>
      <c r="K98" s="325"/>
      <c r="L98" s="325"/>
      <c r="M98" s="325"/>
      <c r="N98" s="326"/>
      <c r="O98" s="327"/>
      <c r="P98" s="326"/>
      <c r="Q98" s="326"/>
      <c r="R98" s="327"/>
      <c r="S98" s="326"/>
      <c r="T98" s="326"/>
      <c r="U98" s="327"/>
      <c r="V98" s="326"/>
      <c r="W98" s="326"/>
      <c r="X98" s="324"/>
      <c r="AJ98" s="328"/>
      <c r="AM98" s="328"/>
      <c r="AP98" s="328"/>
      <c r="AS98" s="328"/>
    </row>
    <row r="99" spans="1:47" ht="15.75" x14ac:dyDescent="0.25">
      <c r="B99" s="329" t="s">
        <v>757</v>
      </c>
      <c r="C99" s="330"/>
      <c r="D99" s="256"/>
      <c r="E99" s="256"/>
      <c r="F99" s="325"/>
      <c r="G99" s="325"/>
      <c r="H99" s="325"/>
      <c r="I99" s="325"/>
      <c r="J99" s="325"/>
      <c r="K99" s="325"/>
      <c r="L99" s="325"/>
      <c r="M99" s="325"/>
      <c r="N99" s="326"/>
      <c r="O99" s="327"/>
      <c r="P99" s="326"/>
      <c r="Q99" s="326"/>
      <c r="R99" s="327"/>
      <c r="S99" s="326"/>
      <c r="T99" s="326"/>
      <c r="U99" s="327"/>
      <c r="V99" s="326"/>
      <c r="W99" s="326"/>
      <c r="X99" s="324"/>
      <c r="AJ99" s="328"/>
      <c r="AM99" s="328"/>
      <c r="AP99" s="328"/>
      <c r="AS99" s="328"/>
    </row>
    <row r="100" spans="1:47" ht="15.75" x14ac:dyDescent="0.25">
      <c r="B100" s="331"/>
      <c r="C100" s="287"/>
      <c r="D100" s="287"/>
      <c r="E100" s="256"/>
      <c r="F100" s="325"/>
      <c r="G100" s="325"/>
      <c r="H100" s="325"/>
      <c r="I100" s="325"/>
      <c r="J100" s="325"/>
      <c r="K100" s="325"/>
      <c r="L100" s="325"/>
      <c r="M100" s="325"/>
      <c r="N100" s="326"/>
      <c r="O100" s="327"/>
      <c r="P100" s="326"/>
      <c r="Q100" s="326"/>
      <c r="R100" s="327"/>
      <c r="S100" s="326"/>
      <c r="T100" s="326"/>
      <c r="U100" s="327"/>
      <c r="V100" s="326"/>
      <c r="W100" s="326"/>
      <c r="X100" s="324"/>
      <c r="AJ100" s="328"/>
      <c r="AM100" s="328"/>
      <c r="AP100" s="328"/>
      <c r="AS100" s="328"/>
    </row>
    <row r="101" spans="1:47" ht="31.5" customHeight="1" thickBot="1" x14ac:dyDescent="0.3">
      <c r="B101" s="332" t="s">
        <v>93</v>
      </c>
      <c r="C101" s="333" t="s">
        <v>455</v>
      </c>
      <c r="D101" s="287"/>
      <c r="E101" s="256"/>
      <c r="F101" s="325"/>
      <c r="G101" s="325"/>
      <c r="H101" s="325"/>
      <c r="I101" s="325"/>
      <c r="J101" s="325"/>
      <c r="K101" s="325"/>
      <c r="L101" s="325"/>
      <c r="M101" s="325"/>
      <c r="N101" s="326"/>
      <c r="O101" s="327"/>
      <c r="P101" s="326"/>
      <c r="Q101" s="326"/>
      <c r="R101" s="327"/>
      <c r="S101" s="326"/>
      <c r="T101" s="326"/>
      <c r="U101" s="327"/>
      <c r="V101" s="326"/>
      <c r="W101" s="326"/>
      <c r="X101" s="324"/>
      <c r="AJ101" s="328"/>
      <c r="AM101" s="328"/>
      <c r="AP101" s="328"/>
      <c r="AS101" s="328"/>
    </row>
    <row r="102" spans="1:47" s="334" customFormat="1" ht="15" customHeight="1" x14ac:dyDescent="0.25">
      <c r="B102" s="335">
        <v>2020</v>
      </c>
      <c r="C102" s="336">
        <v>62</v>
      </c>
      <c r="D102" s="337"/>
      <c r="F102" s="325"/>
      <c r="G102" s="325"/>
      <c r="H102" s="325"/>
      <c r="I102" s="325"/>
      <c r="J102" s="325"/>
      <c r="K102" s="325"/>
      <c r="L102" s="325"/>
      <c r="M102" s="325"/>
      <c r="S102" s="338"/>
      <c r="T102" s="338"/>
      <c r="U102" s="339"/>
    </row>
    <row r="103" spans="1:47" s="334" customFormat="1" ht="15" customHeight="1" x14ac:dyDescent="0.25">
      <c r="B103" s="335">
        <v>2021</v>
      </c>
      <c r="C103" s="336">
        <v>29</v>
      </c>
      <c r="D103" s="337"/>
      <c r="F103" s="325"/>
      <c r="G103" s="325"/>
      <c r="H103" s="325"/>
      <c r="I103" s="325"/>
      <c r="J103" s="325"/>
      <c r="K103" s="325"/>
      <c r="L103" s="325"/>
      <c r="M103" s="325"/>
      <c r="S103" s="338"/>
      <c r="T103" s="338"/>
      <c r="U103" s="339"/>
    </row>
    <row r="104" spans="1:47" s="334" customFormat="1" ht="15" customHeight="1" x14ac:dyDescent="0.25">
      <c r="B104" s="335"/>
      <c r="C104" s="340"/>
      <c r="D104" s="337"/>
      <c r="F104" s="325"/>
      <c r="G104" s="325"/>
      <c r="H104" s="325"/>
      <c r="I104" s="325"/>
      <c r="J104" s="325"/>
      <c r="K104" s="325"/>
      <c r="L104" s="325"/>
      <c r="M104" s="325"/>
      <c r="S104" s="338"/>
      <c r="T104" s="338"/>
      <c r="U104" s="339"/>
    </row>
    <row r="105" spans="1:47" ht="15.75" x14ac:dyDescent="0.25">
      <c r="A105" s="274"/>
      <c r="B105" s="254" t="s">
        <v>758</v>
      </c>
      <c r="C105" s="373"/>
      <c r="D105" s="372"/>
      <c r="E105" s="372"/>
      <c r="F105" s="373"/>
      <c r="G105" s="372"/>
      <c r="H105" s="372"/>
      <c r="I105" s="373"/>
      <c r="J105" s="372"/>
      <c r="K105" s="372"/>
      <c r="L105" s="373"/>
      <c r="M105" s="372"/>
      <c r="N105" s="372"/>
      <c r="O105" s="373"/>
      <c r="P105" s="372"/>
      <c r="Q105" s="372"/>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row>
    <row r="106" spans="1:47" ht="15.75" x14ac:dyDescent="0.25">
      <c r="A106" s="274"/>
      <c r="B106" s="370" t="s">
        <v>759</v>
      </c>
      <c r="C106" s="373"/>
      <c r="D106" s="372"/>
      <c r="E106" s="372"/>
      <c r="F106" s="373"/>
      <c r="G106" s="372"/>
      <c r="H106" s="372"/>
      <c r="I106" s="373"/>
      <c r="J106" s="372"/>
      <c r="K106" s="372"/>
      <c r="L106" s="373"/>
      <c r="M106" s="372"/>
      <c r="N106" s="372"/>
      <c r="O106" s="373"/>
      <c r="P106" s="372"/>
      <c r="Q106" s="372"/>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row>
    <row r="107" spans="1:47" ht="15.75" x14ac:dyDescent="0.25">
      <c r="A107" s="274"/>
      <c r="B107" s="370"/>
      <c r="C107" s="373"/>
      <c r="D107" s="372"/>
      <c r="E107" s="372"/>
      <c r="F107" s="373"/>
      <c r="G107" s="372"/>
      <c r="H107" s="372"/>
      <c r="I107" s="373"/>
      <c r="J107" s="372"/>
      <c r="K107" s="372"/>
      <c r="L107" s="373"/>
      <c r="M107" s="372"/>
      <c r="N107" s="372"/>
      <c r="O107" s="373"/>
      <c r="P107" s="372"/>
      <c r="Q107" s="372"/>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row>
    <row r="108" spans="1:47" ht="15.75" x14ac:dyDescent="0.25">
      <c r="B108" s="792"/>
      <c r="C108" s="815"/>
      <c r="D108" s="439" t="s">
        <v>694</v>
      </c>
      <c r="E108" s="797"/>
      <c r="F108" s="815"/>
      <c r="G108" s="439" t="s">
        <v>695</v>
      </c>
      <c r="H108" s="797"/>
      <c r="I108" s="815"/>
      <c r="J108" s="439" t="s">
        <v>697</v>
      </c>
      <c r="K108" s="827"/>
      <c r="L108" s="815"/>
      <c r="M108" s="439" t="s">
        <v>698</v>
      </c>
      <c r="N108" s="797"/>
      <c r="O108" s="815"/>
      <c r="P108" s="439" t="s">
        <v>699</v>
      </c>
      <c r="Q108" s="797"/>
      <c r="R108" s="815"/>
      <c r="S108" s="439" t="s">
        <v>700</v>
      </c>
      <c r="T108" s="827"/>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row>
    <row r="109" spans="1:47" ht="16.5" thickBot="1" x14ac:dyDescent="0.3">
      <c r="B109" s="809" t="s">
        <v>447</v>
      </c>
      <c r="C109" s="283" t="s">
        <v>446</v>
      </c>
      <c r="D109" s="282" t="s">
        <v>445</v>
      </c>
      <c r="E109" s="284" t="s">
        <v>444</v>
      </c>
      <c r="F109" s="283" t="s">
        <v>446</v>
      </c>
      <c r="G109" s="282" t="s">
        <v>445</v>
      </c>
      <c r="H109" s="282" t="s">
        <v>444</v>
      </c>
      <c r="I109" s="283" t="s">
        <v>446</v>
      </c>
      <c r="J109" s="282" t="s">
        <v>445</v>
      </c>
      <c r="K109" s="284" t="s">
        <v>444</v>
      </c>
      <c r="L109" s="283" t="s">
        <v>446</v>
      </c>
      <c r="M109" s="282" t="s">
        <v>445</v>
      </c>
      <c r="N109" s="284" t="s">
        <v>444</v>
      </c>
      <c r="O109" s="283" t="s">
        <v>446</v>
      </c>
      <c r="P109" s="282" t="s">
        <v>445</v>
      </c>
      <c r="Q109" s="282" t="s">
        <v>444</v>
      </c>
      <c r="R109" s="283" t="s">
        <v>446</v>
      </c>
      <c r="S109" s="282" t="s">
        <v>445</v>
      </c>
      <c r="T109" s="284" t="s">
        <v>444</v>
      </c>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row>
    <row r="110" spans="1:47" ht="15" x14ac:dyDescent="0.2">
      <c r="B110" s="810" t="s">
        <v>94</v>
      </c>
      <c r="C110" s="811">
        <v>0</v>
      </c>
      <c r="D110" s="812">
        <v>0</v>
      </c>
      <c r="E110" s="813">
        <v>5</v>
      </c>
      <c r="F110" s="811">
        <v>0</v>
      </c>
      <c r="G110" s="812">
        <v>0</v>
      </c>
      <c r="H110" s="812">
        <v>16</v>
      </c>
      <c r="I110" s="814">
        <v>0</v>
      </c>
      <c r="J110" s="371">
        <v>0</v>
      </c>
      <c r="K110" s="818">
        <v>3</v>
      </c>
      <c r="L110" s="811">
        <v>0</v>
      </c>
      <c r="M110" s="812">
        <v>0</v>
      </c>
      <c r="N110" s="813">
        <v>4</v>
      </c>
      <c r="O110" s="811" t="s">
        <v>289</v>
      </c>
      <c r="P110" s="812" t="s">
        <v>289</v>
      </c>
      <c r="Q110" s="812" t="s">
        <v>289</v>
      </c>
      <c r="R110" s="814">
        <f t="shared" ref="R110:R127" si="12">IF(T110=0,"-",(S110/T110))</f>
        <v>0</v>
      </c>
      <c r="S110" s="371">
        <f t="shared" ref="S110:S127" si="13">SUM(D110,G110,J110,M110,P110)</f>
        <v>0</v>
      </c>
      <c r="T110" s="818">
        <f t="shared" ref="T110:T127" si="14">SUM(E110,H110,K110,N110,Q110)</f>
        <v>28</v>
      </c>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row>
    <row r="111" spans="1:47" ht="15" x14ac:dyDescent="0.2">
      <c r="B111" s="357" t="s">
        <v>702</v>
      </c>
      <c r="C111" s="814" t="s">
        <v>289</v>
      </c>
      <c r="D111" s="359" t="s">
        <v>289</v>
      </c>
      <c r="E111" s="360" t="s">
        <v>289</v>
      </c>
      <c r="F111" s="814" t="s">
        <v>289</v>
      </c>
      <c r="G111" s="359" t="s">
        <v>289</v>
      </c>
      <c r="H111" s="359" t="s">
        <v>289</v>
      </c>
      <c r="I111" s="814" t="s">
        <v>289</v>
      </c>
      <c r="J111" s="371" t="s">
        <v>289</v>
      </c>
      <c r="K111" s="818" t="s">
        <v>289</v>
      </c>
      <c r="L111" s="814">
        <v>0.25</v>
      </c>
      <c r="M111" s="359">
        <v>1</v>
      </c>
      <c r="N111" s="360">
        <v>4</v>
      </c>
      <c r="O111" s="814">
        <v>0</v>
      </c>
      <c r="P111" s="359">
        <v>0</v>
      </c>
      <c r="Q111" s="359">
        <v>1</v>
      </c>
      <c r="R111" s="814">
        <f t="shared" si="12"/>
        <v>0.2</v>
      </c>
      <c r="S111" s="371">
        <f t="shared" si="13"/>
        <v>1</v>
      </c>
      <c r="T111" s="818">
        <f t="shared" si="14"/>
        <v>5</v>
      </c>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row>
    <row r="112" spans="1:47" ht="15" x14ac:dyDescent="0.2">
      <c r="B112" s="357" t="s">
        <v>703</v>
      </c>
      <c r="C112" s="814">
        <v>0</v>
      </c>
      <c r="D112" s="359">
        <v>0</v>
      </c>
      <c r="E112" s="360">
        <v>5</v>
      </c>
      <c r="F112" s="814" t="s">
        <v>289</v>
      </c>
      <c r="G112" s="359" t="s">
        <v>289</v>
      </c>
      <c r="H112" s="359" t="s">
        <v>289</v>
      </c>
      <c r="I112" s="814" t="s">
        <v>289</v>
      </c>
      <c r="J112" s="371" t="s">
        <v>289</v>
      </c>
      <c r="K112" s="818" t="s">
        <v>289</v>
      </c>
      <c r="L112" s="814" t="s">
        <v>289</v>
      </c>
      <c r="M112" s="359" t="s">
        <v>289</v>
      </c>
      <c r="N112" s="360" t="s">
        <v>289</v>
      </c>
      <c r="O112" s="814" t="s">
        <v>289</v>
      </c>
      <c r="P112" s="359" t="s">
        <v>289</v>
      </c>
      <c r="Q112" s="359" t="s">
        <v>289</v>
      </c>
      <c r="R112" s="814">
        <f t="shared" si="12"/>
        <v>0</v>
      </c>
      <c r="S112" s="371">
        <f t="shared" si="13"/>
        <v>0</v>
      </c>
      <c r="T112" s="818">
        <f t="shared" si="14"/>
        <v>5</v>
      </c>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row>
    <row r="113" spans="1:47" ht="15" x14ac:dyDescent="0.2">
      <c r="B113" s="357" t="s">
        <v>704</v>
      </c>
      <c r="C113" s="814" t="s">
        <v>289</v>
      </c>
      <c r="D113" s="359" t="s">
        <v>289</v>
      </c>
      <c r="E113" s="360" t="s">
        <v>289</v>
      </c>
      <c r="F113" s="814" t="s">
        <v>289</v>
      </c>
      <c r="G113" s="359" t="s">
        <v>289</v>
      </c>
      <c r="H113" s="359" t="s">
        <v>289</v>
      </c>
      <c r="I113" s="814" t="s">
        <v>289</v>
      </c>
      <c r="J113" s="371" t="s">
        <v>289</v>
      </c>
      <c r="K113" s="818" t="s">
        <v>289</v>
      </c>
      <c r="L113" s="814" t="s">
        <v>289</v>
      </c>
      <c r="M113" s="359" t="s">
        <v>289</v>
      </c>
      <c r="N113" s="360" t="s">
        <v>289</v>
      </c>
      <c r="O113" s="814">
        <v>0</v>
      </c>
      <c r="P113" s="359">
        <v>0</v>
      </c>
      <c r="Q113" s="359">
        <v>1</v>
      </c>
      <c r="R113" s="814">
        <f t="shared" si="12"/>
        <v>0</v>
      </c>
      <c r="S113" s="371">
        <f t="shared" si="13"/>
        <v>0</v>
      </c>
      <c r="T113" s="818">
        <f t="shared" si="14"/>
        <v>1</v>
      </c>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row>
    <row r="114" spans="1:47" ht="15" x14ac:dyDescent="0.2">
      <c r="B114" s="357" t="s">
        <v>705</v>
      </c>
      <c r="C114" s="814" t="s">
        <v>289</v>
      </c>
      <c r="D114" s="359" t="s">
        <v>289</v>
      </c>
      <c r="E114" s="360" t="s">
        <v>289</v>
      </c>
      <c r="F114" s="814">
        <v>0</v>
      </c>
      <c r="G114" s="359">
        <v>0</v>
      </c>
      <c r="H114" s="359">
        <v>16</v>
      </c>
      <c r="I114" s="814">
        <v>0</v>
      </c>
      <c r="J114" s="371">
        <v>0</v>
      </c>
      <c r="K114" s="818">
        <v>3</v>
      </c>
      <c r="L114" s="814">
        <v>0</v>
      </c>
      <c r="M114" s="359">
        <v>0</v>
      </c>
      <c r="N114" s="360">
        <v>4</v>
      </c>
      <c r="O114" s="814" t="s">
        <v>289</v>
      </c>
      <c r="P114" s="359" t="s">
        <v>289</v>
      </c>
      <c r="Q114" s="359" t="s">
        <v>289</v>
      </c>
      <c r="R114" s="814">
        <f t="shared" si="12"/>
        <v>0</v>
      </c>
      <c r="S114" s="371">
        <f t="shared" si="13"/>
        <v>0</v>
      </c>
      <c r="T114" s="818">
        <f t="shared" si="14"/>
        <v>23</v>
      </c>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row>
    <row r="115" spans="1:47" ht="15" x14ac:dyDescent="0.2">
      <c r="B115" s="357" t="s">
        <v>95</v>
      </c>
      <c r="C115" s="814">
        <v>0</v>
      </c>
      <c r="D115" s="822">
        <v>0</v>
      </c>
      <c r="E115" s="360">
        <v>5</v>
      </c>
      <c r="F115" s="814">
        <v>0</v>
      </c>
      <c r="G115" s="822">
        <v>0</v>
      </c>
      <c r="H115" s="822">
        <v>16</v>
      </c>
      <c r="I115" s="814">
        <v>0</v>
      </c>
      <c r="J115" s="371">
        <v>0</v>
      </c>
      <c r="K115" s="818">
        <v>3</v>
      </c>
      <c r="L115" s="814">
        <v>0</v>
      </c>
      <c r="M115" s="822">
        <v>0</v>
      </c>
      <c r="N115" s="360">
        <v>4</v>
      </c>
      <c r="O115" s="814">
        <v>0</v>
      </c>
      <c r="P115" s="822">
        <v>0</v>
      </c>
      <c r="Q115" s="822">
        <v>1</v>
      </c>
      <c r="R115" s="814">
        <f t="shared" si="12"/>
        <v>0</v>
      </c>
      <c r="S115" s="371">
        <f t="shared" si="13"/>
        <v>0</v>
      </c>
      <c r="T115" s="818">
        <f t="shared" si="14"/>
        <v>29</v>
      </c>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row>
    <row r="116" spans="1:47" ht="15" x14ac:dyDescent="0.2">
      <c r="B116" s="357" t="s">
        <v>706</v>
      </c>
      <c r="C116" s="814">
        <v>0</v>
      </c>
      <c r="D116" s="359">
        <v>0</v>
      </c>
      <c r="E116" s="360">
        <v>5</v>
      </c>
      <c r="F116" s="814">
        <v>0</v>
      </c>
      <c r="G116" s="359">
        <v>0</v>
      </c>
      <c r="H116" s="359">
        <v>16</v>
      </c>
      <c r="I116" s="814">
        <v>0</v>
      </c>
      <c r="J116" s="371">
        <v>0</v>
      </c>
      <c r="K116" s="818">
        <v>3</v>
      </c>
      <c r="L116" s="814">
        <v>0</v>
      </c>
      <c r="M116" s="359">
        <v>0</v>
      </c>
      <c r="N116" s="360">
        <v>4</v>
      </c>
      <c r="O116" s="814">
        <v>0</v>
      </c>
      <c r="P116" s="359">
        <v>0</v>
      </c>
      <c r="Q116" s="359">
        <v>1</v>
      </c>
      <c r="R116" s="814">
        <f t="shared" si="12"/>
        <v>0</v>
      </c>
      <c r="S116" s="371">
        <f t="shared" si="13"/>
        <v>0</v>
      </c>
      <c r="T116" s="818">
        <f t="shared" si="14"/>
        <v>29</v>
      </c>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row>
    <row r="117" spans="1:47" ht="15" x14ac:dyDescent="0.2">
      <c r="B117" s="357" t="s">
        <v>707</v>
      </c>
      <c r="C117" s="814" t="s">
        <v>289</v>
      </c>
      <c r="D117" s="359" t="s">
        <v>289</v>
      </c>
      <c r="E117" s="360" t="s">
        <v>289</v>
      </c>
      <c r="F117" s="814">
        <v>0</v>
      </c>
      <c r="G117" s="359">
        <v>0</v>
      </c>
      <c r="H117" s="359">
        <v>16</v>
      </c>
      <c r="I117" s="814">
        <v>0</v>
      </c>
      <c r="J117" s="371">
        <v>0</v>
      </c>
      <c r="K117" s="818">
        <v>3</v>
      </c>
      <c r="L117" s="814">
        <v>0</v>
      </c>
      <c r="M117" s="359">
        <v>0</v>
      </c>
      <c r="N117" s="360">
        <v>4</v>
      </c>
      <c r="O117" s="814" t="s">
        <v>289</v>
      </c>
      <c r="P117" s="359" t="s">
        <v>289</v>
      </c>
      <c r="Q117" s="359" t="s">
        <v>289</v>
      </c>
      <c r="R117" s="814">
        <f t="shared" si="12"/>
        <v>0</v>
      </c>
      <c r="S117" s="371">
        <f t="shared" si="13"/>
        <v>0</v>
      </c>
      <c r="T117" s="818">
        <f t="shared" si="14"/>
        <v>23</v>
      </c>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row>
    <row r="118" spans="1:47" ht="15" x14ac:dyDescent="0.2">
      <c r="B118" s="357" t="s">
        <v>709</v>
      </c>
      <c r="C118" s="814" t="s">
        <v>289</v>
      </c>
      <c r="D118" s="359" t="s">
        <v>289</v>
      </c>
      <c r="E118" s="360" t="s">
        <v>289</v>
      </c>
      <c r="F118" s="814" t="s">
        <v>289</v>
      </c>
      <c r="G118" s="359" t="s">
        <v>289</v>
      </c>
      <c r="H118" s="359" t="s">
        <v>289</v>
      </c>
      <c r="I118" s="814" t="s">
        <v>289</v>
      </c>
      <c r="J118" s="371" t="s">
        <v>289</v>
      </c>
      <c r="K118" s="818" t="s">
        <v>289</v>
      </c>
      <c r="L118" s="814" t="s">
        <v>289</v>
      </c>
      <c r="M118" s="359" t="s">
        <v>289</v>
      </c>
      <c r="N118" s="360" t="s">
        <v>289</v>
      </c>
      <c r="O118" s="814">
        <v>0</v>
      </c>
      <c r="P118" s="359">
        <v>0</v>
      </c>
      <c r="Q118" s="359">
        <v>1</v>
      </c>
      <c r="R118" s="814">
        <f t="shared" si="12"/>
        <v>0</v>
      </c>
      <c r="S118" s="371">
        <f t="shared" si="13"/>
        <v>0</v>
      </c>
      <c r="T118" s="818">
        <f t="shared" si="14"/>
        <v>1</v>
      </c>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row>
    <row r="119" spans="1:47" ht="15" x14ac:dyDescent="0.2">
      <c r="B119" s="357" t="s">
        <v>710</v>
      </c>
      <c r="C119" s="814">
        <v>0.6</v>
      </c>
      <c r="D119" s="359">
        <v>3</v>
      </c>
      <c r="E119" s="360">
        <v>5</v>
      </c>
      <c r="F119" s="814">
        <v>0.6875</v>
      </c>
      <c r="G119" s="359">
        <v>11</v>
      </c>
      <c r="H119" s="359">
        <v>16</v>
      </c>
      <c r="I119" s="814">
        <v>0</v>
      </c>
      <c r="J119" s="371">
        <v>0</v>
      </c>
      <c r="K119" s="818">
        <v>3</v>
      </c>
      <c r="L119" s="814" t="s">
        <v>289</v>
      </c>
      <c r="M119" s="359" t="s">
        <v>289</v>
      </c>
      <c r="N119" s="360" t="s">
        <v>289</v>
      </c>
      <c r="O119" s="814">
        <v>0</v>
      </c>
      <c r="P119" s="359">
        <v>0</v>
      </c>
      <c r="Q119" s="359">
        <v>1</v>
      </c>
      <c r="R119" s="814">
        <f t="shared" si="12"/>
        <v>0.56000000000000005</v>
      </c>
      <c r="S119" s="371">
        <f t="shared" si="13"/>
        <v>14</v>
      </c>
      <c r="T119" s="818">
        <f t="shared" si="14"/>
        <v>25</v>
      </c>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row>
    <row r="120" spans="1:47" ht="15" x14ac:dyDescent="0.2">
      <c r="B120" s="357" t="s">
        <v>576</v>
      </c>
      <c r="C120" s="814">
        <v>0</v>
      </c>
      <c r="D120" s="359">
        <v>0</v>
      </c>
      <c r="E120" s="360">
        <v>5</v>
      </c>
      <c r="F120" s="814">
        <v>0</v>
      </c>
      <c r="G120" s="359">
        <v>0</v>
      </c>
      <c r="H120" s="359">
        <v>16</v>
      </c>
      <c r="I120" s="814" t="s">
        <v>289</v>
      </c>
      <c r="J120" s="371" t="s">
        <v>289</v>
      </c>
      <c r="K120" s="818" t="s">
        <v>289</v>
      </c>
      <c r="L120" s="814" t="s">
        <v>289</v>
      </c>
      <c r="M120" s="359" t="s">
        <v>289</v>
      </c>
      <c r="N120" s="360" t="s">
        <v>289</v>
      </c>
      <c r="O120" s="814" t="s">
        <v>289</v>
      </c>
      <c r="P120" s="359" t="s">
        <v>289</v>
      </c>
      <c r="Q120" s="359" t="s">
        <v>289</v>
      </c>
      <c r="R120" s="814">
        <f t="shared" si="12"/>
        <v>0</v>
      </c>
      <c r="S120" s="371">
        <f t="shared" si="13"/>
        <v>0</v>
      </c>
      <c r="T120" s="818">
        <f t="shared" si="14"/>
        <v>21</v>
      </c>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row>
    <row r="121" spans="1:47" ht="15" x14ac:dyDescent="0.2">
      <c r="B121" s="357" t="s">
        <v>713</v>
      </c>
      <c r="C121" s="814" t="s">
        <v>289</v>
      </c>
      <c r="D121" s="359" t="s">
        <v>289</v>
      </c>
      <c r="E121" s="360" t="s">
        <v>289</v>
      </c>
      <c r="F121" s="814" t="s">
        <v>289</v>
      </c>
      <c r="G121" s="359" t="s">
        <v>289</v>
      </c>
      <c r="H121" s="359" t="s">
        <v>289</v>
      </c>
      <c r="I121" s="814" t="s">
        <v>289</v>
      </c>
      <c r="J121" s="371" t="s">
        <v>289</v>
      </c>
      <c r="K121" s="818" t="s">
        <v>289</v>
      </c>
      <c r="L121" s="814">
        <v>0</v>
      </c>
      <c r="M121" s="359">
        <v>0</v>
      </c>
      <c r="N121" s="360">
        <v>4</v>
      </c>
      <c r="O121" s="814">
        <v>0</v>
      </c>
      <c r="P121" s="359">
        <v>0</v>
      </c>
      <c r="Q121" s="359">
        <v>1</v>
      </c>
      <c r="R121" s="814">
        <f t="shared" si="12"/>
        <v>0</v>
      </c>
      <c r="S121" s="371">
        <f t="shared" si="13"/>
        <v>0</v>
      </c>
      <c r="T121" s="818">
        <f t="shared" si="14"/>
        <v>5</v>
      </c>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row>
    <row r="122" spans="1:47" ht="15" x14ac:dyDescent="0.2">
      <c r="B122" s="357" t="s">
        <v>615</v>
      </c>
      <c r="C122" s="814">
        <v>0.6</v>
      </c>
      <c r="D122" s="359">
        <v>3</v>
      </c>
      <c r="E122" s="360">
        <v>5</v>
      </c>
      <c r="F122" s="814" t="s">
        <v>289</v>
      </c>
      <c r="G122" s="359" t="s">
        <v>289</v>
      </c>
      <c r="H122" s="359" t="s">
        <v>289</v>
      </c>
      <c r="I122" s="814" t="s">
        <v>289</v>
      </c>
      <c r="J122" s="371" t="s">
        <v>289</v>
      </c>
      <c r="K122" s="818" t="s">
        <v>289</v>
      </c>
      <c r="L122" s="814" t="s">
        <v>289</v>
      </c>
      <c r="M122" s="359" t="s">
        <v>289</v>
      </c>
      <c r="N122" s="360" t="s">
        <v>289</v>
      </c>
      <c r="O122" s="814" t="s">
        <v>289</v>
      </c>
      <c r="P122" s="359" t="s">
        <v>289</v>
      </c>
      <c r="Q122" s="359" t="s">
        <v>289</v>
      </c>
      <c r="R122" s="814">
        <f t="shared" si="12"/>
        <v>0.6</v>
      </c>
      <c r="S122" s="371">
        <f t="shared" si="13"/>
        <v>3</v>
      </c>
      <c r="T122" s="818">
        <f t="shared" si="14"/>
        <v>5</v>
      </c>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row>
    <row r="123" spans="1:47" ht="15" x14ac:dyDescent="0.2">
      <c r="B123" s="357" t="s">
        <v>714</v>
      </c>
      <c r="C123" s="814">
        <v>0.4</v>
      </c>
      <c r="D123" s="359">
        <v>2</v>
      </c>
      <c r="E123" s="360">
        <v>5</v>
      </c>
      <c r="F123" s="814">
        <v>0</v>
      </c>
      <c r="G123" s="359">
        <v>0</v>
      </c>
      <c r="H123" s="359">
        <v>16</v>
      </c>
      <c r="I123" s="814">
        <v>0</v>
      </c>
      <c r="J123" s="371">
        <v>0</v>
      </c>
      <c r="K123" s="818">
        <v>3</v>
      </c>
      <c r="L123" s="814">
        <v>0.25</v>
      </c>
      <c r="M123" s="359">
        <v>1</v>
      </c>
      <c r="N123" s="360">
        <v>4</v>
      </c>
      <c r="O123" s="814">
        <v>0</v>
      </c>
      <c r="P123" s="359">
        <v>0</v>
      </c>
      <c r="Q123" s="359">
        <v>1</v>
      </c>
      <c r="R123" s="814">
        <f t="shared" si="12"/>
        <v>0.10344827586206896</v>
      </c>
      <c r="S123" s="371">
        <f t="shared" si="13"/>
        <v>3</v>
      </c>
      <c r="T123" s="818">
        <f t="shared" si="14"/>
        <v>29</v>
      </c>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row>
    <row r="124" spans="1:47" ht="15" x14ac:dyDescent="0.2">
      <c r="B124" s="357" t="s">
        <v>96</v>
      </c>
      <c r="C124" s="814">
        <v>0.4</v>
      </c>
      <c r="D124" s="359">
        <v>2</v>
      </c>
      <c r="E124" s="360">
        <v>5</v>
      </c>
      <c r="F124" s="814">
        <v>0.4375</v>
      </c>
      <c r="G124" s="359">
        <v>7</v>
      </c>
      <c r="H124" s="359">
        <v>16</v>
      </c>
      <c r="I124" s="814">
        <v>0</v>
      </c>
      <c r="J124" s="371">
        <v>0</v>
      </c>
      <c r="K124" s="818">
        <v>3</v>
      </c>
      <c r="L124" s="814">
        <v>0</v>
      </c>
      <c r="M124" s="359">
        <v>0</v>
      </c>
      <c r="N124" s="360">
        <v>4</v>
      </c>
      <c r="O124" s="814">
        <v>0</v>
      </c>
      <c r="P124" s="359">
        <v>0</v>
      </c>
      <c r="Q124" s="359">
        <v>1</v>
      </c>
      <c r="R124" s="814">
        <f t="shared" si="12"/>
        <v>0.31034482758620691</v>
      </c>
      <c r="S124" s="371">
        <f t="shared" si="13"/>
        <v>9</v>
      </c>
      <c r="T124" s="818">
        <f t="shared" si="14"/>
        <v>29</v>
      </c>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row>
    <row r="125" spans="1:47" ht="15" x14ac:dyDescent="0.2">
      <c r="B125" s="357" t="s">
        <v>715</v>
      </c>
      <c r="C125" s="814" t="s">
        <v>289</v>
      </c>
      <c r="D125" s="359" t="s">
        <v>289</v>
      </c>
      <c r="E125" s="360" t="s">
        <v>289</v>
      </c>
      <c r="F125" s="814" t="s">
        <v>289</v>
      </c>
      <c r="G125" s="359" t="s">
        <v>289</v>
      </c>
      <c r="H125" s="359" t="s">
        <v>289</v>
      </c>
      <c r="I125" s="814" t="s">
        <v>289</v>
      </c>
      <c r="J125" s="371" t="s">
        <v>289</v>
      </c>
      <c r="K125" s="818" t="s">
        <v>289</v>
      </c>
      <c r="L125" s="814">
        <v>0.25</v>
      </c>
      <c r="M125" s="359">
        <v>1</v>
      </c>
      <c r="N125" s="360">
        <v>4</v>
      </c>
      <c r="O125" s="814">
        <v>0</v>
      </c>
      <c r="P125" s="359">
        <v>0</v>
      </c>
      <c r="Q125" s="359">
        <v>1</v>
      </c>
      <c r="R125" s="814">
        <f t="shared" si="12"/>
        <v>0.2</v>
      </c>
      <c r="S125" s="371">
        <f t="shared" si="13"/>
        <v>1</v>
      </c>
      <c r="T125" s="818">
        <f t="shared" si="14"/>
        <v>5</v>
      </c>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row>
    <row r="126" spans="1:47" ht="15" x14ac:dyDescent="0.2">
      <c r="B126" s="357" t="s">
        <v>747</v>
      </c>
      <c r="C126" s="814" t="s">
        <v>289</v>
      </c>
      <c r="D126" s="359" t="s">
        <v>289</v>
      </c>
      <c r="E126" s="360" t="s">
        <v>289</v>
      </c>
      <c r="F126" s="814">
        <v>0.1875</v>
      </c>
      <c r="G126" s="359">
        <v>3</v>
      </c>
      <c r="H126" s="359">
        <v>16</v>
      </c>
      <c r="I126" s="814">
        <v>0</v>
      </c>
      <c r="J126" s="371">
        <v>0</v>
      </c>
      <c r="K126" s="818">
        <v>3</v>
      </c>
      <c r="L126" s="814" t="s">
        <v>289</v>
      </c>
      <c r="M126" s="359" t="s">
        <v>289</v>
      </c>
      <c r="N126" s="360" t="s">
        <v>289</v>
      </c>
      <c r="O126" s="814" t="s">
        <v>289</v>
      </c>
      <c r="P126" s="359" t="s">
        <v>289</v>
      </c>
      <c r="Q126" s="359" t="s">
        <v>289</v>
      </c>
      <c r="R126" s="814">
        <f t="shared" si="12"/>
        <v>0.15789473684210525</v>
      </c>
      <c r="S126" s="371">
        <f t="shared" si="13"/>
        <v>3</v>
      </c>
      <c r="T126" s="818">
        <f t="shared" si="14"/>
        <v>19</v>
      </c>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row>
    <row r="127" spans="1:47" ht="15" x14ac:dyDescent="0.2">
      <c r="B127" s="357" t="s">
        <v>716</v>
      </c>
      <c r="C127" s="814" t="s">
        <v>289</v>
      </c>
      <c r="D127" s="359" t="s">
        <v>289</v>
      </c>
      <c r="E127" s="360" t="s">
        <v>289</v>
      </c>
      <c r="F127" s="814">
        <v>0.875</v>
      </c>
      <c r="G127" s="359">
        <v>14</v>
      </c>
      <c r="H127" s="359">
        <v>16</v>
      </c>
      <c r="I127" s="814">
        <v>0.66666666666666663</v>
      </c>
      <c r="J127" s="371">
        <v>2</v>
      </c>
      <c r="K127" s="818">
        <v>3</v>
      </c>
      <c r="L127" s="814">
        <v>1</v>
      </c>
      <c r="M127" s="359">
        <v>4</v>
      </c>
      <c r="N127" s="360">
        <v>4</v>
      </c>
      <c r="O127" s="814">
        <v>0</v>
      </c>
      <c r="P127" s="359">
        <v>0</v>
      </c>
      <c r="Q127" s="359">
        <v>1</v>
      </c>
      <c r="R127" s="814">
        <f t="shared" si="12"/>
        <v>0.83333333333333337</v>
      </c>
      <c r="S127" s="371">
        <f t="shared" si="13"/>
        <v>20</v>
      </c>
      <c r="T127" s="818">
        <f t="shared" si="14"/>
        <v>24</v>
      </c>
      <c r="U127" s="274"/>
      <c r="V127" s="274"/>
      <c r="W127" s="274"/>
      <c r="X127" s="274"/>
      <c r="Y127" s="274"/>
      <c r="Z127" s="274"/>
      <c r="AA127" s="274"/>
      <c r="AB127" s="274"/>
      <c r="AC127" s="274"/>
      <c r="AD127" s="274"/>
      <c r="AE127" s="274"/>
      <c r="AF127" s="274"/>
      <c r="AG127" s="274"/>
      <c r="AH127" s="274"/>
      <c r="AI127" s="274"/>
      <c r="AJ127" s="274"/>
      <c r="AK127" s="274"/>
      <c r="AL127" s="274"/>
      <c r="AM127" s="274"/>
      <c r="AN127" s="274"/>
      <c r="AO127" s="274"/>
    </row>
    <row r="128" spans="1:47" ht="15.75" x14ac:dyDescent="0.25">
      <c r="A128" s="274"/>
      <c r="B128" s="370"/>
      <c r="C128" s="373"/>
      <c r="D128" s="372"/>
      <c r="E128" s="372"/>
      <c r="F128" s="373"/>
      <c r="G128" s="372"/>
      <c r="H128" s="372"/>
      <c r="I128" s="373"/>
      <c r="J128" s="372"/>
      <c r="K128" s="372"/>
      <c r="L128" s="373"/>
      <c r="M128" s="372"/>
      <c r="N128" s="372"/>
      <c r="O128" s="373"/>
      <c r="P128" s="372"/>
      <c r="Q128" s="372"/>
      <c r="R128" s="274"/>
      <c r="S128" s="274"/>
      <c r="T128" s="274"/>
      <c r="U128" s="274"/>
      <c r="V128" s="274"/>
      <c r="W128" s="274"/>
      <c r="X128" s="274"/>
      <c r="Y128" s="274"/>
      <c r="Z128" s="274"/>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row>
    <row r="129" spans="1:47" ht="15.75" x14ac:dyDescent="0.25">
      <c r="A129" s="274"/>
      <c r="B129" s="254" t="s">
        <v>760</v>
      </c>
      <c r="C129" s="275"/>
      <c r="D129" s="274"/>
      <c r="E129" s="274"/>
      <c r="F129" s="275"/>
      <c r="G129" s="274"/>
      <c r="H129" s="274"/>
      <c r="I129" s="275"/>
      <c r="J129" s="274"/>
      <c r="K129" s="274"/>
      <c r="L129" s="275"/>
      <c r="M129" s="274"/>
      <c r="N129" s="274"/>
      <c r="O129" s="275"/>
      <c r="P129" s="274"/>
      <c r="Q129" s="274"/>
      <c r="R129" s="274"/>
      <c r="S129" s="274"/>
      <c r="T129" s="274"/>
      <c r="U129" s="274"/>
      <c r="V129" s="274"/>
      <c r="W129" s="274"/>
      <c r="X129" s="274"/>
      <c r="Y129" s="274"/>
      <c r="Z129" s="274"/>
      <c r="AA129" s="274"/>
      <c r="AB129" s="274"/>
      <c r="AC129" s="274"/>
      <c r="AD129" s="274"/>
      <c r="AE129" s="274"/>
      <c r="AF129" s="274"/>
      <c r="AG129" s="274"/>
      <c r="AH129" s="274"/>
      <c r="AI129" s="274"/>
      <c r="AJ129" s="274"/>
      <c r="AK129" s="274"/>
      <c r="AL129" s="274"/>
      <c r="AM129" s="274"/>
      <c r="AN129" s="274"/>
      <c r="AO129" s="274"/>
      <c r="AP129" s="274"/>
      <c r="AQ129" s="274"/>
      <c r="AR129" s="274"/>
      <c r="AS129" s="274"/>
      <c r="AT129" s="274"/>
      <c r="AU129" s="274"/>
    </row>
    <row r="130" spans="1:47" ht="15.75" x14ac:dyDescent="0.25">
      <c r="A130" s="274"/>
      <c r="B130" s="370" t="s">
        <v>761</v>
      </c>
      <c r="C130" s="275"/>
      <c r="D130" s="274"/>
      <c r="E130" s="274"/>
      <c r="F130" s="275"/>
      <c r="G130" s="274"/>
      <c r="H130" s="274"/>
      <c r="I130" s="275"/>
      <c r="J130" s="274"/>
      <c r="K130" s="274"/>
      <c r="L130" s="275"/>
      <c r="M130" s="274"/>
      <c r="N130" s="274"/>
      <c r="O130" s="275"/>
      <c r="P130" s="274"/>
      <c r="Q130" s="274"/>
      <c r="R130" s="274"/>
      <c r="S130" s="274"/>
      <c r="T130" s="274"/>
      <c r="U130" s="274"/>
      <c r="V130" s="274"/>
      <c r="W130" s="274"/>
      <c r="X130" s="274"/>
      <c r="Y130" s="274"/>
      <c r="Z130" s="274"/>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row>
    <row r="131" spans="1:47" ht="15" x14ac:dyDescent="0.2">
      <c r="A131" s="274"/>
      <c r="B131" s="342"/>
      <c r="C131" s="275"/>
      <c r="D131" s="274"/>
      <c r="E131" s="274"/>
      <c r="F131" s="275"/>
      <c r="G131" s="274"/>
      <c r="H131" s="274"/>
      <c r="I131" s="275"/>
      <c r="J131" s="274"/>
      <c r="K131" s="274"/>
      <c r="L131" s="275"/>
      <c r="M131" s="274"/>
      <c r="N131" s="274"/>
      <c r="O131" s="275"/>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row>
    <row r="132" spans="1:47" ht="15.75" x14ac:dyDescent="0.25">
      <c r="A132" s="274"/>
      <c r="B132" s="792"/>
      <c r="C132" s="815"/>
      <c r="D132" s="439" t="s">
        <v>694</v>
      </c>
      <c r="E132" s="797"/>
      <c r="F132" s="815"/>
      <c r="G132" s="439" t="s">
        <v>695</v>
      </c>
      <c r="H132" s="797"/>
      <c r="I132" s="815"/>
      <c r="J132" s="439" t="s">
        <v>697</v>
      </c>
      <c r="K132" s="827"/>
      <c r="L132" s="815"/>
      <c r="M132" s="439" t="s">
        <v>698</v>
      </c>
      <c r="N132" s="797"/>
      <c r="O132" s="815"/>
      <c r="P132" s="439" t="s">
        <v>719</v>
      </c>
      <c r="Q132" s="827"/>
      <c r="R132" s="274"/>
      <c r="S132" s="274"/>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row>
    <row r="133" spans="1:47" ht="16.5" thickBot="1" x14ac:dyDescent="0.3">
      <c r="A133" s="274"/>
      <c r="B133" s="809" t="s">
        <v>447</v>
      </c>
      <c r="C133" s="283" t="s">
        <v>446</v>
      </c>
      <c r="D133" s="282" t="s">
        <v>445</v>
      </c>
      <c r="E133" s="284" t="s">
        <v>444</v>
      </c>
      <c r="F133" s="283" t="s">
        <v>446</v>
      </c>
      <c r="G133" s="282" t="s">
        <v>445</v>
      </c>
      <c r="H133" s="282" t="s">
        <v>444</v>
      </c>
      <c r="I133" s="283" t="s">
        <v>446</v>
      </c>
      <c r="J133" s="282" t="s">
        <v>445</v>
      </c>
      <c r="K133" s="284" t="s">
        <v>444</v>
      </c>
      <c r="L133" s="283" t="s">
        <v>446</v>
      </c>
      <c r="M133" s="282" t="s">
        <v>445</v>
      </c>
      <c r="N133" s="284" t="s">
        <v>444</v>
      </c>
      <c r="O133" s="283" t="s">
        <v>446</v>
      </c>
      <c r="P133" s="282" t="s">
        <v>445</v>
      </c>
      <c r="Q133" s="284" t="s">
        <v>444</v>
      </c>
      <c r="R133" s="274"/>
      <c r="S133" s="274"/>
      <c r="T133" s="274"/>
      <c r="U133" s="274"/>
      <c r="V133" s="274"/>
      <c r="W133" s="274"/>
      <c r="X133" s="274"/>
      <c r="Y133" s="274"/>
      <c r="Z133" s="274"/>
      <c r="AA133" s="274"/>
      <c r="AB133" s="274"/>
      <c r="AC133" s="274"/>
      <c r="AD133" s="274"/>
      <c r="AE133" s="274"/>
      <c r="AF133" s="274"/>
      <c r="AG133" s="274"/>
      <c r="AH133" s="274"/>
      <c r="AI133" s="274"/>
      <c r="AJ133" s="274"/>
      <c r="AK133" s="274"/>
      <c r="AL133" s="274"/>
      <c r="AM133" s="274"/>
      <c r="AN133" s="274"/>
      <c r="AO133" s="274"/>
      <c r="AP133" s="274"/>
      <c r="AQ133" s="274"/>
      <c r="AR133" s="274"/>
    </row>
    <row r="134" spans="1:47" ht="15" x14ac:dyDescent="0.2">
      <c r="A134" s="274"/>
      <c r="B134" s="810" t="s">
        <v>94</v>
      </c>
      <c r="C134" s="811">
        <v>0</v>
      </c>
      <c r="D134" s="812">
        <v>0</v>
      </c>
      <c r="E134" s="813">
        <v>1</v>
      </c>
      <c r="F134" s="811">
        <v>0</v>
      </c>
      <c r="G134" s="812">
        <v>0</v>
      </c>
      <c r="H134" s="812">
        <v>40</v>
      </c>
      <c r="I134" s="814">
        <v>0</v>
      </c>
      <c r="J134" s="371">
        <v>0</v>
      </c>
      <c r="K134" s="818">
        <v>10</v>
      </c>
      <c r="L134" s="811">
        <v>0</v>
      </c>
      <c r="M134" s="812">
        <v>0</v>
      </c>
      <c r="N134" s="813">
        <v>11</v>
      </c>
      <c r="O134" s="811">
        <f t="shared" ref="O134:O149" si="15">IF(Q134=0,"-",(P134/Q134))</f>
        <v>0</v>
      </c>
      <c r="P134" s="812">
        <f t="shared" ref="P134:P149" si="16">SUM(G134,D134,J134,M134)</f>
        <v>0</v>
      </c>
      <c r="Q134" s="813">
        <f t="shared" ref="Q134:Q149" si="17">SUM(H134,E134,K134,N134)</f>
        <v>62</v>
      </c>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74"/>
      <c r="AR134" s="274"/>
    </row>
    <row r="135" spans="1:47" ht="15" x14ac:dyDescent="0.2">
      <c r="A135" s="274"/>
      <c r="B135" s="357" t="s">
        <v>702</v>
      </c>
      <c r="C135" s="814" t="s">
        <v>289</v>
      </c>
      <c r="D135" s="359" t="s">
        <v>289</v>
      </c>
      <c r="E135" s="360" t="s">
        <v>289</v>
      </c>
      <c r="F135" s="814" t="s">
        <v>289</v>
      </c>
      <c r="G135" s="359" t="s">
        <v>289</v>
      </c>
      <c r="H135" s="359" t="s">
        <v>289</v>
      </c>
      <c r="I135" s="814" t="s">
        <v>289</v>
      </c>
      <c r="J135" s="371" t="s">
        <v>289</v>
      </c>
      <c r="K135" s="818" t="s">
        <v>289</v>
      </c>
      <c r="L135" s="814">
        <v>0.72727272727272729</v>
      </c>
      <c r="M135" s="359">
        <v>8</v>
      </c>
      <c r="N135" s="360">
        <v>11</v>
      </c>
      <c r="O135" s="814">
        <f t="shared" si="15"/>
        <v>0.72727272727272729</v>
      </c>
      <c r="P135" s="359">
        <f t="shared" si="16"/>
        <v>8</v>
      </c>
      <c r="Q135" s="360">
        <f t="shared" si="17"/>
        <v>11</v>
      </c>
      <c r="R135" s="274"/>
      <c r="S135" s="274"/>
      <c r="T135" s="274"/>
      <c r="U135" s="274"/>
      <c r="V135" s="274"/>
      <c r="W135" s="274"/>
      <c r="X135" s="274"/>
      <c r="Y135" s="274"/>
      <c r="Z135" s="274"/>
      <c r="AA135" s="274"/>
      <c r="AB135" s="274"/>
      <c r="AC135" s="274"/>
      <c r="AD135" s="274"/>
      <c r="AE135" s="274"/>
      <c r="AF135" s="274"/>
      <c r="AG135" s="274"/>
      <c r="AH135" s="274"/>
      <c r="AI135" s="274"/>
      <c r="AJ135" s="274"/>
      <c r="AK135" s="274"/>
      <c r="AL135" s="274"/>
      <c r="AM135" s="274"/>
      <c r="AN135" s="274"/>
      <c r="AO135" s="274"/>
      <c r="AP135" s="274"/>
      <c r="AQ135" s="274"/>
      <c r="AR135" s="274"/>
    </row>
    <row r="136" spans="1:47" ht="15" x14ac:dyDescent="0.2">
      <c r="A136" s="274"/>
      <c r="B136" s="357" t="s">
        <v>703</v>
      </c>
      <c r="C136" s="814">
        <v>0</v>
      </c>
      <c r="D136" s="359">
        <v>0</v>
      </c>
      <c r="E136" s="360">
        <v>1</v>
      </c>
      <c r="F136" s="814" t="s">
        <v>289</v>
      </c>
      <c r="G136" s="359" t="s">
        <v>289</v>
      </c>
      <c r="H136" s="359" t="s">
        <v>289</v>
      </c>
      <c r="I136" s="814" t="s">
        <v>289</v>
      </c>
      <c r="J136" s="371" t="s">
        <v>289</v>
      </c>
      <c r="K136" s="818" t="s">
        <v>289</v>
      </c>
      <c r="L136" s="814" t="s">
        <v>289</v>
      </c>
      <c r="M136" s="359" t="s">
        <v>289</v>
      </c>
      <c r="N136" s="360" t="s">
        <v>289</v>
      </c>
      <c r="O136" s="814">
        <f t="shared" si="15"/>
        <v>0</v>
      </c>
      <c r="P136" s="359">
        <f t="shared" si="16"/>
        <v>0</v>
      </c>
      <c r="Q136" s="360">
        <f t="shared" si="17"/>
        <v>1</v>
      </c>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c r="AQ136" s="274"/>
      <c r="AR136" s="274"/>
    </row>
    <row r="137" spans="1:47" ht="15" x14ac:dyDescent="0.2">
      <c r="A137" s="274"/>
      <c r="B137" s="357" t="s">
        <v>705</v>
      </c>
      <c r="C137" s="814" t="s">
        <v>289</v>
      </c>
      <c r="D137" s="359" t="s">
        <v>289</v>
      </c>
      <c r="E137" s="360" t="s">
        <v>289</v>
      </c>
      <c r="F137" s="814">
        <v>0</v>
      </c>
      <c r="G137" s="359">
        <v>0</v>
      </c>
      <c r="H137" s="359">
        <v>40</v>
      </c>
      <c r="I137" s="814">
        <v>0</v>
      </c>
      <c r="J137" s="371">
        <v>0</v>
      </c>
      <c r="K137" s="818">
        <v>10</v>
      </c>
      <c r="L137" s="814">
        <v>0</v>
      </c>
      <c r="M137" s="359">
        <v>0</v>
      </c>
      <c r="N137" s="360">
        <v>11</v>
      </c>
      <c r="O137" s="814">
        <f t="shared" si="15"/>
        <v>0</v>
      </c>
      <c r="P137" s="359">
        <f t="shared" si="16"/>
        <v>0</v>
      </c>
      <c r="Q137" s="360">
        <f t="shared" si="17"/>
        <v>61</v>
      </c>
      <c r="R137" s="274"/>
      <c r="S137" s="274"/>
      <c r="T137" s="274"/>
      <c r="U137" s="274"/>
      <c r="V137" s="274"/>
      <c r="W137" s="274"/>
      <c r="X137" s="274"/>
      <c r="Y137" s="274"/>
      <c r="Z137" s="274"/>
      <c r="AA137" s="274"/>
      <c r="AB137" s="274"/>
      <c r="AC137" s="274"/>
      <c r="AD137" s="274"/>
      <c r="AE137" s="274"/>
      <c r="AF137" s="274"/>
      <c r="AG137" s="274"/>
      <c r="AH137" s="274"/>
      <c r="AI137" s="274"/>
      <c r="AJ137" s="274"/>
      <c r="AK137" s="274"/>
      <c r="AL137" s="274"/>
      <c r="AM137" s="274"/>
      <c r="AN137" s="274"/>
      <c r="AO137" s="274"/>
      <c r="AP137" s="274"/>
      <c r="AQ137" s="274"/>
      <c r="AR137" s="274"/>
    </row>
    <row r="138" spans="1:47" ht="15" x14ac:dyDescent="0.2">
      <c r="A138" s="274"/>
      <c r="B138" s="357" t="s">
        <v>95</v>
      </c>
      <c r="C138" s="814">
        <v>0</v>
      </c>
      <c r="D138" s="822">
        <v>0</v>
      </c>
      <c r="E138" s="360">
        <v>1</v>
      </c>
      <c r="F138" s="814">
        <v>0</v>
      </c>
      <c r="G138" s="822">
        <v>0</v>
      </c>
      <c r="H138" s="822">
        <v>40</v>
      </c>
      <c r="I138" s="814">
        <v>0</v>
      </c>
      <c r="J138" s="371">
        <v>0</v>
      </c>
      <c r="K138" s="818">
        <v>10</v>
      </c>
      <c r="L138" s="814">
        <v>0</v>
      </c>
      <c r="M138" s="822">
        <v>0</v>
      </c>
      <c r="N138" s="360">
        <v>11</v>
      </c>
      <c r="O138" s="814">
        <f t="shared" si="15"/>
        <v>0</v>
      </c>
      <c r="P138" s="822">
        <f t="shared" si="16"/>
        <v>0</v>
      </c>
      <c r="Q138" s="360">
        <f t="shared" si="17"/>
        <v>62</v>
      </c>
      <c r="R138" s="274"/>
      <c r="S138" s="274"/>
      <c r="T138" s="274"/>
      <c r="U138" s="274"/>
      <c r="V138" s="274"/>
      <c r="W138" s="274"/>
      <c r="X138" s="274"/>
      <c r="Y138" s="274"/>
      <c r="Z138" s="274"/>
      <c r="AA138" s="274"/>
      <c r="AB138" s="274"/>
      <c r="AC138" s="274"/>
      <c r="AD138" s="274"/>
      <c r="AE138" s="274"/>
      <c r="AF138" s="274"/>
      <c r="AG138" s="274"/>
      <c r="AH138" s="274"/>
      <c r="AI138" s="274"/>
      <c r="AJ138" s="274"/>
      <c r="AK138" s="274"/>
      <c r="AL138" s="274"/>
      <c r="AM138" s="274"/>
      <c r="AN138" s="274"/>
      <c r="AO138" s="274"/>
      <c r="AP138" s="274"/>
      <c r="AQ138" s="274"/>
      <c r="AR138" s="274"/>
    </row>
    <row r="139" spans="1:47" ht="15" x14ac:dyDescent="0.2">
      <c r="A139" s="274"/>
      <c r="B139" s="357" t="s">
        <v>706</v>
      </c>
      <c r="C139" s="814">
        <v>0</v>
      </c>
      <c r="D139" s="359">
        <v>0</v>
      </c>
      <c r="E139" s="360">
        <v>1</v>
      </c>
      <c r="F139" s="814">
        <v>0</v>
      </c>
      <c r="G139" s="359">
        <v>0</v>
      </c>
      <c r="H139" s="359">
        <v>40</v>
      </c>
      <c r="I139" s="814">
        <v>0</v>
      </c>
      <c r="J139" s="371">
        <v>0</v>
      </c>
      <c r="K139" s="818">
        <v>10</v>
      </c>
      <c r="L139" s="814">
        <v>0</v>
      </c>
      <c r="M139" s="359">
        <v>0</v>
      </c>
      <c r="N139" s="360">
        <v>11</v>
      </c>
      <c r="O139" s="814">
        <f t="shared" si="15"/>
        <v>0</v>
      </c>
      <c r="P139" s="359">
        <f t="shared" si="16"/>
        <v>0</v>
      </c>
      <c r="Q139" s="360">
        <f t="shared" si="17"/>
        <v>62</v>
      </c>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4"/>
      <c r="AN139" s="274"/>
      <c r="AO139" s="274"/>
      <c r="AP139" s="274"/>
      <c r="AQ139" s="274"/>
      <c r="AR139" s="274"/>
    </row>
    <row r="140" spans="1:47" ht="15" x14ac:dyDescent="0.2">
      <c r="A140" s="274"/>
      <c r="B140" s="357" t="s">
        <v>707</v>
      </c>
      <c r="C140" s="814" t="s">
        <v>289</v>
      </c>
      <c r="D140" s="359" t="s">
        <v>289</v>
      </c>
      <c r="E140" s="360" t="s">
        <v>289</v>
      </c>
      <c r="F140" s="814">
        <v>2.5000000000000001E-2</v>
      </c>
      <c r="G140" s="359">
        <v>1</v>
      </c>
      <c r="H140" s="359">
        <v>40</v>
      </c>
      <c r="I140" s="814">
        <v>0</v>
      </c>
      <c r="J140" s="371">
        <v>0</v>
      </c>
      <c r="K140" s="818">
        <v>10</v>
      </c>
      <c r="L140" s="814">
        <v>0</v>
      </c>
      <c r="M140" s="359">
        <v>0</v>
      </c>
      <c r="N140" s="360">
        <v>11</v>
      </c>
      <c r="O140" s="814">
        <f t="shared" si="15"/>
        <v>1.6393442622950821E-2</v>
      </c>
      <c r="P140" s="359">
        <f t="shared" si="16"/>
        <v>1</v>
      </c>
      <c r="Q140" s="360">
        <f t="shared" si="17"/>
        <v>61</v>
      </c>
      <c r="R140" s="274"/>
      <c r="S140" s="274"/>
      <c r="T140" s="274"/>
      <c r="U140" s="274"/>
      <c r="V140" s="274"/>
      <c r="W140" s="274"/>
      <c r="X140" s="274"/>
      <c r="Y140" s="274"/>
      <c r="Z140" s="274"/>
      <c r="AA140" s="274"/>
      <c r="AB140" s="274"/>
      <c r="AC140" s="274"/>
      <c r="AD140" s="274"/>
      <c r="AE140" s="274"/>
      <c r="AF140" s="274"/>
      <c r="AG140" s="274"/>
      <c r="AH140" s="274"/>
      <c r="AI140" s="274"/>
      <c r="AJ140" s="274"/>
      <c r="AK140" s="274"/>
      <c r="AL140" s="274"/>
      <c r="AM140" s="274"/>
      <c r="AN140" s="274"/>
      <c r="AO140" s="274"/>
      <c r="AP140" s="274"/>
      <c r="AQ140" s="274"/>
      <c r="AR140" s="274"/>
    </row>
    <row r="141" spans="1:47" ht="15" x14ac:dyDescent="0.2">
      <c r="A141" s="274"/>
      <c r="B141" s="357" t="s">
        <v>710</v>
      </c>
      <c r="C141" s="814">
        <v>0</v>
      </c>
      <c r="D141" s="359">
        <v>0</v>
      </c>
      <c r="E141" s="360">
        <v>1</v>
      </c>
      <c r="F141" s="814">
        <v>0.17499999999999999</v>
      </c>
      <c r="G141" s="359">
        <v>7</v>
      </c>
      <c r="H141" s="359">
        <v>40</v>
      </c>
      <c r="I141" s="814">
        <v>0</v>
      </c>
      <c r="J141" s="371">
        <v>0</v>
      </c>
      <c r="K141" s="818">
        <v>10</v>
      </c>
      <c r="L141" s="814">
        <v>9.0909090909090912E-2</v>
      </c>
      <c r="M141" s="359">
        <v>1</v>
      </c>
      <c r="N141" s="360">
        <v>11</v>
      </c>
      <c r="O141" s="814">
        <f t="shared" si="15"/>
        <v>0.12903225806451613</v>
      </c>
      <c r="P141" s="359">
        <f t="shared" si="16"/>
        <v>8</v>
      </c>
      <c r="Q141" s="360">
        <f t="shared" si="17"/>
        <v>62</v>
      </c>
      <c r="R141" s="274"/>
      <c r="S141" s="274"/>
      <c r="T141" s="274"/>
      <c r="U141" s="274"/>
      <c r="V141" s="274"/>
      <c r="W141" s="274"/>
      <c r="X141" s="274"/>
      <c r="Y141" s="274"/>
      <c r="Z141" s="274"/>
      <c r="AA141" s="274"/>
      <c r="AB141" s="274"/>
      <c r="AC141" s="274"/>
      <c r="AD141" s="274"/>
      <c r="AE141" s="274"/>
      <c r="AF141" s="274"/>
      <c r="AG141" s="274"/>
      <c r="AH141" s="274"/>
      <c r="AI141" s="274"/>
      <c r="AJ141" s="274"/>
      <c r="AK141" s="274"/>
      <c r="AL141" s="274"/>
      <c r="AM141" s="274"/>
      <c r="AN141" s="274"/>
      <c r="AO141" s="274"/>
      <c r="AP141" s="274"/>
      <c r="AQ141" s="274"/>
      <c r="AR141" s="274"/>
    </row>
    <row r="142" spans="1:47" ht="15" x14ac:dyDescent="0.2">
      <c r="A142" s="274"/>
      <c r="B142" s="357" t="s">
        <v>576</v>
      </c>
      <c r="C142" s="814">
        <v>0</v>
      </c>
      <c r="D142" s="359">
        <v>0</v>
      </c>
      <c r="E142" s="360">
        <v>1</v>
      </c>
      <c r="F142" s="814">
        <v>0</v>
      </c>
      <c r="G142" s="359">
        <v>0</v>
      </c>
      <c r="H142" s="359">
        <v>40</v>
      </c>
      <c r="I142" s="814">
        <v>0</v>
      </c>
      <c r="J142" s="371">
        <v>0</v>
      </c>
      <c r="K142" s="818">
        <v>10</v>
      </c>
      <c r="L142" s="814" t="s">
        <v>289</v>
      </c>
      <c r="M142" s="359" t="s">
        <v>289</v>
      </c>
      <c r="N142" s="360" t="s">
        <v>289</v>
      </c>
      <c r="O142" s="814">
        <f t="shared" si="15"/>
        <v>0</v>
      </c>
      <c r="P142" s="359">
        <f t="shared" si="16"/>
        <v>0</v>
      </c>
      <c r="Q142" s="360">
        <f t="shared" si="17"/>
        <v>51</v>
      </c>
      <c r="R142" s="274"/>
      <c r="S142" s="274"/>
      <c r="T142" s="274"/>
      <c r="U142" s="274"/>
      <c r="V142" s="274"/>
      <c r="W142" s="274"/>
      <c r="X142" s="274"/>
      <c r="Y142" s="274"/>
      <c r="Z142" s="274"/>
      <c r="AA142" s="274"/>
      <c r="AB142" s="274"/>
      <c r="AC142" s="274"/>
      <c r="AD142" s="274"/>
      <c r="AE142" s="274"/>
      <c r="AF142" s="274"/>
      <c r="AG142" s="274"/>
      <c r="AH142" s="274"/>
      <c r="AI142" s="274"/>
      <c r="AJ142" s="274"/>
      <c r="AK142" s="274"/>
      <c r="AL142" s="274"/>
      <c r="AM142" s="274"/>
      <c r="AN142" s="274"/>
      <c r="AO142" s="274"/>
      <c r="AP142" s="274"/>
      <c r="AQ142" s="274"/>
      <c r="AR142" s="274"/>
    </row>
    <row r="143" spans="1:47" ht="15" x14ac:dyDescent="0.2">
      <c r="A143" s="274"/>
      <c r="B143" s="357" t="s">
        <v>713</v>
      </c>
      <c r="C143" s="814" t="s">
        <v>289</v>
      </c>
      <c r="D143" s="359" t="s">
        <v>289</v>
      </c>
      <c r="E143" s="360" t="s">
        <v>289</v>
      </c>
      <c r="F143" s="814" t="s">
        <v>289</v>
      </c>
      <c r="G143" s="359" t="s">
        <v>289</v>
      </c>
      <c r="H143" s="359" t="s">
        <v>289</v>
      </c>
      <c r="I143" s="814" t="s">
        <v>289</v>
      </c>
      <c r="J143" s="371" t="s">
        <v>289</v>
      </c>
      <c r="K143" s="818" t="s">
        <v>289</v>
      </c>
      <c r="L143" s="814">
        <v>9.0909090909090912E-2</v>
      </c>
      <c r="M143" s="359">
        <v>1</v>
      </c>
      <c r="N143" s="360">
        <v>11</v>
      </c>
      <c r="O143" s="814">
        <f t="shared" si="15"/>
        <v>9.0909090909090912E-2</v>
      </c>
      <c r="P143" s="359">
        <f t="shared" si="16"/>
        <v>1</v>
      </c>
      <c r="Q143" s="360">
        <f t="shared" si="17"/>
        <v>11</v>
      </c>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row>
    <row r="144" spans="1:47" ht="15" x14ac:dyDescent="0.2">
      <c r="A144" s="274"/>
      <c r="B144" s="357" t="s">
        <v>615</v>
      </c>
      <c r="C144" s="814">
        <v>0</v>
      </c>
      <c r="D144" s="359">
        <v>0</v>
      </c>
      <c r="E144" s="360">
        <v>1</v>
      </c>
      <c r="F144" s="814" t="s">
        <v>289</v>
      </c>
      <c r="G144" s="359" t="s">
        <v>289</v>
      </c>
      <c r="H144" s="359" t="s">
        <v>289</v>
      </c>
      <c r="I144" s="814" t="s">
        <v>289</v>
      </c>
      <c r="J144" s="371" t="s">
        <v>289</v>
      </c>
      <c r="K144" s="818" t="s">
        <v>289</v>
      </c>
      <c r="L144" s="814" t="s">
        <v>289</v>
      </c>
      <c r="M144" s="359" t="s">
        <v>289</v>
      </c>
      <c r="N144" s="360" t="s">
        <v>289</v>
      </c>
      <c r="O144" s="814">
        <f t="shared" si="15"/>
        <v>0</v>
      </c>
      <c r="P144" s="359">
        <f t="shared" si="16"/>
        <v>0</v>
      </c>
      <c r="Q144" s="360">
        <f t="shared" si="17"/>
        <v>1</v>
      </c>
      <c r="R144" s="274"/>
      <c r="S144" s="274"/>
      <c r="T144" s="274"/>
      <c r="U144" s="274"/>
      <c r="V144" s="274"/>
      <c r="W144" s="274"/>
      <c r="X144" s="274"/>
      <c r="Y144" s="274"/>
      <c r="Z144" s="274"/>
      <c r="AA144" s="274"/>
      <c r="AB144" s="274"/>
      <c r="AC144" s="274"/>
      <c r="AD144" s="274"/>
      <c r="AE144" s="274"/>
      <c r="AF144" s="274"/>
      <c r="AG144" s="274"/>
      <c r="AH144" s="274"/>
      <c r="AI144" s="274"/>
      <c r="AJ144" s="274"/>
      <c r="AK144" s="274"/>
      <c r="AL144" s="274"/>
      <c r="AM144" s="274"/>
      <c r="AN144" s="274"/>
      <c r="AO144" s="274"/>
      <c r="AP144" s="274"/>
      <c r="AQ144" s="274"/>
      <c r="AR144" s="274"/>
    </row>
    <row r="145" spans="1:47" ht="15" x14ac:dyDescent="0.2">
      <c r="A145" s="274"/>
      <c r="B145" s="357" t="s">
        <v>720</v>
      </c>
      <c r="C145" s="814">
        <v>0</v>
      </c>
      <c r="D145" s="359">
        <v>0</v>
      </c>
      <c r="E145" s="360">
        <v>1</v>
      </c>
      <c r="F145" s="814">
        <v>2.5000000000000001E-2</v>
      </c>
      <c r="G145" s="359">
        <v>1</v>
      </c>
      <c r="H145" s="359">
        <v>40</v>
      </c>
      <c r="I145" s="814">
        <v>0</v>
      </c>
      <c r="J145" s="371">
        <v>0</v>
      </c>
      <c r="K145" s="818">
        <v>10</v>
      </c>
      <c r="L145" s="814">
        <v>0.27272727272727271</v>
      </c>
      <c r="M145" s="359">
        <v>3</v>
      </c>
      <c r="N145" s="360">
        <v>11</v>
      </c>
      <c r="O145" s="814">
        <f t="shared" si="15"/>
        <v>6.4516129032258063E-2</v>
      </c>
      <c r="P145" s="359">
        <f t="shared" si="16"/>
        <v>4</v>
      </c>
      <c r="Q145" s="360">
        <f t="shared" si="17"/>
        <v>62</v>
      </c>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row>
    <row r="146" spans="1:47" ht="15" x14ac:dyDescent="0.2">
      <c r="A146" s="274"/>
      <c r="B146" s="357" t="s">
        <v>96</v>
      </c>
      <c r="C146" s="814">
        <v>0</v>
      </c>
      <c r="D146" s="359">
        <v>0</v>
      </c>
      <c r="E146" s="360">
        <v>1</v>
      </c>
      <c r="F146" s="814">
        <v>0.3</v>
      </c>
      <c r="G146" s="359">
        <v>12</v>
      </c>
      <c r="H146" s="359">
        <v>40</v>
      </c>
      <c r="I146" s="814">
        <v>0.1</v>
      </c>
      <c r="J146" s="371">
        <v>1</v>
      </c>
      <c r="K146" s="818">
        <v>10</v>
      </c>
      <c r="L146" s="814">
        <v>9.0909090909090912E-2</v>
      </c>
      <c r="M146" s="359">
        <v>1</v>
      </c>
      <c r="N146" s="360">
        <v>11</v>
      </c>
      <c r="O146" s="814">
        <f t="shared" si="15"/>
        <v>0.22580645161290322</v>
      </c>
      <c r="P146" s="359">
        <f t="shared" si="16"/>
        <v>14</v>
      </c>
      <c r="Q146" s="360">
        <f t="shared" si="17"/>
        <v>62</v>
      </c>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row>
    <row r="147" spans="1:47" ht="15" x14ac:dyDescent="0.2">
      <c r="A147" s="274"/>
      <c r="B147" s="357" t="s">
        <v>715</v>
      </c>
      <c r="C147" s="814" t="s">
        <v>289</v>
      </c>
      <c r="D147" s="359" t="s">
        <v>289</v>
      </c>
      <c r="E147" s="360" t="s">
        <v>289</v>
      </c>
      <c r="F147" s="814" t="s">
        <v>289</v>
      </c>
      <c r="G147" s="359" t="s">
        <v>289</v>
      </c>
      <c r="H147" s="359" t="s">
        <v>289</v>
      </c>
      <c r="I147" s="814" t="s">
        <v>289</v>
      </c>
      <c r="J147" s="371" t="s">
        <v>289</v>
      </c>
      <c r="K147" s="818" t="s">
        <v>289</v>
      </c>
      <c r="L147" s="814">
        <v>0.54545454545454541</v>
      </c>
      <c r="M147" s="359">
        <v>6</v>
      </c>
      <c r="N147" s="360">
        <v>11</v>
      </c>
      <c r="O147" s="814">
        <f t="shared" si="15"/>
        <v>0.54545454545454541</v>
      </c>
      <c r="P147" s="359">
        <f t="shared" si="16"/>
        <v>6</v>
      </c>
      <c r="Q147" s="360">
        <f t="shared" si="17"/>
        <v>11</v>
      </c>
      <c r="R147" s="274"/>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row>
    <row r="148" spans="1:47" ht="15" x14ac:dyDescent="0.2">
      <c r="A148" s="274"/>
      <c r="B148" s="357" t="s">
        <v>747</v>
      </c>
      <c r="C148" s="814" t="s">
        <v>289</v>
      </c>
      <c r="D148" s="359" t="s">
        <v>289</v>
      </c>
      <c r="E148" s="360" t="s">
        <v>289</v>
      </c>
      <c r="F148" s="814">
        <v>2.5000000000000001E-2</v>
      </c>
      <c r="G148" s="359">
        <v>1</v>
      </c>
      <c r="H148" s="359">
        <v>40</v>
      </c>
      <c r="I148" s="814">
        <v>1</v>
      </c>
      <c r="J148" s="371">
        <v>10</v>
      </c>
      <c r="K148" s="818">
        <v>10</v>
      </c>
      <c r="L148" s="814" t="s">
        <v>289</v>
      </c>
      <c r="M148" s="359" t="s">
        <v>289</v>
      </c>
      <c r="N148" s="360" t="s">
        <v>289</v>
      </c>
      <c r="O148" s="814">
        <f t="shared" si="15"/>
        <v>0.22</v>
      </c>
      <c r="P148" s="359">
        <f t="shared" si="16"/>
        <v>11</v>
      </c>
      <c r="Q148" s="360">
        <f t="shared" si="17"/>
        <v>50</v>
      </c>
      <c r="R148" s="274"/>
      <c r="S148" s="274"/>
      <c r="T148" s="274"/>
      <c r="U148" s="274"/>
      <c r="V148" s="274"/>
      <c r="W148" s="274"/>
      <c r="X148" s="274"/>
      <c r="Y148" s="274"/>
      <c r="Z148" s="274"/>
      <c r="AA148" s="274"/>
      <c r="AB148" s="274"/>
      <c r="AC148" s="274"/>
      <c r="AD148" s="274"/>
      <c r="AE148" s="274"/>
      <c r="AF148" s="274"/>
      <c r="AG148" s="274"/>
      <c r="AH148" s="274"/>
      <c r="AI148" s="274"/>
      <c r="AJ148" s="274"/>
      <c r="AK148" s="274"/>
      <c r="AL148" s="274"/>
      <c r="AM148" s="274"/>
      <c r="AN148" s="274"/>
      <c r="AO148" s="274"/>
      <c r="AP148" s="274"/>
      <c r="AQ148" s="274"/>
      <c r="AR148" s="274"/>
    </row>
    <row r="149" spans="1:47" ht="15" x14ac:dyDescent="0.2">
      <c r="A149" s="274"/>
      <c r="B149" s="357" t="s">
        <v>716</v>
      </c>
      <c r="C149" s="814" t="s">
        <v>289</v>
      </c>
      <c r="D149" s="359" t="s">
        <v>289</v>
      </c>
      <c r="E149" s="360" t="s">
        <v>289</v>
      </c>
      <c r="F149" s="814">
        <v>1</v>
      </c>
      <c r="G149" s="359">
        <v>40</v>
      </c>
      <c r="H149" s="359">
        <v>40</v>
      </c>
      <c r="I149" s="814" t="s">
        <v>289</v>
      </c>
      <c r="J149" s="371" t="s">
        <v>289</v>
      </c>
      <c r="K149" s="818" t="s">
        <v>289</v>
      </c>
      <c r="L149" s="814">
        <v>1</v>
      </c>
      <c r="M149" s="359">
        <v>11</v>
      </c>
      <c r="N149" s="360">
        <v>11</v>
      </c>
      <c r="O149" s="814">
        <f t="shared" si="15"/>
        <v>1</v>
      </c>
      <c r="P149" s="359">
        <f t="shared" si="16"/>
        <v>51</v>
      </c>
      <c r="Q149" s="360">
        <f t="shared" si="17"/>
        <v>51</v>
      </c>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row>
    <row r="150" spans="1:47" s="826" customFormat="1" ht="15" x14ac:dyDescent="0.2">
      <c r="A150" s="819"/>
      <c r="B150" s="820"/>
      <c r="C150" s="821"/>
      <c r="D150" s="822"/>
      <c r="E150" s="822"/>
      <c r="F150" s="821"/>
      <c r="G150" s="822"/>
      <c r="H150" s="822"/>
      <c r="I150" s="821"/>
      <c r="J150" s="817"/>
      <c r="K150" s="817"/>
      <c r="L150" s="821"/>
      <c r="M150" s="822"/>
      <c r="N150" s="822"/>
      <c r="O150" s="821"/>
      <c r="P150" s="822"/>
      <c r="Q150" s="822"/>
      <c r="R150" s="819"/>
      <c r="S150" s="819"/>
      <c r="T150" s="819"/>
      <c r="U150" s="819"/>
      <c r="V150" s="819"/>
      <c r="W150" s="819"/>
      <c r="X150" s="819"/>
      <c r="Y150" s="819"/>
      <c r="Z150" s="819"/>
      <c r="AA150" s="819"/>
      <c r="AB150" s="819"/>
      <c r="AC150" s="819"/>
      <c r="AD150" s="819"/>
      <c r="AE150" s="819"/>
      <c r="AF150" s="819"/>
      <c r="AG150" s="819"/>
      <c r="AH150" s="819"/>
      <c r="AI150" s="819"/>
      <c r="AJ150" s="819"/>
      <c r="AK150" s="819"/>
      <c r="AL150" s="819"/>
      <c r="AM150" s="819"/>
      <c r="AN150" s="819"/>
      <c r="AO150" s="819"/>
      <c r="AP150" s="819"/>
      <c r="AQ150" s="819"/>
      <c r="AR150" s="819"/>
      <c r="AS150" s="819"/>
      <c r="AT150" s="819"/>
      <c r="AU150" s="819"/>
    </row>
    <row r="151" spans="1:47" ht="15.75" x14ac:dyDescent="0.25">
      <c r="B151" s="254" t="s">
        <v>762</v>
      </c>
      <c r="C151" s="256"/>
      <c r="D151" s="256"/>
      <c r="E151" s="256"/>
      <c r="F151" s="325"/>
      <c r="G151" s="325"/>
      <c r="H151" s="325"/>
      <c r="I151" s="325"/>
      <c r="J151" s="325"/>
      <c r="K151" s="325"/>
      <c r="L151" s="325"/>
      <c r="M151" s="325"/>
      <c r="N151" s="326"/>
      <c r="O151" s="327"/>
      <c r="P151" s="326"/>
      <c r="Q151" s="326"/>
      <c r="R151" s="327"/>
      <c r="S151" s="326"/>
      <c r="T151" s="326"/>
      <c r="U151" s="327"/>
      <c r="V151" s="326"/>
      <c r="W151" s="326"/>
      <c r="X151" s="324"/>
      <c r="AJ151" s="328"/>
      <c r="AM151" s="328"/>
      <c r="AP151" s="328"/>
      <c r="AS151" s="328"/>
    </row>
    <row r="152" spans="1:47" ht="15.75" x14ac:dyDescent="0.25">
      <c r="B152" s="329" t="s">
        <v>763</v>
      </c>
      <c r="C152" s="330"/>
      <c r="D152" s="256"/>
      <c r="E152" s="256"/>
      <c r="F152" s="325"/>
      <c r="G152" s="325"/>
      <c r="H152" s="325"/>
      <c r="I152" s="325"/>
      <c r="J152" s="325"/>
      <c r="K152" s="325"/>
      <c r="L152" s="325"/>
      <c r="M152" s="325"/>
      <c r="N152" s="326"/>
      <c r="O152" s="327"/>
      <c r="P152" s="326"/>
      <c r="Q152" s="326"/>
      <c r="R152" s="327"/>
      <c r="S152" s="326"/>
      <c r="T152" s="326"/>
      <c r="U152" s="327"/>
      <c r="V152" s="326"/>
      <c r="W152" s="326"/>
      <c r="X152" s="324"/>
      <c r="AJ152" s="328"/>
      <c r="AM152" s="328"/>
      <c r="AP152" s="328"/>
      <c r="AS152" s="328"/>
    </row>
    <row r="153" spans="1:47" ht="15.75" x14ac:dyDescent="0.25">
      <c r="B153" s="331"/>
      <c r="C153" s="287"/>
      <c r="D153" s="287"/>
      <c r="E153" s="256"/>
      <c r="F153" s="325"/>
      <c r="G153" s="325"/>
      <c r="H153" s="325"/>
      <c r="I153" s="325"/>
      <c r="J153" s="325"/>
      <c r="K153" s="325"/>
      <c r="L153" s="325"/>
      <c r="M153" s="325"/>
      <c r="N153" s="326"/>
      <c r="O153" s="327"/>
      <c r="P153" s="326"/>
      <c r="Q153" s="326"/>
      <c r="R153" s="327"/>
      <c r="S153" s="326"/>
      <c r="T153" s="326"/>
      <c r="U153" s="327"/>
      <c r="V153" s="326"/>
      <c r="W153" s="326"/>
      <c r="X153" s="324"/>
      <c r="AJ153" s="328"/>
      <c r="AM153" s="328"/>
      <c r="AP153" s="328"/>
      <c r="AS153" s="328"/>
    </row>
    <row r="154" spans="1:47" ht="31.5" customHeight="1" thickBot="1" x14ac:dyDescent="0.3">
      <c r="B154" s="332" t="s">
        <v>93</v>
      </c>
      <c r="C154" s="333" t="s">
        <v>455</v>
      </c>
      <c r="D154" s="287"/>
      <c r="E154" s="256"/>
      <c r="F154" s="325"/>
      <c r="G154" s="325"/>
      <c r="H154" s="325"/>
      <c r="I154" s="325"/>
      <c r="J154" s="325"/>
      <c r="K154" s="325"/>
      <c r="L154" s="325"/>
      <c r="M154" s="325"/>
      <c r="N154" s="326"/>
      <c r="O154" s="327"/>
      <c r="P154" s="326"/>
      <c r="Q154" s="326"/>
      <c r="R154" s="327"/>
      <c r="S154" s="326"/>
      <c r="T154" s="326"/>
      <c r="U154" s="327"/>
      <c r="V154" s="326"/>
      <c r="W154" s="326"/>
      <c r="X154" s="324"/>
      <c r="AJ154" s="328"/>
      <c r="AM154" s="328"/>
      <c r="AP154" s="328"/>
      <c r="AS154" s="328"/>
    </row>
    <row r="155" spans="1:47" s="334" customFormat="1" ht="15" customHeight="1" x14ac:dyDescent="0.25">
      <c r="B155" s="335">
        <v>2021</v>
      </c>
      <c r="C155" s="336">
        <v>1</v>
      </c>
      <c r="D155" s="337"/>
      <c r="F155" s="325"/>
      <c r="G155" s="325"/>
      <c r="H155" s="325"/>
      <c r="I155" s="325"/>
      <c r="J155" s="325"/>
      <c r="K155" s="325"/>
      <c r="L155" s="325"/>
      <c r="M155" s="325"/>
      <c r="S155" s="338"/>
      <c r="T155" s="338"/>
      <c r="U155" s="339"/>
    </row>
    <row r="156" spans="1:47" s="334" customFormat="1" ht="15" customHeight="1" x14ac:dyDescent="0.25">
      <c r="B156" s="335"/>
      <c r="C156" s="340"/>
      <c r="D156" s="337"/>
      <c r="F156" s="325"/>
      <c r="G156" s="325"/>
      <c r="H156" s="325"/>
      <c r="I156" s="325"/>
      <c r="J156" s="325"/>
      <c r="K156" s="325"/>
      <c r="L156" s="325"/>
      <c r="M156" s="325"/>
      <c r="S156" s="338"/>
      <c r="T156" s="338"/>
      <c r="U156" s="339"/>
    </row>
    <row r="157" spans="1:47" ht="15.75" x14ac:dyDescent="0.25">
      <c r="A157" s="274"/>
      <c r="B157" s="254" t="s">
        <v>764</v>
      </c>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74"/>
      <c r="AE157" s="274"/>
      <c r="AF157" s="274"/>
      <c r="AG157" s="274"/>
      <c r="AH157" s="274"/>
      <c r="AI157" s="274"/>
      <c r="AJ157" s="274"/>
      <c r="AK157" s="274"/>
      <c r="AL157" s="274"/>
      <c r="AM157" s="274"/>
      <c r="AN157" s="274"/>
      <c r="AO157" s="274"/>
      <c r="AP157" s="274"/>
      <c r="AQ157" s="274"/>
      <c r="AR157" s="274"/>
      <c r="AS157" s="274"/>
      <c r="AT157" s="274"/>
      <c r="AU157" s="274"/>
    </row>
    <row r="158" spans="1:47" ht="15.75" x14ac:dyDescent="0.25">
      <c r="A158" s="274"/>
      <c r="B158" s="370" t="s">
        <v>765</v>
      </c>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s="274"/>
      <c r="AG158" s="274"/>
      <c r="AH158" s="274"/>
      <c r="AI158" s="274"/>
      <c r="AJ158" s="274"/>
      <c r="AK158" s="274"/>
      <c r="AL158" s="274"/>
      <c r="AM158" s="274"/>
      <c r="AN158" s="274"/>
      <c r="AO158" s="274"/>
      <c r="AP158" s="274"/>
      <c r="AQ158" s="274"/>
      <c r="AR158" s="274"/>
      <c r="AS158" s="274"/>
      <c r="AT158" s="274"/>
      <c r="AU158" s="274"/>
    </row>
    <row r="159" spans="1:47" ht="15" x14ac:dyDescent="0.2">
      <c r="A159" s="274"/>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row>
    <row r="160" spans="1:47" ht="15.75" x14ac:dyDescent="0.25">
      <c r="A160" s="274"/>
      <c r="B160" s="792"/>
      <c r="C160" s="815"/>
      <c r="D160" s="439" t="s">
        <v>698</v>
      </c>
      <c r="E160" s="797"/>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row>
    <row r="161" spans="1:47" ht="16.5" thickBot="1" x14ac:dyDescent="0.3">
      <c r="A161" s="274"/>
      <c r="B161" s="809" t="s">
        <v>447</v>
      </c>
      <c r="C161" s="283" t="s">
        <v>446</v>
      </c>
      <c r="D161" s="282" t="s">
        <v>445</v>
      </c>
      <c r="E161" s="284" t="s">
        <v>444</v>
      </c>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74"/>
      <c r="AE161" s="274"/>
      <c r="AF161" s="274"/>
      <c r="AG161" s="274"/>
      <c r="AH161" s="274"/>
      <c r="AI161" s="274"/>
      <c r="AJ161" s="274"/>
      <c r="AK161" s="274"/>
      <c r="AL161" s="274"/>
      <c r="AM161" s="274"/>
      <c r="AN161" s="274"/>
      <c r="AO161" s="274"/>
      <c r="AP161" s="274"/>
      <c r="AQ161" s="274"/>
      <c r="AR161" s="274"/>
      <c r="AS161" s="274"/>
      <c r="AT161" s="274"/>
      <c r="AU161" s="274"/>
    </row>
    <row r="162" spans="1:47" ht="15" x14ac:dyDescent="0.2">
      <c r="A162" s="274"/>
      <c r="B162" s="810" t="s">
        <v>94</v>
      </c>
      <c r="C162" s="811">
        <v>0</v>
      </c>
      <c r="D162" s="812">
        <v>0</v>
      </c>
      <c r="E162" s="813">
        <v>1</v>
      </c>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row>
    <row r="163" spans="1:47" ht="15" x14ac:dyDescent="0.2">
      <c r="A163" s="274"/>
      <c r="B163" s="357" t="s">
        <v>702</v>
      </c>
      <c r="C163" s="814">
        <v>0</v>
      </c>
      <c r="D163" s="359">
        <v>0</v>
      </c>
      <c r="E163" s="360">
        <v>1</v>
      </c>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row>
    <row r="164" spans="1:47" ht="15" x14ac:dyDescent="0.2">
      <c r="A164" s="274"/>
      <c r="B164" s="357" t="s">
        <v>705</v>
      </c>
      <c r="C164" s="814">
        <v>0</v>
      </c>
      <c r="D164" s="359">
        <v>0</v>
      </c>
      <c r="E164" s="360">
        <v>1</v>
      </c>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row>
    <row r="165" spans="1:47" ht="15" x14ac:dyDescent="0.2">
      <c r="A165" s="274"/>
      <c r="B165" s="357" t="s">
        <v>95</v>
      </c>
      <c r="C165" s="814">
        <v>0</v>
      </c>
      <c r="D165" s="822">
        <v>0</v>
      </c>
      <c r="E165" s="360">
        <v>1</v>
      </c>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row>
    <row r="166" spans="1:47" ht="15" x14ac:dyDescent="0.2">
      <c r="A166" s="274"/>
      <c r="B166" s="357" t="s">
        <v>706</v>
      </c>
      <c r="C166" s="814">
        <v>0</v>
      </c>
      <c r="D166" s="359">
        <v>0</v>
      </c>
      <c r="E166" s="360">
        <v>1</v>
      </c>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row>
    <row r="167" spans="1:47" ht="15" x14ac:dyDescent="0.2">
      <c r="A167" s="274"/>
      <c r="B167" s="357" t="s">
        <v>707</v>
      </c>
      <c r="C167" s="814">
        <v>0</v>
      </c>
      <c r="D167" s="359">
        <v>0</v>
      </c>
      <c r="E167" s="360">
        <v>1</v>
      </c>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row>
    <row r="168" spans="1:47" ht="15" x14ac:dyDescent="0.2">
      <c r="A168" s="274"/>
      <c r="B168" s="357" t="s">
        <v>710</v>
      </c>
      <c r="C168" s="814">
        <v>0</v>
      </c>
      <c r="D168" s="359">
        <v>0</v>
      </c>
      <c r="E168" s="360">
        <v>1</v>
      </c>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row>
    <row r="169" spans="1:47" ht="15" x14ac:dyDescent="0.2">
      <c r="A169" s="274"/>
      <c r="B169" s="357" t="s">
        <v>713</v>
      </c>
      <c r="C169" s="814">
        <v>0</v>
      </c>
      <c r="D169" s="359">
        <v>0</v>
      </c>
      <c r="E169" s="360">
        <v>1</v>
      </c>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row>
    <row r="170" spans="1:47" ht="15" x14ac:dyDescent="0.2">
      <c r="A170" s="274"/>
      <c r="B170" s="357" t="s">
        <v>714</v>
      </c>
      <c r="C170" s="814">
        <v>0</v>
      </c>
      <c r="D170" s="359">
        <v>0</v>
      </c>
      <c r="E170" s="360">
        <v>1</v>
      </c>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row>
    <row r="171" spans="1:47" ht="15" x14ac:dyDescent="0.2">
      <c r="A171" s="274"/>
      <c r="B171" s="357" t="s">
        <v>96</v>
      </c>
      <c r="C171" s="814">
        <v>0</v>
      </c>
      <c r="D171" s="359">
        <v>0</v>
      </c>
      <c r="E171" s="360">
        <v>1</v>
      </c>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74"/>
      <c r="AE171" s="274"/>
      <c r="AF171" s="274"/>
      <c r="AG171" s="274"/>
      <c r="AH171" s="274"/>
      <c r="AI171" s="274"/>
      <c r="AJ171" s="274"/>
      <c r="AK171" s="274"/>
      <c r="AL171" s="274"/>
      <c r="AM171" s="274"/>
      <c r="AN171" s="274"/>
      <c r="AO171" s="274"/>
      <c r="AP171" s="274"/>
      <c r="AQ171" s="274"/>
      <c r="AR171" s="274"/>
      <c r="AS171" s="274"/>
      <c r="AT171" s="274"/>
      <c r="AU171" s="274"/>
    </row>
    <row r="172" spans="1:47" ht="15" x14ac:dyDescent="0.2">
      <c r="A172" s="274"/>
      <c r="B172" s="357" t="s">
        <v>715</v>
      </c>
      <c r="C172" s="814">
        <v>0</v>
      </c>
      <c r="D172" s="359">
        <v>0</v>
      </c>
      <c r="E172" s="360">
        <v>1</v>
      </c>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74"/>
      <c r="AE172" s="274"/>
      <c r="AF172" s="274"/>
      <c r="AG172" s="274"/>
      <c r="AH172" s="274"/>
      <c r="AI172" s="274"/>
      <c r="AJ172" s="274"/>
      <c r="AK172" s="274"/>
      <c r="AL172" s="274"/>
      <c r="AM172" s="274"/>
      <c r="AN172" s="274"/>
      <c r="AO172" s="274"/>
      <c r="AP172" s="274"/>
      <c r="AQ172" s="274"/>
      <c r="AR172" s="274"/>
      <c r="AS172" s="274"/>
      <c r="AT172" s="274"/>
      <c r="AU172" s="274"/>
    </row>
    <row r="173" spans="1:47" ht="15" x14ac:dyDescent="0.2">
      <c r="A173" s="274"/>
      <c r="B173" s="357" t="s">
        <v>716</v>
      </c>
      <c r="C173" s="814">
        <v>1</v>
      </c>
      <c r="D173" s="359">
        <v>1</v>
      </c>
      <c r="E173" s="360">
        <v>1</v>
      </c>
      <c r="F173" s="275"/>
      <c r="G173" s="274"/>
      <c r="H173" s="274"/>
      <c r="I173" s="275"/>
      <c r="J173" s="274"/>
      <c r="K173" s="274"/>
      <c r="L173" s="275"/>
      <c r="M173" s="274"/>
      <c r="N173" s="274"/>
      <c r="O173" s="275"/>
      <c r="P173" s="274"/>
      <c r="Q173" s="274"/>
      <c r="R173" s="274"/>
      <c r="S173" s="274"/>
      <c r="T173" s="274"/>
      <c r="U173" s="274"/>
      <c r="V173" s="274"/>
      <c r="W173" s="274"/>
      <c r="X173" s="274"/>
      <c r="Y173" s="274"/>
      <c r="Z173" s="274"/>
      <c r="AA173" s="274"/>
      <c r="AB173" s="274"/>
      <c r="AC173" s="274"/>
      <c r="AD173" s="274"/>
      <c r="AE173" s="274"/>
      <c r="AF173" s="274"/>
      <c r="AG173" s="274"/>
      <c r="AH173" s="274"/>
      <c r="AI173" s="274"/>
      <c r="AJ173" s="274"/>
      <c r="AK173" s="274"/>
      <c r="AL173" s="274"/>
      <c r="AM173" s="274"/>
      <c r="AN173" s="274"/>
      <c r="AO173" s="274"/>
      <c r="AP173" s="274"/>
      <c r="AQ173" s="274"/>
      <c r="AR173" s="274"/>
      <c r="AS173" s="274"/>
      <c r="AT173" s="274"/>
      <c r="AU173" s="274"/>
    </row>
    <row r="175" spans="1:47" ht="15.75" x14ac:dyDescent="0.25">
      <c r="B175" s="254" t="s">
        <v>766</v>
      </c>
      <c r="C175" s="256"/>
      <c r="D175" s="256"/>
      <c r="E175" s="256"/>
      <c r="F175" s="325"/>
      <c r="G175" s="325"/>
      <c r="H175" s="325"/>
      <c r="I175" s="325"/>
      <c r="J175" s="325"/>
      <c r="K175" s="325"/>
      <c r="L175" s="325"/>
      <c r="M175" s="325"/>
      <c r="N175" s="326"/>
      <c r="O175" s="327"/>
      <c r="P175" s="326"/>
      <c r="Q175" s="326"/>
      <c r="R175" s="327"/>
      <c r="S175" s="326"/>
      <c r="T175" s="326"/>
      <c r="U175" s="327"/>
      <c r="V175" s="326"/>
      <c r="W175" s="326"/>
      <c r="X175" s="324"/>
      <c r="AJ175" s="328"/>
      <c r="AM175" s="328"/>
      <c r="AP175" s="328"/>
      <c r="AS175" s="328"/>
    </row>
    <row r="176" spans="1:47" ht="15.75" x14ac:dyDescent="0.25">
      <c r="B176" s="329" t="s">
        <v>767</v>
      </c>
      <c r="C176" s="330"/>
      <c r="D176" s="256"/>
      <c r="E176" s="256"/>
      <c r="F176" s="325"/>
      <c r="G176" s="325"/>
      <c r="H176" s="325"/>
      <c r="I176" s="325"/>
      <c r="J176" s="325"/>
      <c r="K176" s="325"/>
      <c r="L176" s="325"/>
      <c r="M176" s="325"/>
      <c r="N176" s="326"/>
      <c r="O176" s="327"/>
      <c r="P176" s="326"/>
      <c r="Q176" s="326"/>
      <c r="R176" s="327"/>
      <c r="S176" s="326"/>
      <c r="T176" s="326"/>
      <c r="U176" s="327"/>
      <c r="V176" s="326"/>
      <c r="W176" s="326"/>
      <c r="X176" s="324"/>
      <c r="AJ176" s="328"/>
      <c r="AM176" s="328"/>
      <c r="AP176" s="328"/>
      <c r="AS176" s="328"/>
    </row>
    <row r="177" spans="2:45" ht="15.75" x14ac:dyDescent="0.25">
      <c r="B177" s="331"/>
      <c r="C177" s="287"/>
      <c r="D177" s="287"/>
      <c r="E177" s="256"/>
      <c r="F177" s="325"/>
      <c r="G177" s="325"/>
      <c r="H177" s="325"/>
      <c r="I177" s="325"/>
      <c r="J177" s="325"/>
      <c r="K177" s="325"/>
      <c r="L177" s="325"/>
      <c r="M177" s="325"/>
      <c r="N177" s="326"/>
      <c r="O177" s="327"/>
      <c r="P177" s="326"/>
      <c r="Q177" s="326"/>
      <c r="R177" s="327"/>
      <c r="S177" s="326"/>
      <c r="T177" s="326"/>
      <c r="U177" s="327"/>
      <c r="V177" s="326"/>
      <c r="W177" s="326"/>
      <c r="X177" s="324"/>
      <c r="AJ177" s="328"/>
      <c r="AM177" s="328"/>
      <c r="AP177" s="328"/>
      <c r="AS177" s="328"/>
    </row>
    <row r="178" spans="2:45" ht="31.5" customHeight="1" thickBot="1" x14ac:dyDescent="0.3">
      <c r="B178" s="332" t="s">
        <v>93</v>
      </c>
      <c r="C178" s="333" t="s">
        <v>455</v>
      </c>
      <c r="D178" s="287"/>
      <c r="E178" s="256"/>
      <c r="F178" s="325"/>
      <c r="G178" s="325"/>
      <c r="H178" s="325"/>
      <c r="I178" s="325"/>
      <c r="J178" s="325"/>
      <c r="K178" s="325"/>
      <c r="L178" s="325"/>
      <c r="M178" s="325"/>
      <c r="N178" s="326"/>
      <c r="O178" s="327"/>
      <c r="P178" s="326"/>
      <c r="Q178" s="326"/>
      <c r="R178" s="327"/>
      <c r="S178" s="326"/>
      <c r="T178" s="326"/>
      <c r="U178" s="327"/>
      <c r="V178" s="326"/>
      <c r="W178" s="326"/>
      <c r="X178" s="324"/>
      <c r="AJ178" s="328"/>
      <c r="AM178" s="328"/>
      <c r="AP178" s="328"/>
      <c r="AS178" s="328"/>
    </row>
    <row r="179" spans="2:45" s="334" customFormat="1" ht="15" customHeight="1" x14ac:dyDescent="0.25">
      <c r="B179" s="335">
        <v>2020</v>
      </c>
      <c r="C179" s="336">
        <v>5</v>
      </c>
      <c r="D179" s="337"/>
      <c r="F179" s="325"/>
      <c r="G179" s="325"/>
      <c r="H179" s="325"/>
      <c r="I179" s="325"/>
      <c r="J179" s="325"/>
      <c r="K179" s="325"/>
      <c r="L179" s="325"/>
      <c r="M179" s="325"/>
      <c r="S179" s="338"/>
      <c r="T179" s="338"/>
      <c r="U179" s="339"/>
    </row>
    <row r="180" spans="2:45" s="334" customFormat="1" ht="15" customHeight="1" x14ac:dyDescent="0.25">
      <c r="B180" s="335">
        <v>2021</v>
      </c>
      <c r="C180" s="336">
        <v>2</v>
      </c>
      <c r="D180" s="337"/>
      <c r="F180" s="325"/>
      <c r="G180" s="325"/>
      <c r="H180" s="325"/>
      <c r="I180" s="325"/>
      <c r="J180" s="325"/>
      <c r="K180" s="325"/>
      <c r="L180" s="325"/>
      <c r="M180" s="325"/>
      <c r="S180" s="338"/>
      <c r="T180" s="338"/>
      <c r="U180" s="339"/>
    </row>
    <row r="181" spans="2:45" ht="15.75" x14ac:dyDescent="0.25">
      <c r="B181" s="363"/>
    </row>
    <row r="182" spans="2:45" ht="15.75" x14ac:dyDescent="0.25">
      <c r="B182" s="254" t="s">
        <v>768</v>
      </c>
    </row>
    <row r="183" spans="2:45" ht="15.75" x14ac:dyDescent="0.25">
      <c r="B183" s="370" t="s">
        <v>769</v>
      </c>
    </row>
    <row r="185" spans="2:45" ht="15.75" x14ac:dyDescent="0.25">
      <c r="B185" s="792"/>
      <c r="C185" s="815"/>
      <c r="D185" s="439" t="s">
        <v>698</v>
      </c>
      <c r="E185" s="797"/>
    </row>
    <row r="186" spans="2:45" ht="16.5" thickBot="1" x14ac:dyDescent="0.3">
      <c r="B186" s="809" t="s">
        <v>447</v>
      </c>
      <c r="C186" s="283" t="s">
        <v>446</v>
      </c>
      <c r="D186" s="282" t="s">
        <v>445</v>
      </c>
      <c r="E186" s="284" t="s">
        <v>444</v>
      </c>
    </row>
    <row r="187" spans="2:45" ht="15" x14ac:dyDescent="0.2">
      <c r="B187" s="810" t="s">
        <v>94</v>
      </c>
      <c r="C187" s="811">
        <v>0</v>
      </c>
      <c r="D187" s="812">
        <v>0</v>
      </c>
      <c r="E187" s="813">
        <v>2</v>
      </c>
    </row>
    <row r="188" spans="2:45" ht="15" x14ac:dyDescent="0.2">
      <c r="B188" s="357" t="s">
        <v>702</v>
      </c>
      <c r="C188" s="814">
        <v>0</v>
      </c>
      <c r="D188" s="359">
        <v>0</v>
      </c>
      <c r="E188" s="360">
        <v>2</v>
      </c>
    </row>
    <row r="189" spans="2:45" ht="15" x14ac:dyDescent="0.2">
      <c r="B189" s="357" t="s">
        <v>705</v>
      </c>
      <c r="C189" s="814">
        <v>0</v>
      </c>
      <c r="D189" s="359">
        <v>0</v>
      </c>
      <c r="E189" s="360">
        <v>2</v>
      </c>
    </row>
    <row r="190" spans="2:45" ht="15" x14ac:dyDescent="0.2">
      <c r="B190" s="357" t="s">
        <v>95</v>
      </c>
      <c r="C190" s="814">
        <v>0</v>
      </c>
      <c r="D190" s="822">
        <v>0</v>
      </c>
      <c r="E190" s="360">
        <v>2</v>
      </c>
    </row>
    <row r="191" spans="2:45" ht="15" x14ac:dyDescent="0.2">
      <c r="B191" s="357" t="s">
        <v>706</v>
      </c>
      <c r="C191" s="814">
        <v>0</v>
      </c>
      <c r="D191" s="359">
        <v>0</v>
      </c>
      <c r="E191" s="360">
        <v>2</v>
      </c>
    </row>
    <row r="192" spans="2:45" ht="15" x14ac:dyDescent="0.2">
      <c r="B192" s="357" t="s">
        <v>707</v>
      </c>
      <c r="C192" s="814">
        <v>0</v>
      </c>
      <c r="D192" s="359">
        <v>0</v>
      </c>
      <c r="E192" s="360">
        <v>2</v>
      </c>
    </row>
    <row r="193" spans="2:5" ht="15" x14ac:dyDescent="0.2">
      <c r="B193" s="357" t="s">
        <v>710</v>
      </c>
      <c r="C193" s="814">
        <v>0</v>
      </c>
      <c r="D193" s="359">
        <v>0</v>
      </c>
      <c r="E193" s="360">
        <v>2</v>
      </c>
    </row>
    <row r="194" spans="2:5" ht="15" x14ac:dyDescent="0.2">
      <c r="B194" s="357" t="s">
        <v>713</v>
      </c>
      <c r="C194" s="814">
        <v>0</v>
      </c>
      <c r="D194" s="359">
        <v>0</v>
      </c>
      <c r="E194" s="360">
        <v>2</v>
      </c>
    </row>
    <row r="195" spans="2:5" ht="15" x14ac:dyDescent="0.2">
      <c r="B195" s="357" t="s">
        <v>714</v>
      </c>
      <c r="C195" s="814">
        <v>0</v>
      </c>
      <c r="D195" s="359">
        <v>0</v>
      </c>
      <c r="E195" s="360">
        <v>2</v>
      </c>
    </row>
    <row r="196" spans="2:5" ht="15" x14ac:dyDescent="0.2">
      <c r="B196" s="357" t="s">
        <v>96</v>
      </c>
      <c r="C196" s="814">
        <v>0</v>
      </c>
      <c r="D196" s="359">
        <v>0</v>
      </c>
      <c r="E196" s="360">
        <v>2</v>
      </c>
    </row>
    <row r="197" spans="2:5" ht="15" x14ac:dyDescent="0.2">
      <c r="B197" s="357" t="s">
        <v>715</v>
      </c>
      <c r="C197" s="814">
        <v>0</v>
      </c>
      <c r="D197" s="359">
        <v>0</v>
      </c>
      <c r="E197" s="360">
        <v>2</v>
      </c>
    </row>
    <row r="198" spans="2:5" ht="15" x14ac:dyDescent="0.2">
      <c r="B198" s="357" t="s">
        <v>716</v>
      </c>
      <c r="C198" s="814">
        <v>0</v>
      </c>
      <c r="D198" s="359">
        <v>0</v>
      </c>
      <c r="E198" s="360">
        <v>2</v>
      </c>
    </row>
    <row r="199" spans="2:5" ht="15" x14ac:dyDescent="0.2">
      <c r="B199" s="368"/>
      <c r="C199" s="378"/>
      <c r="D199" s="368"/>
      <c r="E199" s="368"/>
    </row>
    <row r="200" spans="2:5" ht="15.75" x14ac:dyDescent="0.25">
      <c r="B200" s="254" t="s">
        <v>770</v>
      </c>
    </row>
    <row r="201" spans="2:5" ht="15.75" x14ac:dyDescent="0.25">
      <c r="B201" s="370" t="s">
        <v>771</v>
      </c>
    </row>
    <row r="203" spans="2:5" ht="15.75" x14ac:dyDescent="0.25">
      <c r="B203" s="792"/>
      <c r="C203" s="815"/>
      <c r="D203" s="439" t="s">
        <v>698</v>
      </c>
      <c r="E203" s="797"/>
    </row>
    <row r="204" spans="2:5" ht="16.5" thickBot="1" x14ac:dyDescent="0.3">
      <c r="B204" s="809" t="s">
        <v>447</v>
      </c>
      <c r="C204" s="283" t="s">
        <v>446</v>
      </c>
      <c r="D204" s="282" t="s">
        <v>445</v>
      </c>
      <c r="E204" s="284" t="s">
        <v>444</v>
      </c>
    </row>
    <row r="205" spans="2:5" ht="15" x14ac:dyDescent="0.2">
      <c r="B205" s="810" t="s">
        <v>94</v>
      </c>
      <c r="C205" s="811">
        <v>0.2</v>
      </c>
      <c r="D205" s="812">
        <v>1</v>
      </c>
      <c r="E205" s="813">
        <v>5</v>
      </c>
    </row>
    <row r="206" spans="2:5" ht="15" x14ac:dyDescent="0.2">
      <c r="B206" s="357" t="s">
        <v>702</v>
      </c>
      <c r="C206" s="814">
        <v>0.4</v>
      </c>
      <c r="D206" s="359">
        <v>2</v>
      </c>
      <c r="E206" s="360">
        <v>5</v>
      </c>
    </row>
    <row r="207" spans="2:5" ht="15" x14ac:dyDescent="0.2">
      <c r="B207" s="357" t="s">
        <v>705</v>
      </c>
      <c r="C207" s="814">
        <v>0</v>
      </c>
      <c r="D207" s="359">
        <v>0</v>
      </c>
      <c r="E207" s="360">
        <v>5</v>
      </c>
    </row>
    <row r="208" spans="2:5" ht="15" x14ac:dyDescent="0.2">
      <c r="B208" s="357" t="s">
        <v>95</v>
      </c>
      <c r="C208" s="814">
        <v>0</v>
      </c>
      <c r="D208" s="822">
        <v>0</v>
      </c>
      <c r="E208" s="360">
        <v>5</v>
      </c>
    </row>
    <row r="209" spans="2:45" ht="15" x14ac:dyDescent="0.2">
      <c r="B209" s="357" t="s">
        <v>706</v>
      </c>
      <c r="C209" s="814">
        <v>0</v>
      </c>
      <c r="D209" s="359">
        <v>0</v>
      </c>
      <c r="E209" s="360">
        <v>5</v>
      </c>
    </row>
    <row r="210" spans="2:45" ht="15" x14ac:dyDescent="0.2">
      <c r="B210" s="357" t="s">
        <v>707</v>
      </c>
      <c r="C210" s="814">
        <v>0</v>
      </c>
      <c r="D210" s="359">
        <v>0</v>
      </c>
      <c r="E210" s="360">
        <v>5</v>
      </c>
    </row>
    <row r="211" spans="2:45" ht="15" x14ac:dyDescent="0.2">
      <c r="B211" s="357" t="s">
        <v>710</v>
      </c>
      <c r="C211" s="814">
        <v>0</v>
      </c>
      <c r="D211" s="359">
        <v>0</v>
      </c>
      <c r="E211" s="360">
        <v>5</v>
      </c>
    </row>
    <row r="212" spans="2:45" ht="15" x14ac:dyDescent="0.2">
      <c r="B212" s="357" t="s">
        <v>713</v>
      </c>
      <c r="C212" s="814">
        <v>0.2</v>
      </c>
      <c r="D212" s="359">
        <v>1</v>
      </c>
      <c r="E212" s="360">
        <v>5</v>
      </c>
    </row>
    <row r="213" spans="2:45" ht="15" x14ac:dyDescent="0.2">
      <c r="B213" s="357" t="s">
        <v>720</v>
      </c>
      <c r="C213" s="814">
        <v>0</v>
      </c>
      <c r="D213" s="359">
        <v>0</v>
      </c>
      <c r="E213" s="360">
        <v>5</v>
      </c>
    </row>
    <row r="214" spans="2:45" ht="15" x14ac:dyDescent="0.2">
      <c r="B214" s="357" t="s">
        <v>96</v>
      </c>
      <c r="C214" s="814">
        <v>0</v>
      </c>
      <c r="D214" s="359">
        <v>0</v>
      </c>
      <c r="E214" s="360">
        <v>5</v>
      </c>
    </row>
    <row r="215" spans="2:45" ht="15" x14ac:dyDescent="0.2">
      <c r="B215" s="357" t="s">
        <v>715</v>
      </c>
      <c r="C215" s="814">
        <v>0</v>
      </c>
      <c r="D215" s="359">
        <v>0</v>
      </c>
      <c r="E215" s="360">
        <v>5</v>
      </c>
    </row>
    <row r="216" spans="2:45" ht="15" x14ac:dyDescent="0.2">
      <c r="B216" s="357" t="s">
        <v>716</v>
      </c>
      <c r="C216" s="814">
        <v>0.8</v>
      </c>
      <c r="D216" s="359">
        <v>4</v>
      </c>
      <c r="E216" s="360">
        <v>5</v>
      </c>
    </row>
    <row r="217" spans="2:45" ht="15" x14ac:dyDescent="0.2">
      <c r="B217" s="368"/>
      <c r="C217" s="378"/>
      <c r="D217" s="368"/>
      <c r="E217" s="368"/>
    </row>
    <row r="218" spans="2:45" ht="15.75" x14ac:dyDescent="0.25">
      <c r="B218" s="254" t="s">
        <v>772</v>
      </c>
      <c r="C218" s="256"/>
      <c r="D218" s="256"/>
      <c r="E218" s="256"/>
      <c r="F218" s="325"/>
      <c r="G218" s="325"/>
      <c r="H218" s="325"/>
      <c r="I218" s="325"/>
      <c r="J218" s="325"/>
      <c r="K218" s="325"/>
      <c r="L218" s="325"/>
      <c r="M218" s="325"/>
      <c r="N218" s="326"/>
      <c r="O218" s="327"/>
      <c r="P218" s="326"/>
      <c r="Q218" s="326"/>
      <c r="R218" s="327"/>
      <c r="S218" s="326"/>
      <c r="T218" s="326"/>
      <c r="U218" s="327"/>
      <c r="V218" s="326"/>
      <c r="W218" s="326"/>
      <c r="X218" s="324"/>
      <c r="AJ218" s="328"/>
      <c r="AM218" s="328"/>
      <c r="AP218" s="328"/>
      <c r="AS218" s="328"/>
    </row>
    <row r="219" spans="2:45" ht="15.75" x14ac:dyDescent="0.25">
      <c r="B219" s="329" t="s">
        <v>773</v>
      </c>
      <c r="C219" s="330"/>
      <c r="D219" s="256"/>
      <c r="E219" s="256"/>
      <c r="F219" s="325"/>
      <c r="G219" s="325"/>
      <c r="H219" s="325"/>
      <c r="I219" s="325"/>
      <c r="J219" s="325"/>
      <c r="K219" s="325"/>
      <c r="L219" s="325"/>
      <c r="M219" s="325"/>
      <c r="N219" s="326"/>
      <c r="O219" s="327"/>
      <c r="P219" s="326"/>
      <c r="Q219" s="326"/>
      <c r="R219" s="327"/>
      <c r="S219" s="326"/>
      <c r="T219" s="326"/>
      <c r="U219" s="327"/>
      <c r="V219" s="326"/>
      <c r="W219" s="326"/>
      <c r="X219" s="324"/>
      <c r="AJ219" s="328"/>
      <c r="AM219" s="328"/>
      <c r="AP219" s="328"/>
      <c r="AS219" s="328"/>
    </row>
    <row r="220" spans="2:45" ht="15.75" x14ac:dyDescent="0.25">
      <c r="B220" s="331"/>
      <c r="C220" s="287"/>
      <c r="D220" s="287"/>
      <c r="E220" s="256"/>
      <c r="F220" s="325"/>
      <c r="G220" s="325"/>
      <c r="H220" s="325"/>
      <c r="I220" s="325"/>
      <c r="J220" s="325"/>
      <c r="K220" s="325"/>
      <c r="L220" s="325"/>
      <c r="M220" s="325"/>
      <c r="N220" s="326"/>
      <c r="O220" s="327"/>
      <c r="P220" s="326"/>
      <c r="Q220" s="326"/>
      <c r="R220" s="327"/>
      <c r="S220" s="326"/>
      <c r="T220" s="326"/>
      <c r="U220" s="327"/>
      <c r="V220" s="326"/>
      <c r="W220" s="326"/>
      <c r="X220" s="324"/>
      <c r="AJ220" s="328"/>
      <c r="AM220" s="328"/>
      <c r="AP220" s="328"/>
      <c r="AS220" s="328"/>
    </row>
    <row r="221" spans="2:45" ht="31.5" customHeight="1" thickBot="1" x14ac:dyDescent="0.3">
      <c r="B221" s="332" t="s">
        <v>93</v>
      </c>
      <c r="C221" s="333" t="s">
        <v>455</v>
      </c>
      <c r="D221" s="287"/>
      <c r="E221" s="256"/>
      <c r="F221" s="325"/>
      <c r="G221" s="325"/>
      <c r="H221" s="325"/>
      <c r="I221" s="325"/>
      <c r="J221" s="325"/>
      <c r="K221" s="325"/>
      <c r="L221" s="325"/>
      <c r="M221" s="325"/>
      <c r="N221" s="326"/>
      <c r="O221" s="327"/>
      <c r="P221" s="326"/>
      <c r="Q221" s="326"/>
      <c r="R221" s="327"/>
      <c r="S221" s="326"/>
      <c r="T221" s="326"/>
      <c r="U221" s="327"/>
      <c r="V221" s="326"/>
      <c r="W221" s="326"/>
      <c r="X221" s="324"/>
      <c r="AJ221" s="328"/>
      <c r="AM221" s="328"/>
      <c r="AP221" s="328"/>
      <c r="AS221" s="328"/>
    </row>
    <row r="222" spans="2:45" s="334" customFormat="1" ht="15" customHeight="1" x14ac:dyDescent="0.25">
      <c r="B222" s="335">
        <v>2021</v>
      </c>
      <c r="C222" s="336">
        <v>6</v>
      </c>
      <c r="D222" s="337"/>
      <c r="F222" s="325"/>
      <c r="G222" s="325"/>
      <c r="H222" s="325"/>
      <c r="I222" s="325"/>
      <c r="J222" s="325"/>
      <c r="K222" s="325"/>
      <c r="L222" s="325"/>
      <c r="M222" s="325"/>
      <c r="S222" s="338"/>
      <c r="T222" s="338"/>
      <c r="U222" s="339"/>
    </row>
    <row r="223" spans="2:45" s="334" customFormat="1" ht="15" customHeight="1" x14ac:dyDescent="0.25">
      <c r="B223" s="335"/>
      <c r="C223" s="340"/>
      <c r="D223" s="337"/>
      <c r="F223" s="325"/>
      <c r="G223" s="325"/>
      <c r="H223" s="325"/>
      <c r="I223" s="325"/>
      <c r="J223" s="325"/>
      <c r="K223" s="325"/>
      <c r="L223" s="325"/>
      <c r="M223" s="325"/>
      <c r="S223" s="338"/>
      <c r="T223" s="338"/>
      <c r="U223" s="339"/>
    </row>
    <row r="224" spans="2:45" ht="15.75" x14ac:dyDescent="0.25">
      <c r="B224" s="254" t="s">
        <v>774</v>
      </c>
    </row>
    <row r="225" spans="1:5" ht="15.75" x14ac:dyDescent="0.25">
      <c r="B225" s="370" t="s">
        <v>775</v>
      </c>
    </row>
    <row r="227" spans="1:5" ht="15.75" x14ac:dyDescent="0.25">
      <c r="B227" s="792"/>
      <c r="C227" s="815"/>
      <c r="D227" s="439" t="s">
        <v>776</v>
      </c>
      <c r="E227" s="797"/>
    </row>
    <row r="228" spans="1:5" ht="16.5" thickBot="1" x14ac:dyDescent="0.3">
      <c r="B228" s="809" t="s">
        <v>447</v>
      </c>
      <c r="C228" s="283" t="s">
        <v>446</v>
      </c>
      <c r="D228" s="282" t="s">
        <v>445</v>
      </c>
      <c r="E228" s="284" t="s">
        <v>444</v>
      </c>
    </row>
    <row r="229" spans="1:5" ht="15" x14ac:dyDescent="0.2">
      <c r="A229" s="274"/>
      <c r="B229" s="810" t="s">
        <v>94</v>
      </c>
      <c r="C229" s="811">
        <v>0</v>
      </c>
      <c r="D229" s="812">
        <v>0</v>
      </c>
      <c r="E229" s="813">
        <v>6</v>
      </c>
    </row>
    <row r="230" spans="1:5" ht="15" x14ac:dyDescent="0.2">
      <c r="A230" s="274"/>
      <c r="B230" s="357" t="s">
        <v>705</v>
      </c>
      <c r="C230" s="814">
        <v>0</v>
      </c>
      <c r="D230" s="359">
        <v>0</v>
      </c>
      <c r="E230" s="360">
        <v>6</v>
      </c>
    </row>
    <row r="231" spans="1:5" ht="15" x14ac:dyDescent="0.2">
      <c r="A231" s="274"/>
      <c r="B231" s="357" t="s">
        <v>95</v>
      </c>
      <c r="C231" s="814">
        <v>0</v>
      </c>
      <c r="D231" s="822">
        <v>0</v>
      </c>
      <c r="E231" s="360">
        <v>6</v>
      </c>
    </row>
    <row r="232" spans="1:5" ht="15" x14ac:dyDescent="0.2">
      <c r="A232" s="274"/>
      <c r="B232" s="357" t="s">
        <v>706</v>
      </c>
      <c r="C232" s="814">
        <v>0</v>
      </c>
      <c r="D232" s="359">
        <v>0</v>
      </c>
      <c r="E232" s="360">
        <v>6</v>
      </c>
    </row>
    <row r="233" spans="1:5" ht="15" x14ac:dyDescent="0.2">
      <c r="A233" s="274"/>
      <c r="B233" s="357" t="s">
        <v>707</v>
      </c>
      <c r="C233" s="814">
        <v>0</v>
      </c>
      <c r="D233" s="359">
        <v>0</v>
      </c>
      <c r="E233" s="360">
        <v>6</v>
      </c>
    </row>
    <row r="234" spans="1:5" ht="15" x14ac:dyDescent="0.2">
      <c r="A234" s="274"/>
      <c r="B234" s="357" t="s">
        <v>710</v>
      </c>
      <c r="C234" s="814">
        <v>0.33333333333333331</v>
      </c>
      <c r="D234" s="359">
        <v>2</v>
      </c>
      <c r="E234" s="360">
        <v>6</v>
      </c>
    </row>
    <row r="235" spans="1:5" ht="15" x14ac:dyDescent="0.2">
      <c r="A235" s="274"/>
      <c r="B235" s="357" t="s">
        <v>576</v>
      </c>
      <c r="C235" s="814">
        <v>0</v>
      </c>
      <c r="D235" s="359">
        <v>0</v>
      </c>
      <c r="E235" s="360">
        <v>6</v>
      </c>
    </row>
    <row r="236" spans="1:5" ht="15" x14ac:dyDescent="0.2">
      <c r="A236" s="274"/>
      <c r="B236" s="357" t="s">
        <v>714</v>
      </c>
      <c r="C236" s="814">
        <v>0</v>
      </c>
      <c r="D236" s="359">
        <v>0</v>
      </c>
      <c r="E236" s="360">
        <v>6</v>
      </c>
    </row>
    <row r="237" spans="1:5" ht="15" x14ac:dyDescent="0.2">
      <c r="A237" s="274"/>
      <c r="B237" s="357" t="s">
        <v>96</v>
      </c>
      <c r="C237" s="814">
        <v>0</v>
      </c>
      <c r="D237" s="359">
        <v>0</v>
      </c>
      <c r="E237" s="360">
        <v>6</v>
      </c>
    </row>
    <row r="238" spans="1:5" ht="15" x14ac:dyDescent="0.2">
      <c r="A238" s="274"/>
      <c r="B238" s="357" t="s">
        <v>747</v>
      </c>
      <c r="C238" s="814">
        <v>0</v>
      </c>
      <c r="D238" s="359">
        <v>0</v>
      </c>
      <c r="E238" s="360">
        <v>6</v>
      </c>
    </row>
    <row r="239" spans="1:5" ht="15" x14ac:dyDescent="0.2">
      <c r="A239" s="274"/>
      <c r="B239" s="357" t="s">
        <v>716</v>
      </c>
      <c r="C239" s="814">
        <v>0.16666666666666666</v>
      </c>
      <c r="D239" s="359">
        <v>1</v>
      </c>
      <c r="E239" s="360">
        <v>6</v>
      </c>
    </row>
    <row r="241" spans="2:2" ht="15.75" x14ac:dyDescent="0.25">
      <c r="B241" s="323" t="s">
        <v>108</v>
      </c>
    </row>
    <row r="242" spans="2:2" ht="15" x14ac:dyDescent="0.2">
      <c r="B242" s="528" t="s">
        <v>302</v>
      </c>
    </row>
  </sheetData>
  <sortState xmlns:xlrd2="http://schemas.microsoft.com/office/spreadsheetml/2017/richdata2" ref="B229:E239">
    <sortCondition ref="B229:B239"/>
  </sortState>
  <conditionalFormatting sqref="O56:Q56 C97:N97 C128:Q128 C199:E199 L69:Q80 L85:N96 C37:N37 C38:Q40 C105:Q107">
    <cfRule type="containsText" dxfId="234" priority="118" operator="containsText" text="NR">
      <formula>NOT(ISERROR(SEARCH("NR",C37)))</formula>
    </cfRule>
  </conditionalFormatting>
  <conditionalFormatting sqref="C56:N56">
    <cfRule type="containsText" dxfId="233" priority="116" operator="containsText" text="NR">
      <formula>NOT(ISERROR(SEARCH("NR",C56)))</formula>
    </cfRule>
  </conditionalFormatting>
  <conditionalFormatting sqref="C217:E217">
    <cfRule type="containsText" dxfId="232" priority="106" operator="containsText" text="NR">
      <formula>NOT(ISERROR(SEARCH("NR",C217)))</formula>
    </cfRule>
  </conditionalFormatting>
  <conditionalFormatting sqref="C23:H36 I24:Q36">
    <cfRule type="containsText" dxfId="231" priority="95" operator="containsText" text="NR">
      <formula>NOT(ISERROR(SEARCH("NR",C23)))</formula>
    </cfRule>
  </conditionalFormatting>
  <conditionalFormatting sqref="I23:K23">
    <cfRule type="containsText" dxfId="230" priority="94" operator="containsText" text="NR">
      <formula>NOT(ISERROR(SEARCH("NR",I23)))</formula>
    </cfRule>
  </conditionalFormatting>
  <conditionalFormatting sqref="L23:N23">
    <cfRule type="containsText" dxfId="229" priority="93" operator="containsText" text="NR">
      <formula>NOT(ISERROR(SEARCH("NR",L23)))</formula>
    </cfRule>
  </conditionalFormatting>
  <conditionalFormatting sqref="O23:Q23">
    <cfRule type="containsText" dxfId="228" priority="92" operator="containsText" text="NR">
      <formula>NOT(ISERROR(SEARCH("NR",O23)))</formula>
    </cfRule>
  </conditionalFormatting>
  <conditionalFormatting sqref="E22 H22 P22">
    <cfRule type="containsText" dxfId="227" priority="91" operator="containsText" text="NR">
      <formula>NOT(ISERROR(SEARCH("NR",E22)))</formula>
    </cfRule>
  </conditionalFormatting>
  <conditionalFormatting sqref="K22">
    <cfRule type="containsText" dxfId="226" priority="90" operator="containsText" text="NR">
      <formula>NOT(ISERROR(SEARCH("NR",K22)))</formula>
    </cfRule>
  </conditionalFormatting>
  <conditionalFormatting sqref="M22:N22">
    <cfRule type="containsText" dxfId="225" priority="89" operator="containsText" text="NR">
      <formula>NOT(ISERROR(SEARCH("NR",M22)))</formula>
    </cfRule>
  </conditionalFormatting>
  <conditionalFormatting sqref="D22">
    <cfRule type="containsText" dxfId="224" priority="88" operator="containsText" text="NR">
      <formula>NOT(ISERROR(SEARCH("NR",D22)))</formula>
    </cfRule>
  </conditionalFormatting>
  <conditionalFormatting sqref="G22">
    <cfRule type="containsText" dxfId="223" priority="87" operator="containsText" text="NR">
      <formula>NOT(ISERROR(SEARCH("NR",G22)))</formula>
    </cfRule>
  </conditionalFormatting>
  <conditionalFormatting sqref="J22">
    <cfRule type="containsText" dxfId="222" priority="86" operator="containsText" text="NR">
      <formula>NOT(ISERROR(SEARCH("NR",J22)))</formula>
    </cfRule>
  </conditionalFormatting>
  <conditionalFormatting sqref="C42:H55 I43:N55">
    <cfRule type="containsText" dxfId="221" priority="85" operator="containsText" text="NR">
      <formula>NOT(ISERROR(SEARCH("NR",C42)))</formula>
    </cfRule>
  </conditionalFormatting>
  <conditionalFormatting sqref="I42:K42">
    <cfRule type="containsText" dxfId="220" priority="84" operator="containsText" text="NR">
      <formula>NOT(ISERROR(SEARCH("NR",I42)))</formula>
    </cfRule>
  </conditionalFormatting>
  <conditionalFormatting sqref="L42:N42">
    <cfRule type="containsText" dxfId="219" priority="83" operator="containsText" text="NR">
      <formula>NOT(ISERROR(SEARCH("NR",L42)))</formula>
    </cfRule>
  </conditionalFormatting>
  <conditionalFormatting sqref="E41 H41">
    <cfRule type="containsText" dxfId="218" priority="76" operator="containsText" text="NR">
      <formula>NOT(ISERROR(SEARCH("NR",E41)))</formula>
    </cfRule>
  </conditionalFormatting>
  <conditionalFormatting sqref="K41">
    <cfRule type="containsText" dxfId="217" priority="75" operator="containsText" text="NR">
      <formula>NOT(ISERROR(SEARCH("NR",K41)))</formula>
    </cfRule>
  </conditionalFormatting>
  <conditionalFormatting sqref="M41:N41">
    <cfRule type="containsText" dxfId="216" priority="74" operator="containsText" text="NR">
      <formula>NOT(ISERROR(SEARCH("NR",M41)))</formula>
    </cfRule>
  </conditionalFormatting>
  <conditionalFormatting sqref="D41">
    <cfRule type="containsText" dxfId="215" priority="73" operator="containsText" text="NR">
      <formula>NOT(ISERROR(SEARCH("NR",D41)))</formula>
    </cfRule>
  </conditionalFormatting>
  <conditionalFormatting sqref="G41">
    <cfRule type="containsText" dxfId="214" priority="72" operator="containsText" text="NR">
      <formula>NOT(ISERROR(SEARCH("NR",G41)))</formula>
    </cfRule>
  </conditionalFormatting>
  <conditionalFormatting sqref="J41">
    <cfRule type="containsText" dxfId="213" priority="71" operator="containsText" text="NR">
      <formula>NOT(ISERROR(SEARCH("NR",J41)))</formula>
    </cfRule>
  </conditionalFormatting>
  <conditionalFormatting sqref="C68:H80 I69:K80">
    <cfRule type="containsText" dxfId="212" priority="70" operator="containsText" text="NR">
      <formula>NOT(ISERROR(SEARCH("NR",C68)))</formula>
    </cfRule>
  </conditionalFormatting>
  <conditionalFormatting sqref="I68:K68">
    <cfRule type="containsText" dxfId="211" priority="69" operator="containsText" text="NR">
      <formula>NOT(ISERROR(SEARCH("NR",I68)))</formula>
    </cfRule>
  </conditionalFormatting>
  <conditionalFormatting sqref="E67 H67">
    <cfRule type="containsText" dxfId="210" priority="68" operator="containsText" text="NR">
      <formula>NOT(ISERROR(SEARCH("NR",E67)))</formula>
    </cfRule>
  </conditionalFormatting>
  <conditionalFormatting sqref="K67">
    <cfRule type="containsText" dxfId="209" priority="67" operator="containsText" text="NR">
      <formula>NOT(ISERROR(SEARCH("NR",K67)))</formula>
    </cfRule>
  </conditionalFormatting>
  <conditionalFormatting sqref="D67">
    <cfRule type="containsText" dxfId="208" priority="66" operator="containsText" text="NR">
      <formula>NOT(ISERROR(SEARCH("NR",D67)))</formula>
    </cfRule>
  </conditionalFormatting>
  <conditionalFormatting sqref="G67">
    <cfRule type="containsText" dxfId="207" priority="65" operator="containsText" text="NR">
      <formula>NOT(ISERROR(SEARCH("NR",G67)))</formula>
    </cfRule>
  </conditionalFormatting>
  <conditionalFormatting sqref="J67">
    <cfRule type="containsText" dxfId="206" priority="64" operator="containsText" text="NR">
      <formula>NOT(ISERROR(SEARCH("NR",J67)))</formula>
    </cfRule>
  </conditionalFormatting>
  <conditionalFormatting sqref="C85:H96 I86:K96">
    <cfRule type="containsText" dxfId="205" priority="63" operator="containsText" text="NR">
      <formula>NOT(ISERROR(SEARCH("NR",C85)))</formula>
    </cfRule>
  </conditionalFormatting>
  <conditionalFormatting sqref="I85:K85">
    <cfRule type="containsText" dxfId="204" priority="62" operator="containsText" text="NR">
      <formula>NOT(ISERROR(SEARCH("NR",I85)))</formula>
    </cfRule>
  </conditionalFormatting>
  <conditionalFormatting sqref="E84 H84">
    <cfRule type="containsText" dxfId="203" priority="61" operator="containsText" text="NR">
      <formula>NOT(ISERROR(SEARCH("NR",E84)))</formula>
    </cfRule>
  </conditionalFormatting>
  <conditionalFormatting sqref="K84">
    <cfRule type="containsText" dxfId="202" priority="60" operator="containsText" text="NR">
      <formula>NOT(ISERROR(SEARCH("NR",K84)))</formula>
    </cfRule>
  </conditionalFormatting>
  <conditionalFormatting sqref="D84">
    <cfRule type="containsText" dxfId="201" priority="59" operator="containsText" text="NR">
      <formula>NOT(ISERROR(SEARCH("NR",D84)))</formula>
    </cfRule>
  </conditionalFormatting>
  <conditionalFormatting sqref="G84">
    <cfRule type="containsText" dxfId="200" priority="58" operator="containsText" text="NR">
      <formula>NOT(ISERROR(SEARCH("NR",G84)))</formula>
    </cfRule>
  </conditionalFormatting>
  <conditionalFormatting sqref="J84">
    <cfRule type="containsText" dxfId="199" priority="57" operator="containsText" text="NR">
      <formula>NOT(ISERROR(SEARCH("NR",J84)))</formula>
    </cfRule>
  </conditionalFormatting>
  <conditionalFormatting sqref="C109:H120 I110:K120">
    <cfRule type="containsText" dxfId="198" priority="56" operator="containsText" text="NR">
      <formula>NOT(ISERROR(SEARCH("NR",C109)))</formula>
    </cfRule>
  </conditionalFormatting>
  <conditionalFormatting sqref="I109:K109">
    <cfRule type="containsText" dxfId="197" priority="55" operator="containsText" text="NR">
      <formula>NOT(ISERROR(SEARCH("NR",I109)))</formula>
    </cfRule>
  </conditionalFormatting>
  <conditionalFormatting sqref="E108 H108">
    <cfRule type="containsText" dxfId="196" priority="54" operator="containsText" text="NR">
      <formula>NOT(ISERROR(SEARCH("NR",E108)))</formula>
    </cfRule>
  </conditionalFormatting>
  <conditionalFormatting sqref="K108">
    <cfRule type="containsText" dxfId="195" priority="53" operator="containsText" text="NR">
      <formula>NOT(ISERROR(SEARCH("NR",K108)))</formula>
    </cfRule>
  </conditionalFormatting>
  <conditionalFormatting sqref="D108">
    <cfRule type="containsText" dxfId="194" priority="52" operator="containsText" text="NR">
      <formula>NOT(ISERROR(SEARCH("NR",D108)))</formula>
    </cfRule>
  </conditionalFormatting>
  <conditionalFormatting sqref="G108">
    <cfRule type="containsText" dxfId="193" priority="51" operator="containsText" text="NR">
      <formula>NOT(ISERROR(SEARCH("NR",G108)))</formula>
    </cfRule>
  </conditionalFormatting>
  <conditionalFormatting sqref="J108">
    <cfRule type="containsText" dxfId="192" priority="50" operator="containsText" text="NR">
      <formula>NOT(ISERROR(SEARCH("NR",J108)))</formula>
    </cfRule>
  </conditionalFormatting>
  <conditionalFormatting sqref="C121:K126">
    <cfRule type="containsText" dxfId="191" priority="49" operator="containsText" text="NR">
      <formula>NOT(ISERROR(SEARCH("NR",C121)))</formula>
    </cfRule>
  </conditionalFormatting>
  <conditionalFormatting sqref="C127:K127">
    <cfRule type="containsText" dxfId="190" priority="48" operator="containsText" text="NR">
      <formula>NOT(ISERROR(SEARCH("NR",C127)))</formula>
    </cfRule>
  </conditionalFormatting>
  <conditionalFormatting sqref="L109:Q120 R110:T120">
    <cfRule type="containsText" dxfId="189" priority="47" operator="containsText" text="NR">
      <formula>NOT(ISERROR(SEARCH("NR",L109)))</formula>
    </cfRule>
  </conditionalFormatting>
  <conditionalFormatting sqref="R109:T109">
    <cfRule type="containsText" dxfId="188" priority="46" operator="containsText" text="NR">
      <formula>NOT(ISERROR(SEARCH("NR",R109)))</formula>
    </cfRule>
  </conditionalFormatting>
  <conditionalFormatting sqref="N108 Q108">
    <cfRule type="containsText" dxfId="187" priority="45" operator="containsText" text="NR">
      <formula>NOT(ISERROR(SEARCH("NR",N108)))</formula>
    </cfRule>
  </conditionalFormatting>
  <conditionalFormatting sqref="T108">
    <cfRule type="containsText" dxfId="186" priority="44" operator="containsText" text="NR">
      <formula>NOT(ISERROR(SEARCH("NR",T108)))</formula>
    </cfRule>
  </conditionalFormatting>
  <conditionalFormatting sqref="M108">
    <cfRule type="containsText" dxfId="185" priority="43" operator="containsText" text="NR">
      <formula>NOT(ISERROR(SEARCH("NR",M108)))</formula>
    </cfRule>
  </conditionalFormatting>
  <conditionalFormatting sqref="P108">
    <cfRule type="containsText" dxfId="184" priority="42" operator="containsText" text="NR">
      <formula>NOT(ISERROR(SEARCH("NR",P108)))</formula>
    </cfRule>
  </conditionalFormatting>
  <conditionalFormatting sqref="S108">
    <cfRule type="containsText" dxfId="183" priority="41" operator="containsText" text="NR">
      <formula>NOT(ISERROR(SEARCH("NR",S108)))</formula>
    </cfRule>
  </conditionalFormatting>
  <conditionalFormatting sqref="L121:T126">
    <cfRule type="containsText" dxfId="182" priority="40" operator="containsText" text="NR">
      <formula>NOT(ISERROR(SEARCH("NR",L121)))</formula>
    </cfRule>
  </conditionalFormatting>
  <conditionalFormatting sqref="L127:T127">
    <cfRule type="containsText" dxfId="181" priority="39" operator="containsText" text="NR">
      <formula>NOT(ISERROR(SEARCH("NR",L127)))</formula>
    </cfRule>
  </conditionalFormatting>
  <conditionalFormatting sqref="C133:H144 I134:K144">
    <cfRule type="containsText" dxfId="180" priority="38" operator="containsText" text="NR">
      <formula>NOT(ISERROR(SEARCH("NR",C133)))</formula>
    </cfRule>
  </conditionalFormatting>
  <conditionalFormatting sqref="I133:K133">
    <cfRule type="containsText" dxfId="179" priority="37" operator="containsText" text="NR">
      <formula>NOT(ISERROR(SEARCH("NR",I133)))</formula>
    </cfRule>
  </conditionalFormatting>
  <conditionalFormatting sqref="C145:K150">
    <cfRule type="containsText" dxfId="178" priority="31" operator="containsText" text="NR">
      <formula>NOT(ISERROR(SEARCH("NR",C145)))</formula>
    </cfRule>
  </conditionalFormatting>
  <conditionalFormatting sqref="L133:Q144">
    <cfRule type="containsText" dxfId="177" priority="29" operator="containsText" text="NR">
      <formula>NOT(ISERROR(SEARCH("NR",L133)))</formula>
    </cfRule>
  </conditionalFormatting>
  <conditionalFormatting sqref="L145:Q150">
    <cfRule type="containsText" dxfId="176" priority="25" operator="containsText" text="NR">
      <formula>NOT(ISERROR(SEARCH("NR",L145)))</formula>
    </cfRule>
  </conditionalFormatting>
  <conditionalFormatting sqref="E132 H132">
    <cfRule type="containsText" dxfId="175" priority="23" operator="containsText" text="NR">
      <formula>NOT(ISERROR(SEARCH("NR",E132)))</formula>
    </cfRule>
  </conditionalFormatting>
  <conditionalFormatting sqref="K132">
    <cfRule type="containsText" dxfId="174" priority="22" operator="containsText" text="NR">
      <formula>NOT(ISERROR(SEARCH("NR",K132)))</formula>
    </cfRule>
  </conditionalFormatting>
  <conditionalFormatting sqref="D132">
    <cfRule type="containsText" dxfId="173" priority="21" operator="containsText" text="NR">
      <formula>NOT(ISERROR(SEARCH("NR",D132)))</formula>
    </cfRule>
  </conditionalFormatting>
  <conditionalFormatting sqref="G132">
    <cfRule type="containsText" dxfId="172" priority="20" operator="containsText" text="NR">
      <formula>NOT(ISERROR(SEARCH("NR",G132)))</formula>
    </cfRule>
  </conditionalFormatting>
  <conditionalFormatting sqref="J132">
    <cfRule type="containsText" dxfId="171" priority="19" operator="containsText" text="NR">
      <formula>NOT(ISERROR(SEARCH("NR",J132)))</formula>
    </cfRule>
  </conditionalFormatting>
  <conditionalFormatting sqref="N132 Q132">
    <cfRule type="containsText" dxfId="170" priority="18" operator="containsText" text="NR">
      <formula>NOT(ISERROR(SEARCH("NR",N132)))</formula>
    </cfRule>
  </conditionalFormatting>
  <conditionalFormatting sqref="M132">
    <cfRule type="containsText" dxfId="169" priority="17" operator="containsText" text="NR">
      <formula>NOT(ISERROR(SEARCH("NR",M132)))</formula>
    </cfRule>
  </conditionalFormatting>
  <conditionalFormatting sqref="P132">
    <cfRule type="containsText" dxfId="168" priority="16" operator="containsText" text="NR">
      <formula>NOT(ISERROR(SEARCH("NR",P132)))</formula>
    </cfRule>
  </conditionalFormatting>
  <conditionalFormatting sqref="C161:E172">
    <cfRule type="containsText" dxfId="167" priority="15" operator="containsText" text="NR">
      <formula>NOT(ISERROR(SEARCH("NR",C161)))</formula>
    </cfRule>
  </conditionalFormatting>
  <conditionalFormatting sqref="C173:E173">
    <cfRule type="containsText" dxfId="166" priority="14" operator="containsText" text="NR">
      <formula>NOT(ISERROR(SEARCH("NR",C173)))</formula>
    </cfRule>
  </conditionalFormatting>
  <conditionalFormatting sqref="E160">
    <cfRule type="containsText" dxfId="165" priority="13" operator="containsText" text="NR">
      <formula>NOT(ISERROR(SEARCH("NR",E160)))</formula>
    </cfRule>
  </conditionalFormatting>
  <conditionalFormatting sqref="D160">
    <cfRule type="containsText" dxfId="164" priority="12" operator="containsText" text="NR">
      <formula>NOT(ISERROR(SEARCH("NR",D160)))</formula>
    </cfRule>
  </conditionalFormatting>
  <conditionalFormatting sqref="C186:E197">
    <cfRule type="containsText" dxfId="163" priority="11" operator="containsText" text="NR">
      <formula>NOT(ISERROR(SEARCH("NR",C186)))</formula>
    </cfRule>
  </conditionalFormatting>
  <conditionalFormatting sqref="C198:E198">
    <cfRule type="containsText" dxfId="162" priority="10" operator="containsText" text="NR">
      <formula>NOT(ISERROR(SEARCH("NR",C198)))</formula>
    </cfRule>
  </conditionalFormatting>
  <conditionalFormatting sqref="E185">
    <cfRule type="containsText" dxfId="161" priority="9" operator="containsText" text="NR">
      <formula>NOT(ISERROR(SEARCH("NR",E185)))</formula>
    </cfRule>
  </conditionalFormatting>
  <conditionalFormatting sqref="D185">
    <cfRule type="containsText" dxfId="160" priority="8" operator="containsText" text="NR">
      <formula>NOT(ISERROR(SEARCH("NR",D185)))</formula>
    </cfRule>
  </conditionalFormatting>
  <conditionalFormatting sqref="C204:E215">
    <cfRule type="containsText" dxfId="159" priority="7" operator="containsText" text="NR">
      <formula>NOT(ISERROR(SEARCH("NR",C204)))</formula>
    </cfRule>
  </conditionalFormatting>
  <conditionalFormatting sqref="C216:E216">
    <cfRule type="containsText" dxfId="158" priority="6" operator="containsText" text="NR">
      <formula>NOT(ISERROR(SEARCH("NR",C216)))</formula>
    </cfRule>
  </conditionalFormatting>
  <conditionalFormatting sqref="E203">
    <cfRule type="containsText" dxfId="157" priority="5" operator="containsText" text="NR">
      <formula>NOT(ISERROR(SEARCH("NR",E203)))</formula>
    </cfRule>
  </conditionalFormatting>
  <conditionalFormatting sqref="D203">
    <cfRule type="containsText" dxfId="156" priority="4" operator="containsText" text="NR">
      <formula>NOT(ISERROR(SEARCH("NR",D203)))</formula>
    </cfRule>
  </conditionalFormatting>
  <conditionalFormatting sqref="C228:E239">
    <cfRule type="containsText" dxfId="155" priority="3" operator="containsText" text="NR">
      <formula>NOT(ISERROR(SEARCH("NR",C228)))</formula>
    </cfRule>
  </conditionalFormatting>
  <conditionalFormatting sqref="E227">
    <cfRule type="containsText" dxfId="154" priority="2" operator="containsText" text="NR">
      <formula>NOT(ISERROR(SEARCH("NR",E227)))</formula>
    </cfRule>
  </conditionalFormatting>
  <conditionalFormatting sqref="D227">
    <cfRule type="containsText" dxfId="153" priority="1" operator="containsText" text="NR">
      <formula>NOT(ISERROR(SEARCH("NR",D227)))</formula>
    </cfRule>
  </conditionalFormatting>
  <hyperlinks>
    <hyperlink ref="B8" location="Contents!A1" display="Contents!A1" xr:uid="{46E79337-F563-4AB5-B523-9410915CDA91}"/>
    <hyperlink ref="D8" location="'Tab 47 - Animal Klebsiella'!A1" display="Tab 47 - Animal Klebsiella" xr:uid="{19967635-3406-4377-BCC4-88EA5E8F671B}"/>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A5BF6-633B-4CD1-AE3D-AA684C75678D}">
  <sheetPr codeName="Sheet47">
    <tabColor rgb="FF0068CE"/>
  </sheetPr>
  <dimension ref="A1:AU81"/>
  <sheetViews>
    <sheetView showGridLines="0" zoomScale="80" zoomScaleNormal="80" workbookViewId="0">
      <selection activeCell="D8" sqref="D8"/>
    </sheetView>
  </sheetViews>
  <sheetFormatPr defaultColWidth="7.140625" defaultRowHeight="15" x14ac:dyDescent="0.25"/>
  <cols>
    <col min="1" max="1" width="1.7109375" style="261" customWidth="1"/>
    <col min="2" max="2" width="36.5703125" style="261" customWidth="1"/>
    <col min="3" max="3" width="10.5703125" style="262" customWidth="1"/>
    <col min="4" max="5" width="10.5703125" style="261" customWidth="1"/>
    <col min="6" max="6" width="10.5703125" style="262" customWidth="1"/>
    <col min="7" max="8" width="10.5703125" style="261" customWidth="1"/>
    <col min="9" max="9" width="10.5703125" style="262" customWidth="1"/>
    <col min="10" max="11" width="10.5703125" style="261" customWidth="1"/>
    <col min="12" max="12" width="10.5703125" style="262" customWidth="1"/>
    <col min="13" max="14" width="10.5703125" style="261" customWidth="1"/>
    <col min="15" max="15" width="7.85546875" style="262" bestFit="1" customWidth="1"/>
    <col min="16" max="16" width="3.42578125" style="261" bestFit="1" customWidth="1"/>
    <col min="17" max="17" width="9" style="261" customWidth="1"/>
    <col min="18" max="18" width="7.140625" style="261" bestFit="1" customWidth="1"/>
    <col min="19" max="19" width="3" style="261" bestFit="1" customWidth="1"/>
    <col min="20" max="20" width="13.85546875" style="261" customWidth="1"/>
    <col min="21" max="21" width="7.85546875" style="262" bestFit="1" customWidth="1"/>
    <col min="22" max="22" width="3.5703125" style="261" bestFit="1" customWidth="1"/>
    <col min="23" max="23" width="9.5703125" style="261" customWidth="1"/>
    <col min="24" max="24" width="7.85546875" style="262" bestFit="1" customWidth="1"/>
    <col min="25" max="25" width="3.5703125" style="261" bestFit="1" customWidth="1"/>
    <col min="26" max="26" width="25.42578125" style="261" customWidth="1"/>
    <col min="27" max="27" width="7.85546875" style="262" bestFit="1" customWidth="1"/>
    <col min="28" max="28" width="3.5703125" style="261" bestFit="1" customWidth="1"/>
    <col min="29" max="29" width="9.42578125" style="261" customWidth="1"/>
    <col min="30" max="30" width="9.42578125" style="262" customWidth="1"/>
    <col min="31" max="31" width="3.5703125" style="261" bestFit="1" customWidth="1"/>
    <col min="32" max="32" width="9.5703125" style="261" customWidth="1"/>
    <col min="33" max="33" width="7.85546875" style="262" bestFit="1" customWidth="1"/>
    <col min="34" max="34" width="3.5703125" style="261" bestFit="1" customWidth="1"/>
    <col min="35" max="35" width="9.42578125" style="261" customWidth="1"/>
    <col min="36" max="36" width="8.5703125" style="261" customWidth="1"/>
    <col min="37" max="38" width="7.140625" style="261"/>
    <col min="39" max="39" width="8.42578125" style="261" customWidth="1"/>
    <col min="40" max="16384" width="7.140625" style="261"/>
  </cols>
  <sheetData>
    <row r="1" spans="1:47" s="303" customFormat="1" ht="5.0999999999999996" customHeight="1" x14ac:dyDescent="0.2">
      <c r="B1" s="312"/>
      <c r="C1" s="312"/>
      <c r="D1" s="305"/>
      <c r="E1" s="305"/>
      <c r="F1" s="305"/>
      <c r="G1" s="305"/>
      <c r="H1" s="305"/>
      <c r="I1" s="304"/>
      <c r="J1" s="304"/>
    </row>
    <row r="2" spans="1:47" s="303" customFormat="1" x14ac:dyDescent="0.2">
      <c r="B2" s="312"/>
      <c r="C2" s="312"/>
      <c r="D2" s="305"/>
      <c r="E2" s="305"/>
      <c r="F2" s="305"/>
      <c r="G2" s="305"/>
      <c r="H2" s="305"/>
      <c r="I2" s="304"/>
      <c r="J2" s="304"/>
    </row>
    <row r="3" spans="1:47" s="303" customFormat="1" x14ac:dyDescent="0.2">
      <c r="B3" s="312"/>
      <c r="C3" s="312"/>
      <c r="D3" s="305"/>
      <c r="E3" s="305"/>
      <c r="F3" s="305"/>
      <c r="G3" s="305"/>
      <c r="H3" s="305"/>
      <c r="I3" s="304"/>
      <c r="J3" s="304"/>
    </row>
    <row r="4" spans="1:47" s="303" customFormat="1" ht="15.75" customHeight="1" x14ac:dyDescent="0.2">
      <c r="B4" s="312"/>
      <c r="C4" s="312"/>
      <c r="D4" s="305"/>
      <c r="E4" s="305"/>
      <c r="F4" s="305"/>
      <c r="G4" s="305"/>
      <c r="H4" s="305"/>
      <c r="I4" s="304"/>
      <c r="J4" s="304"/>
    </row>
    <row r="5" spans="1:47" s="303" customFormat="1" ht="15.75" customHeight="1" x14ac:dyDescent="0.2">
      <c r="B5" s="312"/>
      <c r="C5" s="312"/>
      <c r="D5" s="305"/>
      <c r="E5" s="305"/>
      <c r="F5" s="305"/>
      <c r="G5" s="305"/>
      <c r="H5" s="305"/>
      <c r="I5" s="304"/>
      <c r="J5" s="304"/>
    </row>
    <row r="6" spans="1:47" s="303" customFormat="1" ht="18" x14ac:dyDescent="0.25">
      <c r="B6" s="309"/>
      <c r="C6" s="310"/>
      <c r="D6" s="309"/>
      <c r="E6" s="309"/>
      <c r="F6" s="309"/>
      <c r="G6" s="309"/>
      <c r="H6" s="309"/>
      <c r="I6" s="304"/>
      <c r="J6" s="304"/>
    </row>
    <row r="7" spans="1:47" s="303" customFormat="1" ht="18" x14ac:dyDescent="0.25">
      <c r="B7" s="309"/>
      <c r="C7" s="310"/>
      <c r="D7" s="309"/>
      <c r="E7" s="309"/>
      <c r="F7" s="309"/>
      <c r="G7" s="309"/>
      <c r="H7" s="309"/>
      <c r="I7" s="304"/>
      <c r="J7" s="304"/>
    </row>
    <row r="8" spans="1:47" s="303" customFormat="1" ht="18" x14ac:dyDescent="0.25">
      <c r="B8" s="1061" t="s">
        <v>113</v>
      </c>
      <c r="C8" s="310"/>
      <c r="D8" s="1061" t="s">
        <v>1145</v>
      </c>
      <c r="E8" s="309"/>
      <c r="F8" s="309"/>
      <c r="G8" s="309"/>
      <c r="H8" s="309"/>
      <c r="I8" s="304"/>
      <c r="J8" s="304"/>
    </row>
    <row r="9" spans="1:47" s="303" customFormat="1" ht="18" x14ac:dyDescent="0.25">
      <c r="B9" s="309"/>
      <c r="C9" s="310"/>
      <c r="D9" s="309"/>
      <c r="E9" s="309"/>
      <c r="F9" s="309"/>
      <c r="G9" s="309"/>
      <c r="H9" s="309"/>
      <c r="I9" s="304"/>
      <c r="J9" s="304"/>
    </row>
    <row r="10" spans="1:47" s="303" customFormat="1" ht="18.75" x14ac:dyDescent="0.3">
      <c r="A10" s="304"/>
      <c r="B10" s="310" t="s">
        <v>777</v>
      </c>
      <c r="C10" s="310"/>
      <c r="D10" s="309"/>
      <c r="E10" s="309"/>
      <c r="F10" s="309"/>
      <c r="G10" s="309"/>
      <c r="H10" s="309"/>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row>
    <row r="11" spans="1:47" s="303" customFormat="1" ht="18" x14ac:dyDescent="0.25">
      <c r="A11" s="304"/>
      <c r="B11" s="310"/>
      <c r="C11" s="310"/>
      <c r="D11" s="309"/>
      <c r="E11" s="309"/>
      <c r="F11" s="309"/>
      <c r="G11" s="309"/>
      <c r="H11" s="309"/>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row>
    <row r="12" spans="1:47" s="324" customFormat="1" ht="15.75" x14ac:dyDescent="0.25">
      <c r="B12" s="254" t="s">
        <v>778</v>
      </c>
      <c r="C12" s="256"/>
      <c r="D12" s="256"/>
      <c r="E12" s="256"/>
      <c r="F12" s="325"/>
      <c r="G12" s="325"/>
      <c r="H12" s="325"/>
      <c r="I12" s="325"/>
      <c r="J12" s="325"/>
      <c r="K12" s="325"/>
      <c r="L12" s="325"/>
      <c r="M12" s="325"/>
      <c r="N12" s="326"/>
      <c r="O12" s="327"/>
      <c r="P12" s="326"/>
      <c r="Q12" s="326"/>
      <c r="R12" s="327"/>
      <c r="S12" s="326"/>
      <c r="T12" s="326"/>
      <c r="U12" s="327"/>
      <c r="V12" s="326"/>
      <c r="W12" s="326"/>
      <c r="AA12" s="328"/>
      <c r="AD12" s="328"/>
      <c r="AG12" s="328"/>
      <c r="AJ12" s="328"/>
      <c r="AM12" s="328"/>
      <c r="AP12" s="328"/>
      <c r="AS12" s="328"/>
    </row>
    <row r="13" spans="1:47" s="324" customFormat="1" ht="15.75" x14ac:dyDescent="0.25">
      <c r="B13" s="329" t="s">
        <v>936</v>
      </c>
      <c r="C13" s="330"/>
      <c r="D13" s="256"/>
      <c r="E13" s="256"/>
      <c r="F13" s="325"/>
      <c r="G13" s="325"/>
      <c r="H13" s="325"/>
      <c r="I13" s="325"/>
      <c r="J13" s="325"/>
      <c r="K13" s="325"/>
      <c r="L13" s="325"/>
      <c r="M13" s="325"/>
      <c r="N13" s="326"/>
      <c r="O13" s="327"/>
      <c r="P13" s="326"/>
      <c r="Q13" s="326"/>
      <c r="R13" s="327"/>
      <c r="S13" s="326"/>
      <c r="T13" s="326"/>
      <c r="U13" s="327"/>
      <c r="V13" s="326"/>
      <c r="W13" s="326"/>
      <c r="AA13" s="328"/>
      <c r="AD13" s="328"/>
      <c r="AG13" s="328"/>
      <c r="AJ13" s="328"/>
      <c r="AM13" s="328"/>
      <c r="AP13" s="328"/>
      <c r="AS13" s="328"/>
    </row>
    <row r="14" spans="1:47" s="324" customFormat="1" ht="15.75" x14ac:dyDescent="0.25">
      <c r="B14" s="331"/>
      <c r="C14" s="287"/>
      <c r="D14" s="287"/>
      <c r="E14" s="256"/>
      <c r="F14" s="325"/>
      <c r="G14" s="325"/>
      <c r="H14" s="325"/>
      <c r="I14" s="325"/>
      <c r="J14" s="325"/>
      <c r="K14" s="325"/>
      <c r="L14" s="325"/>
      <c r="M14" s="325"/>
      <c r="N14" s="326"/>
      <c r="O14" s="327"/>
      <c r="P14" s="326"/>
      <c r="Q14" s="326"/>
      <c r="R14" s="327"/>
      <c r="S14" s="326"/>
      <c r="T14" s="326"/>
      <c r="U14" s="327"/>
      <c r="V14" s="326"/>
      <c r="W14" s="326"/>
      <c r="AA14" s="328"/>
      <c r="AD14" s="328"/>
      <c r="AG14" s="328"/>
      <c r="AJ14" s="328"/>
      <c r="AM14" s="328"/>
      <c r="AP14" s="328"/>
      <c r="AS14" s="328"/>
    </row>
    <row r="15" spans="1:47" s="324" customFormat="1" ht="32.25" thickBot="1" x14ac:dyDescent="0.3">
      <c r="B15" s="332" t="s">
        <v>93</v>
      </c>
      <c r="C15" s="333" t="s">
        <v>779</v>
      </c>
      <c r="D15" s="287"/>
      <c r="E15" s="256"/>
      <c r="F15" s="325"/>
      <c r="G15" s="325"/>
      <c r="H15" s="325"/>
      <c r="I15" s="325"/>
      <c r="J15" s="325"/>
      <c r="K15" s="325"/>
      <c r="L15" s="325"/>
      <c r="M15" s="325"/>
      <c r="N15" s="326"/>
      <c r="O15" s="327"/>
      <c r="P15" s="326"/>
      <c r="Q15" s="326"/>
      <c r="R15" s="327"/>
      <c r="S15" s="326"/>
      <c r="T15" s="326"/>
      <c r="U15" s="327"/>
      <c r="V15" s="326"/>
      <c r="W15" s="326"/>
      <c r="AA15" s="328"/>
      <c r="AD15" s="328"/>
      <c r="AG15" s="328"/>
      <c r="AJ15" s="328"/>
      <c r="AM15" s="328"/>
      <c r="AP15" s="328"/>
      <c r="AS15" s="328"/>
    </row>
    <row r="16" spans="1:47" s="334" customFormat="1" ht="15.75" x14ac:dyDescent="0.25">
      <c r="B16" s="335">
        <v>2020</v>
      </c>
      <c r="C16" s="336">
        <v>12</v>
      </c>
      <c r="D16" s="337"/>
      <c r="F16" s="325"/>
      <c r="G16" s="325"/>
      <c r="H16" s="325"/>
      <c r="I16" s="325"/>
      <c r="J16" s="325"/>
      <c r="K16" s="325"/>
      <c r="L16" s="325"/>
      <c r="M16" s="325"/>
      <c r="S16" s="338"/>
      <c r="T16" s="338"/>
      <c r="U16" s="339"/>
    </row>
    <row r="17" spans="1:47" s="334" customFormat="1" ht="15.75" x14ac:dyDescent="0.25">
      <c r="B17" s="335">
        <v>2021</v>
      </c>
      <c r="C17" s="336">
        <v>19</v>
      </c>
      <c r="D17" s="337"/>
      <c r="F17" s="325"/>
      <c r="G17" s="325"/>
      <c r="H17" s="325"/>
      <c r="I17" s="325"/>
      <c r="J17" s="325"/>
      <c r="K17" s="325"/>
      <c r="L17" s="325"/>
      <c r="M17" s="325"/>
      <c r="S17" s="338"/>
      <c r="T17" s="338"/>
      <c r="U17" s="339"/>
    </row>
    <row r="18" spans="1:47" s="334" customFormat="1" ht="15.75" x14ac:dyDescent="0.25">
      <c r="B18" s="335"/>
      <c r="C18" s="340"/>
      <c r="D18" s="337"/>
      <c r="F18" s="325"/>
      <c r="G18" s="325"/>
      <c r="H18" s="325"/>
      <c r="I18" s="325"/>
      <c r="J18" s="325"/>
      <c r="K18" s="325"/>
      <c r="L18" s="325"/>
      <c r="M18" s="325"/>
      <c r="S18" s="338"/>
      <c r="T18" s="338"/>
      <c r="U18" s="339"/>
    </row>
    <row r="19" spans="1:47" ht="15.75" x14ac:dyDescent="0.25">
      <c r="A19" s="274"/>
      <c r="B19" s="254" t="s">
        <v>780</v>
      </c>
      <c r="C19" s="275"/>
      <c r="D19" s="274"/>
      <c r="E19" s="274"/>
      <c r="F19" s="275"/>
      <c r="G19" s="274"/>
      <c r="H19" s="274"/>
      <c r="I19" s="275"/>
      <c r="J19" s="274"/>
      <c r="K19" s="274"/>
      <c r="L19" s="275"/>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row>
    <row r="20" spans="1:47" ht="15.75" x14ac:dyDescent="0.25">
      <c r="A20" s="274"/>
      <c r="B20" s="370" t="s">
        <v>935</v>
      </c>
      <c r="C20" s="275"/>
      <c r="D20" s="274"/>
      <c r="E20" s="274"/>
      <c r="F20" s="275"/>
      <c r="G20" s="274"/>
      <c r="H20" s="274"/>
      <c r="I20" s="275"/>
      <c r="J20" s="274"/>
      <c r="K20" s="274"/>
      <c r="L20" s="275"/>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row>
    <row r="21" spans="1:47" ht="15.75" x14ac:dyDescent="0.25">
      <c r="A21" s="274"/>
      <c r="B21" s="274"/>
      <c r="C21" s="275"/>
      <c r="D21" s="274"/>
      <c r="E21" s="274"/>
      <c r="F21" s="275"/>
      <c r="G21" s="274"/>
      <c r="H21" s="274"/>
      <c r="I21" s="275"/>
      <c r="J21" s="274"/>
      <c r="K21" s="274"/>
      <c r="L21" s="275"/>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row>
    <row r="22" spans="1:47" s="351" customFormat="1" ht="15.75" x14ac:dyDescent="0.25">
      <c r="A22" s="343"/>
      <c r="B22" s="792"/>
      <c r="C22" s="815"/>
      <c r="D22" s="439" t="s">
        <v>694</v>
      </c>
      <c r="E22" s="797"/>
      <c r="F22" s="815"/>
      <c r="G22" s="439" t="s">
        <v>695</v>
      </c>
      <c r="H22" s="797"/>
      <c r="I22" s="815"/>
      <c r="J22" s="439" t="s">
        <v>698</v>
      </c>
      <c r="K22" s="797"/>
      <c r="L22" s="815"/>
      <c r="M22" s="439" t="s">
        <v>700</v>
      </c>
      <c r="N22" s="798"/>
      <c r="O22" s="343"/>
      <c r="P22" s="343"/>
      <c r="Q22" s="343"/>
      <c r="R22" s="343"/>
      <c r="S22" s="343"/>
      <c r="T22" s="343"/>
      <c r="U22" s="343"/>
      <c r="V22" s="343"/>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c r="AS22" s="343"/>
      <c r="AT22" s="343"/>
      <c r="AU22" s="343"/>
    </row>
    <row r="23" spans="1:47" ht="16.5" thickBot="1" x14ac:dyDescent="0.3">
      <c r="A23" s="274"/>
      <c r="B23" s="809" t="s">
        <v>447</v>
      </c>
      <c r="C23" s="283" t="s">
        <v>446</v>
      </c>
      <c r="D23" s="282" t="s">
        <v>445</v>
      </c>
      <c r="E23" s="284" t="s">
        <v>444</v>
      </c>
      <c r="F23" s="283" t="s">
        <v>446</v>
      </c>
      <c r="G23" s="282" t="s">
        <v>445</v>
      </c>
      <c r="H23" s="282" t="s">
        <v>444</v>
      </c>
      <c r="I23" s="283" t="s">
        <v>446</v>
      </c>
      <c r="J23" s="282" t="s">
        <v>445</v>
      </c>
      <c r="K23" s="282" t="s">
        <v>444</v>
      </c>
      <c r="L23" s="283" t="s">
        <v>446</v>
      </c>
      <c r="M23" s="282" t="s">
        <v>445</v>
      </c>
      <c r="N23" s="284" t="s">
        <v>444</v>
      </c>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row>
    <row r="24" spans="1:47" s="379" customFormat="1" ht="15.75" x14ac:dyDescent="0.25">
      <c r="A24" s="343"/>
      <c r="B24" s="810" t="s">
        <v>94</v>
      </c>
      <c r="C24" s="811">
        <v>1</v>
      </c>
      <c r="D24" s="812">
        <v>16</v>
      </c>
      <c r="E24" s="813">
        <v>16</v>
      </c>
      <c r="F24" s="811">
        <v>1</v>
      </c>
      <c r="G24" s="812">
        <v>1</v>
      </c>
      <c r="H24" s="812">
        <v>1</v>
      </c>
      <c r="I24" s="814">
        <v>1</v>
      </c>
      <c r="J24" s="371">
        <v>2</v>
      </c>
      <c r="K24" s="371">
        <v>2</v>
      </c>
      <c r="L24" s="814">
        <f t="shared" ref="L24:L38" si="0">IF(N24=0,"-",(M24/N24))</f>
        <v>1</v>
      </c>
      <c r="M24" s="371">
        <f t="shared" ref="M24:M38" si="1">SUM(D24,G24,J24)</f>
        <v>19</v>
      </c>
      <c r="N24" s="818">
        <f t="shared" ref="N24:N38" si="2">SUM(E24,H24,K24)</f>
        <v>19</v>
      </c>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row>
    <row r="25" spans="1:47" s="379" customFormat="1" ht="15.75" x14ac:dyDescent="0.25">
      <c r="A25" s="343"/>
      <c r="B25" s="357" t="s">
        <v>702</v>
      </c>
      <c r="C25" s="814" t="s">
        <v>289</v>
      </c>
      <c r="D25" s="359" t="s">
        <v>289</v>
      </c>
      <c r="E25" s="360" t="s">
        <v>289</v>
      </c>
      <c r="F25" s="814" t="s">
        <v>289</v>
      </c>
      <c r="G25" s="359" t="s">
        <v>289</v>
      </c>
      <c r="H25" s="359" t="s">
        <v>289</v>
      </c>
      <c r="I25" s="814">
        <v>0</v>
      </c>
      <c r="J25" s="371">
        <v>0</v>
      </c>
      <c r="K25" s="371">
        <v>2</v>
      </c>
      <c r="L25" s="814">
        <f t="shared" si="0"/>
        <v>0</v>
      </c>
      <c r="M25" s="371">
        <f t="shared" si="1"/>
        <v>0</v>
      </c>
      <c r="N25" s="818">
        <f t="shared" si="2"/>
        <v>2</v>
      </c>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row>
    <row r="26" spans="1:47" s="379" customFormat="1" ht="15.75" x14ac:dyDescent="0.25">
      <c r="A26" s="343"/>
      <c r="B26" s="357" t="s">
        <v>703</v>
      </c>
      <c r="C26" s="814">
        <v>0.25</v>
      </c>
      <c r="D26" s="359">
        <v>4</v>
      </c>
      <c r="E26" s="360">
        <v>16</v>
      </c>
      <c r="F26" s="814" t="s">
        <v>289</v>
      </c>
      <c r="G26" s="359" t="s">
        <v>289</v>
      </c>
      <c r="H26" s="359" t="s">
        <v>289</v>
      </c>
      <c r="I26" s="814" t="s">
        <v>289</v>
      </c>
      <c r="J26" s="371" t="s">
        <v>289</v>
      </c>
      <c r="K26" s="371" t="s">
        <v>289</v>
      </c>
      <c r="L26" s="814">
        <f t="shared" si="0"/>
        <v>0.25</v>
      </c>
      <c r="M26" s="371">
        <f t="shared" si="1"/>
        <v>4</v>
      </c>
      <c r="N26" s="818">
        <f t="shared" si="2"/>
        <v>16</v>
      </c>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c r="AS26" s="343"/>
      <c r="AT26" s="343"/>
      <c r="AU26" s="343"/>
    </row>
    <row r="27" spans="1:47" s="379" customFormat="1" ht="15.75" x14ac:dyDescent="0.25">
      <c r="A27" s="343"/>
      <c r="B27" s="357" t="s">
        <v>704</v>
      </c>
      <c r="C27" s="814">
        <v>0.25</v>
      </c>
      <c r="D27" s="359">
        <v>4</v>
      </c>
      <c r="E27" s="360">
        <v>16</v>
      </c>
      <c r="F27" s="814" t="s">
        <v>289</v>
      </c>
      <c r="G27" s="359" t="s">
        <v>289</v>
      </c>
      <c r="H27" s="359" t="s">
        <v>289</v>
      </c>
      <c r="I27" s="814">
        <v>0</v>
      </c>
      <c r="J27" s="371">
        <v>0</v>
      </c>
      <c r="K27" s="371">
        <v>2</v>
      </c>
      <c r="L27" s="814">
        <f t="shared" si="0"/>
        <v>0.22222222222222221</v>
      </c>
      <c r="M27" s="371">
        <f t="shared" si="1"/>
        <v>4</v>
      </c>
      <c r="N27" s="818">
        <f t="shared" si="2"/>
        <v>18</v>
      </c>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c r="AT27" s="343"/>
      <c r="AU27" s="343"/>
    </row>
    <row r="28" spans="1:47" s="379" customFormat="1" ht="15.75" x14ac:dyDescent="0.25">
      <c r="A28" s="343"/>
      <c r="B28" s="357" t="s">
        <v>95</v>
      </c>
      <c r="C28" s="814">
        <v>0</v>
      </c>
      <c r="D28" s="822">
        <v>0</v>
      </c>
      <c r="E28" s="360">
        <v>16</v>
      </c>
      <c r="F28" s="814">
        <v>0</v>
      </c>
      <c r="G28" s="822">
        <v>0</v>
      </c>
      <c r="H28" s="822">
        <v>1</v>
      </c>
      <c r="I28" s="814">
        <v>0</v>
      </c>
      <c r="J28" s="371">
        <v>0</v>
      </c>
      <c r="K28" s="371">
        <v>2</v>
      </c>
      <c r="L28" s="814">
        <f t="shared" si="0"/>
        <v>0</v>
      </c>
      <c r="M28" s="371">
        <f t="shared" si="1"/>
        <v>0</v>
      </c>
      <c r="N28" s="818">
        <f t="shared" si="2"/>
        <v>19</v>
      </c>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row>
    <row r="29" spans="1:47" s="379" customFormat="1" ht="15.75" x14ac:dyDescent="0.25">
      <c r="A29" s="343"/>
      <c r="B29" s="357" t="s">
        <v>706</v>
      </c>
      <c r="C29" s="814">
        <v>0</v>
      </c>
      <c r="D29" s="359">
        <v>0</v>
      </c>
      <c r="E29" s="360">
        <v>16</v>
      </c>
      <c r="F29" s="814">
        <v>0</v>
      </c>
      <c r="G29" s="359">
        <v>0</v>
      </c>
      <c r="H29" s="359">
        <v>1</v>
      </c>
      <c r="I29" s="814">
        <v>0</v>
      </c>
      <c r="J29" s="371">
        <v>0</v>
      </c>
      <c r="K29" s="371">
        <v>2</v>
      </c>
      <c r="L29" s="814">
        <f t="shared" si="0"/>
        <v>0</v>
      </c>
      <c r="M29" s="371">
        <f t="shared" si="1"/>
        <v>0</v>
      </c>
      <c r="N29" s="818">
        <f t="shared" si="2"/>
        <v>19</v>
      </c>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343"/>
      <c r="AU29" s="343"/>
    </row>
    <row r="30" spans="1:47" s="379" customFormat="1" ht="15.75" x14ac:dyDescent="0.25">
      <c r="A30" s="343"/>
      <c r="B30" s="357" t="s">
        <v>707</v>
      </c>
      <c r="C30" s="814" t="s">
        <v>289</v>
      </c>
      <c r="D30" s="359" t="s">
        <v>289</v>
      </c>
      <c r="E30" s="360" t="s">
        <v>289</v>
      </c>
      <c r="F30" s="814" t="s">
        <v>289</v>
      </c>
      <c r="G30" s="359" t="s">
        <v>289</v>
      </c>
      <c r="H30" s="359" t="s">
        <v>289</v>
      </c>
      <c r="I30" s="814">
        <v>0</v>
      </c>
      <c r="J30" s="371">
        <v>0</v>
      </c>
      <c r="K30" s="371">
        <v>2</v>
      </c>
      <c r="L30" s="814">
        <f t="shared" si="0"/>
        <v>0</v>
      </c>
      <c r="M30" s="371">
        <f t="shared" si="1"/>
        <v>0</v>
      </c>
      <c r="N30" s="818">
        <f t="shared" si="2"/>
        <v>2</v>
      </c>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c r="AS30" s="343"/>
      <c r="AT30" s="343"/>
      <c r="AU30" s="343"/>
    </row>
    <row r="31" spans="1:47" s="379" customFormat="1" ht="15.75" x14ac:dyDescent="0.25">
      <c r="A31" s="343"/>
      <c r="B31" s="357" t="s">
        <v>708</v>
      </c>
      <c r="C31" s="814" t="s">
        <v>289</v>
      </c>
      <c r="D31" s="359" t="s">
        <v>289</v>
      </c>
      <c r="E31" s="360" t="s">
        <v>289</v>
      </c>
      <c r="F31" s="814">
        <v>0</v>
      </c>
      <c r="G31" s="359">
        <v>0</v>
      </c>
      <c r="H31" s="359">
        <v>1</v>
      </c>
      <c r="I31" s="814" t="s">
        <v>289</v>
      </c>
      <c r="J31" s="371" t="s">
        <v>289</v>
      </c>
      <c r="K31" s="371" t="s">
        <v>289</v>
      </c>
      <c r="L31" s="814">
        <f t="shared" si="0"/>
        <v>0</v>
      </c>
      <c r="M31" s="371">
        <f t="shared" si="1"/>
        <v>0</v>
      </c>
      <c r="N31" s="818">
        <f t="shared" si="2"/>
        <v>1</v>
      </c>
      <c r="O31" s="343"/>
      <c r="P31" s="343"/>
      <c r="Q31" s="343"/>
      <c r="R31" s="343"/>
      <c r="S31" s="343"/>
      <c r="T31" s="343"/>
      <c r="U31" s="343"/>
      <c r="V31" s="343"/>
      <c r="W31" s="343"/>
      <c r="X31" s="343"/>
      <c r="Y31" s="343"/>
      <c r="Z31" s="343"/>
      <c r="AA31" s="343"/>
      <c r="AB31" s="343"/>
      <c r="AC31" s="343"/>
      <c r="AD31" s="343"/>
      <c r="AE31" s="343"/>
      <c r="AF31" s="343"/>
      <c r="AG31" s="343"/>
      <c r="AH31" s="343"/>
      <c r="AI31" s="343"/>
      <c r="AJ31" s="343"/>
      <c r="AK31" s="343"/>
      <c r="AL31" s="343"/>
      <c r="AM31" s="343"/>
      <c r="AN31" s="343"/>
      <c r="AO31" s="343"/>
      <c r="AP31" s="343"/>
      <c r="AQ31" s="343"/>
      <c r="AR31" s="343"/>
      <c r="AS31" s="343"/>
      <c r="AT31" s="343"/>
      <c r="AU31" s="343"/>
    </row>
    <row r="32" spans="1:47" s="379" customFormat="1" ht="15.75" x14ac:dyDescent="0.25">
      <c r="A32" s="343"/>
      <c r="B32" s="357" t="s">
        <v>437</v>
      </c>
      <c r="C32" s="814" t="s">
        <v>289</v>
      </c>
      <c r="D32" s="359" t="s">
        <v>289</v>
      </c>
      <c r="E32" s="360" t="s">
        <v>289</v>
      </c>
      <c r="F32" s="814">
        <v>0</v>
      </c>
      <c r="G32" s="359">
        <v>0</v>
      </c>
      <c r="H32" s="359">
        <v>1</v>
      </c>
      <c r="I32" s="814" t="s">
        <v>289</v>
      </c>
      <c r="J32" s="371" t="s">
        <v>289</v>
      </c>
      <c r="K32" s="371" t="s">
        <v>289</v>
      </c>
      <c r="L32" s="814">
        <f t="shared" si="0"/>
        <v>0</v>
      </c>
      <c r="M32" s="371">
        <f t="shared" si="1"/>
        <v>0</v>
      </c>
      <c r="N32" s="818">
        <f t="shared" si="2"/>
        <v>1</v>
      </c>
      <c r="O32" s="343"/>
      <c r="P32" s="343"/>
      <c r="Q32" s="343"/>
      <c r="R32" s="343"/>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row>
    <row r="33" spans="1:47" s="379" customFormat="1" ht="15.75" x14ac:dyDescent="0.25">
      <c r="A33" s="343"/>
      <c r="B33" s="357" t="s">
        <v>781</v>
      </c>
      <c r="C33" s="814" t="s">
        <v>289</v>
      </c>
      <c r="D33" s="359" t="s">
        <v>289</v>
      </c>
      <c r="E33" s="360" t="s">
        <v>289</v>
      </c>
      <c r="F33" s="814" t="s">
        <v>289</v>
      </c>
      <c r="G33" s="359" t="s">
        <v>289</v>
      </c>
      <c r="H33" s="359" t="s">
        <v>289</v>
      </c>
      <c r="I33" s="814">
        <v>0</v>
      </c>
      <c r="J33" s="371">
        <v>0</v>
      </c>
      <c r="K33" s="371">
        <v>2</v>
      </c>
      <c r="L33" s="814">
        <f t="shared" si="0"/>
        <v>0</v>
      </c>
      <c r="M33" s="371">
        <f t="shared" si="1"/>
        <v>0</v>
      </c>
      <c r="N33" s="818">
        <f t="shared" si="2"/>
        <v>2</v>
      </c>
      <c r="O33" s="343"/>
      <c r="P33" s="343"/>
      <c r="Q33" s="343"/>
      <c r="R33" s="343"/>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c r="AS33" s="343"/>
      <c r="AT33" s="343"/>
      <c r="AU33" s="343"/>
    </row>
    <row r="34" spans="1:47" s="379" customFormat="1" ht="15.75" x14ac:dyDescent="0.25">
      <c r="A34" s="343"/>
      <c r="B34" s="357" t="s">
        <v>710</v>
      </c>
      <c r="C34" s="814">
        <v>0.25</v>
      </c>
      <c r="D34" s="359">
        <v>4</v>
      </c>
      <c r="E34" s="360">
        <v>16</v>
      </c>
      <c r="F34" s="814">
        <v>0</v>
      </c>
      <c r="G34" s="359">
        <v>0</v>
      </c>
      <c r="H34" s="359">
        <v>1</v>
      </c>
      <c r="I34" s="814">
        <v>0</v>
      </c>
      <c r="J34" s="371">
        <v>0</v>
      </c>
      <c r="K34" s="371">
        <v>2</v>
      </c>
      <c r="L34" s="814">
        <f t="shared" si="0"/>
        <v>0.21052631578947367</v>
      </c>
      <c r="M34" s="371">
        <f t="shared" si="1"/>
        <v>4</v>
      </c>
      <c r="N34" s="818">
        <f t="shared" si="2"/>
        <v>19</v>
      </c>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row>
    <row r="35" spans="1:47" ht="15.75" x14ac:dyDescent="0.25">
      <c r="A35" s="274"/>
      <c r="B35" s="357" t="s">
        <v>713</v>
      </c>
      <c r="C35" s="814" t="s">
        <v>289</v>
      </c>
      <c r="D35" s="359" t="s">
        <v>289</v>
      </c>
      <c r="E35" s="360" t="s">
        <v>289</v>
      </c>
      <c r="F35" s="814" t="s">
        <v>289</v>
      </c>
      <c r="G35" s="359" t="s">
        <v>289</v>
      </c>
      <c r="H35" s="359" t="s">
        <v>289</v>
      </c>
      <c r="I35" s="814">
        <v>0.5</v>
      </c>
      <c r="J35" s="371">
        <v>1</v>
      </c>
      <c r="K35" s="371">
        <v>2</v>
      </c>
      <c r="L35" s="814">
        <f t="shared" si="0"/>
        <v>0.5</v>
      </c>
      <c r="M35" s="371">
        <f t="shared" si="1"/>
        <v>1</v>
      </c>
      <c r="N35" s="818">
        <f t="shared" si="2"/>
        <v>2</v>
      </c>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row>
    <row r="36" spans="1:47" ht="15.75" x14ac:dyDescent="0.25">
      <c r="A36" s="274"/>
      <c r="B36" s="357" t="s">
        <v>615</v>
      </c>
      <c r="C36" s="814">
        <v>0.375</v>
      </c>
      <c r="D36" s="359">
        <v>6</v>
      </c>
      <c r="E36" s="360">
        <v>16</v>
      </c>
      <c r="F36" s="814" t="s">
        <v>289</v>
      </c>
      <c r="G36" s="359" t="s">
        <v>289</v>
      </c>
      <c r="H36" s="359" t="s">
        <v>289</v>
      </c>
      <c r="I36" s="814" t="s">
        <v>289</v>
      </c>
      <c r="J36" s="371" t="s">
        <v>289</v>
      </c>
      <c r="K36" s="371" t="s">
        <v>289</v>
      </c>
      <c r="L36" s="814">
        <f t="shared" si="0"/>
        <v>0.375</v>
      </c>
      <c r="M36" s="371">
        <f t="shared" si="1"/>
        <v>6</v>
      </c>
      <c r="N36" s="818">
        <f t="shared" si="2"/>
        <v>16</v>
      </c>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row>
    <row r="37" spans="1:47" ht="15.75" x14ac:dyDescent="0.25">
      <c r="A37" s="274"/>
      <c r="B37" s="357" t="s">
        <v>714</v>
      </c>
      <c r="C37" s="814">
        <v>0.25</v>
      </c>
      <c r="D37" s="359">
        <v>4</v>
      </c>
      <c r="E37" s="360">
        <v>16</v>
      </c>
      <c r="F37" s="814">
        <v>0</v>
      </c>
      <c r="G37" s="359">
        <v>0</v>
      </c>
      <c r="H37" s="359">
        <v>1</v>
      </c>
      <c r="I37" s="814">
        <v>0</v>
      </c>
      <c r="J37" s="371">
        <v>0</v>
      </c>
      <c r="K37" s="371">
        <v>2</v>
      </c>
      <c r="L37" s="814">
        <f t="shared" si="0"/>
        <v>0.21052631578947367</v>
      </c>
      <c r="M37" s="371">
        <f t="shared" si="1"/>
        <v>4</v>
      </c>
      <c r="N37" s="818">
        <f t="shared" si="2"/>
        <v>19</v>
      </c>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row>
    <row r="38" spans="1:47" ht="15.75" x14ac:dyDescent="0.25">
      <c r="A38" s="274"/>
      <c r="B38" s="357" t="s">
        <v>96</v>
      </c>
      <c r="C38" s="814">
        <v>0.1875</v>
      </c>
      <c r="D38" s="359">
        <v>3</v>
      </c>
      <c r="E38" s="360">
        <v>16</v>
      </c>
      <c r="F38" s="814">
        <v>1</v>
      </c>
      <c r="G38" s="359">
        <v>1</v>
      </c>
      <c r="H38" s="359">
        <v>1</v>
      </c>
      <c r="I38" s="814">
        <v>0.5</v>
      </c>
      <c r="J38" s="371">
        <v>1</v>
      </c>
      <c r="K38" s="371">
        <v>2</v>
      </c>
      <c r="L38" s="814">
        <f t="shared" si="0"/>
        <v>0.26315789473684209</v>
      </c>
      <c r="M38" s="371">
        <f t="shared" si="1"/>
        <v>5</v>
      </c>
      <c r="N38" s="818">
        <f t="shared" si="2"/>
        <v>19</v>
      </c>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row>
    <row r="39" spans="1:47" ht="15.75" x14ac:dyDescent="0.25">
      <c r="A39" s="274"/>
      <c r="B39" s="26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row>
    <row r="40" spans="1:47" ht="15.75" x14ac:dyDescent="0.25">
      <c r="B40" s="254" t="s">
        <v>782</v>
      </c>
    </row>
    <row r="41" spans="1:47" ht="15.75" x14ac:dyDescent="0.25">
      <c r="B41" s="370" t="s">
        <v>937</v>
      </c>
    </row>
    <row r="43" spans="1:47" ht="15.75" x14ac:dyDescent="0.25">
      <c r="B43" s="792"/>
      <c r="C43" s="815"/>
      <c r="D43" s="439" t="s">
        <v>694</v>
      </c>
      <c r="E43" s="797"/>
      <c r="F43" s="815"/>
      <c r="G43" s="439" t="s">
        <v>695</v>
      </c>
      <c r="H43" s="797"/>
      <c r="I43" s="815"/>
      <c r="J43" s="439" t="s">
        <v>698</v>
      </c>
      <c r="K43" s="797"/>
      <c r="L43" s="815"/>
      <c r="M43" s="439" t="s">
        <v>719</v>
      </c>
      <c r="N43" s="798"/>
    </row>
    <row r="44" spans="1:47" ht="16.5" thickBot="1" x14ac:dyDescent="0.3">
      <c r="B44" s="809" t="s">
        <v>447</v>
      </c>
      <c r="C44" s="283" t="s">
        <v>446</v>
      </c>
      <c r="D44" s="282" t="s">
        <v>445</v>
      </c>
      <c r="E44" s="284" t="s">
        <v>444</v>
      </c>
      <c r="F44" s="283" t="s">
        <v>446</v>
      </c>
      <c r="G44" s="282" t="s">
        <v>445</v>
      </c>
      <c r="H44" s="282" t="s">
        <v>444</v>
      </c>
      <c r="I44" s="283" t="s">
        <v>446</v>
      </c>
      <c r="J44" s="282" t="s">
        <v>445</v>
      </c>
      <c r="K44" s="282" t="s">
        <v>444</v>
      </c>
      <c r="L44" s="283" t="s">
        <v>446</v>
      </c>
      <c r="M44" s="282" t="s">
        <v>445</v>
      </c>
      <c r="N44" s="284" t="s">
        <v>444</v>
      </c>
    </row>
    <row r="45" spans="1:47" ht="15.75" x14ac:dyDescent="0.25">
      <c r="B45" s="810" t="s">
        <v>94</v>
      </c>
      <c r="C45" s="811">
        <v>1</v>
      </c>
      <c r="D45" s="812">
        <v>9</v>
      </c>
      <c r="E45" s="813">
        <v>9</v>
      </c>
      <c r="F45" s="811">
        <v>1</v>
      </c>
      <c r="G45" s="812">
        <v>2</v>
      </c>
      <c r="H45" s="812">
        <v>2</v>
      </c>
      <c r="I45" s="814">
        <v>1</v>
      </c>
      <c r="J45" s="371">
        <v>1</v>
      </c>
      <c r="K45" s="371">
        <v>1</v>
      </c>
      <c r="L45" s="814">
        <f t="shared" ref="L45:L57" si="3">IF(N45=0,"-",(M45/N45))</f>
        <v>1</v>
      </c>
      <c r="M45" s="371">
        <f t="shared" ref="M45:M57" si="4">SUM(G45,D45,J45)</f>
        <v>12</v>
      </c>
      <c r="N45" s="818">
        <f t="shared" ref="N45:N57" si="5">SUM(H45,E45,K45)</f>
        <v>12</v>
      </c>
    </row>
    <row r="46" spans="1:47" ht="15.75" x14ac:dyDescent="0.25">
      <c r="B46" s="357" t="s">
        <v>702</v>
      </c>
      <c r="C46" s="814" t="s">
        <v>289</v>
      </c>
      <c r="D46" s="359" t="s">
        <v>289</v>
      </c>
      <c r="E46" s="360" t="s">
        <v>289</v>
      </c>
      <c r="F46" s="814">
        <v>0</v>
      </c>
      <c r="G46" s="359">
        <v>0</v>
      </c>
      <c r="H46" s="359">
        <v>2</v>
      </c>
      <c r="I46" s="814">
        <v>0</v>
      </c>
      <c r="J46" s="371">
        <v>0</v>
      </c>
      <c r="K46" s="371">
        <v>1</v>
      </c>
      <c r="L46" s="814">
        <f t="shared" si="3"/>
        <v>0</v>
      </c>
      <c r="M46" s="371">
        <f t="shared" si="4"/>
        <v>0</v>
      </c>
      <c r="N46" s="818">
        <f t="shared" si="5"/>
        <v>3</v>
      </c>
    </row>
    <row r="47" spans="1:47" ht="15.75" x14ac:dyDescent="0.25">
      <c r="B47" s="357" t="s">
        <v>703</v>
      </c>
      <c r="C47" s="814">
        <v>0.1111111111111111</v>
      </c>
      <c r="D47" s="359">
        <v>1</v>
      </c>
      <c r="E47" s="360">
        <v>9</v>
      </c>
      <c r="F47" s="814" t="s">
        <v>289</v>
      </c>
      <c r="G47" s="359" t="s">
        <v>289</v>
      </c>
      <c r="H47" s="359" t="s">
        <v>289</v>
      </c>
      <c r="I47" s="814" t="s">
        <v>289</v>
      </c>
      <c r="J47" s="371" t="s">
        <v>289</v>
      </c>
      <c r="K47" s="371" t="s">
        <v>289</v>
      </c>
      <c r="L47" s="814">
        <f t="shared" si="3"/>
        <v>0.1111111111111111</v>
      </c>
      <c r="M47" s="371">
        <f t="shared" si="4"/>
        <v>1</v>
      </c>
      <c r="N47" s="818">
        <f t="shared" si="5"/>
        <v>9</v>
      </c>
    </row>
    <row r="48" spans="1:47" ht="15.75" x14ac:dyDescent="0.25">
      <c r="B48" s="357" t="s">
        <v>783</v>
      </c>
      <c r="C48" s="814">
        <v>0.1111111111111111</v>
      </c>
      <c r="D48" s="359">
        <v>1</v>
      </c>
      <c r="E48" s="360">
        <v>9</v>
      </c>
      <c r="F48" s="814">
        <v>0</v>
      </c>
      <c r="G48" s="359">
        <v>0</v>
      </c>
      <c r="H48" s="359">
        <v>2</v>
      </c>
      <c r="I48" s="814">
        <v>0</v>
      </c>
      <c r="J48" s="371">
        <v>0</v>
      </c>
      <c r="K48" s="371">
        <v>1</v>
      </c>
      <c r="L48" s="814">
        <f t="shared" si="3"/>
        <v>8.3333333333333329E-2</v>
      </c>
      <c r="M48" s="371">
        <f t="shared" si="4"/>
        <v>1</v>
      </c>
      <c r="N48" s="818">
        <f t="shared" si="5"/>
        <v>12</v>
      </c>
    </row>
    <row r="49" spans="2:45" ht="15.75" x14ac:dyDescent="0.25">
      <c r="B49" s="357" t="s">
        <v>95</v>
      </c>
      <c r="C49" s="814">
        <v>0</v>
      </c>
      <c r="D49" s="822">
        <v>0</v>
      </c>
      <c r="E49" s="360">
        <v>9</v>
      </c>
      <c r="F49" s="814">
        <v>0</v>
      </c>
      <c r="G49" s="822">
        <v>0</v>
      </c>
      <c r="H49" s="822">
        <v>2</v>
      </c>
      <c r="I49" s="814">
        <v>0</v>
      </c>
      <c r="J49" s="371">
        <v>0</v>
      </c>
      <c r="K49" s="371">
        <v>1</v>
      </c>
      <c r="L49" s="814">
        <f t="shared" si="3"/>
        <v>0</v>
      </c>
      <c r="M49" s="371">
        <f t="shared" si="4"/>
        <v>0</v>
      </c>
      <c r="N49" s="818">
        <f t="shared" si="5"/>
        <v>12</v>
      </c>
    </row>
    <row r="50" spans="2:45" ht="15.75" x14ac:dyDescent="0.25">
      <c r="B50" s="357" t="s">
        <v>706</v>
      </c>
      <c r="C50" s="814">
        <v>0</v>
      </c>
      <c r="D50" s="359">
        <v>0</v>
      </c>
      <c r="E50" s="360">
        <v>9</v>
      </c>
      <c r="F50" s="814">
        <v>0</v>
      </c>
      <c r="G50" s="359">
        <v>0</v>
      </c>
      <c r="H50" s="359">
        <v>2</v>
      </c>
      <c r="I50" s="814">
        <v>0</v>
      </c>
      <c r="J50" s="371">
        <v>0</v>
      </c>
      <c r="K50" s="371">
        <v>1</v>
      </c>
      <c r="L50" s="814">
        <f t="shared" si="3"/>
        <v>0</v>
      </c>
      <c r="M50" s="371">
        <f t="shared" si="4"/>
        <v>0</v>
      </c>
      <c r="N50" s="818">
        <f t="shared" si="5"/>
        <v>12</v>
      </c>
    </row>
    <row r="51" spans="2:45" ht="15.75" x14ac:dyDescent="0.25">
      <c r="B51" s="357" t="s">
        <v>707</v>
      </c>
      <c r="C51" s="814" t="s">
        <v>289</v>
      </c>
      <c r="D51" s="359" t="s">
        <v>289</v>
      </c>
      <c r="E51" s="360" t="s">
        <v>289</v>
      </c>
      <c r="F51" s="814">
        <v>0</v>
      </c>
      <c r="G51" s="359">
        <v>0</v>
      </c>
      <c r="H51" s="359">
        <v>2</v>
      </c>
      <c r="I51" s="814">
        <v>0</v>
      </c>
      <c r="J51" s="371">
        <v>0</v>
      </c>
      <c r="K51" s="371">
        <v>1</v>
      </c>
      <c r="L51" s="814">
        <f t="shared" si="3"/>
        <v>0</v>
      </c>
      <c r="M51" s="371">
        <f t="shared" si="4"/>
        <v>0</v>
      </c>
      <c r="N51" s="818">
        <f t="shared" si="5"/>
        <v>3</v>
      </c>
    </row>
    <row r="52" spans="2:45" ht="15.75" x14ac:dyDescent="0.25">
      <c r="B52" s="357" t="s">
        <v>784</v>
      </c>
      <c r="C52" s="814" t="s">
        <v>289</v>
      </c>
      <c r="D52" s="359" t="s">
        <v>289</v>
      </c>
      <c r="E52" s="360" t="s">
        <v>289</v>
      </c>
      <c r="F52" s="814">
        <v>0</v>
      </c>
      <c r="G52" s="359">
        <v>0</v>
      </c>
      <c r="H52" s="359">
        <v>2</v>
      </c>
      <c r="I52" s="814">
        <v>0</v>
      </c>
      <c r="J52" s="371">
        <v>0</v>
      </c>
      <c r="K52" s="371">
        <v>1</v>
      </c>
      <c r="L52" s="814">
        <f t="shared" si="3"/>
        <v>0</v>
      </c>
      <c r="M52" s="371">
        <f t="shared" si="4"/>
        <v>0</v>
      </c>
      <c r="N52" s="818">
        <f t="shared" si="5"/>
        <v>3</v>
      </c>
    </row>
    <row r="53" spans="2:45" ht="15.75" x14ac:dyDescent="0.25">
      <c r="B53" s="357" t="s">
        <v>710</v>
      </c>
      <c r="C53" s="814">
        <v>0</v>
      </c>
      <c r="D53" s="359">
        <v>0</v>
      </c>
      <c r="E53" s="360">
        <v>9</v>
      </c>
      <c r="F53" s="814">
        <v>0</v>
      </c>
      <c r="G53" s="359">
        <v>0</v>
      </c>
      <c r="H53" s="359">
        <v>2</v>
      </c>
      <c r="I53" s="814">
        <v>0</v>
      </c>
      <c r="J53" s="371">
        <v>0</v>
      </c>
      <c r="K53" s="371">
        <v>1</v>
      </c>
      <c r="L53" s="814">
        <f t="shared" si="3"/>
        <v>0</v>
      </c>
      <c r="M53" s="371">
        <f t="shared" si="4"/>
        <v>0</v>
      </c>
      <c r="N53" s="818">
        <f t="shared" si="5"/>
        <v>12</v>
      </c>
    </row>
    <row r="54" spans="2:45" ht="15.75" x14ac:dyDescent="0.25">
      <c r="B54" s="357" t="s">
        <v>713</v>
      </c>
      <c r="C54" s="814" t="s">
        <v>289</v>
      </c>
      <c r="D54" s="359" t="s">
        <v>289</v>
      </c>
      <c r="E54" s="360" t="s">
        <v>289</v>
      </c>
      <c r="F54" s="814">
        <v>0</v>
      </c>
      <c r="G54" s="359">
        <v>0</v>
      </c>
      <c r="H54" s="359">
        <v>2</v>
      </c>
      <c r="I54" s="814">
        <v>0</v>
      </c>
      <c r="J54" s="371">
        <v>0</v>
      </c>
      <c r="K54" s="371">
        <v>1</v>
      </c>
      <c r="L54" s="814">
        <f t="shared" si="3"/>
        <v>0</v>
      </c>
      <c r="M54" s="371">
        <f t="shared" si="4"/>
        <v>0</v>
      </c>
      <c r="N54" s="818">
        <f t="shared" si="5"/>
        <v>3</v>
      </c>
    </row>
    <row r="55" spans="2:45" ht="15.75" x14ac:dyDescent="0.25">
      <c r="B55" s="357" t="s">
        <v>615</v>
      </c>
      <c r="C55" s="814">
        <v>0.33333333333333331</v>
      </c>
      <c r="D55" s="359">
        <v>3</v>
      </c>
      <c r="E55" s="360">
        <v>9</v>
      </c>
      <c r="F55" s="814" t="s">
        <v>289</v>
      </c>
      <c r="G55" s="359" t="s">
        <v>289</v>
      </c>
      <c r="H55" s="359" t="s">
        <v>289</v>
      </c>
      <c r="I55" s="814" t="s">
        <v>289</v>
      </c>
      <c r="J55" s="371" t="s">
        <v>289</v>
      </c>
      <c r="K55" s="371" t="s">
        <v>289</v>
      </c>
      <c r="L55" s="814">
        <f t="shared" si="3"/>
        <v>0.33333333333333331</v>
      </c>
      <c r="M55" s="371">
        <f t="shared" si="4"/>
        <v>3</v>
      </c>
      <c r="N55" s="818">
        <f t="shared" si="5"/>
        <v>9</v>
      </c>
    </row>
    <row r="56" spans="2:45" ht="15.75" x14ac:dyDescent="0.25">
      <c r="B56" s="357" t="s">
        <v>720</v>
      </c>
      <c r="C56" s="814">
        <v>0</v>
      </c>
      <c r="D56" s="359">
        <v>0</v>
      </c>
      <c r="E56" s="360">
        <v>9</v>
      </c>
      <c r="F56" s="814">
        <v>0</v>
      </c>
      <c r="G56" s="359">
        <v>0</v>
      </c>
      <c r="H56" s="359">
        <v>2</v>
      </c>
      <c r="I56" s="814">
        <v>0</v>
      </c>
      <c r="J56" s="371">
        <v>0</v>
      </c>
      <c r="K56" s="371">
        <v>1</v>
      </c>
      <c r="L56" s="814">
        <f t="shared" si="3"/>
        <v>0</v>
      </c>
      <c r="M56" s="371">
        <f t="shared" si="4"/>
        <v>0</v>
      </c>
      <c r="N56" s="818">
        <f t="shared" si="5"/>
        <v>12</v>
      </c>
    </row>
    <row r="57" spans="2:45" ht="15.75" x14ac:dyDescent="0.25">
      <c r="B57" s="357" t="s">
        <v>96</v>
      </c>
      <c r="C57" s="814">
        <v>0.1111111111111111</v>
      </c>
      <c r="D57" s="359">
        <v>1</v>
      </c>
      <c r="E57" s="360">
        <v>9</v>
      </c>
      <c r="F57" s="814">
        <v>0.5</v>
      </c>
      <c r="G57" s="359">
        <v>1</v>
      </c>
      <c r="H57" s="359">
        <v>2</v>
      </c>
      <c r="I57" s="814">
        <v>0</v>
      </c>
      <c r="J57" s="371">
        <v>0</v>
      </c>
      <c r="K57" s="371">
        <v>1</v>
      </c>
      <c r="L57" s="814">
        <f t="shared" si="3"/>
        <v>0.16666666666666666</v>
      </c>
      <c r="M57" s="371">
        <f t="shared" si="4"/>
        <v>2</v>
      </c>
      <c r="N57" s="818">
        <f t="shared" si="5"/>
        <v>12</v>
      </c>
    </row>
    <row r="58" spans="2:45" s="828" customFormat="1" ht="15.75" x14ac:dyDescent="0.25">
      <c r="B58" s="820"/>
      <c r="C58" s="821"/>
      <c r="D58" s="822"/>
      <c r="E58" s="822"/>
      <c r="F58" s="821"/>
      <c r="G58" s="822"/>
      <c r="H58" s="822"/>
      <c r="I58" s="821"/>
      <c r="J58" s="817"/>
      <c r="K58" s="817"/>
      <c r="L58" s="821"/>
      <c r="M58" s="817"/>
      <c r="N58" s="817"/>
      <c r="O58" s="829"/>
      <c r="U58" s="829"/>
      <c r="X58" s="829"/>
      <c r="AA58" s="829"/>
      <c r="AD58" s="829"/>
      <c r="AG58" s="829"/>
    </row>
    <row r="59" spans="2:45" s="324" customFormat="1" ht="15.75" x14ac:dyDescent="0.25">
      <c r="B59" s="254" t="s">
        <v>785</v>
      </c>
      <c r="C59" s="256"/>
      <c r="D59" s="256"/>
      <c r="E59" s="256"/>
      <c r="F59" s="325"/>
      <c r="G59" s="325"/>
      <c r="H59" s="325"/>
      <c r="I59" s="325"/>
      <c r="J59" s="325"/>
      <c r="K59" s="325"/>
      <c r="L59" s="325"/>
      <c r="M59" s="325"/>
      <c r="N59" s="326"/>
      <c r="O59" s="327"/>
      <c r="P59" s="326"/>
      <c r="Q59" s="326"/>
      <c r="R59" s="327"/>
      <c r="S59" s="326"/>
      <c r="T59" s="326"/>
      <c r="U59" s="327"/>
      <c r="V59" s="326"/>
      <c r="W59" s="326"/>
      <c r="AA59" s="328"/>
      <c r="AD59" s="328"/>
      <c r="AG59" s="328"/>
      <c r="AJ59" s="328"/>
      <c r="AM59" s="328"/>
      <c r="AP59" s="328"/>
      <c r="AS59" s="328"/>
    </row>
    <row r="60" spans="2:45" s="324" customFormat="1" ht="15.75" x14ac:dyDescent="0.25">
      <c r="B60" s="329" t="s">
        <v>938</v>
      </c>
      <c r="C60" s="330"/>
      <c r="D60" s="256"/>
      <c r="E60" s="256"/>
      <c r="F60" s="325"/>
      <c r="G60" s="325"/>
      <c r="H60" s="325"/>
      <c r="I60" s="325"/>
      <c r="J60" s="325"/>
      <c r="K60" s="325"/>
      <c r="L60" s="325"/>
      <c r="M60" s="325"/>
      <c r="N60" s="326"/>
      <c r="O60" s="327"/>
      <c r="P60" s="326"/>
      <c r="Q60" s="326"/>
      <c r="R60" s="327"/>
      <c r="S60" s="326"/>
      <c r="T60" s="326"/>
      <c r="U60" s="327"/>
      <c r="V60" s="326"/>
      <c r="W60" s="326"/>
      <c r="AA60" s="328"/>
      <c r="AD60" s="328"/>
      <c r="AG60" s="328"/>
      <c r="AJ60" s="328"/>
      <c r="AM60" s="328"/>
      <c r="AP60" s="328"/>
      <c r="AS60" s="328"/>
    </row>
    <row r="61" spans="2:45" s="324" customFormat="1" ht="15.75" x14ac:dyDescent="0.25">
      <c r="B61" s="331"/>
      <c r="C61" s="287"/>
      <c r="D61" s="287"/>
      <c r="E61" s="256"/>
      <c r="F61" s="325"/>
      <c r="G61" s="325"/>
      <c r="H61" s="325"/>
      <c r="I61" s="325"/>
      <c r="J61" s="325"/>
      <c r="K61" s="325"/>
      <c r="L61" s="325"/>
      <c r="M61" s="325"/>
      <c r="N61" s="326"/>
      <c r="O61" s="327"/>
      <c r="P61" s="326"/>
      <c r="Q61" s="326"/>
      <c r="R61" s="327"/>
      <c r="S61" s="326"/>
      <c r="T61" s="326"/>
      <c r="U61" s="327"/>
      <c r="V61" s="326"/>
      <c r="W61" s="326"/>
      <c r="AA61" s="328"/>
      <c r="AD61" s="328"/>
      <c r="AG61" s="328"/>
      <c r="AJ61" s="328"/>
      <c r="AM61" s="328"/>
      <c r="AP61" s="328"/>
      <c r="AS61" s="328"/>
    </row>
    <row r="62" spans="2:45" s="324" customFormat="1" ht="32.25" thickBot="1" x14ac:dyDescent="0.3">
      <c r="B62" s="332" t="s">
        <v>93</v>
      </c>
      <c r="C62" s="333" t="s">
        <v>455</v>
      </c>
      <c r="D62" s="287"/>
      <c r="E62" s="256"/>
      <c r="F62" s="325"/>
      <c r="G62" s="325"/>
      <c r="H62" s="325"/>
      <c r="I62" s="325"/>
      <c r="J62" s="325"/>
      <c r="K62" s="325"/>
      <c r="L62" s="325"/>
      <c r="M62" s="325"/>
      <c r="N62" s="326"/>
      <c r="O62" s="327"/>
      <c r="P62" s="326"/>
      <c r="Q62" s="326"/>
      <c r="R62" s="327"/>
      <c r="S62" s="326"/>
      <c r="T62" s="326"/>
      <c r="U62" s="327"/>
      <c r="V62" s="326"/>
      <c r="W62" s="326"/>
      <c r="AA62" s="328"/>
      <c r="AD62" s="328"/>
      <c r="AG62" s="328"/>
      <c r="AJ62" s="328"/>
      <c r="AM62" s="328"/>
      <c r="AP62" s="328"/>
      <c r="AS62" s="328"/>
    </row>
    <row r="63" spans="2:45" s="334" customFormat="1" ht="15.75" x14ac:dyDescent="0.25">
      <c r="B63" s="335">
        <v>2021</v>
      </c>
      <c r="C63" s="336">
        <v>3</v>
      </c>
      <c r="D63" s="337"/>
      <c r="F63" s="325"/>
      <c r="G63" s="325"/>
      <c r="H63" s="325"/>
      <c r="I63" s="325"/>
      <c r="J63" s="325"/>
      <c r="K63" s="325"/>
      <c r="L63" s="325"/>
      <c r="M63" s="325"/>
      <c r="S63" s="338"/>
      <c r="T63" s="338"/>
      <c r="U63" s="339"/>
    </row>
    <row r="65" spans="2:33" ht="15.75" x14ac:dyDescent="0.25">
      <c r="B65" s="254" t="s">
        <v>786</v>
      </c>
    </row>
    <row r="66" spans="2:33" ht="15.75" x14ac:dyDescent="0.25">
      <c r="B66" s="370" t="s">
        <v>939</v>
      </c>
    </row>
    <row r="68" spans="2:33" ht="15.75" x14ac:dyDescent="0.25">
      <c r="B68" s="792"/>
      <c r="C68" s="815"/>
      <c r="D68" s="439" t="s">
        <v>694</v>
      </c>
      <c r="E68" s="797"/>
      <c r="L68" s="261"/>
      <c r="R68" s="262"/>
      <c r="AD68" s="261"/>
      <c r="AG68" s="261"/>
    </row>
    <row r="69" spans="2:33" ht="16.5" thickBot="1" x14ac:dyDescent="0.3">
      <c r="B69" s="809" t="s">
        <v>447</v>
      </c>
      <c r="C69" s="283" t="s">
        <v>446</v>
      </c>
      <c r="D69" s="282" t="s">
        <v>445</v>
      </c>
      <c r="E69" s="284" t="s">
        <v>444</v>
      </c>
      <c r="L69" s="261"/>
      <c r="R69" s="262"/>
      <c r="AD69" s="261"/>
      <c r="AG69" s="261"/>
    </row>
    <row r="70" spans="2:33" ht="15.75" x14ac:dyDescent="0.25">
      <c r="B70" s="810" t="s">
        <v>94</v>
      </c>
      <c r="C70" s="811">
        <v>1</v>
      </c>
      <c r="D70" s="812">
        <v>3</v>
      </c>
      <c r="E70" s="813">
        <v>3</v>
      </c>
      <c r="L70" s="261"/>
      <c r="R70" s="262"/>
      <c r="AD70" s="261"/>
      <c r="AG70" s="261"/>
    </row>
    <row r="71" spans="2:33" ht="15.75" x14ac:dyDescent="0.25">
      <c r="B71" s="357" t="s">
        <v>703</v>
      </c>
      <c r="C71" s="814">
        <v>0</v>
      </c>
      <c r="D71" s="359">
        <v>0</v>
      </c>
      <c r="E71" s="360">
        <v>3</v>
      </c>
      <c r="L71" s="261"/>
      <c r="R71" s="262"/>
      <c r="AD71" s="261"/>
      <c r="AG71" s="261"/>
    </row>
    <row r="72" spans="2:33" ht="15.75" x14ac:dyDescent="0.25">
      <c r="B72" s="357" t="s">
        <v>704</v>
      </c>
      <c r="C72" s="814">
        <v>0</v>
      </c>
      <c r="D72" s="359">
        <v>0</v>
      </c>
      <c r="E72" s="360">
        <v>3</v>
      </c>
      <c r="L72" s="261"/>
      <c r="R72" s="262"/>
      <c r="AD72" s="261"/>
      <c r="AG72" s="261"/>
    </row>
    <row r="73" spans="2:33" ht="15.75" x14ac:dyDescent="0.25">
      <c r="B73" s="357" t="s">
        <v>95</v>
      </c>
      <c r="C73" s="814">
        <v>0</v>
      </c>
      <c r="D73" s="822">
        <v>0</v>
      </c>
      <c r="E73" s="360">
        <v>3</v>
      </c>
      <c r="L73" s="261"/>
      <c r="R73" s="262"/>
      <c r="AD73" s="261"/>
      <c r="AG73" s="261"/>
    </row>
    <row r="74" spans="2:33" ht="15.75" x14ac:dyDescent="0.25">
      <c r="B74" s="357" t="s">
        <v>706</v>
      </c>
      <c r="C74" s="814">
        <v>0</v>
      </c>
      <c r="D74" s="359">
        <v>0</v>
      </c>
      <c r="E74" s="360">
        <v>3</v>
      </c>
      <c r="L74" s="261"/>
      <c r="R74" s="262"/>
      <c r="AD74" s="261"/>
      <c r="AG74" s="261"/>
    </row>
    <row r="75" spans="2:33" ht="15.75" x14ac:dyDescent="0.25">
      <c r="B75" s="357" t="s">
        <v>710</v>
      </c>
      <c r="C75" s="814">
        <v>0</v>
      </c>
      <c r="D75" s="359">
        <v>0</v>
      </c>
      <c r="E75" s="360">
        <v>3</v>
      </c>
      <c r="L75" s="261"/>
      <c r="R75" s="262"/>
      <c r="AD75" s="261"/>
      <c r="AG75" s="261"/>
    </row>
    <row r="76" spans="2:33" ht="15.75" x14ac:dyDescent="0.25">
      <c r="B76" s="357" t="s">
        <v>615</v>
      </c>
      <c r="C76" s="814">
        <v>0</v>
      </c>
      <c r="D76" s="359">
        <v>0</v>
      </c>
      <c r="E76" s="360">
        <v>3</v>
      </c>
      <c r="L76" s="261"/>
      <c r="R76" s="262"/>
      <c r="AD76" s="261"/>
      <c r="AG76" s="261"/>
    </row>
    <row r="77" spans="2:33" ht="15.75" x14ac:dyDescent="0.25">
      <c r="B77" s="357" t="s">
        <v>714</v>
      </c>
      <c r="C77" s="814">
        <v>0.33333333333333331</v>
      </c>
      <c r="D77" s="359">
        <v>1</v>
      </c>
      <c r="E77" s="360">
        <v>3</v>
      </c>
      <c r="L77" s="261"/>
      <c r="R77" s="262"/>
      <c r="AD77" s="261"/>
      <c r="AG77" s="261"/>
    </row>
    <row r="78" spans="2:33" ht="15.75" x14ac:dyDescent="0.25">
      <c r="B78" s="357" t="s">
        <v>96</v>
      </c>
      <c r="C78" s="814">
        <v>0.33333333333333331</v>
      </c>
      <c r="D78" s="359">
        <v>1</v>
      </c>
      <c r="E78" s="360">
        <v>3</v>
      </c>
      <c r="L78" s="261"/>
      <c r="R78" s="262"/>
      <c r="AD78" s="261"/>
      <c r="AG78" s="261"/>
    </row>
    <row r="80" spans="2:33" ht="15.75" x14ac:dyDescent="0.25">
      <c r="B80" s="323" t="s">
        <v>108</v>
      </c>
    </row>
    <row r="81" spans="2:2" x14ac:dyDescent="0.25">
      <c r="B81" s="528" t="s">
        <v>302</v>
      </c>
    </row>
  </sheetData>
  <sortState xmlns:xlrd2="http://schemas.microsoft.com/office/spreadsheetml/2017/richdata2" ref="B70:E78">
    <sortCondition ref="B70:B78"/>
  </sortState>
  <conditionalFormatting sqref="C23:H36 I24:N36">
    <cfRule type="containsText" dxfId="152" priority="23" operator="containsText" text="NR">
      <formula>NOT(ISERROR(SEARCH("NR",C23)))</formula>
    </cfRule>
  </conditionalFormatting>
  <conditionalFormatting sqref="I23:K23">
    <cfRule type="containsText" dxfId="151" priority="22" operator="containsText" text="NR">
      <formula>NOT(ISERROR(SEARCH("NR",I23)))</formula>
    </cfRule>
  </conditionalFormatting>
  <conditionalFormatting sqref="L23:N23">
    <cfRule type="containsText" dxfId="150" priority="21" operator="containsText" text="NR">
      <formula>NOT(ISERROR(SEARCH("NR",L23)))</formula>
    </cfRule>
  </conditionalFormatting>
  <conditionalFormatting sqref="E22 H22">
    <cfRule type="containsText" dxfId="149" priority="20" operator="containsText" text="NR">
      <formula>NOT(ISERROR(SEARCH("NR",E22)))</formula>
    </cfRule>
  </conditionalFormatting>
  <conditionalFormatting sqref="K22">
    <cfRule type="containsText" dxfId="148" priority="19" operator="containsText" text="NR">
      <formula>NOT(ISERROR(SEARCH("NR",K22)))</formula>
    </cfRule>
  </conditionalFormatting>
  <conditionalFormatting sqref="M22:N22">
    <cfRule type="containsText" dxfId="147" priority="18" operator="containsText" text="NR">
      <formula>NOT(ISERROR(SEARCH("NR",M22)))</formula>
    </cfRule>
  </conditionalFormatting>
  <conditionalFormatting sqref="D22">
    <cfRule type="containsText" dxfId="146" priority="17" operator="containsText" text="NR">
      <formula>NOT(ISERROR(SEARCH("NR",D22)))</formula>
    </cfRule>
  </conditionalFormatting>
  <conditionalFormatting sqref="G22">
    <cfRule type="containsText" dxfId="145" priority="16" operator="containsText" text="NR">
      <formula>NOT(ISERROR(SEARCH("NR",G22)))</formula>
    </cfRule>
  </conditionalFormatting>
  <conditionalFormatting sqref="J22">
    <cfRule type="containsText" dxfId="144" priority="15" operator="containsText" text="NR">
      <formula>NOT(ISERROR(SEARCH("NR",J22)))</formula>
    </cfRule>
  </conditionalFormatting>
  <conditionalFormatting sqref="C37:N38">
    <cfRule type="containsText" dxfId="143" priority="14" operator="containsText" text="NR">
      <formula>NOT(ISERROR(SEARCH("NR",C37)))</formula>
    </cfRule>
  </conditionalFormatting>
  <conditionalFormatting sqref="C44:H57 I45:N57">
    <cfRule type="containsText" dxfId="142" priority="13" operator="containsText" text="NR">
      <formula>NOT(ISERROR(SEARCH("NR",C44)))</formula>
    </cfRule>
  </conditionalFormatting>
  <conditionalFormatting sqref="I44:K44">
    <cfRule type="containsText" dxfId="141" priority="12" operator="containsText" text="NR">
      <formula>NOT(ISERROR(SEARCH("NR",I44)))</formula>
    </cfRule>
  </conditionalFormatting>
  <conditionalFormatting sqref="L44:N44">
    <cfRule type="containsText" dxfId="140" priority="11" operator="containsText" text="NR">
      <formula>NOT(ISERROR(SEARCH("NR",L44)))</formula>
    </cfRule>
  </conditionalFormatting>
  <conditionalFormatting sqref="E43 H43">
    <cfRule type="containsText" dxfId="139" priority="10" operator="containsText" text="NR">
      <formula>NOT(ISERROR(SEARCH("NR",E43)))</formula>
    </cfRule>
  </conditionalFormatting>
  <conditionalFormatting sqref="K43">
    <cfRule type="containsText" dxfId="138" priority="9" operator="containsText" text="NR">
      <formula>NOT(ISERROR(SEARCH("NR",K43)))</formula>
    </cfRule>
  </conditionalFormatting>
  <conditionalFormatting sqref="M43:N43">
    <cfRule type="containsText" dxfId="137" priority="8" operator="containsText" text="NR">
      <formula>NOT(ISERROR(SEARCH("NR",M43)))</formula>
    </cfRule>
  </conditionalFormatting>
  <conditionalFormatting sqref="D43">
    <cfRule type="containsText" dxfId="136" priority="7" operator="containsText" text="NR">
      <formula>NOT(ISERROR(SEARCH("NR",D43)))</formula>
    </cfRule>
  </conditionalFormatting>
  <conditionalFormatting sqref="G43">
    <cfRule type="containsText" dxfId="135" priority="6" operator="containsText" text="NR">
      <formula>NOT(ISERROR(SEARCH("NR",G43)))</formula>
    </cfRule>
  </conditionalFormatting>
  <conditionalFormatting sqref="J43">
    <cfRule type="containsText" dxfId="134" priority="5" operator="containsText" text="NR">
      <formula>NOT(ISERROR(SEARCH("NR",J43)))</formula>
    </cfRule>
  </conditionalFormatting>
  <conditionalFormatting sqref="C58:N58">
    <cfRule type="containsText" dxfId="133" priority="4" operator="containsText" text="NR">
      <formula>NOT(ISERROR(SEARCH("NR",C58)))</formula>
    </cfRule>
  </conditionalFormatting>
  <conditionalFormatting sqref="C69:E78">
    <cfRule type="containsText" dxfId="132" priority="3" operator="containsText" text="NR">
      <formula>NOT(ISERROR(SEARCH("NR",C69)))</formula>
    </cfRule>
  </conditionalFormatting>
  <conditionalFormatting sqref="E68">
    <cfRule type="containsText" dxfId="131" priority="2" operator="containsText" text="NR">
      <formula>NOT(ISERROR(SEARCH("NR",E68)))</formula>
    </cfRule>
  </conditionalFormatting>
  <conditionalFormatting sqref="D68">
    <cfRule type="containsText" dxfId="130" priority="1" operator="containsText" text="NR">
      <formula>NOT(ISERROR(SEARCH("NR",D68)))</formula>
    </cfRule>
  </conditionalFormatting>
  <hyperlinks>
    <hyperlink ref="B8" location="Contents!A1" display="Contents!A1" xr:uid="{9B58A5CD-29A7-437D-AD07-FEE3ACE22C78}"/>
    <hyperlink ref="D8" location="'Tab 48 - Animal E.coli Clinical'!A1" display="Tab 48 - Animal E.coli Clinical" xr:uid="{966E74E0-546A-4DA0-AEB5-6787F87678CF}"/>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0959E-7D92-4EF3-B873-3C03EAAA1A1E}">
  <sheetPr codeName="Sheet48">
    <tabColor rgb="FF0068CE"/>
  </sheetPr>
  <dimension ref="A1:AU117"/>
  <sheetViews>
    <sheetView showGridLines="0" zoomScale="80" zoomScaleNormal="80" workbookViewId="0">
      <selection activeCell="D8" sqref="D8"/>
    </sheetView>
  </sheetViews>
  <sheetFormatPr defaultColWidth="7.140625" defaultRowHeight="15" x14ac:dyDescent="0.25"/>
  <cols>
    <col min="1" max="1" width="1.7109375" style="379" customWidth="1"/>
    <col min="2" max="2" width="36.5703125" style="379" customWidth="1"/>
    <col min="3" max="3" width="10.5703125" style="386" customWidth="1"/>
    <col min="4" max="5" width="10.5703125" style="379" customWidth="1"/>
    <col min="6" max="6" width="10.5703125" style="386" customWidth="1"/>
    <col min="7" max="8" width="10.5703125" style="379" customWidth="1"/>
    <col min="9" max="9" width="10.5703125" style="386" customWidth="1"/>
    <col min="10" max="11" width="10.5703125" style="379" customWidth="1"/>
    <col min="12" max="12" width="10.5703125" style="386" customWidth="1"/>
    <col min="13" max="14" width="10.5703125" style="379" customWidth="1"/>
    <col min="15" max="15" width="10.5703125" style="386" customWidth="1"/>
    <col min="16" max="20" width="10.5703125" style="379" customWidth="1"/>
    <col min="21" max="21" width="10.5703125" style="386" customWidth="1"/>
    <col min="22" max="23" width="10.5703125" style="379" customWidth="1"/>
    <col min="24" max="24" width="10.140625" style="386" customWidth="1"/>
    <col min="25" max="25" width="8.85546875" style="379" customWidth="1"/>
    <col min="26" max="26" width="13.140625" style="379" customWidth="1"/>
    <col min="27" max="27" width="7.85546875" style="386" bestFit="1" customWidth="1"/>
    <col min="28" max="28" width="4.42578125" style="379" bestFit="1" customWidth="1"/>
    <col min="29" max="29" width="8.85546875" style="379" customWidth="1"/>
    <col min="30" max="30" width="7.85546875" style="386" bestFit="1" customWidth="1"/>
    <col min="31" max="31" width="4.42578125" style="379" bestFit="1" customWidth="1"/>
    <col min="32" max="32" width="9.140625" style="379" customWidth="1"/>
    <col min="33" max="33" width="7.85546875" style="386" bestFit="1" customWidth="1"/>
    <col min="34" max="34" width="4.42578125" style="379" bestFit="1" customWidth="1"/>
    <col min="35" max="35" width="9.42578125" style="379" customWidth="1"/>
    <col min="36" max="36" width="9.5703125" style="379" customWidth="1"/>
    <col min="37" max="37" width="7.140625" style="379"/>
    <col min="38" max="38" width="9.140625" style="379" customWidth="1"/>
    <col min="39" max="39" width="9" style="379" customWidth="1"/>
    <col min="40" max="40" width="7.140625" style="379"/>
    <col min="41" max="41" width="10" style="379" customWidth="1"/>
    <col min="42" max="43" width="7.140625" style="379"/>
    <col min="44" max="44" width="9.42578125" style="379" customWidth="1"/>
    <col min="45" max="46" width="7.140625" style="379"/>
    <col min="47" max="47" width="9.5703125" style="379" customWidth="1"/>
    <col min="48" max="16384" width="7.140625" style="379"/>
  </cols>
  <sheetData>
    <row r="1" spans="1:47" s="303" customFormat="1" ht="5.0999999999999996" customHeight="1" x14ac:dyDescent="0.2">
      <c r="B1" s="312"/>
      <c r="C1" s="312"/>
      <c r="D1" s="305"/>
      <c r="E1" s="305"/>
      <c r="F1" s="305"/>
      <c r="G1" s="305"/>
      <c r="H1" s="305"/>
      <c r="I1" s="304"/>
      <c r="J1" s="304"/>
    </row>
    <row r="2" spans="1:47" s="303" customFormat="1" x14ac:dyDescent="0.2">
      <c r="B2" s="312"/>
      <c r="C2" s="312"/>
      <c r="D2" s="305"/>
      <c r="E2" s="305"/>
      <c r="F2" s="305"/>
      <c r="G2" s="305"/>
      <c r="H2" s="305"/>
      <c r="I2" s="304"/>
      <c r="J2" s="304"/>
    </row>
    <row r="3" spans="1:47" s="303" customFormat="1" x14ac:dyDescent="0.2">
      <c r="B3" s="312"/>
      <c r="C3" s="312"/>
      <c r="D3" s="305"/>
      <c r="E3" s="305"/>
      <c r="F3" s="305"/>
      <c r="G3" s="305"/>
      <c r="H3" s="305"/>
      <c r="I3" s="304"/>
      <c r="J3" s="304"/>
    </row>
    <row r="4" spans="1:47" s="303" customFormat="1" ht="15.75" customHeight="1" x14ac:dyDescent="0.2">
      <c r="B4" s="312"/>
      <c r="C4" s="312"/>
      <c r="D4" s="305"/>
      <c r="E4" s="305"/>
      <c r="F4" s="305"/>
      <c r="G4" s="305"/>
      <c r="H4" s="305"/>
      <c r="I4" s="304"/>
      <c r="J4" s="304"/>
    </row>
    <row r="5" spans="1:47" s="303" customFormat="1" ht="15.75" customHeight="1" x14ac:dyDescent="0.2">
      <c r="B5" s="312"/>
      <c r="C5" s="312"/>
      <c r="D5" s="305"/>
      <c r="E5" s="305"/>
      <c r="F5" s="305"/>
      <c r="G5" s="305"/>
      <c r="H5" s="305"/>
      <c r="I5" s="304"/>
      <c r="J5" s="304"/>
    </row>
    <row r="6" spans="1:47" s="303" customFormat="1" ht="18" x14ac:dyDescent="0.25">
      <c r="B6" s="309"/>
      <c r="C6" s="310"/>
      <c r="D6" s="309"/>
      <c r="E6" s="309"/>
      <c r="F6" s="309"/>
      <c r="G6" s="309"/>
      <c r="H6" s="309"/>
      <c r="I6" s="304"/>
      <c r="J6" s="304"/>
    </row>
    <row r="7" spans="1:47" s="303" customFormat="1" ht="18" x14ac:dyDescent="0.25">
      <c r="B7" s="309"/>
      <c r="C7" s="310"/>
      <c r="D7" s="309"/>
      <c r="E7" s="309"/>
      <c r="F7" s="309"/>
      <c r="G7" s="309"/>
      <c r="H7" s="309"/>
      <c r="I7" s="304"/>
      <c r="J7" s="304"/>
    </row>
    <row r="8" spans="1:47" s="303" customFormat="1" ht="18" x14ac:dyDescent="0.25">
      <c r="B8" s="1061" t="s">
        <v>113</v>
      </c>
      <c r="C8" s="310"/>
      <c r="D8" s="1061" t="s">
        <v>1144</v>
      </c>
      <c r="E8" s="309"/>
      <c r="F8" s="309"/>
      <c r="G8" s="309"/>
      <c r="H8" s="309"/>
      <c r="I8" s="304"/>
      <c r="J8" s="304"/>
    </row>
    <row r="9" spans="1:47" s="303" customFormat="1" ht="18" x14ac:dyDescent="0.25">
      <c r="B9" s="309"/>
      <c r="C9" s="310"/>
      <c r="D9" s="309"/>
      <c r="E9" s="309"/>
      <c r="F9" s="309"/>
      <c r="G9" s="309"/>
      <c r="H9" s="309"/>
      <c r="I9" s="304"/>
      <c r="J9" s="304"/>
    </row>
    <row r="10" spans="1:47" s="303" customFormat="1" ht="18.75" x14ac:dyDescent="0.3">
      <c r="A10" s="304"/>
      <c r="B10" s="998" t="s">
        <v>1281</v>
      </c>
      <c r="C10" s="310"/>
      <c r="D10" s="309"/>
      <c r="E10" s="309"/>
      <c r="F10" s="309"/>
      <c r="G10" s="309"/>
      <c r="H10" s="309"/>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row>
    <row r="11" spans="1:47" s="303" customFormat="1" ht="18" x14ac:dyDescent="0.25">
      <c r="A11" s="304"/>
      <c r="B11" s="310"/>
      <c r="C11" s="310"/>
      <c r="D11" s="309"/>
      <c r="E11" s="309"/>
      <c r="F11" s="309"/>
      <c r="G11" s="309"/>
      <c r="H11" s="309"/>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row>
    <row r="12" spans="1:47" s="324" customFormat="1" ht="15.75" x14ac:dyDescent="0.25">
      <c r="B12" s="254" t="s">
        <v>787</v>
      </c>
      <c r="C12" s="256"/>
      <c r="D12" s="256"/>
      <c r="E12" s="256"/>
      <c r="F12" s="325"/>
      <c r="G12" s="325"/>
      <c r="H12" s="325"/>
      <c r="I12" s="325"/>
      <c r="J12" s="325"/>
      <c r="K12" s="325"/>
      <c r="L12" s="325"/>
      <c r="M12" s="325"/>
      <c r="N12" s="326"/>
      <c r="O12" s="327"/>
      <c r="P12" s="326"/>
      <c r="Q12" s="326"/>
      <c r="R12" s="327"/>
      <c r="S12" s="326"/>
      <c r="T12" s="326"/>
      <c r="U12" s="327"/>
      <c r="V12" s="326"/>
      <c r="W12" s="326"/>
      <c r="AA12" s="328"/>
      <c r="AD12" s="328"/>
      <c r="AG12" s="328"/>
      <c r="AJ12" s="328"/>
      <c r="AM12" s="328"/>
      <c r="AP12" s="328"/>
      <c r="AS12" s="328"/>
    </row>
    <row r="13" spans="1:47" s="324" customFormat="1" ht="15.75" x14ac:dyDescent="0.25">
      <c r="B13" s="329" t="s">
        <v>788</v>
      </c>
      <c r="C13" s="330"/>
      <c r="D13" s="256"/>
      <c r="E13" s="256"/>
      <c r="F13" s="325"/>
      <c r="G13" s="325"/>
      <c r="H13" s="325"/>
      <c r="I13" s="325"/>
      <c r="J13" s="325"/>
      <c r="K13" s="325"/>
      <c r="L13" s="325"/>
      <c r="M13" s="325"/>
      <c r="N13" s="326"/>
      <c r="O13" s="327"/>
      <c r="P13" s="326"/>
      <c r="Q13" s="326"/>
      <c r="R13" s="327"/>
      <c r="S13" s="326"/>
      <c r="T13" s="326"/>
      <c r="U13" s="327"/>
      <c r="V13" s="326"/>
      <c r="W13" s="326"/>
      <c r="AA13" s="328"/>
      <c r="AD13" s="328"/>
      <c r="AG13" s="328"/>
      <c r="AJ13" s="328"/>
      <c r="AM13" s="328"/>
      <c r="AP13" s="328"/>
      <c r="AS13" s="328"/>
    </row>
    <row r="14" spans="1:47" s="324" customFormat="1" ht="15.75" x14ac:dyDescent="0.25">
      <c r="B14" s="331"/>
      <c r="C14" s="287"/>
      <c r="D14" s="287"/>
      <c r="E14" s="256"/>
      <c r="F14" s="325"/>
      <c r="G14" s="325"/>
      <c r="H14" s="325"/>
      <c r="I14" s="325"/>
      <c r="J14" s="325"/>
      <c r="K14" s="325"/>
      <c r="L14" s="325"/>
      <c r="M14" s="325"/>
      <c r="N14" s="326"/>
      <c r="O14" s="327"/>
      <c r="P14" s="326"/>
      <c r="Q14" s="326"/>
      <c r="R14" s="327"/>
      <c r="S14" s="326"/>
      <c r="T14" s="326"/>
      <c r="U14" s="327"/>
      <c r="V14" s="326"/>
      <c r="W14" s="326"/>
      <c r="AA14" s="328"/>
      <c r="AD14" s="328"/>
      <c r="AG14" s="328"/>
      <c r="AJ14" s="328"/>
      <c r="AM14" s="328"/>
      <c r="AP14" s="328"/>
      <c r="AS14" s="328"/>
    </row>
    <row r="15" spans="1:47" s="324" customFormat="1" ht="31.5" customHeight="1" thickBot="1" x14ac:dyDescent="0.3">
      <c r="B15" s="332" t="s">
        <v>93</v>
      </c>
      <c r="C15" s="333" t="s">
        <v>455</v>
      </c>
      <c r="D15" s="287"/>
      <c r="E15" s="256"/>
      <c r="F15" s="325"/>
      <c r="G15" s="325"/>
      <c r="H15" s="325"/>
      <c r="I15" s="325"/>
      <c r="J15" s="325"/>
      <c r="K15" s="325"/>
      <c r="L15" s="325"/>
      <c r="M15" s="325"/>
      <c r="N15" s="326"/>
      <c r="O15" s="327"/>
      <c r="P15" s="326"/>
      <c r="Q15" s="326"/>
      <c r="R15" s="327"/>
      <c r="S15" s="326"/>
      <c r="T15" s="326"/>
      <c r="U15" s="327"/>
      <c r="V15" s="326"/>
      <c r="W15" s="326"/>
      <c r="AA15" s="328"/>
      <c r="AD15" s="328"/>
      <c r="AG15" s="328"/>
      <c r="AJ15" s="328"/>
      <c r="AM15" s="328"/>
      <c r="AP15" s="328"/>
      <c r="AS15" s="328"/>
    </row>
    <row r="16" spans="1:47" s="334" customFormat="1" ht="15" customHeight="1" x14ac:dyDescent="0.25">
      <c r="B16" s="335">
        <v>2020</v>
      </c>
      <c r="C16" s="336">
        <v>244</v>
      </c>
      <c r="D16" s="337"/>
      <c r="F16" s="325"/>
      <c r="G16" s="325"/>
      <c r="H16" s="325"/>
      <c r="I16" s="325"/>
      <c r="J16" s="325"/>
      <c r="K16" s="325"/>
      <c r="L16" s="325"/>
      <c r="M16" s="325"/>
      <c r="S16" s="338"/>
      <c r="T16" s="338"/>
      <c r="U16" s="339"/>
    </row>
    <row r="17" spans="1:47" s="334" customFormat="1" ht="15" customHeight="1" x14ac:dyDescent="0.25">
      <c r="B17" s="335">
        <v>2021</v>
      </c>
      <c r="C17" s="336">
        <v>146</v>
      </c>
      <c r="D17" s="337"/>
      <c r="F17" s="325"/>
      <c r="G17" s="325"/>
      <c r="H17" s="325"/>
      <c r="I17" s="325"/>
      <c r="J17" s="325"/>
      <c r="K17" s="325"/>
      <c r="L17" s="325"/>
      <c r="M17" s="325"/>
      <c r="S17" s="338"/>
      <c r="T17" s="338"/>
      <c r="U17" s="339"/>
    </row>
    <row r="18" spans="1:47" s="334" customFormat="1" ht="15" customHeight="1" x14ac:dyDescent="0.25">
      <c r="B18" s="335"/>
      <c r="C18" s="340"/>
      <c r="D18" s="337"/>
      <c r="F18" s="325"/>
      <c r="G18" s="325"/>
      <c r="H18" s="325"/>
      <c r="I18" s="325"/>
      <c r="J18" s="325"/>
      <c r="K18" s="325"/>
      <c r="L18" s="325"/>
      <c r="M18" s="325"/>
      <c r="S18" s="338"/>
      <c r="T18" s="338"/>
      <c r="U18" s="339"/>
    </row>
    <row r="19" spans="1:47" ht="15.75" x14ac:dyDescent="0.25">
      <c r="A19" s="343"/>
      <c r="B19" s="381" t="s">
        <v>789</v>
      </c>
      <c r="C19" s="382"/>
      <c r="D19" s="343"/>
      <c r="E19" s="343"/>
      <c r="F19" s="350"/>
      <c r="G19" s="343"/>
      <c r="H19" s="343"/>
      <c r="I19" s="350"/>
      <c r="J19" s="343"/>
      <c r="K19" s="343"/>
      <c r="L19" s="350"/>
      <c r="M19" s="343"/>
      <c r="N19" s="343"/>
      <c r="O19" s="350"/>
      <c r="P19" s="343"/>
      <c r="Q19" s="343"/>
      <c r="R19" s="350"/>
      <c r="S19" s="343"/>
      <c r="T19" s="343"/>
      <c r="U19" s="343"/>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row>
    <row r="20" spans="1:47" ht="15.75" x14ac:dyDescent="0.25">
      <c r="A20" s="343"/>
      <c r="B20" s="383" t="s">
        <v>790</v>
      </c>
      <c r="C20" s="350"/>
      <c r="D20" s="343"/>
      <c r="E20" s="343"/>
      <c r="F20" s="350"/>
      <c r="G20" s="343"/>
      <c r="H20" s="343"/>
      <c r="I20" s="350"/>
      <c r="J20" s="343"/>
      <c r="K20" s="343"/>
      <c r="L20" s="350"/>
      <c r="M20" s="343"/>
      <c r="N20" s="343"/>
      <c r="O20" s="350"/>
      <c r="P20" s="343"/>
      <c r="Q20" s="343"/>
      <c r="R20" s="350"/>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row>
    <row r="21" spans="1:47" ht="15.75" x14ac:dyDescent="0.25">
      <c r="A21" s="343"/>
      <c r="B21" s="384"/>
      <c r="C21" s="385"/>
      <c r="D21" s="385"/>
      <c r="E21" s="385"/>
      <c r="F21" s="350"/>
      <c r="G21" s="343"/>
      <c r="H21" s="343"/>
      <c r="I21" s="350"/>
      <c r="J21" s="343"/>
      <c r="K21" s="343"/>
      <c r="L21" s="350"/>
      <c r="M21" s="343"/>
      <c r="N21" s="343"/>
      <c r="O21" s="350"/>
      <c r="P21" s="343"/>
      <c r="Q21" s="343"/>
      <c r="R21" s="350"/>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c r="AP21" s="343"/>
      <c r="AQ21" s="343"/>
      <c r="AR21" s="343"/>
      <c r="AS21" s="343"/>
      <c r="AT21" s="343"/>
      <c r="AU21" s="343"/>
    </row>
    <row r="22" spans="1:47" ht="15.75" x14ac:dyDescent="0.25">
      <c r="A22" s="343"/>
      <c r="B22" s="792"/>
      <c r="C22" s="815"/>
      <c r="D22" s="439" t="s">
        <v>694</v>
      </c>
      <c r="E22" s="797"/>
      <c r="F22" s="815"/>
      <c r="G22" s="439" t="s">
        <v>695</v>
      </c>
      <c r="H22" s="797"/>
      <c r="I22" s="815"/>
      <c r="J22" s="439" t="s">
        <v>696</v>
      </c>
      <c r="K22" s="827"/>
      <c r="L22" s="815"/>
      <c r="M22" s="439" t="s">
        <v>697</v>
      </c>
      <c r="N22" s="797"/>
      <c r="O22" s="815"/>
      <c r="P22" s="439" t="s">
        <v>791</v>
      </c>
      <c r="Q22" s="797"/>
      <c r="R22" s="815"/>
      <c r="S22" s="439" t="s">
        <v>699</v>
      </c>
      <c r="T22" s="827"/>
      <c r="U22" s="815"/>
      <c r="V22" s="439" t="s">
        <v>700</v>
      </c>
      <c r="W22" s="827"/>
      <c r="X22" s="343"/>
      <c r="Y22" s="343"/>
      <c r="Z22" s="343"/>
      <c r="AA22" s="343"/>
      <c r="AB22" s="343"/>
      <c r="AC22" s="343"/>
      <c r="AD22" s="343"/>
      <c r="AE22" s="343"/>
      <c r="AF22" s="343"/>
      <c r="AG22" s="343"/>
      <c r="AH22" s="343"/>
      <c r="AI22" s="343"/>
      <c r="AJ22" s="343"/>
      <c r="AK22" s="343"/>
      <c r="AL22" s="343"/>
      <c r="AM22" s="343"/>
      <c r="AN22" s="343"/>
      <c r="AO22" s="343"/>
      <c r="AP22" s="343"/>
      <c r="AQ22" s="343"/>
      <c r="AR22" s="343"/>
    </row>
    <row r="23" spans="1:47" ht="16.5" thickBot="1" x14ac:dyDescent="0.3">
      <c r="A23" s="343"/>
      <c r="B23" s="809" t="s">
        <v>447</v>
      </c>
      <c r="C23" s="283" t="s">
        <v>446</v>
      </c>
      <c r="D23" s="282" t="s">
        <v>445</v>
      </c>
      <c r="E23" s="284" t="s">
        <v>444</v>
      </c>
      <c r="F23" s="283" t="s">
        <v>446</v>
      </c>
      <c r="G23" s="282" t="s">
        <v>445</v>
      </c>
      <c r="H23" s="282" t="s">
        <v>444</v>
      </c>
      <c r="I23" s="283" t="s">
        <v>446</v>
      </c>
      <c r="J23" s="282" t="s">
        <v>445</v>
      </c>
      <c r="K23" s="284" t="s">
        <v>444</v>
      </c>
      <c r="L23" s="283" t="s">
        <v>446</v>
      </c>
      <c r="M23" s="282" t="s">
        <v>445</v>
      </c>
      <c r="N23" s="284" t="s">
        <v>444</v>
      </c>
      <c r="O23" s="283" t="s">
        <v>446</v>
      </c>
      <c r="P23" s="282" t="s">
        <v>445</v>
      </c>
      <c r="Q23" s="282" t="s">
        <v>444</v>
      </c>
      <c r="R23" s="283" t="s">
        <v>446</v>
      </c>
      <c r="S23" s="282" t="s">
        <v>445</v>
      </c>
      <c r="T23" s="284" t="s">
        <v>444</v>
      </c>
      <c r="U23" s="283" t="s">
        <v>446</v>
      </c>
      <c r="V23" s="282" t="s">
        <v>445</v>
      </c>
      <c r="W23" s="284" t="s">
        <v>444</v>
      </c>
      <c r="X23" s="343"/>
      <c r="Y23" s="343"/>
      <c r="Z23" s="343"/>
      <c r="AA23" s="343"/>
      <c r="AB23" s="343"/>
      <c r="AC23" s="343"/>
      <c r="AD23" s="343"/>
      <c r="AE23" s="343"/>
      <c r="AF23" s="343"/>
      <c r="AG23" s="343"/>
      <c r="AH23" s="343"/>
      <c r="AI23" s="343"/>
      <c r="AJ23" s="343"/>
      <c r="AK23" s="343"/>
      <c r="AL23" s="343"/>
      <c r="AM23" s="343"/>
      <c r="AN23" s="343"/>
      <c r="AO23" s="343"/>
      <c r="AP23" s="343"/>
      <c r="AQ23" s="343"/>
      <c r="AR23" s="343"/>
    </row>
    <row r="24" spans="1:47" ht="15.75" x14ac:dyDescent="0.25">
      <c r="A24" s="343"/>
      <c r="B24" s="810" t="s">
        <v>94</v>
      </c>
      <c r="C24" s="811">
        <v>0.13095238095238096</v>
      </c>
      <c r="D24" s="812">
        <v>11</v>
      </c>
      <c r="E24" s="813">
        <v>84</v>
      </c>
      <c r="F24" s="811">
        <v>0.64516129032258063</v>
      </c>
      <c r="G24" s="812">
        <v>20</v>
      </c>
      <c r="H24" s="812">
        <v>31</v>
      </c>
      <c r="I24" s="814">
        <v>1</v>
      </c>
      <c r="J24" s="371">
        <v>3</v>
      </c>
      <c r="K24" s="818">
        <v>3</v>
      </c>
      <c r="L24" s="811">
        <v>0.55555555555555558</v>
      </c>
      <c r="M24" s="812">
        <v>5</v>
      </c>
      <c r="N24" s="813">
        <v>9</v>
      </c>
      <c r="O24" s="811">
        <v>0.35294117647058826</v>
      </c>
      <c r="P24" s="812">
        <v>6</v>
      </c>
      <c r="Q24" s="812">
        <v>17</v>
      </c>
      <c r="R24" s="814">
        <v>0</v>
      </c>
      <c r="S24" s="371">
        <v>0</v>
      </c>
      <c r="T24" s="818">
        <v>2</v>
      </c>
      <c r="U24" s="814">
        <f t="shared" ref="U24:U40" si="0">IF(W24=0,"-",(V24/W24))</f>
        <v>0.30821917808219179</v>
      </c>
      <c r="V24" s="371">
        <f t="shared" ref="V24:V40" si="1">SUM(D24,G24,J24,M24,P24,S24)</f>
        <v>45</v>
      </c>
      <c r="W24" s="818">
        <f t="shared" ref="W24:W40" si="2">SUM(E24,H24,K24,N24,Q24,T24)</f>
        <v>146</v>
      </c>
      <c r="X24" s="343"/>
      <c r="Y24" s="343"/>
      <c r="Z24" s="343"/>
      <c r="AA24" s="343"/>
      <c r="AB24" s="343"/>
      <c r="AC24" s="343"/>
      <c r="AD24" s="343"/>
      <c r="AE24" s="343"/>
      <c r="AF24" s="343"/>
      <c r="AG24" s="343"/>
      <c r="AH24" s="343"/>
      <c r="AI24" s="343"/>
      <c r="AJ24" s="343"/>
      <c r="AK24" s="343"/>
      <c r="AL24" s="343"/>
      <c r="AM24" s="343"/>
      <c r="AN24" s="343"/>
      <c r="AO24" s="343"/>
      <c r="AP24" s="343"/>
      <c r="AQ24" s="343"/>
      <c r="AR24" s="343"/>
    </row>
    <row r="25" spans="1:47" ht="15.75" x14ac:dyDescent="0.25">
      <c r="A25" s="343"/>
      <c r="B25" s="357" t="s">
        <v>702</v>
      </c>
      <c r="C25" s="814" t="s">
        <v>289</v>
      </c>
      <c r="D25" s="359" t="s">
        <v>289</v>
      </c>
      <c r="E25" s="360" t="s">
        <v>289</v>
      </c>
      <c r="F25" s="814">
        <v>3.3333333333333333E-2</v>
      </c>
      <c r="G25" s="359">
        <v>1</v>
      </c>
      <c r="H25" s="359">
        <v>30</v>
      </c>
      <c r="I25" s="814" t="s">
        <v>289</v>
      </c>
      <c r="J25" s="371" t="s">
        <v>289</v>
      </c>
      <c r="K25" s="818" t="s">
        <v>289</v>
      </c>
      <c r="L25" s="814">
        <v>0</v>
      </c>
      <c r="M25" s="359">
        <v>0</v>
      </c>
      <c r="N25" s="360">
        <v>9</v>
      </c>
      <c r="O25" s="814">
        <v>5.8823529411764705E-2</v>
      </c>
      <c r="P25" s="359">
        <v>1</v>
      </c>
      <c r="Q25" s="359">
        <v>17</v>
      </c>
      <c r="R25" s="814">
        <v>0</v>
      </c>
      <c r="S25" s="371">
        <v>0</v>
      </c>
      <c r="T25" s="818">
        <v>2</v>
      </c>
      <c r="U25" s="814">
        <f t="shared" si="0"/>
        <v>3.4482758620689655E-2</v>
      </c>
      <c r="V25" s="371">
        <f t="shared" si="1"/>
        <v>2</v>
      </c>
      <c r="W25" s="818">
        <f t="shared" si="2"/>
        <v>58</v>
      </c>
      <c r="X25" s="343"/>
      <c r="Y25" s="343"/>
      <c r="Z25" s="343"/>
      <c r="AA25" s="343"/>
      <c r="AB25" s="343"/>
      <c r="AC25" s="343"/>
      <c r="AD25" s="343"/>
      <c r="AE25" s="343"/>
      <c r="AF25" s="343"/>
      <c r="AG25" s="343"/>
      <c r="AH25" s="343"/>
      <c r="AI25" s="343"/>
      <c r="AJ25" s="343"/>
      <c r="AK25" s="343"/>
      <c r="AL25" s="343"/>
      <c r="AM25" s="343"/>
      <c r="AN25" s="343"/>
      <c r="AO25" s="343"/>
      <c r="AP25" s="343"/>
      <c r="AQ25" s="343"/>
      <c r="AR25" s="343"/>
    </row>
    <row r="26" spans="1:47" ht="15.75" x14ac:dyDescent="0.25">
      <c r="A26" s="343"/>
      <c r="B26" s="357" t="s">
        <v>703</v>
      </c>
      <c r="C26" s="814">
        <v>0</v>
      </c>
      <c r="D26" s="359">
        <v>0</v>
      </c>
      <c r="E26" s="360">
        <v>84</v>
      </c>
      <c r="F26" s="814" t="s">
        <v>289</v>
      </c>
      <c r="G26" s="359" t="s">
        <v>289</v>
      </c>
      <c r="H26" s="359" t="s">
        <v>289</v>
      </c>
      <c r="I26" s="814">
        <v>0</v>
      </c>
      <c r="J26" s="371">
        <v>0</v>
      </c>
      <c r="K26" s="818">
        <v>3</v>
      </c>
      <c r="L26" s="814" t="s">
        <v>289</v>
      </c>
      <c r="M26" s="359" t="s">
        <v>289</v>
      </c>
      <c r="N26" s="360" t="s">
        <v>289</v>
      </c>
      <c r="O26" s="814" t="s">
        <v>289</v>
      </c>
      <c r="P26" s="359" t="s">
        <v>289</v>
      </c>
      <c r="Q26" s="359" t="s">
        <v>289</v>
      </c>
      <c r="R26" s="814" t="s">
        <v>289</v>
      </c>
      <c r="S26" s="371" t="s">
        <v>289</v>
      </c>
      <c r="T26" s="818" t="s">
        <v>289</v>
      </c>
      <c r="U26" s="814">
        <f t="shared" si="0"/>
        <v>0</v>
      </c>
      <c r="V26" s="371">
        <f t="shared" si="1"/>
        <v>0</v>
      </c>
      <c r="W26" s="818">
        <f t="shared" si="2"/>
        <v>87</v>
      </c>
      <c r="X26" s="343"/>
      <c r="Y26" s="343"/>
      <c r="Z26" s="343"/>
      <c r="AA26" s="343"/>
      <c r="AB26" s="343"/>
      <c r="AC26" s="343"/>
      <c r="AD26" s="343"/>
      <c r="AE26" s="343"/>
      <c r="AF26" s="343"/>
      <c r="AG26" s="343"/>
      <c r="AH26" s="343"/>
      <c r="AI26" s="343"/>
      <c r="AJ26" s="343"/>
      <c r="AK26" s="343"/>
      <c r="AL26" s="343"/>
      <c r="AM26" s="343"/>
      <c r="AN26" s="343"/>
      <c r="AO26" s="343"/>
      <c r="AP26" s="343"/>
      <c r="AQ26" s="343"/>
      <c r="AR26" s="343"/>
    </row>
    <row r="27" spans="1:47" ht="15.75" x14ac:dyDescent="0.25">
      <c r="A27" s="343"/>
      <c r="B27" s="357" t="s">
        <v>704</v>
      </c>
      <c r="C27" s="814">
        <v>1.1904761904761904E-2</v>
      </c>
      <c r="D27" s="359">
        <v>1</v>
      </c>
      <c r="E27" s="360">
        <v>84</v>
      </c>
      <c r="F27" s="814">
        <v>6.6666666666666666E-2</v>
      </c>
      <c r="G27" s="359">
        <v>2</v>
      </c>
      <c r="H27" s="359">
        <v>30</v>
      </c>
      <c r="I27" s="814">
        <v>0</v>
      </c>
      <c r="J27" s="371">
        <v>0</v>
      </c>
      <c r="K27" s="818">
        <v>3</v>
      </c>
      <c r="L27" s="814">
        <v>0</v>
      </c>
      <c r="M27" s="359">
        <v>0</v>
      </c>
      <c r="N27" s="360">
        <v>9</v>
      </c>
      <c r="O27" s="814">
        <v>0</v>
      </c>
      <c r="P27" s="359">
        <v>0</v>
      </c>
      <c r="Q27" s="359">
        <v>17</v>
      </c>
      <c r="R27" s="814">
        <v>0</v>
      </c>
      <c r="S27" s="371">
        <v>0</v>
      </c>
      <c r="T27" s="818">
        <v>2</v>
      </c>
      <c r="U27" s="814">
        <f t="shared" si="0"/>
        <v>2.0689655172413793E-2</v>
      </c>
      <c r="V27" s="371">
        <f t="shared" si="1"/>
        <v>3</v>
      </c>
      <c r="W27" s="818">
        <f t="shared" si="2"/>
        <v>145</v>
      </c>
      <c r="X27" s="343"/>
      <c r="Y27" s="343"/>
      <c r="Z27" s="343"/>
      <c r="AA27" s="343"/>
      <c r="AB27" s="343"/>
      <c r="AC27" s="343"/>
      <c r="AD27" s="343"/>
      <c r="AE27" s="343"/>
      <c r="AF27" s="343"/>
      <c r="AG27" s="343"/>
      <c r="AH27" s="343"/>
      <c r="AI27" s="343"/>
      <c r="AJ27" s="343"/>
      <c r="AK27" s="343"/>
      <c r="AL27" s="343"/>
      <c r="AM27" s="343"/>
      <c r="AN27" s="343"/>
      <c r="AO27" s="343"/>
      <c r="AP27" s="343"/>
      <c r="AQ27" s="343"/>
      <c r="AR27" s="343"/>
    </row>
    <row r="28" spans="1:47" ht="15.75" x14ac:dyDescent="0.25">
      <c r="A28" s="343"/>
      <c r="B28" s="357" t="s">
        <v>95</v>
      </c>
      <c r="C28" s="814">
        <v>4.7619047619047616E-2</v>
      </c>
      <c r="D28" s="822">
        <v>4</v>
      </c>
      <c r="E28" s="360">
        <v>84</v>
      </c>
      <c r="F28" s="814">
        <v>0.4838709677419355</v>
      </c>
      <c r="G28" s="822">
        <v>15</v>
      </c>
      <c r="H28" s="822">
        <v>31</v>
      </c>
      <c r="I28" s="814">
        <v>0.33333333333333331</v>
      </c>
      <c r="J28" s="371">
        <v>1</v>
      </c>
      <c r="K28" s="818">
        <v>3</v>
      </c>
      <c r="L28" s="814">
        <v>0.22222222222222221</v>
      </c>
      <c r="M28" s="822">
        <v>2</v>
      </c>
      <c r="N28" s="360">
        <v>9</v>
      </c>
      <c r="O28" s="814">
        <v>0.29411764705882354</v>
      </c>
      <c r="P28" s="822">
        <v>5</v>
      </c>
      <c r="Q28" s="822">
        <v>17</v>
      </c>
      <c r="R28" s="814">
        <v>0</v>
      </c>
      <c r="S28" s="371">
        <v>0</v>
      </c>
      <c r="T28" s="818">
        <v>2</v>
      </c>
      <c r="U28" s="814">
        <f t="shared" si="0"/>
        <v>0.18493150684931506</v>
      </c>
      <c r="V28" s="371">
        <f t="shared" si="1"/>
        <v>27</v>
      </c>
      <c r="W28" s="818">
        <f t="shared" si="2"/>
        <v>146</v>
      </c>
      <c r="X28" s="343"/>
      <c r="Y28" s="343"/>
      <c r="Z28" s="343"/>
      <c r="AA28" s="343"/>
      <c r="AB28" s="343"/>
      <c r="AC28" s="343"/>
      <c r="AD28" s="343"/>
      <c r="AE28" s="343"/>
      <c r="AF28" s="343"/>
      <c r="AG28" s="343"/>
      <c r="AH28" s="343"/>
      <c r="AI28" s="343"/>
      <c r="AJ28" s="343"/>
      <c r="AK28" s="343"/>
      <c r="AL28" s="343"/>
      <c r="AM28" s="343"/>
      <c r="AN28" s="343"/>
      <c r="AO28" s="343"/>
      <c r="AP28" s="343"/>
      <c r="AQ28" s="343"/>
      <c r="AR28" s="343"/>
    </row>
    <row r="29" spans="1:47" ht="15.75" x14ac:dyDescent="0.25">
      <c r="A29" s="343"/>
      <c r="B29" s="357" t="s">
        <v>706</v>
      </c>
      <c r="C29" s="814">
        <v>0</v>
      </c>
      <c r="D29" s="359">
        <v>0</v>
      </c>
      <c r="E29" s="360">
        <v>84</v>
      </c>
      <c r="F29" s="814">
        <v>9.6774193548387094E-2</v>
      </c>
      <c r="G29" s="359">
        <v>3</v>
      </c>
      <c r="H29" s="359">
        <v>31</v>
      </c>
      <c r="I29" s="814">
        <v>0</v>
      </c>
      <c r="J29" s="371">
        <v>0</v>
      </c>
      <c r="K29" s="818">
        <v>3</v>
      </c>
      <c r="L29" s="814">
        <v>0</v>
      </c>
      <c r="M29" s="359">
        <v>0</v>
      </c>
      <c r="N29" s="360">
        <v>9</v>
      </c>
      <c r="O29" s="814">
        <v>0</v>
      </c>
      <c r="P29" s="359">
        <v>0</v>
      </c>
      <c r="Q29" s="359">
        <v>17</v>
      </c>
      <c r="R29" s="814">
        <v>0</v>
      </c>
      <c r="S29" s="371">
        <v>0</v>
      </c>
      <c r="T29" s="818">
        <v>2</v>
      </c>
      <c r="U29" s="814">
        <f t="shared" si="0"/>
        <v>2.0547945205479451E-2</v>
      </c>
      <c r="V29" s="371">
        <f t="shared" si="1"/>
        <v>3</v>
      </c>
      <c r="W29" s="818">
        <f t="shared" si="2"/>
        <v>146</v>
      </c>
      <c r="X29" s="343"/>
      <c r="Y29" s="343"/>
      <c r="Z29" s="343"/>
      <c r="AA29" s="343"/>
      <c r="AB29" s="343"/>
      <c r="AC29" s="343"/>
      <c r="AD29" s="343"/>
      <c r="AE29" s="343"/>
      <c r="AF29" s="343"/>
      <c r="AG29" s="343"/>
      <c r="AH29" s="343"/>
      <c r="AI29" s="343"/>
      <c r="AJ29" s="343"/>
      <c r="AK29" s="343"/>
      <c r="AL29" s="343"/>
      <c r="AM29" s="343"/>
      <c r="AN29" s="343"/>
      <c r="AO29" s="343"/>
      <c r="AP29" s="343"/>
      <c r="AQ29" s="343"/>
      <c r="AR29" s="343"/>
    </row>
    <row r="30" spans="1:47" ht="15.75" x14ac:dyDescent="0.25">
      <c r="A30" s="343"/>
      <c r="B30" s="357" t="s">
        <v>707</v>
      </c>
      <c r="C30" s="814" t="s">
        <v>289</v>
      </c>
      <c r="D30" s="359" t="s">
        <v>289</v>
      </c>
      <c r="E30" s="360" t="s">
        <v>289</v>
      </c>
      <c r="F30" s="814">
        <v>0.2</v>
      </c>
      <c r="G30" s="359">
        <v>6</v>
      </c>
      <c r="H30" s="359">
        <v>30</v>
      </c>
      <c r="I30" s="814" t="s">
        <v>289</v>
      </c>
      <c r="J30" s="371" t="s">
        <v>289</v>
      </c>
      <c r="K30" s="818" t="s">
        <v>289</v>
      </c>
      <c r="L30" s="814">
        <v>0.1111111111111111</v>
      </c>
      <c r="M30" s="359">
        <v>1</v>
      </c>
      <c r="N30" s="360">
        <v>9</v>
      </c>
      <c r="O30" s="814">
        <v>0.17647058823529413</v>
      </c>
      <c r="P30" s="359">
        <v>3</v>
      </c>
      <c r="Q30" s="359">
        <v>17</v>
      </c>
      <c r="R30" s="814" t="s">
        <v>289</v>
      </c>
      <c r="S30" s="371" t="s">
        <v>289</v>
      </c>
      <c r="T30" s="818" t="s">
        <v>289</v>
      </c>
      <c r="U30" s="814">
        <f t="shared" si="0"/>
        <v>0.17857142857142858</v>
      </c>
      <c r="V30" s="371">
        <f t="shared" si="1"/>
        <v>10</v>
      </c>
      <c r="W30" s="818">
        <f t="shared" si="2"/>
        <v>56</v>
      </c>
      <c r="X30" s="343"/>
      <c r="Y30" s="343"/>
      <c r="Z30" s="343"/>
      <c r="AA30" s="343"/>
      <c r="AB30" s="343"/>
      <c r="AC30" s="343"/>
      <c r="AD30" s="343"/>
      <c r="AE30" s="343"/>
      <c r="AF30" s="343"/>
      <c r="AG30" s="343"/>
      <c r="AH30" s="343"/>
      <c r="AI30" s="343"/>
      <c r="AJ30" s="343"/>
      <c r="AK30" s="343"/>
      <c r="AL30" s="343"/>
      <c r="AM30" s="343"/>
      <c r="AN30" s="343"/>
      <c r="AO30" s="343"/>
      <c r="AP30" s="343"/>
      <c r="AQ30" s="343"/>
      <c r="AR30" s="343"/>
    </row>
    <row r="31" spans="1:47" ht="15.75" x14ac:dyDescent="0.25">
      <c r="A31" s="343"/>
      <c r="B31" s="357" t="s">
        <v>708</v>
      </c>
      <c r="C31" s="814" t="s">
        <v>289</v>
      </c>
      <c r="D31" s="359" t="s">
        <v>289</v>
      </c>
      <c r="E31" s="360" t="s">
        <v>289</v>
      </c>
      <c r="F31" s="814">
        <v>0</v>
      </c>
      <c r="G31" s="359">
        <v>0</v>
      </c>
      <c r="H31" s="359">
        <v>1</v>
      </c>
      <c r="I31" s="814" t="s">
        <v>289</v>
      </c>
      <c r="J31" s="371" t="s">
        <v>289</v>
      </c>
      <c r="K31" s="818" t="s">
        <v>289</v>
      </c>
      <c r="L31" s="814" t="s">
        <v>289</v>
      </c>
      <c r="M31" s="359" t="s">
        <v>289</v>
      </c>
      <c r="N31" s="360" t="s">
        <v>289</v>
      </c>
      <c r="O31" s="814" t="s">
        <v>289</v>
      </c>
      <c r="P31" s="359" t="s">
        <v>289</v>
      </c>
      <c r="Q31" s="359" t="s">
        <v>289</v>
      </c>
      <c r="R31" s="814" t="s">
        <v>289</v>
      </c>
      <c r="S31" s="371" t="s">
        <v>289</v>
      </c>
      <c r="T31" s="818" t="s">
        <v>289</v>
      </c>
      <c r="U31" s="814">
        <f t="shared" si="0"/>
        <v>0</v>
      </c>
      <c r="V31" s="371">
        <f t="shared" si="1"/>
        <v>0</v>
      </c>
      <c r="W31" s="818">
        <f t="shared" si="2"/>
        <v>1</v>
      </c>
      <c r="X31" s="343"/>
      <c r="Y31" s="343"/>
      <c r="Z31" s="343"/>
      <c r="AA31" s="343"/>
      <c r="AB31" s="343"/>
      <c r="AC31" s="343"/>
      <c r="AD31" s="343"/>
      <c r="AE31" s="343"/>
      <c r="AF31" s="343"/>
      <c r="AG31" s="343"/>
      <c r="AH31" s="343"/>
      <c r="AI31" s="343"/>
      <c r="AJ31" s="343"/>
      <c r="AK31" s="343"/>
      <c r="AL31" s="343"/>
      <c r="AM31" s="343"/>
      <c r="AN31" s="343"/>
      <c r="AO31" s="343"/>
      <c r="AP31" s="343"/>
      <c r="AQ31" s="343"/>
      <c r="AR31" s="343"/>
    </row>
    <row r="32" spans="1:47" ht="15.75" x14ac:dyDescent="0.25">
      <c r="A32" s="343"/>
      <c r="B32" s="357" t="s">
        <v>709</v>
      </c>
      <c r="C32" s="814" t="s">
        <v>289</v>
      </c>
      <c r="D32" s="359" t="s">
        <v>289</v>
      </c>
      <c r="E32" s="360" t="s">
        <v>289</v>
      </c>
      <c r="F32" s="814" t="s">
        <v>289</v>
      </c>
      <c r="G32" s="359" t="s">
        <v>289</v>
      </c>
      <c r="H32" s="359" t="s">
        <v>289</v>
      </c>
      <c r="I32" s="814" t="s">
        <v>289</v>
      </c>
      <c r="J32" s="371" t="s">
        <v>289</v>
      </c>
      <c r="K32" s="818" t="s">
        <v>289</v>
      </c>
      <c r="L32" s="814" t="s">
        <v>289</v>
      </c>
      <c r="M32" s="359" t="s">
        <v>289</v>
      </c>
      <c r="N32" s="360" t="s">
        <v>289</v>
      </c>
      <c r="O32" s="814" t="s">
        <v>289</v>
      </c>
      <c r="P32" s="359" t="s">
        <v>289</v>
      </c>
      <c r="Q32" s="359" t="s">
        <v>289</v>
      </c>
      <c r="R32" s="814">
        <v>1</v>
      </c>
      <c r="S32" s="371">
        <v>2</v>
      </c>
      <c r="T32" s="818">
        <v>2</v>
      </c>
      <c r="U32" s="814">
        <f t="shared" si="0"/>
        <v>1</v>
      </c>
      <c r="V32" s="371">
        <f t="shared" si="1"/>
        <v>2</v>
      </c>
      <c r="W32" s="818">
        <f t="shared" si="2"/>
        <v>2</v>
      </c>
      <c r="X32" s="343"/>
      <c r="Y32" s="343"/>
      <c r="Z32" s="343"/>
      <c r="AA32" s="343"/>
      <c r="AB32" s="343"/>
      <c r="AC32" s="343"/>
      <c r="AD32" s="343"/>
      <c r="AE32" s="343"/>
      <c r="AF32" s="343"/>
      <c r="AG32" s="343"/>
      <c r="AH32" s="343"/>
      <c r="AI32" s="343"/>
      <c r="AJ32" s="343"/>
      <c r="AK32" s="343"/>
      <c r="AL32" s="343"/>
      <c r="AM32" s="343"/>
      <c r="AN32" s="343"/>
      <c r="AO32" s="343"/>
      <c r="AP32" s="343"/>
      <c r="AQ32" s="343"/>
      <c r="AR32" s="343"/>
    </row>
    <row r="33" spans="1:47" ht="15.75" x14ac:dyDescent="0.25">
      <c r="A33" s="343"/>
      <c r="B33" s="357" t="s">
        <v>781</v>
      </c>
      <c r="C33" s="814" t="s">
        <v>289</v>
      </c>
      <c r="D33" s="359" t="s">
        <v>289</v>
      </c>
      <c r="E33" s="360" t="s">
        <v>289</v>
      </c>
      <c r="F33" s="814">
        <v>0.16666666666666666</v>
      </c>
      <c r="G33" s="359">
        <v>5</v>
      </c>
      <c r="H33" s="359">
        <v>30</v>
      </c>
      <c r="I33" s="814" t="s">
        <v>289</v>
      </c>
      <c r="J33" s="371" t="s">
        <v>289</v>
      </c>
      <c r="K33" s="818" t="s">
        <v>289</v>
      </c>
      <c r="L33" s="814">
        <v>0</v>
      </c>
      <c r="M33" s="359">
        <v>0</v>
      </c>
      <c r="N33" s="360">
        <v>9</v>
      </c>
      <c r="O33" s="814">
        <v>0</v>
      </c>
      <c r="P33" s="359">
        <v>0</v>
      </c>
      <c r="Q33" s="359">
        <v>17</v>
      </c>
      <c r="R33" s="814" t="s">
        <v>289</v>
      </c>
      <c r="S33" s="371" t="s">
        <v>289</v>
      </c>
      <c r="T33" s="818" t="s">
        <v>289</v>
      </c>
      <c r="U33" s="814">
        <f t="shared" si="0"/>
        <v>8.9285714285714288E-2</v>
      </c>
      <c r="V33" s="371">
        <f t="shared" si="1"/>
        <v>5</v>
      </c>
      <c r="W33" s="818">
        <f t="shared" si="2"/>
        <v>56</v>
      </c>
      <c r="X33" s="343"/>
      <c r="Y33" s="343"/>
      <c r="Z33" s="343"/>
      <c r="AA33" s="343"/>
      <c r="AB33" s="343"/>
      <c r="AC33" s="343"/>
      <c r="AD33" s="343"/>
      <c r="AE33" s="343"/>
      <c r="AF33" s="343"/>
      <c r="AG33" s="343"/>
      <c r="AH33" s="343"/>
      <c r="AI33" s="343"/>
      <c r="AJ33" s="343"/>
      <c r="AK33" s="343"/>
      <c r="AL33" s="343"/>
      <c r="AM33" s="343"/>
      <c r="AN33" s="343"/>
      <c r="AO33" s="343"/>
      <c r="AP33" s="343"/>
      <c r="AQ33" s="343"/>
      <c r="AR33" s="343"/>
    </row>
    <row r="34" spans="1:47" ht="15.75" x14ac:dyDescent="0.25">
      <c r="A34" s="343"/>
      <c r="B34" s="357" t="s">
        <v>710</v>
      </c>
      <c r="C34" s="814">
        <v>3.5714285714285712E-2</v>
      </c>
      <c r="D34" s="359">
        <v>3</v>
      </c>
      <c r="E34" s="360">
        <v>84</v>
      </c>
      <c r="F34" s="814">
        <v>0.12903225806451613</v>
      </c>
      <c r="G34" s="359">
        <v>4</v>
      </c>
      <c r="H34" s="359">
        <v>31</v>
      </c>
      <c r="I34" s="814">
        <v>0</v>
      </c>
      <c r="J34" s="371">
        <v>0</v>
      </c>
      <c r="K34" s="818">
        <v>3</v>
      </c>
      <c r="L34" s="814">
        <v>0</v>
      </c>
      <c r="M34" s="359">
        <v>0</v>
      </c>
      <c r="N34" s="360">
        <v>9</v>
      </c>
      <c r="O34" s="814">
        <v>0</v>
      </c>
      <c r="P34" s="359">
        <v>0</v>
      </c>
      <c r="Q34" s="359">
        <v>17</v>
      </c>
      <c r="R34" s="814">
        <v>0</v>
      </c>
      <c r="S34" s="371">
        <v>0</v>
      </c>
      <c r="T34" s="818">
        <v>2</v>
      </c>
      <c r="U34" s="814">
        <f t="shared" si="0"/>
        <v>4.7945205479452052E-2</v>
      </c>
      <c r="V34" s="371">
        <f t="shared" si="1"/>
        <v>7</v>
      </c>
      <c r="W34" s="818">
        <f t="shared" si="2"/>
        <v>146</v>
      </c>
      <c r="X34" s="343"/>
      <c r="Y34" s="343"/>
      <c r="Z34" s="343"/>
      <c r="AA34" s="343"/>
      <c r="AB34" s="343"/>
      <c r="AC34" s="343"/>
      <c r="AD34" s="343"/>
      <c r="AE34" s="343"/>
      <c r="AF34" s="343"/>
      <c r="AG34" s="343"/>
      <c r="AH34" s="343"/>
      <c r="AI34" s="343"/>
      <c r="AJ34" s="343"/>
      <c r="AK34" s="343"/>
      <c r="AL34" s="343"/>
      <c r="AM34" s="343"/>
      <c r="AN34" s="343"/>
      <c r="AO34" s="343"/>
      <c r="AP34" s="343"/>
      <c r="AQ34" s="343"/>
      <c r="AR34" s="343"/>
    </row>
    <row r="35" spans="1:47" ht="15.75" x14ac:dyDescent="0.25">
      <c r="A35" s="343"/>
      <c r="B35" s="357" t="s">
        <v>713</v>
      </c>
      <c r="C35" s="814" t="s">
        <v>289</v>
      </c>
      <c r="D35" s="359" t="s">
        <v>289</v>
      </c>
      <c r="E35" s="360" t="s">
        <v>289</v>
      </c>
      <c r="F35" s="814">
        <v>0.46666666666666667</v>
      </c>
      <c r="G35" s="359">
        <v>14</v>
      </c>
      <c r="H35" s="359">
        <v>30</v>
      </c>
      <c r="I35" s="814" t="s">
        <v>289</v>
      </c>
      <c r="J35" s="371" t="s">
        <v>289</v>
      </c>
      <c r="K35" s="818" t="s">
        <v>289</v>
      </c>
      <c r="L35" s="814">
        <v>0.22222222222222221</v>
      </c>
      <c r="M35" s="359">
        <v>2</v>
      </c>
      <c r="N35" s="360">
        <v>9</v>
      </c>
      <c r="O35" s="814">
        <v>0.29411764705882354</v>
      </c>
      <c r="P35" s="359">
        <v>5</v>
      </c>
      <c r="Q35" s="359">
        <v>17</v>
      </c>
      <c r="R35" s="814">
        <v>0</v>
      </c>
      <c r="S35" s="371">
        <v>0</v>
      </c>
      <c r="T35" s="818">
        <v>2</v>
      </c>
      <c r="U35" s="814">
        <f t="shared" si="0"/>
        <v>0.36206896551724138</v>
      </c>
      <c r="V35" s="371">
        <f t="shared" si="1"/>
        <v>21</v>
      </c>
      <c r="W35" s="818">
        <f t="shared" si="2"/>
        <v>58</v>
      </c>
      <c r="X35" s="343"/>
      <c r="Y35" s="343"/>
      <c r="Z35" s="343"/>
      <c r="AA35" s="343"/>
      <c r="AB35" s="343"/>
      <c r="AC35" s="343"/>
      <c r="AD35" s="343"/>
      <c r="AE35" s="343"/>
      <c r="AF35" s="343"/>
      <c r="AG35" s="343"/>
      <c r="AH35" s="343"/>
      <c r="AI35" s="343"/>
      <c r="AJ35" s="343"/>
      <c r="AK35" s="343"/>
      <c r="AL35" s="343"/>
      <c r="AM35" s="343"/>
      <c r="AN35" s="343"/>
      <c r="AO35" s="343"/>
      <c r="AP35" s="343"/>
      <c r="AQ35" s="343"/>
      <c r="AR35" s="343"/>
    </row>
    <row r="36" spans="1:47" ht="15.75" x14ac:dyDescent="0.25">
      <c r="A36" s="343"/>
      <c r="B36" s="357" t="s">
        <v>615</v>
      </c>
      <c r="C36" s="814">
        <v>4.7619047619047616E-2</v>
      </c>
      <c r="D36" s="359">
        <v>4</v>
      </c>
      <c r="E36" s="360">
        <v>84</v>
      </c>
      <c r="F36" s="814" t="s">
        <v>289</v>
      </c>
      <c r="G36" s="359" t="s">
        <v>289</v>
      </c>
      <c r="H36" s="359" t="s">
        <v>289</v>
      </c>
      <c r="I36" s="814">
        <v>0.33333333333333331</v>
      </c>
      <c r="J36" s="371">
        <v>1</v>
      </c>
      <c r="K36" s="818">
        <v>3</v>
      </c>
      <c r="L36" s="814" t="s">
        <v>289</v>
      </c>
      <c r="M36" s="359" t="s">
        <v>289</v>
      </c>
      <c r="N36" s="360" t="s">
        <v>289</v>
      </c>
      <c r="O36" s="814" t="s">
        <v>289</v>
      </c>
      <c r="P36" s="359" t="s">
        <v>289</v>
      </c>
      <c r="Q36" s="359" t="s">
        <v>289</v>
      </c>
      <c r="R36" s="814" t="s">
        <v>289</v>
      </c>
      <c r="S36" s="371" t="s">
        <v>289</v>
      </c>
      <c r="T36" s="818" t="s">
        <v>289</v>
      </c>
      <c r="U36" s="814">
        <f t="shared" si="0"/>
        <v>5.7471264367816091E-2</v>
      </c>
      <c r="V36" s="371">
        <f t="shared" si="1"/>
        <v>5</v>
      </c>
      <c r="W36" s="818">
        <f t="shared" si="2"/>
        <v>87</v>
      </c>
      <c r="X36" s="343"/>
      <c r="Y36" s="343"/>
      <c r="Z36" s="343"/>
      <c r="AA36" s="343"/>
      <c r="AB36" s="343"/>
      <c r="AC36" s="343"/>
      <c r="AD36" s="343"/>
      <c r="AE36" s="343"/>
      <c r="AF36" s="343"/>
      <c r="AG36" s="343"/>
      <c r="AH36" s="343"/>
      <c r="AI36" s="343"/>
      <c r="AJ36" s="343"/>
      <c r="AK36" s="343"/>
      <c r="AL36" s="343"/>
      <c r="AM36" s="343"/>
      <c r="AN36" s="343"/>
      <c r="AO36" s="343"/>
      <c r="AP36" s="343"/>
      <c r="AQ36" s="343"/>
      <c r="AR36" s="343"/>
    </row>
    <row r="37" spans="1:47" ht="15.75" x14ac:dyDescent="0.25">
      <c r="A37" s="343"/>
      <c r="B37" s="357" t="s">
        <v>714</v>
      </c>
      <c r="C37" s="814">
        <v>3.5714285714285712E-2</v>
      </c>
      <c r="D37" s="359">
        <v>3</v>
      </c>
      <c r="E37" s="360">
        <v>84</v>
      </c>
      <c r="F37" s="814">
        <v>0.29032258064516131</v>
      </c>
      <c r="G37" s="359">
        <v>9</v>
      </c>
      <c r="H37" s="359">
        <v>31</v>
      </c>
      <c r="I37" s="814">
        <v>0.33333333333333331</v>
      </c>
      <c r="J37" s="371">
        <v>1</v>
      </c>
      <c r="K37" s="818">
        <v>3</v>
      </c>
      <c r="L37" s="814">
        <v>0</v>
      </c>
      <c r="M37" s="359">
        <v>0</v>
      </c>
      <c r="N37" s="360">
        <v>9</v>
      </c>
      <c r="O37" s="814">
        <v>5.8823529411764705E-2</v>
      </c>
      <c r="P37" s="359">
        <v>1</v>
      </c>
      <c r="Q37" s="359">
        <v>17</v>
      </c>
      <c r="R37" s="814">
        <v>0</v>
      </c>
      <c r="S37" s="371">
        <v>0</v>
      </c>
      <c r="T37" s="818">
        <v>2</v>
      </c>
      <c r="U37" s="814">
        <f t="shared" si="0"/>
        <v>9.5890410958904104E-2</v>
      </c>
      <c r="V37" s="371">
        <f t="shared" si="1"/>
        <v>14</v>
      </c>
      <c r="W37" s="818">
        <f t="shared" si="2"/>
        <v>146</v>
      </c>
      <c r="X37" s="343"/>
      <c r="Y37" s="343"/>
      <c r="Z37" s="343"/>
      <c r="AA37" s="343"/>
      <c r="AB37" s="343"/>
      <c r="AC37" s="343"/>
      <c r="AD37" s="343"/>
      <c r="AE37" s="343"/>
      <c r="AF37" s="343"/>
      <c r="AG37" s="343"/>
      <c r="AH37" s="343"/>
      <c r="AI37" s="343"/>
      <c r="AJ37" s="343"/>
      <c r="AK37" s="343"/>
      <c r="AL37" s="343"/>
      <c r="AM37" s="343"/>
      <c r="AN37" s="343"/>
      <c r="AO37" s="343"/>
      <c r="AP37" s="343"/>
      <c r="AQ37" s="343"/>
      <c r="AR37" s="343"/>
    </row>
    <row r="38" spans="1:47" ht="15.75" x14ac:dyDescent="0.25">
      <c r="A38" s="343"/>
      <c r="B38" s="357" t="s">
        <v>96</v>
      </c>
      <c r="C38" s="814">
        <v>0.10714285714285714</v>
      </c>
      <c r="D38" s="359">
        <v>9</v>
      </c>
      <c r="E38" s="360">
        <v>84</v>
      </c>
      <c r="F38" s="814">
        <v>0.64516129032258063</v>
      </c>
      <c r="G38" s="359">
        <v>20</v>
      </c>
      <c r="H38" s="359">
        <v>31</v>
      </c>
      <c r="I38" s="814">
        <v>1</v>
      </c>
      <c r="J38" s="371">
        <v>3</v>
      </c>
      <c r="K38" s="818">
        <v>3</v>
      </c>
      <c r="L38" s="814">
        <v>0.44444444444444442</v>
      </c>
      <c r="M38" s="359">
        <v>4</v>
      </c>
      <c r="N38" s="360">
        <v>9</v>
      </c>
      <c r="O38" s="814">
        <v>0.58823529411764708</v>
      </c>
      <c r="P38" s="359">
        <v>10</v>
      </c>
      <c r="Q38" s="359">
        <v>17</v>
      </c>
      <c r="R38" s="814">
        <v>0</v>
      </c>
      <c r="S38" s="371">
        <v>0</v>
      </c>
      <c r="T38" s="818">
        <v>2</v>
      </c>
      <c r="U38" s="814">
        <f t="shared" si="0"/>
        <v>0.31506849315068491</v>
      </c>
      <c r="V38" s="371">
        <f t="shared" si="1"/>
        <v>46</v>
      </c>
      <c r="W38" s="818">
        <f t="shared" si="2"/>
        <v>146</v>
      </c>
      <c r="X38" s="343"/>
      <c r="Y38" s="343"/>
      <c r="Z38" s="343"/>
      <c r="AA38" s="343"/>
      <c r="AB38" s="343"/>
      <c r="AC38" s="343"/>
      <c r="AD38" s="343"/>
      <c r="AE38" s="343"/>
      <c r="AF38" s="343"/>
      <c r="AG38" s="343"/>
      <c r="AH38" s="343"/>
      <c r="AI38" s="343"/>
      <c r="AJ38" s="343"/>
      <c r="AK38" s="343"/>
      <c r="AL38" s="343"/>
      <c r="AM38" s="343"/>
      <c r="AN38" s="343"/>
      <c r="AO38" s="343"/>
      <c r="AP38" s="343"/>
      <c r="AQ38" s="343"/>
      <c r="AR38" s="343"/>
    </row>
    <row r="39" spans="1:47" ht="15.75" x14ac:dyDescent="0.25">
      <c r="A39" s="343"/>
      <c r="B39" s="357" t="s">
        <v>715</v>
      </c>
      <c r="C39" s="814" t="s">
        <v>289</v>
      </c>
      <c r="D39" s="359" t="s">
        <v>289</v>
      </c>
      <c r="E39" s="360" t="s">
        <v>289</v>
      </c>
      <c r="F39" s="814" t="s">
        <v>289</v>
      </c>
      <c r="G39" s="359" t="s">
        <v>289</v>
      </c>
      <c r="H39" s="359" t="s">
        <v>289</v>
      </c>
      <c r="I39" s="814" t="s">
        <v>289</v>
      </c>
      <c r="J39" s="371" t="s">
        <v>289</v>
      </c>
      <c r="K39" s="818" t="s">
        <v>289</v>
      </c>
      <c r="L39" s="814" t="s">
        <v>289</v>
      </c>
      <c r="M39" s="359" t="s">
        <v>289</v>
      </c>
      <c r="N39" s="360" t="s">
        <v>289</v>
      </c>
      <c r="O39" s="814" t="s">
        <v>289</v>
      </c>
      <c r="P39" s="359" t="s">
        <v>289</v>
      </c>
      <c r="Q39" s="359" t="s">
        <v>289</v>
      </c>
      <c r="R39" s="814">
        <v>1</v>
      </c>
      <c r="S39" s="371">
        <v>2</v>
      </c>
      <c r="T39" s="818">
        <v>2</v>
      </c>
      <c r="U39" s="814">
        <f t="shared" si="0"/>
        <v>1</v>
      </c>
      <c r="V39" s="371">
        <f t="shared" si="1"/>
        <v>2</v>
      </c>
      <c r="W39" s="818">
        <f t="shared" si="2"/>
        <v>2</v>
      </c>
      <c r="X39" s="343"/>
      <c r="Y39" s="343"/>
      <c r="Z39" s="343"/>
      <c r="AA39" s="343"/>
      <c r="AB39" s="343"/>
      <c r="AC39" s="343"/>
      <c r="AD39" s="343"/>
      <c r="AE39" s="343"/>
      <c r="AF39" s="343"/>
      <c r="AG39" s="343"/>
      <c r="AH39" s="343"/>
      <c r="AI39" s="343"/>
      <c r="AJ39" s="343"/>
      <c r="AK39" s="343"/>
      <c r="AL39" s="343"/>
      <c r="AM39" s="343"/>
      <c r="AN39" s="343"/>
      <c r="AO39" s="343"/>
      <c r="AP39" s="343"/>
      <c r="AQ39" s="343"/>
      <c r="AR39" s="343"/>
    </row>
    <row r="40" spans="1:47" ht="15.75" x14ac:dyDescent="0.25">
      <c r="A40" s="343"/>
      <c r="B40" s="357" t="s">
        <v>716</v>
      </c>
      <c r="C40" s="814" t="s">
        <v>289</v>
      </c>
      <c r="D40" s="359" t="s">
        <v>289</v>
      </c>
      <c r="E40" s="360" t="s">
        <v>289</v>
      </c>
      <c r="F40" s="814" t="s">
        <v>289</v>
      </c>
      <c r="G40" s="359" t="s">
        <v>289</v>
      </c>
      <c r="H40" s="359" t="s">
        <v>289</v>
      </c>
      <c r="I40" s="814" t="s">
        <v>289</v>
      </c>
      <c r="J40" s="371" t="s">
        <v>289</v>
      </c>
      <c r="K40" s="818" t="s">
        <v>289</v>
      </c>
      <c r="L40" s="814" t="s">
        <v>289</v>
      </c>
      <c r="M40" s="359" t="s">
        <v>289</v>
      </c>
      <c r="N40" s="360" t="s">
        <v>289</v>
      </c>
      <c r="O40" s="814" t="s">
        <v>289</v>
      </c>
      <c r="P40" s="359" t="s">
        <v>289</v>
      </c>
      <c r="Q40" s="359" t="s">
        <v>289</v>
      </c>
      <c r="R40" s="814">
        <v>1</v>
      </c>
      <c r="S40" s="371">
        <v>2</v>
      </c>
      <c r="T40" s="818">
        <v>2</v>
      </c>
      <c r="U40" s="814">
        <f t="shared" si="0"/>
        <v>1</v>
      </c>
      <c r="V40" s="371">
        <f t="shared" si="1"/>
        <v>2</v>
      </c>
      <c r="W40" s="818">
        <f t="shared" si="2"/>
        <v>2</v>
      </c>
      <c r="X40" s="343"/>
      <c r="Y40" s="343"/>
      <c r="Z40" s="343"/>
      <c r="AA40" s="343"/>
      <c r="AB40" s="343"/>
      <c r="AC40" s="343"/>
      <c r="AD40" s="343"/>
      <c r="AE40" s="343"/>
      <c r="AF40" s="343"/>
      <c r="AG40" s="343"/>
      <c r="AH40" s="343"/>
      <c r="AI40" s="343"/>
      <c r="AJ40" s="343"/>
      <c r="AK40" s="343"/>
      <c r="AL40" s="343"/>
      <c r="AM40" s="343"/>
      <c r="AN40" s="343"/>
      <c r="AO40" s="343"/>
      <c r="AP40" s="343"/>
      <c r="AQ40" s="343"/>
      <c r="AR40" s="343"/>
    </row>
    <row r="41" spans="1:47" ht="15.75" x14ac:dyDescent="0.25">
      <c r="A41" s="343"/>
      <c r="B41" s="464"/>
      <c r="C41" s="350"/>
      <c r="D41" s="343"/>
      <c r="E41" s="343"/>
      <c r="F41" s="343"/>
      <c r="G41" s="343"/>
      <c r="H41" s="343"/>
      <c r="I41" s="343"/>
      <c r="J41" s="343"/>
      <c r="K41" s="343"/>
      <c r="L41" s="343"/>
      <c r="M41" s="343"/>
      <c r="N41" s="343"/>
      <c r="O41" s="343"/>
      <c r="P41" s="343"/>
      <c r="Q41" s="343"/>
      <c r="R41" s="343"/>
      <c r="S41" s="343"/>
      <c r="T41" s="343"/>
      <c r="U41" s="343"/>
      <c r="V41" s="343"/>
      <c r="W41" s="343"/>
      <c r="X41" s="354"/>
      <c r="Y41" s="316"/>
      <c r="Z41" s="316"/>
      <c r="AA41" s="343"/>
      <c r="AB41" s="343"/>
      <c r="AC41" s="343"/>
      <c r="AD41" s="343"/>
      <c r="AE41" s="343"/>
      <c r="AF41" s="343"/>
      <c r="AG41" s="343"/>
      <c r="AH41" s="343"/>
      <c r="AI41" s="343"/>
      <c r="AJ41" s="343"/>
      <c r="AK41" s="343"/>
      <c r="AL41" s="343"/>
      <c r="AM41" s="343"/>
      <c r="AN41" s="343"/>
      <c r="AO41" s="343"/>
      <c r="AP41" s="343"/>
      <c r="AQ41" s="343"/>
      <c r="AR41" s="343"/>
      <c r="AS41" s="343"/>
      <c r="AT41" s="343"/>
      <c r="AU41" s="343"/>
    </row>
    <row r="42" spans="1:47" ht="15.75" x14ac:dyDescent="0.25">
      <c r="A42" s="343"/>
      <c r="B42" s="381" t="s">
        <v>792</v>
      </c>
      <c r="C42" s="350"/>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row>
    <row r="43" spans="1:47" ht="15.75" x14ac:dyDescent="0.25">
      <c r="A43" s="343"/>
      <c r="B43" s="383" t="s">
        <v>793</v>
      </c>
      <c r="C43" s="350"/>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row>
    <row r="44" spans="1:47" ht="15.75" x14ac:dyDescent="0.25">
      <c r="A44" s="343"/>
      <c r="B44" s="343"/>
      <c r="C44" s="350"/>
      <c r="D44" s="343"/>
      <c r="E44" s="343"/>
      <c r="F44" s="343"/>
      <c r="G44" s="343"/>
      <c r="H44" s="343"/>
      <c r="I44" s="343"/>
      <c r="J44" s="343"/>
      <c r="K44" s="343"/>
      <c r="L44" s="343"/>
      <c r="M44" s="343"/>
      <c r="N44" s="343"/>
      <c r="O44" s="343"/>
      <c r="P44" s="343"/>
      <c r="Q44" s="343"/>
      <c r="R44" s="343"/>
      <c r="S44" s="343"/>
      <c r="T44" s="343"/>
      <c r="U44" s="343"/>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row>
    <row r="45" spans="1:47" s="261" customFormat="1" ht="15.75" x14ac:dyDescent="0.25">
      <c r="A45" s="274"/>
      <c r="B45" s="792"/>
      <c r="C45" s="815"/>
      <c r="D45" s="439" t="s">
        <v>694</v>
      </c>
      <c r="E45" s="797"/>
      <c r="F45" s="815"/>
      <c r="G45" s="439" t="s">
        <v>695</v>
      </c>
      <c r="H45" s="797"/>
      <c r="I45" s="815"/>
      <c r="J45" s="439" t="s">
        <v>696</v>
      </c>
      <c r="K45" s="827"/>
      <c r="L45" s="815"/>
      <c r="M45" s="439" t="s">
        <v>697</v>
      </c>
      <c r="N45" s="797"/>
      <c r="O45" s="815"/>
      <c r="P45" s="439" t="s">
        <v>698</v>
      </c>
      <c r="Q45" s="797"/>
      <c r="R45" s="815"/>
      <c r="S45" s="439" t="s">
        <v>699</v>
      </c>
      <c r="T45" s="827"/>
      <c r="U45" s="815"/>
      <c r="V45" s="439" t="s">
        <v>719</v>
      </c>
      <c r="W45" s="827"/>
      <c r="X45" s="274"/>
      <c r="Y45" s="274"/>
      <c r="Z45" s="274"/>
      <c r="AA45" s="274"/>
      <c r="AB45" s="274"/>
      <c r="AC45" s="274"/>
      <c r="AD45" s="274"/>
      <c r="AE45" s="274"/>
      <c r="AF45" s="274"/>
      <c r="AG45" s="274"/>
      <c r="AH45" s="274"/>
      <c r="AI45" s="274"/>
      <c r="AJ45" s="274"/>
      <c r="AK45" s="274"/>
      <c r="AL45" s="274"/>
      <c r="AM45" s="274"/>
      <c r="AN45" s="274"/>
      <c r="AO45" s="274"/>
    </row>
    <row r="46" spans="1:47" ht="16.5" thickBot="1" x14ac:dyDescent="0.3">
      <c r="A46" s="343"/>
      <c r="B46" s="809" t="s">
        <v>447</v>
      </c>
      <c r="C46" s="283" t="s">
        <v>446</v>
      </c>
      <c r="D46" s="282" t="s">
        <v>445</v>
      </c>
      <c r="E46" s="284" t="s">
        <v>444</v>
      </c>
      <c r="F46" s="283" t="s">
        <v>446</v>
      </c>
      <c r="G46" s="282" t="s">
        <v>445</v>
      </c>
      <c r="H46" s="282" t="s">
        <v>444</v>
      </c>
      <c r="I46" s="283" t="s">
        <v>446</v>
      </c>
      <c r="J46" s="282" t="s">
        <v>445</v>
      </c>
      <c r="K46" s="284" t="s">
        <v>444</v>
      </c>
      <c r="L46" s="283" t="s">
        <v>446</v>
      </c>
      <c r="M46" s="282" t="s">
        <v>445</v>
      </c>
      <c r="N46" s="284" t="s">
        <v>444</v>
      </c>
      <c r="O46" s="283" t="s">
        <v>446</v>
      </c>
      <c r="P46" s="282" t="s">
        <v>445</v>
      </c>
      <c r="Q46" s="282" t="s">
        <v>444</v>
      </c>
      <c r="R46" s="283" t="s">
        <v>446</v>
      </c>
      <c r="S46" s="282" t="s">
        <v>445</v>
      </c>
      <c r="T46" s="284" t="s">
        <v>444</v>
      </c>
      <c r="U46" s="283" t="s">
        <v>446</v>
      </c>
      <c r="V46" s="282" t="s">
        <v>445</v>
      </c>
      <c r="W46" s="284" t="s">
        <v>444</v>
      </c>
      <c r="X46" s="343"/>
      <c r="Y46" s="343"/>
      <c r="Z46" s="343"/>
      <c r="AA46" s="343"/>
      <c r="AB46" s="343"/>
      <c r="AC46" s="343"/>
      <c r="AD46" s="343"/>
      <c r="AE46" s="343"/>
      <c r="AF46" s="343"/>
      <c r="AG46" s="343"/>
      <c r="AH46" s="343"/>
      <c r="AI46" s="343"/>
      <c r="AJ46" s="343"/>
      <c r="AK46" s="343"/>
      <c r="AL46" s="343"/>
      <c r="AM46" s="343"/>
      <c r="AN46" s="343"/>
      <c r="AO46" s="343"/>
    </row>
    <row r="47" spans="1:47" ht="15.75" x14ac:dyDescent="0.25">
      <c r="A47" s="343"/>
      <c r="B47" s="810" t="s">
        <v>94</v>
      </c>
      <c r="C47" s="811">
        <v>0.2288135593220339</v>
      </c>
      <c r="D47" s="812">
        <v>27</v>
      </c>
      <c r="E47" s="813">
        <v>118</v>
      </c>
      <c r="F47" s="811">
        <v>0.67105263157894735</v>
      </c>
      <c r="G47" s="812">
        <v>51</v>
      </c>
      <c r="H47" s="812">
        <v>76</v>
      </c>
      <c r="I47" s="814">
        <v>1</v>
      </c>
      <c r="J47" s="371">
        <v>1</v>
      </c>
      <c r="K47" s="818">
        <v>1</v>
      </c>
      <c r="L47" s="811">
        <v>0.43478260869565216</v>
      </c>
      <c r="M47" s="812">
        <v>10</v>
      </c>
      <c r="N47" s="813">
        <v>23</v>
      </c>
      <c r="O47" s="811">
        <v>0.45</v>
      </c>
      <c r="P47" s="812">
        <v>9</v>
      </c>
      <c r="Q47" s="812">
        <v>20</v>
      </c>
      <c r="R47" s="814">
        <v>0</v>
      </c>
      <c r="S47" s="371">
        <v>0</v>
      </c>
      <c r="T47" s="818">
        <v>6</v>
      </c>
      <c r="U47" s="814">
        <f t="shared" ref="U47:U59" si="3">IF(W47=0,"-",(V47/W47))</f>
        <v>0.40163934426229508</v>
      </c>
      <c r="V47" s="371">
        <f t="shared" ref="V47:V59" si="4">SUM(G47,D47,M47,J47,P47,S47)</f>
        <v>98</v>
      </c>
      <c r="W47" s="818">
        <f t="shared" ref="W47:W59" si="5">SUM(H47,E47,N47,K47,Q47,T47)</f>
        <v>244</v>
      </c>
      <c r="X47" s="343"/>
      <c r="Y47" s="343"/>
      <c r="Z47" s="343"/>
      <c r="AA47" s="343"/>
      <c r="AB47" s="343"/>
      <c r="AC47" s="343"/>
      <c r="AD47" s="343"/>
      <c r="AE47" s="343"/>
      <c r="AF47" s="343"/>
      <c r="AG47" s="343"/>
      <c r="AH47" s="343"/>
      <c r="AI47" s="343"/>
      <c r="AJ47" s="343"/>
      <c r="AK47" s="343"/>
      <c r="AL47" s="343"/>
      <c r="AM47" s="343"/>
      <c r="AN47" s="343"/>
      <c r="AO47" s="343"/>
    </row>
    <row r="48" spans="1:47" ht="15.75" x14ac:dyDescent="0.25">
      <c r="A48" s="343"/>
      <c r="B48" s="357" t="s">
        <v>702</v>
      </c>
      <c r="C48" s="814" t="s">
        <v>289</v>
      </c>
      <c r="D48" s="359" t="s">
        <v>289</v>
      </c>
      <c r="E48" s="360" t="s">
        <v>289</v>
      </c>
      <c r="F48" s="814">
        <v>1.3157894736842105E-2</v>
      </c>
      <c r="G48" s="359">
        <v>1</v>
      </c>
      <c r="H48" s="359">
        <v>76</v>
      </c>
      <c r="I48" s="814" t="s">
        <v>289</v>
      </c>
      <c r="J48" s="371" t="s">
        <v>289</v>
      </c>
      <c r="K48" s="818" t="s">
        <v>289</v>
      </c>
      <c r="L48" s="814">
        <v>0</v>
      </c>
      <c r="M48" s="359">
        <v>0</v>
      </c>
      <c r="N48" s="360">
        <v>23</v>
      </c>
      <c r="O48" s="814">
        <v>0.1</v>
      </c>
      <c r="P48" s="359">
        <v>2</v>
      </c>
      <c r="Q48" s="359">
        <v>20</v>
      </c>
      <c r="R48" s="814">
        <v>0</v>
      </c>
      <c r="S48" s="371">
        <v>0</v>
      </c>
      <c r="T48" s="818">
        <v>6</v>
      </c>
      <c r="U48" s="814">
        <f t="shared" si="3"/>
        <v>2.4E-2</v>
      </c>
      <c r="V48" s="371">
        <f t="shared" si="4"/>
        <v>3</v>
      </c>
      <c r="W48" s="818">
        <f t="shared" si="5"/>
        <v>125</v>
      </c>
      <c r="X48" s="343"/>
      <c r="Y48" s="343"/>
      <c r="Z48" s="343"/>
      <c r="AA48" s="343"/>
      <c r="AB48" s="343"/>
      <c r="AC48" s="343"/>
      <c r="AD48" s="343"/>
      <c r="AE48" s="343"/>
      <c r="AF48" s="343"/>
      <c r="AG48" s="343"/>
      <c r="AH48" s="343"/>
      <c r="AI48" s="343"/>
      <c r="AJ48" s="343"/>
      <c r="AK48" s="343"/>
      <c r="AL48" s="343"/>
      <c r="AM48" s="343"/>
      <c r="AN48" s="343"/>
      <c r="AO48" s="343"/>
    </row>
    <row r="49" spans="1:47" ht="15.75" x14ac:dyDescent="0.25">
      <c r="A49" s="343"/>
      <c r="B49" s="357" t="s">
        <v>703</v>
      </c>
      <c r="C49" s="814">
        <v>0</v>
      </c>
      <c r="D49" s="359">
        <v>0</v>
      </c>
      <c r="E49" s="360">
        <v>118</v>
      </c>
      <c r="F49" s="814" t="s">
        <v>289</v>
      </c>
      <c r="G49" s="359" t="s">
        <v>289</v>
      </c>
      <c r="H49" s="359" t="s">
        <v>289</v>
      </c>
      <c r="I49" s="814">
        <v>0</v>
      </c>
      <c r="J49" s="371">
        <v>0</v>
      </c>
      <c r="K49" s="818">
        <v>1</v>
      </c>
      <c r="L49" s="814" t="s">
        <v>289</v>
      </c>
      <c r="M49" s="359" t="s">
        <v>289</v>
      </c>
      <c r="N49" s="360" t="s">
        <v>289</v>
      </c>
      <c r="O49" s="814" t="s">
        <v>289</v>
      </c>
      <c r="P49" s="359" t="s">
        <v>289</v>
      </c>
      <c r="Q49" s="359" t="s">
        <v>289</v>
      </c>
      <c r="R49" s="814" t="s">
        <v>289</v>
      </c>
      <c r="S49" s="371" t="s">
        <v>289</v>
      </c>
      <c r="T49" s="818" t="s">
        <v>289</v>
      </c>
      <c r="U49" s="814">
        <f t="shared" si="3"/>
        <v>0</v>
      </c>
      <c r="V49" s="371">
        <f t="shared" si="4"/>
        <v>0</v>
      </c>
      <c r="W49" s="818">
        <f t="shared" si="5"/>
        <v>119</v>
      </c>
      <c r="X49" s="343"/>
      <c r="Y49" s="343"/>
      <c r="Z49" s="343"/>
      <c r="AA49" s="343"/>
      <c r="AB49" s="343"/>
      <c r="AC49" s="343"/>
      <c r="AD49" s="343"/>
      <c r="AE49" s="343"/>
      <c r="AF49" s="343"/>
      <c r="AG49" s="343"/>
      <c r="AH49" s="343"/>
      <c r="AI49" s="343"/>
      <c r="AJ49" s="343"/>
      <c r="AK49" s="343"/>
      <c r="AL49" s="343"/>
      <c r="AM49" s="343"/>
      <c r="AN49" s="343"/>
      <c r="AO49" s="343"/>
    </row>
    <row r="50" spans="1:47" ht="15.75" x14ac:dyDescent="0.25">
      <c r="A50" s="343"/>
      <c r="B50" s="357" t="s">
        <v>783</v>
      </c>
      <c r="C50" s="814">
        <v>2.5423728813559324E-2</v>
      </c>
      <c r="D50" s="359">
        <v>3</v>
      </c>
      <c r="E50" s="360">
        <v>118</v>
      </c>
      <c r="F50" s="814">
        <v>5.2631578947368418E-2</v>
      </c>
      <c r="G50" s="359">
        <v>4</v>
      </c>
      <c r="H50" s="359">
        <v>76</v>
      </c>
      <c r="I50" s="814">
        <v>0</v>
      </c>
      <c r="J50" s="371">
        <v>0</v>
      </c>
      <c r="K50" s="818">
        <v>1</v>
      </c>
      <c r="L50" s="814">
        <v>0</v>
      </c>
      <c r="M50" s="359">
        <v>0</v>
      </c>
      <c r="N50" s="360">
        <v>23</v>
      </c>
      <c r="O50" s="814">
        <v>0</v>
      </c>
      <c r="P50" s="359">
        <v>0</v>
      </c>
      <c r="Q50" s="359">
        <v>20</v>
      </c>
      <c r="R50" s="814">
        <v>0</v>
      </c>
      <c r="S50" s="371">
        <v>0</v>
      </c>
      <c r="T50" s="818">
        <v>6</v>
      </c>
      <c r="U50" s="814">
        <f t="shared" si="3"/>
        <v>2.8688524590163935E-2</v>
      </c>
      <c r="V50" s="371">
        <f t="shared" si="4"/>
        <v>7</v>
      </c>
      <c r="W50" s="818">
        <f t="shared" si="5"/>
        <v>244</v>
      </c>
      <c r="X50" s="343"/>
      <c r="Y50" s="343"/>
      <c r="Z50" s="343"/>
      <c r="AA50" s="343"/>
      <c r="AB50" s="343"/>
      <c r="AC50" s="343"/>
      <c r="AD50" s="343"/>
      <c r="AE50" s="343"/>
      <c r="AF50" s="343"/>
      <c r="AG50" s="343"/>
      <c r="AH50" s="343"/>
      <c r="AI50" s="343"/>
      <c r="AJ50" s="343"/>
      <c r="AK50" s="343"/>
      <c r="AL50" s="343"/>
      <c r="AM50" s="343"/>
      <c r="AN50" s="343"/>
      <c r="AO50" s="343"/>
    </row>
    <row r="51" spans="1:47" ht="15.75" x14ac:dyDescent="0.25">
      <c r="A51" s="343"/>
      <c r="B51" s="357" t="s">
        <v>95</v>
      </c>
      <c r="C51" s="814">
        <v>9.3220338983050849E-2</v>
      </c>
      <c r="D51" s="822">
        <v>11</v>
      </c>
      <c r="E51" s="360">
        <v>118</v>
      </c>
      <c r="F51" s="814">
        <v>0.34210526315789475</v>
      </c>
      <c r="G51" s="822">
        <v>26</v>
      </c>
      <c r="H51" s="822">
        <v>76</v>
      </c>
      <c r="I51" s="814">
        <v>1</v>
      </c>
      <c r="J51" s="371">
        <v>1</v>
      </c>
      <c r="K51" s="818">
        <v>1</v>
      </c>
      <c r="L51" s="814">
        <v>0.2608695652173913</v>
      </c>
      <c r="M51" s="822">
        <v>6</v>
      </c>
      <c r="N51" s="360">
        <v>23</v>
      </c>
      <c r="O51" s="814">
        <v>0.15</v>
      </c>
      <c r="P51" s="822">
        <v>3</v>
      </c>
      <c r="Q51" s="822">
        <v>20</v>
      </c>
      <c r="R51" s="814">
        <v>0</v>
      </c>
      <c r="S51" s="371">
        <v>0</v>
      </c>
      <c r="T51" s="818">
        <v>6</v>
      </c>
      <c r="U51" s="814">
        <f t="shared" si="3"/>
        <v>0.19262295081967212</v>
      </c>
      <c r="V51" s="371">
        <f t="shared" si="4"/>
        <v>47</v>
      </c>
      <c r="W51" s="818">
        <f t="shared" si="5"/>
        <v>244</v>
      </c>
      <c r="X51" s="343"/>
      <c r="Y51" s="343"/>
      <c r="Z51" s="343"/>
      <c r="AA51" s="343"/>
      <c r="AB51" s="343"/>
      <c r="AC51" s="343"/>
      <c r="AD51" s="343"/>
      <c r="AE51" s="343"/>
      <c r="AF51" s="343"/>
      <c r="AG51" s="343"/>
      <c r="AH51" s="343"/>
      <c r="AI51" s="343"/>
      <c r="AJ51" s="343"/>
      <c r="AK51" s="343"/>
      <c r="AL51" s="343"/>
      <c r="AM51" s="343"/>
      <c r="AN51" s="343"/>
      <c r="AO51" s="343"/>
    </row>
    <row r="52" spans="1:47" ht="15.75" x14ac:dyDescent="0.25">
      <c r="A52" s="343"/>
      <c r="B52" s="357" t="s">
        <v>706</v>
      </c>
      <c r="C52" s="814">
        <v>2.5423728813559324E-2</v>
      </c>
      <c r="D52" s="359">
        <v>3</v>
      </c>
      <c r="E52" s="360">
        <v>118</v>
      </c>
      <c r="F52" s="814">
        <v>3.9473684210526314E-2</v>
      </c>
      <c r="G52" s="359">
        <v>3</v>
      </c>
      <c r="H52" s="359">
        <v>76</v>
      </c>
      <c r="I52" s="814">
        <v>0</v>
      </c>
      <c r="J52" s="371">
        <v>0</v>
      </c>
      <c r="K52" s="818">
        <v>1</v>
      </c>
      <c r="L52" s="814">
        <v>0</v>
      </c>
      <c r="M52" s="359">
        <v>0</v>
      </c>
      <c r="N52" s="360">
        <v>23</v>
      </c>
      <c r="O52" s="814">
        <v>0</v>
      </c>
      <c r="P52" s="359">
        <v>0</v>
      </c>
      <c r="Q52" s="359">
        <v>20</v>
      </c>
      <c r="R52" s="814">
        <v>0</v>
      </c>
      <c r="S52" s="371">
        <v>0</v>
      </c>
      <c r="T52" s="818">
        <v>6</v>
      </c>
      <c r="U52" s="814">
        <f t="shared" si="3"/>
        <v>2.4590163934426229E-2</v>
      </c>
      <c r="V52" s="371">
        <f t="shared" si="4"/>
        <v>6</v>
      </c>
      <c r="W52" s="818">
        <f t="shared" si="5"/>
        <v>244</v>
      </c>
      <c r="X52" s="343"/>
      <c r="Y52" s="343"/>
      <c r="Z52" s="343"/>
      <c r="AA52" s="343"/>
      <c r="AB52" s="343"/>
      <c r="AC52" s="343"/>
      <c r="AD52" s="343"/>
      <c r="AE52" s="343"/>
      <c r="AF52" s="343"/>
      <c r="AG52" s="343"/>
      <c r="AH52" s="343"/>
      <c r="AI52" s="343"/>
      <c r="AJ52" s="343"/>
      <c r="AK52" s="343"/>
      <c r="AL52" s="343"/>
      <c r="AM52" s="343"/>
      <c r="AN52" s="343"/>
      <c r="AO52" s="343"/>
    </row>
    <row r="53" spans="1:47" ht="15.75" x14ac:dyDescent="0.25">
      <c r="A53" s="343"/>
      <c r="B53" s="357" t="s">
        <v>707</v>
      </c>
      <c r="C53" s="814" t="s">
        <v>289</v>
      </c>
      <c r="D53" s="359" t="s">
        <v>289</v>
      </c>
      <c r="E53" s="360" t="s">
        <v>289</v>
      </c>
      <c r="F53" s="814">
        <v>0.17105263157894737</v>
      </c>
      <c r="G53" s="359">
        <v>13</v>
      </c>
      <c r="H53" s="359">
        <v>76</v>
      </c>
      <c r="I53" s="814" t="s">
        <v>289</v>
      </c>
      <c r="J53" s="371" t="s">
        <v>289</v>
      </c>
      <c r="K53" s="818" t="s">
        <v>289</v>
      </c>
      <c r="L53" s="814">
        <v>4.3478260869565216E-2</v>
      </c>
      <c r="M53" s="359">
        <v>1</v>
      </c>
      <c r="N53" s="360">
        <v>23</v>
      </c>
      <c r="O53" s="814">
        <v>0</v>
      </c>
      <c r="P53" s="359">
        <v>0</v>
      </c>
      <c r="Q53" s="359">
        <v>20</v>
      </c>
      <c r="R53" s="814" t="s">
        <v>289</v>
      </c>
      <c r="S53" s="371" t="s">
        <v>289</v>
      </c>
      <c r="T53" s="818" t="s">
        <v>289</v>
      </c>
      <c r="U53" s="814">
        <f t="shared" si="3"/>
        <v>0.11764705882352941</v>
      </c>
      <c r="V53" s="371">
        <f t="shared" si="4"/>
        <v>14</v>
      </c>
      <c r="W53" s="818">
        <f t="shared" si="5"/>
        <v>119</v>
      </c>
      <c r="X53" s="343"/>
      <c r="Y53" s="343"/>
      <c r="Z53" s="343"/>
      <c r="AA53" s="343"/>
      <c r="AB53" s="343"/>
      <c r="AC53" s="343"/>
      <c r="AD53" s="343"/>
      <c r="AE53" s="343"/>
      <c r="AF53" s="343"/>
      <c r="AG53" s="343"/>
      <c r="AH53" s="343"/>
      <c r="AI53" s="343"/>
      <c r="AJ53" s="343"/>
      <c r="AK53" s="343"/>
      <c r="AL53" s="343"/>
      <c r="AM53" s="343"/>
      <c r="AN53" s="343"/>
      <c r="AO53" s="343"/>
    </row>
    <row r="54" spans="1:47" ht="15.75" x14ac:dyDescent="0.25">
      <c r="A54" s="343"/>
      <c r="B54" s="357" t="s">
        <v>784</v>
      </c>
      <c r="C54" s="814" t="s">
        <v>289</v>
      </c>
      <c r="D54" s="359" t="s">
        <v>289</v>
      </c>
      <c r="E54" s="360" t="s">
        <v>289</v>
      </c>
      <c r="F54" s="814">
        <v>0.10526315789473684</v>
      </c>
      <c r="G54" s="359">
        <v>8</v>
      </c>
      <c r="H54" s="359">
        <v>76</v>
      </c>
      <c r="I54" s="814">
        <v>0</v>
      </c>
      <c r="J54" s="371">
        <v>0</v>
      </c>
      <c r="K54" s="818">
        <v>1</v>
      </c>
      <c r="L54" s="814">
        <v>0</v>
      </c>
      <c r="M54" s="359">
        <v>0</v>
      </c>
      <c r="N54" s="360">
        <v>23</v>
      </c>
      <c r="O54" s="814">
        <v>0</v>
      </c>
      <c r="P54" s="359">
        <v>0</v>
      </c>
      <c r="Q54" s="359">
        <v>20</v>
      </c>
      <c r="R54" s="814">
        <v>0</v>
      </c>
      <c r="S54" s="371">
        <v>0</v>
      </c>
      <c r="T54" s="818">
        <v>6</v>
      </c>
      <c r="U54" s="814">
        <f t="shared" si="3"/>
        <v>6.3492063492063489E-2</v>
      </c>
      <c r="V54" s="371">
        <f t="shared" si="4"/>
        <v>8</v>
      </c>
      <c r="W54" s="818">
        <f t="shared" si="5"/>
        <v>126</v>
      </c>
      <c r="X54" s="343"/>
      <c r="Y54" s="343"/>
      <c r="Z54" s="343"/>
      <c r="AA54" s="343"/>
      <c r="AB54" s="343"/>
      <c r="AC54" s="343"/>
      <c r="AD54" s="343"/>
      <c r="AE54" s="343"/>
      <c r="AF54" s="343"/>
      <c r="AG54" s="343"/>
      <c r="AH54" s="343"/>
      <c r="AI54" s="343"/>
      <c r="AJ54" s="343"/>
      <c r="AK54" s="343"/>
      <c r="AL54" s="343"/>
      <c r="AM54" s="343"/>
      <c r="AN54" s="343"/>
      <c r="AO54" s="343"/>
    </row>
    <row r="55" spans="1:47" ht="15.75" x14ac:dyDescent="0.25">
      <c r="A55" s="343"/>
      <c r="B55" s="357" t="s">
        <v>710</v>
      </c>
      <c r="C55" s="814">
        <v>1.6949152542372881E-2</v>
      </c>
      <c r="D55" s="359">
        <v>2</v>
      </c>
      <c r="E55" s="360">
        <v>118</v>
      </c>
      <c r="F55" s="814">
        <v>9.2105263157894732E-2</v>
      </c>
      <c r="G55" s="359">
        <v>7</v>
      </c>
      <c r="H55" s="359">
        <v>76</v>
      </c>
      <c r="I55" s="814">
        <v>1</v>
      </c>
      <c r="J55" s="371">
        <v>1</v>
      </c>
      <c r="K55" s="818">
        <v>1</v>
      </c>
      <c r="L55" s="814">
        <v>0</v>
      </c>
      <c r="M55" s="359">
        <v>0</v>
      </c>
      <c r="N55" s="360">
        <v>23</v>
      </c>
      <c r="O55" s="814">
        <v>0</v>
      </c>
      <c r="P55" s="359">
        <v>0</v>
      </c>
      <c r="Q55" s="359">
        <v>20</v>
      </c>
      <c r="R55" s="814">
        <v>0</v>
      </c>
      <c r="S55" s="371">
        <v>0</v>
      </c>
      <c r="T55" s="818">
        <v>6</v>
      </c>
      <c r="U55" s="814">
        <f t="shared" si="3"/>
        <v>4.0983606557377046E-2</v>
      </c>
      <c r="V55" s="371">
        <f t="shared" si="4"/>
        <v>10</v>
      </c>
      <c r="W55" s="818">
        <f t="shared" si="5"/>
        <v>244</v>
      </c>
      <c r="X55" s="343"/>
      <c r="Y55" s="343"/>
      <c r="Z55" s="343"/>
      <c r="AA55" s="343"/>
      <c r="AB55" s="343"/>
      <c r="AC55" s="343"/>
      <c r="AD55" s="343"/>
      <c r="AE55" s="343"/>
      <c r="AF55" s="343"/>
      <c r="AG55" s="343"/>
      <c r="AH55" s="343"/>
      <c r="AI55" s="343"/>
      <c r="AJ55" s="343"/>
      <c r="AK55" s="343"/>
      <c r="AL55" s="343"/>
      <c r="AM55" s="343"/>
      <c r="AN55" s="343"/>
      <c r="AO55" s="343"/>
    </row>
    <row r="56" spans="1:47" ht="15.75" x14ac:dyDescent="0.25">
      <c r="A56" s="343"/>
      <c r="B56" s="357" t="s">
        <v>713</v>
      </c>
      <c r="C56" s="814" t="s">
        <v>289</v>
      </c>
      <c r="D56" s="359" t="s">
        <v>289</v>
      </c>
      <c r="E56" s="360" t="s">
        <v>289</v>
      </c>
      <c r="F56" s="814">
        <v>0.22368421052631579</v>
      </c>
      <c r="G56" s="359">
        <v>17</v>
      </c>
      <c r="H56" s="359">
        <v>76</v>
      </c>
      <c r="I56" s="814" t="s">
        <v>289</v>
      </c>
      <c r="J56" s="371" t="s">
        <v>289</v>
      </c>
      <c r="K56" s="818" t="s">
        <v>289</v>
      </c>
      <c r="L56" s="814">
        <v>0.34782608695652173</v>
      </c>
      <c r="M56" s="359">
        <v>8</v>
      </c>
      <c r="N56" s="360">
        <v>23</v>
      </c>
      <c r="O56" s="814">
        <v>0.15</v>
      </c>
      <c r="P56" s="359">
        <v>3</v>
      </c>
      <c r="Q56" s="359">
        <v>20</v>
      </c>
      <c r="R56" s="814">
        <v>0</v>
      </c>
      <c r="S56" s="371">
        <v>0</v>
      </c>
      <c r="T56" s="818">
        <v>6</v>
      </c>
      <c r="U56" s="814">
        <f t="shared" si="3"/>
        <v>0.224</v>
      </c>
      <c r="V56" s="371">
        <f t="shared" si="4"/>
        <v>28</v>
      </c>
      <c r="W56" s="818">
        <f t="shared" si="5"/>
        <v>125</v>
      </c>
      <c r="X56" s="343"/>
      <c r="Y56" s="343"/>
      <c r="Z56" s="343"/>
      <c r="AA56" s="343"/>
      <c r="AB56" s="343"/>
      <c r="AC56" s="343"/>
      <c r="AD56" s="343"/>
      <c r="AE56" s="343"/>
      <c r="AF56" s="343"/>
      <c r="AG56" s="343"/>
      <c r="AH56" s="343"/>
      <c r="AI56" s="343"/>
      <c r="AJ56" s="343"/>
      <c r="AK56" s="343"/>
      <c r="AL56" s="343"/>
      <c r="AM56" s="343"/>
      <c r="AN56" s="343"/>
      <c r="AO56" s="343"/>
    </row>
    <row r="57" spans="1:47" ht="15.75" x14ac:dyDescent="0.25">
      <c r="A57" s="343"/>
      <c r="B57" s="357" t="s">
        <v>615</v>
      </c>
      <c r="C57" s="814">
        <v>0.15254237288135594</v>
      </c>
      <c r="D57" s="359">
        <v>18</v>
      </c>
      <c r="E57" s="360">
        <v>118</v>
      </c>
      <c r="F57" s="814" t="s">
        <v>289</v>
      </c>
      <c r="G57" s="359" t="s">
        <v>289</v>
      </c>
      <c r="H57" s="359" t="s">
        <v>289</v>
      </c>
      <c r="I57" s="814">
        <v>1</v>
      </c>
      <c r="J57" s="371">
        <v>1</v>
      </c>
      <c r="K57" s="818">
        <v>1</v>
      </c>
      <c r="L57" s="814" t="s">
        <v>289</v>
      </c>
      <c r="M57" s="359" t="s">
        <v>289</v>
      </c>
      <c r="N57" s="360" t="s">
        <v>289</v>
      </c>
      <c r="O57" s="814" t="s">
        <v>289</v>
      </c>
      <c r="P57" s="359" t="s">
        <v>289</v>
      </c>
      <c r="Q57" s="359" t="s">
        <v>289</v>
      </c>
      <c r="R57" s="814" t="s">
        <v>289</v>
      </c>
      <c r="S57" s="371" t="s">
        <v>289</v>
      </c>
      <c r="T57" s="818" t="s">
        <v>289</v>
      </c>
      <c r="U57" s="814">
        <f t="shared" si="3"/>
        <v>0.15966386554621848</v>
      </c>
      <c r="V57" s="371">
        <f t="shared" si="4"/>
        <v>19</v>
      </c>
      <c r="W57" s="818">
        <f t="shared" si="5"/>
        <v>119</v>
      </c>
      <c r="X57" s="343"/>
      <c r="Y57" s="343"/>
      <c r="Z57" s="343"/>
      <c r="AA57" s="343"/>
      <c r="AB57" s="343"/>
      <c r="AC57" s="343"/>
      <c r="AD57" s="343"/>
      <c r="AE57" s="343"/>
      <c r="AF57" s="343"/>
      <c r="AG57" s="343"/>
      <c r="AH57" s="343"/>
      <c r="AI57" s="343"/>
      <c r="AJ57" s="343"/>
      <c r="AK57" s="343"/>
      <c r="AL57" s="343"/>
      <c r="AM57" s="343"/>
      <c r="AN57" s="343"/>
      <c r="AO57" s="343"/>
    </row>
    <row r="58" spans="1:47" ht="15.75" x14ac:dyDescent="0.25">
      <c r="A58" s="343"/>
      <c r="B58" s="357" t="s">
        <v>720</v>
      </c>
      <c r="C58" s="814">
        <v>0.11864406779661017</v>
      </c>
      <c r="D58" s="359">
        <v>14</v>
      </c>
      <c r="E58" s="360">
        <v>118</v>
      </c>
      <c r="F58" s="814">
        <v>0.21052631578947367</v>
      </c>
      <c r="G58" s="359">
        <v>16</v>
      </c>
      <c r="H58" s="359">
        <v>76</v>
      </c>
      <c r="I58" s="814">
        <v>1</v>
      </c>
      <c r="J58" s="371">
        <v>1</v>
      </c>
      <c r="K58" s="818">
        <v>1</v>
      </c>
      <c r="L58" s="814">
        <v>4.3478260869565216E-2</v>
      </c>
      <c r="M58" s="359">
        <v>1</v>
      </c>
      <c r="N58" s="360">
        <v>23</v>
      </c>
      <c r="O58" s="814">
        <v>0.15</v>
      </c>
      <c r="P58" s="359">
        <v>3</v>
      </c>
      <c r="Q58" s="359">
        <v>20</v>
      </c>
      <c r="R58" s="814">
        <v>0</v>
      </c>
      <c r="S58" s="371">
        <v>0</v>
      </c>
      <c r="T58" s="818">
        <v>6</v>
      </c>
      <c r="U58" s="814">
        <f t="shared" si="3"/>
        <v>0.14344262295081966</v>
      </c>
      <c r="V58" s="371">
        <f t="shared" si="4"/>
        <v>35</v>
      </c>
      <c r="W58" s="818">
        <f t="shared" si="5"/>
        <v>244</v>
      </c>
      <c r="X58" s="343"/>
      <c r="Y58" s="343"/>
      <c r="Z58" s="343"/>
      <c r="AA58" s="343"/>
      <c r="AB58" s="343"/>
      <c r="AC58" s="343"/>
      <c r="AD58" s="343"/>
      <c r="AE58" s="343"/>
      <c r="AF58" s="343"/>
      <c r="AG58" s="343"/>
      <c r="AH58" s="343"/>
      <c r="AI58" s="343"/>
      <c r="AJ58" s="343"/>
      <c r="AK58" s="343"/>
      <c r="AL58" s="343"/>
      <c r="AM58" s="343"/>
      <c r="AN58" s="343"/>
      <c r="AO58" s="343"/>
    </row>
    <row r="59" spans="1:47" ht="15.75" x14ac:dyDescent="0.25">
      <c r="A59" s="343"/>
      <c r="B59" s="357" t="s">
        <v>96</v>
      </c>
      <c r="C59" s="814">
        <v>0.16949152542372881</v>
      </c>
      <c r="D59" s="359">
        <v>20</v>
      </c>
      <c r="E59" s="360">
        <v>118</v>
      </c>
      <c r="F59" s="814">
        <v>0.59210526315789469</v>
      </c>
      <c r="G59" s="359">
        <v>45</v>
      </c>
      <c r="H59" s="359">
        <v>76</v>
      </c>
      <c r="I59" s="814">
        <v>1</v>
      </c>
      <c r="J59" s="371">
        <v>1</v>
      </c>
      <c r="K59" s="818">
        <v>1</v>
      </c>
      <c r="L59" s="814">
        <v>0.47826086956521741</v>
      </c>
      <c r="M59" s="359">
        <v>11</v>
      </c>
      <c r="N59" s="360">
        <v>23</v>
      </c>
      <c r="O59" s="814">
        <v>0.45</v>
      </c>
      <c r="P59" s="359">
        <v>9</v>
      </c>
      <c r="Q59" s="359">
        <v>20</v>
      </c>
      <c r="R59" s="814">
        <v>0.5</v>
      </c>
      <c r="S59" s="371">
        <v>3</v>
      </c>
      <c r="T59" s="818">
        <v>6</v>
      </c>
      <c r="U59" s="814">
        <f t="shared" si="3"/>
        <v>0.36475409836065575</v>
      </c>
      <c r="V59" s="371">
        <f t="shared" si="4"/>
        <v>89</v>
      </c>
      <c r="W59" s="818">
        <f t="shared" si="5"/>
        <v>244</v>
      </c>
      <c r="X59" s="343"/>
      <c r="Y59" s="343"/>
      <c r="Z59" s="343"/>
      <c r="AA59" s="343"/>
      <c r="AB59" s="343"/>
      <c r="AC59" s="343"/>
      <c r="AD59" s="343"/>
      <c r="AE59" s="343"/>
      <c r="AF59" s="343"/>
      <c r="AG59" s="343"/>
      <c r="AH59" s="343"/>
      <c r="AI59" s="343"/>
      <c r="AJ59" s="343"/>
      <c r="AK59" s="343"/>
      <c r="AL59" s="343"/>
      <c r="AM59" s="343"/>
      <c r="AN59" s="343"/>
      <c r="AO59" s="343"/>
    </row>
    <row r="60" spans="1:47" ht="15.75" x14ac:dyDescent="0.25">
      <c r="A60" s="343"/>
      <c r="B60" s="343"/>
      <c r="C60" s="350"/>
      <c r="D60" s="343"/>
      <c r="E60" s="343"/>
      <c r="F60" s="343"/>
      <c r="G60" s="343"/>
      <c r="H60" s="343"/>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row>
    <row r="61" spans="1:47" ht="15.75" x14ac:dyDescent="0.25">
      <c r="A61" s="343"/>
      <c r="B61" s="323" t="s">
        <v>108</v>
      </c>
      <c r="C61" s="350"/>
      <c r="D61" s="343"/>
      <c r="E61" s="343"/>
      <c r="F61" s="343"/>
      <c r="G61" s="343"/>
      <c r="H61" s="343"/>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343"/>
      <c r="AG61" s="343"/>
      <c r="AH61" s="343"/>
      <c r="AI61" s="343"/>
      <c r="AJ61" s="343"/>
      <c r="AK61" s="343"/>
      <c r="AL61" s="343"/>
      <c r="AM61" s="343"/>
      <c r="AN61" s="343"/>
      <c r="AO61" s="343"/>
      <c r="AP61" s="343"/>
      <c r="AQ61" s="343"/>
      <c r="AR61" s="343"/>
      <c r="AS61" s="343"/>
      <c r="AT61" s="343"/>
      <c r="AU61" s="343"/>
    </row>
    <row r="62" spans="1:47" ht="15.75" x14ac:dyDescent="0.25">
      <c r="A62" s="343"/>
      <c r="B62" s="528" t="s">
        <v>302</v>
      </c>
      <c r="C62" s="350"/>
      <c r="D62" s="343"/>
      <c r="E62" s="343"/>
      <c r="F62" s="343"/>
      <c r="G62" s="343"/>
      <c r="H62" s="343"/>
      <c r="I62" s="343"/>
      <c r="J62" s="343"/>
      <c r="K62" s="343"/>
      <c r="L62" s="343"/>
      <c r="M62" s="343"/>
      <c r="N62" s="343"/>
      <c r="O62" s="343"/>
      <c r="P62" s="343"/>
      <c r="Q62" s="343"/>
      <c r="R62" s="343"/>
      <c r="S62" s="343"/>
      <c r="T62" s="343"/>
      <c r="U62" s="343"/>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row>
    <row r="63" spans="1:47" ht="15.75" x14ac:dyDescent="0.25">
      <c r="A63" s="343"/>
      <c r="B63" s="343"/>
      <c r="C63" s="350"/>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3"/>
      <c r="AG63" s="343"/>
      <c r="AH63" s="343"/>
      <c r="AI63" s="343"/>
      <c r="AJ63" s="343"/>
      <c r="AK63" s="343"/>
      <c r="AL63" s="343"/>
      <c r="AM63" s="343"/>
      <c r="AN63" s="343"/>
      <c r="AO63" s="343"/>
      <c r="AP63" s="343"/>
      <c r="AQ63" s="343"/>
      <c r="AR63" s="343"/>
      <c r="AS63" s="343"/>
      <c r="AT63" s="343"/>
      <c r="AU63" s="343"/>
    </row>
    <row r="64" spans="1:47" ht="15.75" x14ac:dyDescent="0.25">
      <c r="A64" s="343"/>
      <c r="B64" s="343"/>
      <c r="C64" s="350"/>
      <c r="D64" s="343"/>
      <c r="E64" s="343"/>
      <c r="F64" s="343"/>
      <c r="G64" s="343"/>
      <c r="H64" s="343"/>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row>
    <row r="65" spans="1:47" ht="15.75" x14ac:dyDescent="0.25">
      <c r="A65" s="343"/>
      <c r="B65" s="343"/>
      <c r="C65" s="350"/>
      <c r="D65" s="343"/>
      <c r="E65" s="343"/>
      <c r="F65" s="343"/>
      <c r="G65" s="343"/>
      <c r="H65" s="343"/>
      <c r="I65" s="343"/>
      <c r="J65" s="343"/>
      <c r="K65" s="343"/>
      <c r="L65" s="343"/>
      <c r="M65" s="343"/>
      <c r="N65" s="343"/>
      <c r="O65" s="343"/>
      <c r="P65" s="343"/>
      <c r="Q65" s="343"/>
      <c r="R65" s="343"/>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row>
    <row r="66" spans="1:47" ht="15.75" x14ac:dyDescent="0.25">
      <c r="A66" s="343"/>
      <c r="B66" s="343"/>
      <c r="C66" s="350"/>
      <c r="D66" s="343"/>
      <c r="E66" s="343"/>
      <c r="F66" s="343"/>
      <c r="G66" s="343"/>
      <c r="H66" s="343"/>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row>
    <row r="67" spans="1:47" ht="15.75" x14ac:dyDescent="0.25">
      <c r="A67" s="343"/>
      <c r="B67" s="343"/>
      <c r="C67" s="350"/>
      <c r="D67" s="343"/>
      <c r="E67" s="343"/>
      <c r="F67" s="343"/>
      <c r="G67" s="343"/>
      <c r="H67" s="343"/>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c r="AS67" s="343"/>
      <c r="AT67" s="343"/>
      <c r="AU67" s="343"/>
    </row>
    <row r="68" spans="1:47" ht="15.75" x14ac:dyDescent="0.25">
      <c r="A68" s="343"/>
      <c r="B68" s="343"/>
      <c r="C68" s="350"/>
      <c r="D68" s="343"/>
      <c r="E68" s="343"/>
      <c r="F68" s="343"/>
      <c r="G68" s="343"/>
      <c r="H68" s="343"/>
      <c r="I68" s="343"/>
      <c r="J68" s="343"/>
      <c r="K68" s="343"/>
      <c r="L68" s="343"/>
      <c r="M68" s="343"/>
      <c r="N68" s="343"/>
      <c r="O68" s="343"/>
      <c r="P68" s="343"/>
      <c r="Q68" s="343"/>
      <c r="R68" s="343"/>
      <c r="S68" s="343"/>
      <c r="T68" s="343"/>
      <c r="U68" s="343"/>
      <c r="V68" s="343"/>
      <c r="W68" s="343"/>
      <c r="X68" s="343"/>
      <c r="Y68" s="343"/>
      <c r="Z68" s="343"/>
      <c r="AA68" s="343"/>
      <c r="AB68" s="343"/>
      <c r="AC68" s="343"/>
      <c r="AD68" s="343"/>
      <c r="AE68" s="343"/>
      <c r="AF68" s="343"/>
      <c r="AG68" s="343"/>
      <c r="AH68" s="343"/>
      <c r="AI68" s="343"/>
      <c r="AJ68" s="343"/>
      <c r="AK68" s="343"/>
      <c r="AL68" s="343"/>
      <c r="AM68" s="343"/>
      <c r="AN68" s="343"/>
      <c r="AO68" s="343"/>
      <c r="AP68" s="343"/>
      <c r="AQ68" s="343"/>
      <c r="AR68" s="343"/>
      <c r="AS68" s="343"/>
      <c r="AT68" s="343"/>
      <c r="AU68" s="343"/>
    </row>
    <row r="69" spans="1:47" ht="15.75" x14ac:dyDescent="0.25">
      <c r="A69" s="343"/>
      <c r="B69" s="343"/>
      <c r="C69" s="350"/>
      <c r="D69" s="343"/>
      <c r="E69" s="343"/>
      <c r="F69" s="343"/>
      <c r="G69" s="343"/>
      <c r="H69" s="343"/>
      <c r="I69" s="343"/>
      <c r="J69" s="343"/>
      <c r="K69" s="343"/>
      <c r="L69" s="343"/>
      <c r="M69" s="343"/>
      <c r="N69" s="343"/>
      <c r="O69" s="343"/>
      <c r="P69" s="343"/>
      <c r="Q69" s="343"/>
      <c r="R69" s="343"/>
      <c r="S69" s="343"/>
      <c r="T69" s="343"/>
      <c r="U69" s="343"/>
      <c r="V69" s="343"/>
      <c r="W69" s="343"/>
      <c r="X69" s="343"/>
      <c r="Y69" s="343"/>
      <c r="Z69" s="343"/>
      <c r="AA69" s="343"/>
      <c r="AB69" s="343"/>
      <c r="AC69" s="343"/>
      <c r="AD69" s="343"/>
      <c r="AE69" s="343"/>
      <c r="AF69" s="343"/>
      <c r="AG69" s="343"/>
      <c r="AH69" s="343"/>
      <c r="AI69" s="343"/>
      <c r="AJ69" s="343"/>
      <c r="AK69" s="343"/>
      <c r="AL69" s="343"/>
      <c r="AM69" s="343"/>
      <c r="AN69" s="343"/>
      <c r="AO69" s="343"/>
      <c r="AP69" s="343"/>
      <c r="AQ69" s="343"/>
      <c r="AR69" s="343"/>
      <c r="AS69" s="343"/>
      <c r="AT69" s="343"/>
      <c r="AU69" s="343"/>
    </row>
    <row r="70" spans="1:47" ht="15.75" x14ac:dyDescent="0.25">
      <c r="A70" s="343"/>
      <c r="B70" s="343"/>
      <c r="C70" s="350"/>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343"/>
      <c r="AU70" s="343"/>
    </row>
    <row r="71" spans="1:47" ht="15.75" x14ac:dyDescent="0.25">
      <c r="A71" s="343"/>
      <c r="B71" s="343"/>
      <c r="C71" s="350"/>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43"/>
      <c r="AC71" s="343"/>
      <c r="AD71" s="343"/>
      <c r="AE71" s="343"/>
      <c r="AF71" s="343"/>
      <c r="AG71" s="343"/>
      <c r="AH71" s="343"/>
      <c r="AI71" s="343"/>
      <c r="AJ71" s="343"/>
      <c r="AK71" s="343"/>
      <c r="AL71" s="343"/>
      <c r="AM71" s="343"/>
      <c r="AN71" s="343"/>
      <c r="AO71" s="343"/>
      <c r="AP71" s="343"/>
      <c r="AQ71" s="343"/>
      <c r="AR71" s="343"/>
      <c r="AS71" s="343"/>
      <c r="AT71" s="343"/>
      <c r="AU71" s="343"/>
    </row>
    <row r="72" spans="1:47" ht="15.75" x14ac:dyDescent="0.25">
      <c r="A72" s="343"/>
      <c r="B72" s="343"/>
      <c r="C72" s="350"/>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row>
    <row r="73" spans="1:47" ht="15.75" x14ac:dyDescent="0.25">
      <c r="A73" s="343"/>
      <c r="B73" s="343"/>
      <c r="C73" s="350"/>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B73" s="343"/>
      <c r="AC73" s="343"/>
      <c r="AD73" s="343"/>
      <c r="AE73" s="343"/>
      <c r="AF73" s="343"/>
      <c r="AG73" s="343"/>
      <c r="AH73" s="343"/>
      <c r="AI73" s="343"/>
      <c r="AJ73" s="343"/>
      <c r="AK73" s="343"/>
      <c r="AL73" s="343"/>
      <c r="AM73" s="343"/>
      <c r="AN73" s="343"/>
      <c r="AO73" s="343"/>
      <c r="AP73" s="343"/>
      <c r="AQ73" s="343"/>
      <c r="AR73" s="343"/>
      <c r="AS73" s="343"/>
      <c r="AT73" s="343"/>
      <c r="AU73" s="343"/>
    </row>
    <row r="74" spans="1:47" ht="15.75" x14ac:dyDescent="0.25">
      <c r="A74" s="343"/>
      <c r="B74" s="343"/>
      <c r="C74" s="350"/>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B74" s="343"/>
      <c r="AC74" s="343"/>
      <c r="AD74" s="343"/>
      <c r="AE74" s="343"/>
      <c r="AF74" s="343"/>
      <c r="AG74" s="343"/>
      <c r="AH74" s="343"/>
      <c r="AI74" s="343"/>
      <c r="AJ74" s="343"/>
      <c r="AK74" s="343"/>
      <c r="AL74" s="343"/>
      <c r="AM74" s="343"/>
      <c r="AN74" s="343"/>
      <c r="AO74" s="343"/>
      <c r="AP74" s="343"/>
      <c r="AQ74" s="343"/>
      <c r="AR74" s="343"/>
      <c r="AS74" s="343"/>
      <c r="AT74" s="343"/>
      <c r="AU74" s="343"/>
    </row>
    <row r="75" spans="1:47" ht="15.75" x14ac:dyDescent="0.25">
      <c r="A75" s="343"/>
      <c r="B75" s="343"/>
      <c r="C75" s="350"/>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row>
    <row r="76" spans="1:47" ht="15.75" x14ac:dyDescent="0.25">
      <c r="A76" s="343"/>
      <c r="B76" s="343"/>
      <c r="C76" s="350"/>
      <c r="D76" s="343"/>
      <c r="E76" s="343"/>
      <c r="F76" s="343"/>
      <c r="G76" s="343"/>
      <c r="H76" s="343"/>
      <c r="I76" s="343"/>
      <c r="J76" s="343"/>
      <c r="K76" s="343"/>
      <c r="L76" s="343"/>
      <c r="M76" s="343"/>
      <c r="N76" s="343"/>
      <c r="O76" s="343"/>
      <c r="P76" s="343"/>
      <c r="Q76" s="343"/>
      <c r="R76" s="343"/>
      <c r="S76" s="343"/>
      <c r="T76" s="343"/>
      <c r="U76" s="343"/>
      <c r="V76" s="343"/>
      <c r="W76" s="343"/>
      <c r="X76" s="343"/>
      <c r="Y76" s="343"/>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row>
    <row r="77" spans="1:47" ht="15.75" x14ac:dyDescent="0.25">
      <c r="A77" s="343"/>
      <c r="B77" s="343"/>
      <c r="C77" s="350"/>
      <c r="D77" s="343"/>
      <c r="E77" s="343"/>
      <c r="F77" s="343"/>
      <c r="G77" s="343"/>
      <c r="H77" s="343"/>
      <c r="I77" s="343"/>
      <c r="J77" s="343"/>
      <c r="K77" s="343"/>
      <c r="L77" s="343"/>
      <c r="M77" s="343"/>
      <c r="N77" s="343"/>
      <c r="O77" s="343"/>
      <c r="P77" s="343"/>
      <c r="Q77" s="343"/>
      <c r="R77" s="343"/>
      <c r="S77" s="343"/>
      <c r="T77" s="343"/>
      <c r="U77" s="343"/>
      <c r="V77" s="343"/>
      <c r="W77" s="343"/>
      <c r="X77" s="343"/>
      <c r="Y77" s="343"/>
      <c r="Z77" s="343"/>
      <c r="AA77" s="343"/>
      <c r="AB77" s="343"/>
      <c r="AC77" s="343"/>
      <c r="AD77" s="343"/>
      <c r="AE77" s="343"/>
      <c r="AF77" s="343"/>
      <c r="AG77" s="343"/>
      <c r="AH77" s="343"/>
      <c r="AI77" s="343"/>
      <c r="AJ77" s="343"/>
      <c r="AK77" s="343"/>
      <c r="AL77" s="343"/>
      <c r="AM77" s="343"/>
      <c r="AN77" s="343"/>
      <c r="AO77" s="343"/>
      <c r="AP77" s="343"/>
      <c r="AQ77" s="343"/>
      <c r="AR77" s="343"/>
      <c r="AS77" s="343"/>
      <c r="AT77" s="343"/>
      <c r="AU77" s="343"/>
    </row>
    <row r="78" spans="1:47" ht="15.75" x14ac:dyDescent="0.25">
      <c r="A78" s="343"/>
      <c r="B78" s="343"/>
      <c r="C78" s="350"/>
      <c r="D78" s="343"/>
      <c r="E78" s="343"/>
      <c r="F78" s="343"/>
      <c r="G78" s="343"/>
      <c r="H78" s="343"/>
      <c r="I78" s="343"/>
      <c r="J78" s="343"/>
      <c r="K78" s="343"/>
      <c r="L78" s="343"/>
      <c r="M78" s="343"/>
      <c r="N78" s="343"/>
      <c r="O78" s="343"/>
      <c r="P78" s="343"/>
      <c r="Q78" s="343"/>
      <c r="R78" s="343"/>
      <c r="S78" s="343"/>
      <c r="T78" s="343"/>
      <c r="U78" s="343"/>
      <c r="V78" s="343"/>
      <c r="W78" s="343"/>
      <c r="X78" s="343"/>
      <c r="Y78" s="343"/>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row>
    <row r="79" spans="1:47" ht="15.75" x14ac:dyDescent="0.25">
      <c r="A79" s="343"/>
      <c r="B79" s="343"/>
      <c r="C79" s="350"/>
      <c r="D79" s="343"/>
      <c r="E79" s="343"/>
      <c r="F79" s="343"/>
      <c r="G79" s="343"/>
      <c r="H79" s="343"/>
      <c r="I79" s="343"/>
      <c r="J79" s="343"/>
      <c r="K79" s="343"/>
      <c r="L79" s="343"/>
      <c r="M79" s="343"/>
      <c r="N79" s="343"/>
      <c r="O79" s="343"/>
      <c r="P79" s="343"/>
      <c r="Q79" s="343"/>
      <c r="R79" s="343"/>
      <c r="S79" s="343"/>
      <c r="T79" s="343"/>
      <c r="U79" s="343"/>
      <c r="V79" s="343"/>
      <c r="W79" s="343"/>
      <c r="X79" s="343"/>
      <c r="Y79" s="343"/>
      <c r="Z79" s="343"/>
      <c r="AA79" s="343"/>
      <c r="AB79" s="343"/>
      <c r="AC79" s="343"/>
      <c r="AD79" s="343"/>
      <c r="AE79" s="343"/>
      <c r="AF79" s="343"/>
      <c r="AG79" s="343"/>
      <c r="AH79" s="343"/>
      <c r="AI79" s="343"/>
      <c r="AJ79" s="343"/>
      <c r="AK79" s="343"/>
      <c r="AL79" s="343"/>
      <c r="AM79" s="343"/>
      <c r="AN79" s="343"/>
      <c r="AO79" s="343"/>
      <c r="AP79" s="343"/>
      <c r="AQ79" s="343"/>
      <c r="AR79" s="343"/>
      <c r="AS79" s="343"/>
      <c r="AT79" s="343"/>
      <c r="AU79" s="343"/>
    </row>
    <row r="80" spans="1:47" ht="15.75" x14ac:dyDescent="0.25">
      <c r="A80" s="343"/>
      <c r="B80" s="343"/>
      <c r="C80" s="350"/>
      <c r="D80" s="343"/>
      <c r="E80" s="343"/>
      <c r="F80" s="343"/>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row>
    <row r="81" spans="1:47" ht="15.75" x14ac:dyDescent="0.25">
      <c r="A81" s="343"/>
      <c r="B81" s="343"/>
      <c r="C81" s="350"/>
      <c r="D81" s="343"/>
      <c r="E81" s="343"/>
      <c r="F81" s="343"/>
      <c r="G81" s="343"/>
      <c r="H81" s="343"/>
      <c r="I81" s="343"/>
      <c r="J81" s="343"/>
      <c r="K81" s="343"/>
      <c r="L81" s="343"/>
      <c r="M81" s="343"/>
      <c r="N81" s="343"/>
      <c r="O81" s="343"/>
      <c r="P81" s="343"/>
      <c r="Q81" s="343"/>
      <c r="R81" s="343"/>
      <c r="S81" s="343"/>
      <c r="T81" s="343"/>
      <c r="U81" s="343"/>
      <c r="V81" s="343"/>
      <c r="W81" s="343"/>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row>
    <row r="82" spans="1:47" ht="15.75" x14ac:dyDescent="0.25">
      <c r="A82" s="343"/>
      <c r="B82" s="343"/>
      <c r="C82" s="350"/>
      <c r="D82" s="343"/>
      <c r="E82" s="343"/>
      <c r="F82" s="343"/>
      <c r="G82" s="343"/>
      <c r="H82" s="343"/>
      <c r="I82" s="343"/>
      <c r="J82" s="343"/>
      <c r="K82" s="343"/>
      <c r="L82" s="343"/>
      <c r="M82" s="343"/>
      <c r="N82" s="343"/>
      <c r="O82" s="343"/>
      <c r="P82" s="343"/>
      <c r="Q82" s="343"/>
      <c r="R82" s="343"/>
      <c r="S82" s="343"/>
      <c r="T82" s="343"/>
      <c r="U82" s="343"/>
      <c r="V82" s="343"/>
      <c r="W82" s="343"/>
      <c r="X82" s="343"/>
      <c r="Y82" s="343"/>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row>
    <row r="83" spans="1:47" ht="15.75" x14ac:dyDescent="0.25">
      <c r="A83" s="343"/>
      <c r="B83" s="343"/>
      <c r="C83" s="350"/>
      <c r="D83" s="343"/>
      <c r="E83" s="343"/>
      <c r="F83" s="343"/>
      <c r="G83" s="343"/>
      <c r="H83" s="343"/>
      <c r="I83" s="343"/>
      <c r="J83" s="343"/>
      <c r="K83" s="343"/>
      <c r="L83" s="343"/>
      <c r="M83" s="343"/>
      <c r="N83" s="343"/>
      <c r="O83" s="343"/>
      <c r="P83" s="343"/>
      <c r="Q83" s="343"/>
      <c r="R83" s="343"/>
      <c r="S83" s="343"/>
      <c r="T83" s="343"/>
      <c r="U83" s="343"/>
      <c r="V83" s="343"/>
      <c r="W83" s="343"/>
      <c r="X83" s="343"/>
      <c r="Y83" s="343"/>
      <c r="Z83" s="343"/>
      <c r="AA83" s="343"/>
      <c r="AB83" s="343"/>
      <c r="AC83" s="343"/>
      <c r="AD83" s="343"/>
      <c r="AE83" s="343"/>
      <c r="AF83" s="343"/>
      <c r="AG83" s="343"/>
      <c r="AH83" s="343"/>
      <c r="AI83" s="343"/>
      <c r="AJ83" s="343"/>
      <c r="AK83" s="343"/>
      <c r="AL83" s="343"/>
      <c r="AM83" s="343"/>
      <c r="AN83" s="343"/>
      <c r="AO83" s="343"/>
      <c r="AP83" s="343"/>
      <c r="AQ83" s="343"/>
      <c r="AR83" s="343"/>
      <c r="AS83" s="343"/>
      <c r="AT83" s="343"/>
      <c r="AU83" s="343"/>
    </row>
    <row r="84" spans="1:47" ht="15.75" x14ac:dyDescent="0.25">
      <c r="A84" s="343"/>
      <c r="B84" s="343"/>
      <c r="C84" s="350"/>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43"/>
      <c r="AB84" s="343"/>
      <c r="AC84" s="343"/>
      <c r="AD84" s="343"/>
      <c r="AE84" s="343"/>
      <c r="AF84" s="343"/>
      <c r="AG84" s="343"/>
      <c r="AH84" s="343"/>
      <c r="AI84" s="343"/>
      <c r="AJ84" s="343"/>
      <c r="AK84" s="343"/>
      <c r="AL84" s="343"/>
      <c r="AM84" s="343"/>
      <c r="AN84" s="343"/>
      <c r="AO84" s="343"/>
      <c r="AP84" s="343"/>
      <c r="AQ84" s="343"/>
      <c r="AR84" s="343"/>
      <c r="AS84" s="343"/>
      <c r="AT84" s="343"/>
      <c r="AU84" s="343"/>
    </row>
    <row r="85" spans="1:47" ht="15.75" x14ac:dyDescent="0.25">
      <c r="A85" s="343"/>
      <c r="B85" s="343"/>
      <c r="C85" s="350"/>
      <c r="D85" s="343"/>
      <c r="E85" s="343"/>
      <c r="F85" s="343"/>
      <c r="G85" s="343"/>
      <c r="H85" s="343"/>
      <c r="I85" s="343"/>
      <c r="J85" s="343"/>
      <c r="K85" s="343"/>
      <c r="L85" s="343"/>
      <c r="M85" s="343"/>
      <c r="N85" s="343"/>
      <c r="O85" s="343"/>
      <c r="P85" s="343"/>
      <c r="Q85" s="343"/>
      <c r="R85" s="343"/>
      <c r="S85" s="343"/>
      <c r="T85" s="343"/>
      <c r="U85" s="343"/>
      <c r="V85" s="343"/>
      <c r="W85" s="343"/>
      <c r="X85" s="343"/>
      <c r="Y85" s="343"/>
      <c r="Z85" s="343"/>
      <c r="AA85" s="343"/>
      <c r="AB85" s="343"/>
      <c r="AC85" s="343"/>
      <c r="AD85" s="343"/>
      <c r="AE85" s="343"/>
      <c r="AF85" s="343"/>
      <c r="AG85" s="343"/>
      <c r="AH85" s="343"/>
      <c r="AI85" s="343"/>
      <c r="AJ85" s="343"/>
      <c r="AK85" s="343"/>
      <c r="AL85" s="343"/>
      <c r="AM85" s="343"/>
      <c r="AN85" s="343"/>
      <c r="AO85" s="343"/>
      <c r="AP85" s="343"/>
      <c r="AQ85" s="343"/>
      <c r="AR85" s="343"/>
      <c r="AS85" s="343"/>
      <c r="AT85" s="343"/>
      <c r="AU85" s="343"/>
    </row>
    <row r="86" spans="1:47" ht="15.75" x14ac:dyDescent="0.25">
      <c r="A86" s="343"/>
      <c r="B86" s="343"/>
      <c r="C86" s="350"/>
      <c r="D86" s="343"/>
      <c r="E86" s="343"/>
      <c r="F86" s="343"/>
      <c r="G86" s="343"/>
      <c r="H86" s="343"/>
      <c r="I86" s="343"/>
      <c r="J86" s="343"/>
      <c r="K86" s="343"/>
      <c r="L86" s="343"/>
      <c r="M86" s="343"/>
      <c r="N86" s="343"/>
      <c r="O86" s="343"/>
      <c r="P86" s="343"/>
      <c r="Q86" s="343"/>
      <c r="R86" s="343"/>
      <c r="S86" s="343"/>
      <c r="T86" s="343"/>
      <c r="U86" s="343"/>
      <c r="V86" s="343"/>
      <c r="W86" s="343"/>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row>
    <row r="87" spans="1:47" ht="15.75" x14ac:dyDescent="0.25">
      <c r="A87" s="343"/>
      <c r="B87" s="343"/>
      <c r="C87" s="350"/>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row>
    <row r="88" spans="1:47" ht="15.75" x14ac:dyDescent="0.25">
      <c r="A88" s="343"/>
      <c r="B88" s="343"/>
      <c r="C88" s="350"/>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row>
    <row r="89" spans="1:47" ht="15.75" x14ac:dyDescent="0.25">
      <c r="A89" s="343"/>
      <c r="B89" s="343"/>
      <c r="C89" s="350"/>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row>
    <row r="90" spans="1:47" ht="15.75" x14ac:dyDescent="0.25">
      <c r="A90" s="343"/>
      <c r="B90" s="343"/>
      <c r="C90" s="350"/>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A90" s="343"/>
      <c r="AB90" s="343"/>
      <c r="AC90" s="343"/>
      <c r="AD90" s="343"/>
      <c r="AE90" s="343"/>
      <c r="AF90" s="343"/>
      <c r="AG90" s="343"/>
      <c r="AH90" s="343"/>
      <c r="AI90" s="343"/>
      <c r="AJ90" s="343"/>
      <c r="AK90" s="343"/>
      <c r="AL90" s="343"/>
      <c r="AM90" s="343"/>
      <c r="AN90" s="343"/>
      <c r="AO90" s="343"/>
      <c r="AP90" s="343"/>
      <c r="AQ90" s="343"/>
      <c r="AR90" s="343"/>
      <c r="AS90" s="343"/>
      <c r="AT90" s="343"/>
      <c r="AU90" s="343"/>
    </row>
    <row r="91" spans="1:47" ht="15.75" x14ac:dyDescent="0.25">
      <c r="A91" s="343"/>
      <c r="B91" s="343"/>
      <c r="C91" s="350"/>
      <c r="D91" s="343"/>
      <c r="E91" s="343"/>
      <c r="F91" s="343"/>
      <c r="G91" s="343"/>
      <c r="H91" s="343"/>
      <c r="I91" s="343"/>
      <c r="J91" s="343"/>
      <c r="K91" s="343"/>
      <c r="L91" s="343"/>
      <c r="M91" s="343"/>
      <c r="N91" s="343"/>
      <c r="O91" s="343"/>
      <c r="P91" s="343"/>
      <c r="Q91" s="343"/>
      <c r="R91" s="343"/>
      <c r="S91" s="343"/>
      <c r="T91" s="343"/>
      <c r="U91" s="343"/>
      <c r="V91" s="343"/>
      <c r="W91" s="343"/>
      <c r="X91" s="343"/>
      <c r="Y91" s="343"/>
      <c r="Z91" s="343"/>
      <c r="AA91" s="343"/>
      <c r="AB91" s="343"/>
      <c r="AC91" s="343"/>
      <c r="AD91" s="343"/>
      <c r="AE91" s="343"/>
      <c r="AF91" s="343"/>
      <c r="AG91" s="343"/>
      <c r="AH91" s="343"/>
      <c r="AI91" s="343"/>
      <c r="AJ91" s="343"/>
      <c r="AK91" s="343"/>
      <c r="AL91" s="343"/>
      <c r="AM91" s="343"/>
      <c r="AN91" s="343"/>
      <c r="AO91" s="343"/>
      <c r="AP91" s="343"/>
      <c r="AQ91" s="343"/>
      <c r="AR91" s="343"/>
      <c r="AS91" s="343"/>
      <c r="AT91" s="343"/>
      <c r="AU91" s="343"/>
    </row>
    <row r="92" spans="1:47" ht="15.75" x14ac:dyDescent="0.25">
      <c r="A92" s="343"/>
      <c r="B92" s="343"/>
      <c r="C92" s="350"/>
      <c r="D92" s="343"/>
      <c r="E92" s="343"/>
      <c r="F92" s="343"/>
      <c r="G92" s="343"/>
      <c r="H92" s="343"/>
      <c r="I92" s="343"/>
      <c r="J92" s="343"/>
      <c r="K92" s="343"/>
      <c r="L92" s="343"/>
      <c r="M92" s="343"/>
      <c r="N92" s="343"/>
      <c r="O92" s="343"/>
      <c r="P92" s="343"/>
      <c r="Q92" s="343"/>
      <c r="R92" s="343"/>
      <c r="S92" s="343"/>
      <c r="T92" s="343"/>
      <c r="U92" s="343"/>
      <c r="V92" s="343"/>
      <c r="W92" s="343"/>
      <c r="X92" s="343"/>
      <c r="Y92" s="343"/>
      <c r="Z92" s="343"/>
      <c r="AA92" s="343"/>
      <c r="AB92" s="343"/>
      <c r="AC92" s="343"/>
      <c r="AD92" s="343"/>
      <c r="AE92" s="343"/>
      <c r="AF92" s="343"/>
      <c r="AG92" s="343"/>
      <c r="AH92" s="343"/>
      <c r="AI92" s="343"/>
      <c r="AJ92" s="343"/>
      <c r="AK92" s="343"/>
      <c r="AL92" s="343"/>
      <c r="AM92" s="343"/>
      <c r="AN92" s="343"/>
      <c r="AO92" s="343"/>
      <c r="AP92" s="343"/>
      <c r="AQ92" s="343"/>
      <c r="AR92" s="343"/>
      <c r="AS92" s="343"/>
      <c r="AT92" s="343"/>
      <c r="AU92" s="343"/>
    </row>
    <row r="93" spans="1:47" ht="15.75" x14ac:dyDescent="0.25">
      <c r="A93" s="343"/>
      <c r="B93" s="343"/>
      <c r="C93" s="350"/>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A93" s="343"/>
      <c r="AB93" s="343"/>
      <c r="AC93" s="343"/>
      <c r="AD93" s="343"/>
      <c r="AE93" s="343"/>
      <c r="AF93" s="343"/>
      <c r="AG93" s="343"/>
      <c r="AH93" s="343"/>
      <c r="AI93" s="343"/>
      <c r="AJ93" s="343"/>
      <c r="AK93" s="343"/>
      <c r="AL93" s="343"/>
      <c r="AM93" s="343"/>
      <c r="AN93" s="343"/>
      <c r="AO93" s="343"/>
      <c r="AP93" s="343"/>
      <c r="AQ93" s="343"/>
      <c r="AR93" s="343"/>
      <c r="AS93" s="343"/>
      <c r="AT93" s="343"/>
      <c r="AU93" s="343"/>
    </row>
    <row r="94" spans="1:47" ht="15.75" x14ac:dyDescent="0.25">
      <c r="A94" s="343"/>
      <c r="B94" s="343"/>
      <c r="C94" s="350"/>
      <c r="D94" s="343"/>
      <c r="E94" s="343"/>
      <c r="F94" s="343"/>
      <c r="G94" s="343"/>
      <c r="H94" s="343"/>
      <c r="I94" s="343"/>
      <c r="J94" s="343"/>
      <c r="K94" s="343"/>
      <c r="L94" s="343"/>
      <c r="M94" s="343"/>
      <c r="N94" s="343"/>
      <c r="O94" s="343"/>
      <c r="P94" s="343"/>
      <c r="Q94" s="343"/>
      <c r="R94" s="343"/>
      <c r="S94" s="343"/>
      <c r="T94" s="343"/>
      <c r="U94" s="343"/>
      <c r="V94" s="343"/>
      <c r="W94" s="343"/>
      <c r="X94" s="343"/>
      <c r="Y94" s="343"/>
      <c r="Z94" s="343"/>
      <c r="AA94" s="343"/>
      <c r="AB94" s="343"/>
      <c r="AC94" s="343"/>
      <c r="AD94" s="343"/>
      <c r="AE94" s="343"/>
      <c r="AF94" s="343"/>
      <c r="AG94" s="343"/>
      <c r="AH94" s="343"/>
      <c r="AI94" s="343"/>
      <c r="AJ94" s="343"/>
      <c r="AK94" s="343"/>
      <c r="AL94" s="343"/>
      <c r="AM94" s="343"/>
      <c r="AN94" s="343"/>
      <c r="AO94" s="343"/>
      <c r="AP94" s="343"/>
      <c r="AQ94" s="343"/>
      <c r="AR94" s="343"/>
      <c r="AS94" s="343"/>
      <c r="AT94" s="343"/>
      <c r="AU94" s="343"/>
    </row>
    <row r="95" spans="1:47" ht="15.75" x14ac:dyDescent="0.25">
      <c r="A95" s="343"/>
      <c r="B95" s="343"/>
      <c r="C95" s="350"/>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A95" s="343"/>
      <c r="AB95" s="343"/>
      <c r="AC95" s="343"/>
      <c r="AD95" s="343"/>
      <c r="AE95" s="343"/>
      <c r="AF95" s="343"/>
      <c r="AG95" s="343"/>
      <c r="AH95" s="343"/>
      <c r="AI95" s="343"/>
      <c r="AJ95" s="343"/>
      <c r="AK95" s="343"/>
      <c r="AL95" s="343"/>
      <c r="AM95" s="343"/>
      <c r="AN95" s="343"/>
      <c r="AO95" s="343"/>
      <c r="AP95" s="343"/>
      <c r="AQ95" s="343"/>
      <c r="AR95" s="343"/>
      <c r="AS95" s="343"/>
      <c r="AT95" s="343"/>
      <c r="AU95" s="343"/>
    </row>
    <row r="96" spans="1:47" ht="15.75" x14ac:dyDescent="0.25">
      <c r="A96" s="343"/>
      <c r="B96" s="343"/>
      <c r="C96" s="350"/>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43"/>
      <c r="AF96" s="343"/>
      <c r="AG96" s="343"/>
      <c r="AH96" s="343"/>
      <c r="AI96" s="343"/>
      <c r="AJ96" s="343"/>
      <c r="AK96" s="343"/>
      <c r="AL96" s="343"/>
      <c r="AM96" s="343"/>
      <c r="AN96" s="343"/>
      <c r="AO96" s="343"/>
      <c r="AP96" s="343"/>
      <c r="AQ96" s="343"/>
      <c r="AR96" s="343"/>
      <c r="AS96" s="343"/>
      <c r="AT96" s="343"/>
      <c r="AU96" s="343"/>
    </row>
    <row r="97" spans="1:47" ht="15.75" x14ac:dyDescent="0.25">
      <c r="A97" s="343"/>
      <c r="B97" s="343"/>
      <c r="C97" s="350"/>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K97" s="343"/>
      <c r="AL97" s="343"/>
      <c r="AM97" s="343"/>
      <c r="AN97" s="343"/>
      <c r="AO97" s="343"/>
      <c r="AP97" s="343"/>
      <c r="AQ97" s="343"/>
      <c r="AR97" s="343"/>
      <c r="AS97" s="343"/>
      <c r="AT97" s="343"/>
      <c r="AU97" s="343"/>
    </row>
    <row r="98" spans="1:47" ht="15.75" x14ac:dyDescent="0.25">
      <c r="A98" s="343"/>
      <c r="B98" s="343"/>
      <c r="C98" s="350"/>
      <c r="D98" s="343"/>
      <c r="E98" s="343"/>
      <c r="F98" s="343"/>
      <c r="G98" s="343"/>
      <c r="H98" s="343"/>
      <c r="I98" s="343"/>
      <c r="J98" s="343"/>
      <c r="K98" s="343"/>
      <c r="L98" s="343"/>
      <c r="M98" s="343"/>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row>
    <row r="99" spans="1:47" ht="15.75" x14ac:dyDescent="0.25">
      <c r="A99" s="343"/>
      <c r="B99" s="343"/>
      <c r="C99" s="350"/>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A99" s="343"/>
      <c r="AB99" s="343"/>
      <c r="AC99" s="343"/>
      <c r="AD99" s="343"/>
      <c r="AE99" s="343"/>
      <c r="AF99" s="343"/>
      <c r="AG99" s="343"/>
      <c r="AH99" s="343"/>
      <c r="AI99" s="343"/>
      <c r="AJ99" s="343"/>
      <c r="AK99" s="343"/>
      <c r="AL99" s="343"/>
      <c r="AM99" s="343"/>
      <c r="AN99" s="343"/>
      <c r="AO99" s="343"/>
      <c r="AP99" s="343"/>
      <c r="AQ99" s="343"/>
      <c r="AR99" s="343"/>
      <c r="AS99" s="343"/>
      <c r="AT99" s="343"/>
      <c r="AU99" s="343"/>
    </row>
    <row r="100" spans="1:47" ht="15.75" x14ac:dyDescent="0.25">
      <c r="A100" s="343"/>
      <c r="B100" s="343"/>
      <c r="C100" s="350"/>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row>
    <row r="101" spans="1:47" ht="15.75" x14ac:dyDescent="0.25">
      <c r="A101" s="343"/>
      <c r="B101" s="343"/>
      <c r="C101" s="350"/>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A101" s="343"/>
      <c r="AB101" s="343"/>
      <c r="AC101" s="343"/>
      <c r="AD101" s="343"/>
      <c r="AE101" s="343"/>
      <c r="AF101" s="343"/>
      <c r="AG101" s="343"/>
      <c r="AH101" s="343"/>
      <c r="AI101" s="343"/>
      <c r="AJ101" s="343"/>
      <c r="AK101" s="343"/>
      <c r="AL101" s="343"/>
      <c r="AM101" s="343"/>
      <c r="AN101" s="343"/>
      <c r="AO101" s="343"/>
      <c r="AP101" s="343"/>
      <c r="AQ101" s="343"/>
      <c r="AR101" s="343"/>
      <c r="AS101" s="343"/>
      <c r="AT101" s="343"/>
      <c r="AU101" s="343"/>
    </row>
    <row r="102" spans="1:47" ht="15.75" x14ac:dyDescent="0.25">
      <c r="A102" s="343"/>
      <c r="B102" s="343"/>
      <c r="C102" s="350"/>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343"/>
      <c r="AJ102" s="343"/>
      <c r="AK102" s="343"/>
      <c r="AL102" s="343"/>
      <c r="AM102" s="343"/>
      <c r="AN102" s="343"/>
      <c r="AO102" s="343"/>
      <c r="AP102" s="343"/>
      <c r="AQ102" s="343"/>
      <c r="AR102" s="343"/>
      <c r="AS102" s="343"/>
      <c r="AT102" s="343"/>
      <c r="AU102" s="343"/>
    </row>
    <row r="103" spans="1:47" ht="15.75" x14ac:dyDescent="0.25">
      <c r="A103" s="343"/>
      <c r="B103" s="343"/>
      <c r="C103" s="350"/>
      <c r="D103" s="343"/>
      <c r="E103" s="343"/>
      <c r="F103" s="343"/>
      <c r="G103" s="343"/>
      <c r="H103" s="343"/>
      <c r="I103" s="343"/>
      <c r="J103" s="343"/>
      <c r="K103" s="343"/>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c r="AG103" s="343"/>
      <c r="AH103" s="343"/>
      <c r="AI103" s="343"/>
      <c r="AJ103" s="343"/>
      <c r="AK103" s="343"/>
      <c r="AL103" s="343"/>
      <c r="AM103" s="343"/>
      <c r="AN103" s="343"/>
      <c r="AO103" s="343"/>
      <c r="AP103" s="343"/>
      <c r="AQ103" s="343"/>
      <c r="AR103" s="343"/>
      <c r="AS103" s="343"/>
      <c r="AT103" s="343"/>
      <c r="AU103" s="343"/>
    </row>
    <row r="104" spans="1:47" ht="15.75" x14ac:dyDescent="0.25">
      <c r="A104" s="343"/>
      <c r="B104" s="343"/>
      <c r="C104" s="350"/>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row>
    <row r="105" spans="1:47" ht="15.75" x14ac:dyDescent="0.25">
      <c r="A105" s="343"/>
      <c r="B105" s="343"/>
      <c r="C105" s="350"/>
      <c r="D105" s="343"/>
      <c r="E105" s="343"/>
      <c r="F105" s="343"/>
      <c r="G105" s="343"/>
      <c r="H105" s="343"/>
      <c r="I105" s="343"/>
      <c r="J105" s="343"/>
      <c r="K105" s="343"/>
      <c r="L105" s="343"/>
      <c r="M105" s="343"/>
      <c r="N105" s="343"/>
      <c r="O105" s="343"/>
      <c r="P105" s="343"/>
      <c r="Q105" s="343"/>
      <c r="R105" s="343"/>
      <c r="S105" s="343"/>
      <c r="T105" s="343"/>
      <c r="U105" s="343"/>
      <c r="V105" s="343"/>
      <c r="W105" s="343"/>
      <c r="X105" s="343"/>
      <c r="Y105" s="343"/>
      <c r="Z105" s="343"/>
      <c r="AA105" s="343"/>
      <c r="AB105" s="343"/>
      <c r="AC105" s="343"/>
      <c r="AD105" s="343"/>
      <c r="AE105" s="343"/>
      <c r="AF105" s="343"/>
      <c r="AG105" s="343"/>
      <c r="AH105" s="343"/>
      <c r="AI105" s="343"/>
      <c r="AJ105" s="343"/>
      <c r="AK105" s="343"/>
      <c r="AL105" s="343"/>
      <c r="AM105" s="343"/>
      <c r="AN105" s="343"/>
      <c r="AO105" s="343"/>
      <c r="AP105" s="343"/>
      <c r="AQ105" s="343"/>
      <c r="AR105" s="343"/>
      <c r="AS105" s="343"/>
      <c r="AT105" s="343"/>
      <c r="AU105" s="343"/>
    </row>
    <row r="106" spans="1:47" ht="15.75" x14ac:dyDescent="0.25">
      <c r="A106" s="343"/>
      <c r="B106" s="343"/>
      <c r="C106" s="350"/>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343"/>
      <c r="AE106" s="343"/>
      <c r="AF106" s="343"/>
      <c r="AG106" s="343"/>
      <c r="AH106" s="343"/>
      <c r="AI106" s="343"/>
      <c r="AJ106" s="343"/>
      <c r="AK106" s="343"/>
      <c r="AL106" s="343"/>
      <c r="AM106" s="343"/>
      <c r="AN106" s="343"/>
      <c r="AO106" s="343"/>
      <c r="AP106" s="343"/>
      <c r="AQ106" s="343"/>
      <c r="AR106" s="343"/>
      <c r="AS106" s="343"/>
      <c r="AT106" s="343"/>
      <c r="AU106" s="343"/>
    </row>
    <row r="107" spans="1:47" ht="15.75" x14ac:dyDescent="0.25">
      <c r="A107" s="343"/>
      <c r="B107" s="343"/>
      <c r="C107" s="350"/>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43"/>
      <c r="Z107" s="343"/>
      <c r="AA107" s="343"/>
      <c r="AB107" s="343"/>
      <c r="AC107" s="343"/>
      <c r="AD107" s="343"/>
      <c r="AE107" s="343"/>
      <c r="AF107" s="343"/>
      <c r="AG107" s="343"/>
      <c r="AH107" s="343"/>
      <c r="AI107" s="343"/>
      <c r="AJ107" s="343"/>
      <c r="AK107" s="343"/>
      <c r="AL107" s="343"/>
      <c r="AM107" s="343"/>
      <c r="AN107" s="343"/>
      <c r="AO107" s="343"/>
      <c r="AP107" s="343"/>
      <c r="AQ107" s="343"/>
      <c r="AR107" s="343"/>
      <c r="AS107" s="343"/>
      <c r="AT107" s="343"/>
      <c r="AU107" s="343"/>
    </row>
    <row r="108" spans="1:47" ht="15.75" x14ac:dyDescent="0.25">
      <c r="A108" s="343"/>
      <c r="B108" s="343"/>
      <c r="C108" s="350"/>
      <c r="D108" s="343"/>
      <c r="E108" s="343"/>
      <c r="F108" s="350"/>
      <c r="G108" s="343"/>
      <c r="H108" s="343"/>
      <c r="I108" s="350"/>
      <c r="J108" s="343"/>
      <c r="K108" s="343"/>
      <c r="L108" s="350"/>
      <c r="M108" s="343"/>
      <c r="N108" s="343"/>
      <c r="O108" s="343"/>
      <c r="P108" s="343"/>
      <c r="Q108" s="343"/>
      <c r="R108" s="350"/>
      <c r="S108" s="343"/>
      <c r="T108" s="343"/>
      <c r="U108" s="350"/>
      <c r="V108" s="343"/>
      <c r="W108" s="343"/>
      <c r="X108" s="350"/>
      <c r="Y108" s="343"/>
      <c r="Z108" s="343"/>
      <c r="AA108" s="350"/>
      <c r="AB108" s="343"/>
      <c r="AC108" s="343"/>
      <c r="AD108" s="343"/>
      <c r="AE108" s="343"/>
      <c r="AF108" s="343"/>
      <c r="AG108" s="343"/>
      <c r="AH108" s="343"/>
      <c r="AI108" s="343"/>
      <c r="AJ108" s="343"/>
      <c r="AK108" s="343"/>
      <c r="AL108" s="343"/>
      <c r="AM108" s="343"/>
      <c r="AN108" s="343"/>
      <c r="AO108" s="343"/>
      <c r="AP108" s="343"/>
      <c r="AQ108" s="343"/>
      <c r="AR108" s="343"/>
      <c r="AS108" s="343"/>
      <c r="AT108" s="343"/>
      <c r="AU108" s="343"/>
    </row>
    <row r="109" spans="1:47" ht="15.75" x14ac:dyDescent="0.25">
      <c r="A109" s="343"/>
      <c r="B109" s="343"/>
      <c r="C109" s="350"/>
      <c r="D109" s="343"/>
      <c r="E109" s="343"/>
      <c r="F109" s="350"/>
      <c r="G109" s="343"/>
      <c r="H109" s="343"/>
      <c r="I109" s="350"/>
      <c r="J109" s="343"/>
      <c r="K109" s="343"/>
      <c r="L109" s="350"/>
      <c r="M109" s="343"/>
      <c r="N109" s="343"/>
      <c r="O109" s="343"/>
      <c r="P109" s="343"/>
      <c r="Q109" s="343"/>
      <c r="R109" s="350"/>
      <c r="S109" s="343"/>
      <c r="T109" s="343"/>
      <c r="U109" s="350"/>
      <c r="V109" s="343"/>
      <c r="W109" s="343"/>
      <c r="X109" s="350"/>
      <c r="Y109" s="343"/>
      <c r="Z109" s="343"/>
      <c r="AA109" s="350"/>
      <c r="AB109" s="343"/>
      <c r="AC109" s="343"/>
      <c r="AD109" s="343"/>
      <c r="AE109" s="343"/>
      <c r="AF109" s="343"/>
      <c r="AG109" s="343"/>
      <c r="AH109" s="343"/>
      <c r="AI109" s="343"/>
      <c r="AJ109" s="343"/>
      <c r="AK109" s="343"/>
      <c r="AL109" s="343"/>
      <c r="AM109" s="343"/>
      <c r="AN109" s="343"/>
      <c r="AO109" s="343"/>
      <c r="AP109" s="343"/>
      <c r="AQ109" s="343"/>
      <c r="AR109" s="343"/>
      <c r="AS109" s="343"/>
      <c r="AT109" s="343"/>
      <c r="AU109" s="343"/>
    </row>
    <row r="110" spans="1:47" ht="15.75" x14ac:dyDescent="0.25">
      <c r="A110" s="343"/>
      <c r="B110" s="343"/>
      <c r="C110" s="350"/>
      <c r="D110" s="343"/>
      <c r="E110" s="343"/>
      <c r="F110" s="350"/>
      <c r="G110" s="343"/>
      <c r="H110" s="343"/>
      <c r="I110" s="350"/>
      <c r="J110" s="343"/>
      <c r="K110" s="343"/>
      <c r="L110" s="350"/>
      <c r="M110" s="343"/>
      <c r="N110" s="343"/>
      <c r="O110" s="343"/>
      <c r="P110" s="343"/>
      <c r="Q110" s="343"/>
      <c r="R110" s="350"/>
      <c r="S110" s="343"/>
      <c r="T110" s="343"/>
      <c r="U110" s="350"/>
      <c r="V110" s="343"/>
      <c r="W110" s="343"/>
      <c r="X110" s="350"/>
      <c r="Y110" s="343"/>
      <c r="Z110" s="343"/>
      <c r="AA110" s="350"/>
      <c r="AB110" s="343"/>
      <c r="AC110" s="343"/>
      <c r="AD110" s="350"/>
      <c r="AE110" s="343"/>
      <c r="AF110" s="343"/>
      <c r="AG110" s="343"/>
      <c r="AH110" s="343"/>
      <c r="AI110" s="343"/>
      <c r="AJ110" s="343"/>
      <c r="AK110" s="343"/>
      <c r="AL110" s="343"/>
      <c r="AM110" s="343"/>
      <c r="AN110" s="343"/>
      <c r="AO110" s="343"/>
      <c r="AP110" s="343"/>
      <c r="AQ110" s="343"/>
      <c r="AR110" s="343"/>
      <c r="AS110" s="343"/>
      <c r="AT110" s="343"/>
      <c r="AU110" s="343"/>
    </row>
    <row r="111" spans="1:47" ht="15.75" x14ac:dyDescent="0.25">
      <c r="A111" s="343"/>
      <c r="B111" s="343"/>
      <c r="C111" s="350"/>
      <c r="D111" s="343"/>
      <c r="E111" s="343"/>
      <c r="F111" s="350"/>
      <c r="G111" s="343"/>
      <c r="H111" s="343"/>
      <c r="I111" s="350"/>
      <c r="J111" s="343"/>
      <c r="K111" s="343"/>
      <c r="L111" s="350"/>
      <c r="M111" s="343"/>
      <c r="N111" s="343"/>
      <c r="O111" s="343"/>
      <c r="P111" s="343"/>
      <c r="Q111" s="343"/>
      <c r="R111" s="350"/>
      <c r="S111" s="343"/>
      <c r="T111" s="343"/>
      <c r="U111" s="350"/>
      <c r="V111" s="343"/>
      <c r="W111" s="343"/>
      <c r="X111" s="350"/>
      <c r="Y111" s="343"/>
      <c r="Z111" s="343"/>
      <c r="AA111" s="350"/>
      <c r="AB111" s="343"/>
      <c r="AC111" s="343"/>
      <c r="AD111" s="350"/>
      <c r="AE111" s="343"/>
      <c r="AF111" s="343"/>
      <c r="AG111" s="343"/>
      <c r="AH111" s="343"/>
      <c r="AI111" s="343"/>
      <c r="AJ111" s="343"/>
      <c r="AK111" s="343"/>
      <c r="AL111" s="343"/>
      <c r="AM111" s="343"/>
      <c r="AN111" s="343"/>
      <c r="AO111" s="343"/>
      <c r="AP111" s="343"/>
      <c r="AQ111" s="343"/>
      <c r="AR111" s="343"/>
      <c r="AS111" s="343"/>
      <c r="AT111" s="343"/>
      <c r="AU111" s="343"/>
    </row>
    <row r="112" spans="1:47" ht="15.75" x14ac:dyDescent="0.25">
      <c r="A112" s="343"/>
      <c r="B112" s="343"/>
      <c r="C112" s="350"/>
      <c r="D112" s="343"/>
      <c r="E112" s="343"/>
      <c r="F112" s="350"/>
      <c r="G112" s="343"/>
      <c r="H112" s="343"/>
      <c r="I112" s="350"/>
      <c r="J112" s="343"/>
      <c r="K112" s="343"/>
      <c r="L112" s="350"/>
      <c r="M112" s="343"/>
      <c r="N112" s="343"/>
      <c r="O112" s="343"/>
      <c r="P112" s="343"/>
      <c r="Q112" s="343"/>
      <c r="R112" s="350"/>
      <c r="S112" s="343"/>
      <c r="T112" s="343"/>
      <c r="U112" s="350"/>
      <c r="V112" s="343"/>
      <c r="W112" s="343"/>
      <c r="X112" s="350"/>
      <c r="Y112" s="343"/>
      <c r="Z112" s="343"/>
      <c r="AA112" s="350"/>
      <c r="AB112" s="343"/>
      <c r="AC112" s="343"/>
      <c r="AD112" s="350"/>
      <c r="AE112" s="343"/>
      <c r="AF112" s="343"/>
      <c r="AG112" s="343"/>
      <c r="AH112" s="343"/>
      <c r="AI112" s="343"/>
      <c r="AJ112" s="343"/>
      <c r="AK112" s="343"/>
      <c r="AL112" s="343"/>
      <c r="AM112" s="343"/>
      <c r="AN112" s="343"/>
      <c r="AO112" s="343"/>
      <c r="AP112" s="343"/>
      <c r="AQ112" s="343"/>
      <c r="AR112" s="343"/>
      <c r="AS112" s="343"/>
      <c r="AT112" s="343"/>
      <c r="AU112" s="343"/>
    </row>
    <row r="113" spans="1:47" ht="15.75" x14ac:dyDescent="0.25">
      <c r="A113" s="343"/>
      <c r="B113" s="343"/>
      <c r="C113" s="350"/>
      <c r="D113" s="343"/>
      <c r="E113" s="343"/>
      <c r="F113" s="350"/>
      <c r="G113" s="343"/>
      <c r="H113" s="343"/>
      <c r="I113" s="350"/>
      <c r="J113" s="343"/>
      <c r="K113" s="343"/>
      <c r="L113" s="350"/>
      <c r="M113" s="343"/>
      <c r="N113" s="343"/>
      <c r="O113" s="343"/>
      <c r="P113" s="343"/>
      <c r="Q113" s="343"/>
      <c r="R113" s="350"/>
      <c r="S113" s="343"/>
      <c r="T113" s="343"/>
      <c r="U113" s="350"/>
      <c r="V113" s="343"/>
      <c r="W113" s="343"/>
      <c r="X113" s="350"/>
      <c r="Y113" s="343"/>
      <c r="Z113" s="343"/>
      <c r="AA113" s="350"/>
      <c r="AB113" s="343"/>
      <c r="AC113" s="343"/>
      <c r="AD113" s="350"/>
      <c r="AE113" s="343"/>
      <c r="AF113" s="343"/>
      <c r="AG113" s="343"/>
      <c r="AH113" s="343"/>
      <c r="AI113" s="343"/>
      <c r="AJ113" s="343"/>
      <c r="AK113" s="343"/>
      <c r="AL113" s="343"/>
      <c r="AM113" s="343"/>
      <c r="AN113" s="343"/>
      <c r="AO113" s="343"/>
      <c r="AP113" s="343"/>
      <c r="AQ113" s="343"/>
      <c r="AR113" s="343"/>
      <c r="AS113" s="343"/>
      <c r="AT113" s="343"/>
      <c r="AU113" s="343"/>
    </row>
    <row r="114" spans="1:47" ht="15.75" x14ac:dyDescent="0.25">
      <c r="A114" s="343"/>
      <c r="B114" s="343"/>
      <c r="C114" s="350"/>
      <c r="D114" s="343"/>
      <c r="E114" s="343"/>
      <c r="F114" s="350"/>
      <c r="G114" s="343"/>
      <c r="H114" s="343"/>
      <c r="I114" s="350"/>
      <c r="J114" s="343"/>
      <c r="K114" s="343"/>
      <c r="L114" s="350"/>
      <c r="M114" s="343"/>
      <c r="N114" s="343"/>
      <c r="O114" s="343"/>
      <c r="P114" s="343"/>
      <c r="Q114" s="343"/>
      <c r="R114" s="350"/>
      <c r="S114" s="343"/>
      <c r="T114" s="343"/>
      <c r="U114" s="350"/>
      <c r="V114" s="343"/>
      <c r="W114" s="343"/>
      <c r="X114" s="350"/>
      <c r="Y114" s="343"/>
      <c r="Z114" s="343"/>
      <c r="AA114" s="350"/>
      <c r="AB114" s="343"/>
      <c r="AC114" s="343"/>
      <c r="AD114" s="350"/>
      <c r="AE114" s="343"/>
      <c r="AF114" s="343"/>
      <c r="AG114" s="343"/>
      <c r="AH114" s="343"/>
      <c r="AI114" s="343"/>
      <c r="AJ114" s="343"/>
      <c r="AK114" s="343"/>
      <c r="AL114" s="343"/>
      <c r="AM114" s="343"/>
      <c r="AN114" s="343"/>
      <c r="AO114" s="343"/>
      <c r="AP114" s="343"/>
      <c r="AQ114" s="343"/>
      <c r="AR114" s="343"/>
      <c r="AS114" s="343"/>
      <c r="AT114" s="343"/>
      <c r="AU114" s="343"/>
    </row>
    <row r="115" spans="1:47" ht="15.75" x14ac:dyDescent="0.25">
      <c r="A115" s="343"/>
      <c r="B115" s="343"/>
      <c r="C115" s="350"/>
      <c r="D115" s="343"/>
      <c r="E115" s="343"/>
      <c r="F115" s="350"/>
      <c r="G115" s="343"/>
      <c r="H115" s="343"/>
      <c r="I115" s="350"/>
      <c r="J115" s="343"/>
      <c r="K115" s="343"/>
      <c r="L115" s="350"/>
      <c r="M115" s="343"/>
      <c r="N115" s="343"/>
      <c r="O115" s="343"/>
      <c r="P115" s="343"/>
      <c r="Q115" s="343"/>
      <c r="R115" s="350"/>
      <c r="S115" s="343"/>
      <c r="T115" s="343"/>
      <c r="U115" s="350"/>
      <c r="V115" s="343"/>
      <c r="W115" s="343"/>
      <c r="X115" s="350"/>
      <c r="Y115" s="343"/>
      <c r="Z115" s="343"/>
      <c r="AA115" s="350"/>
      <c r="AB115" s="343"/>
      <c r="AC115" s="343"/>
      <c r="AD115" s="350"/>
      <c r="AE115" s="343"/>
      <c r="AF115" s="343"/>
      <c r="AG115" s="343"/>
      <c r="AH115" s="343"/>
      <c r="AI115" s="343"/>
      <c r="AJ115" s="343"/>
      <c r="AK115" s="343"/>
      <c r="AL115" s="343"/>
      <c r="AM115" s="343"/>
      <c r="AN115" s="343"/>
      <c r="AO115" s="343"/>
      <c r="AP115" s="343"/>
      <c r="AQ115" s="343"/>
      <c r="AR115" s="343"/>
      <c r="AS115" s="343"/>
      <c r="AT115" s="343"/>
      <c r="AU115" s="343"/>
    </row>
    <row r="116" spans="1:47" ht="15.75" x14ac:dyDescent="0.25">
      <c r="A116" s="343"/>
      <c r="B116" s="343"/>
      <c r="C116" s="350"/>
      <c r="D116" s="343"/>
      <c r="E116" s="343"/>
      <c r="F116" s="350"/>
      <c r="G116" s="343"/>
      <c r="H116" s="343"/>
      <c r="I116" s="350"/>
      <c r="J116" s="343"/>
      <c r="K116" s="343"/>
      <c r="L116" s="350"/>
      <c r="M116" s="343"/>
      <c r="N116" s="343"/>
      <c r="O116" s="343"/>
      <c r="P116" s="343"/>
      <c r="Q116" s="343"/>
      <c r="R116" s="350"/>
      <c r="S116" s="343"/>
      <c r="T116" s="343"/>
      <c r="U116" s="350"/>
      <c r="V116" s="343"/>
      <c r="W116" s="343"/>
      <c r="X116" s="350"/>
      <c r="Y116" s="343"/>
      <c r="Z116" s="343"/>
      <c r="AA116" s="350"/>
      <c r="AB116" s="343"/>
      <c r="AC116" s="343"/>
      <c r="AD116" s="350"/>
      <c r="AE116" s="343"/>
      <c r="AF116" s="343"/>
      <c r="AG116" s="343"/>
      <c r="AH116" s="343"/>
      <c r="AI116" s="343"/>
      <c r="AJ116" s="343"/>
      <c r="AK116" s="343"/>
      <c r="AL116" s="343"/>
      <c r="AM116" s="343"/>
      <c r="AN116" s="343"/>
      <c r="AO116" s="343"/>
      <c r="AP116" s="343"/>
      <c r="AQ116" s="343"/>
      <c r="AR116" s="343"/>
      <c r="AS116" s="343"/>
      <c r="AT116" s="343"/>
      <c r="AU116" s="343"/>
    </row>
    <row r="117" spans="1:47" ht="15.75" x14ac:dyDescent="0.25">
      <c r="A117" s="343"/>
      <c r="B117" s="343"/>
      <c r="C117" s="350"/>
      <c r="D117" s="343"/>
      <c r="E117" s="343"/>
      <c r="F117" s="350"/>
      <c r="G117" s="343"/>
      <c r="H117" s="343"/>
      <c r="I117" s="350"/>
      <c r="J117" s="343"/>
      <c r="K117" s="343"/>
      <c r="L117" s="350"/>
      <c r="M117" s="343"/>
      <c r="N117" s="343"/>
      <c r="O117" s="343"/>
      <c r="P117" s="343"/>
      <c r="Q117" s="343"/>
      <c r="R117" s="350"/>
      <c r="S117" s="343"/>
      <c r="T117" s="343"/>
      <c r="U117" s="350"/>
      <c r="V117" s="343"/>
      <c r="W117" s="343"/>
      <c r="X117" s="350"/>
      <c r="Y117" s="343"/>
      <c r="Z117" s="343"/>
      <c r="AA117" s="350"/>
      <c r="AB117" s="343"/>
      <c r="AC117" s="343"/>
      <c r="AD117" s="350"/>
      <c r="AE117" s="343"/>
      <c r="AF117" s="343"/>
      <c r="AG117" s="343"/>
      <c r="AH117" s="343"/>
      <c r="AI117" s="343"/>
      <c r="AJ117" s="343"/>
      <c r="AK117" s="343"/>
      <c r="AL117" s="343"/>
      <c r="AM117" s="343"/>
      <c r="AN117" s="343"/>
      <c r="AO117" s="343"/>
      <c r="AP117" s="343"/>
      <c r="AQ117" s="343"/>
      <c r="AR117" s="343"/>
      <c r="AS117" s="343"/>
      <c r="AT117" s="343"/>
      <c r="AU117" s="343"/>
    </row>
  </sheetData>
  <sortState xmlns:xlrd2="http://schemas.microsoft.com/office/spreadsheetml/2017/richdata2" ref="B47:W59">
    <sortCondition ref="B47:B59"/>
  </sortState>
  <conditionalFormatting sqref="C19 C21:E21 X41">
    <cfRule type="containsText" dxfId="129" priority="68" operator="containsText" text="NR">
      <formula>NOT(ISERROR(SEARCH("NR",C19)))</formula>
    </cfRule>
  </conditionalFormatting>
  <conditionalFormatting sqref="C23:H34 I24:K34">
    <cfRule type="containsText" dxfId="128" priority="44" operator="containsText" text="NR">
      <formula>NOT(ISERROR(SEARCH("NR",C23)))</formula>
    </cfRule>
  </conditionalFormatting>
  <conditionalFormatting sqref="I23:K23">
    <cfRule type="containsText" dxfId="127" priority="43" operator="containsText" text="NR">
      <formula>NOT(ISERROR(SEARCH("NR",I23)))</formula>
    </cfRule>
  </conditionalFormatting>
  <conditionalFormatting sqref="E22 H22">
    <cfRule type="containsText" dxfId="126" priority="42" operator="containsText" text="NR">
      <formula>NOT(ISERROR(SEARCH("NR",E22)))</formula>
    </cfRule>
  </conditionalFormatting>
  <conditionalFormatting sqref="K22">
    <cfRule type="containsText" dxfId="125" priority="41" operator="containsText" text="NR">
      <formula>NOT(ISERROR(SEARCH("NR",K22)))</formula>
    </cfRule>
  </conditionalFormatting>
  <conditionalFormatting sqref="D22">
    <cfRule type="containsText" dxfId="124" priority="40" operator="containsText" text="NR">
      <formula>NOT(ISERROR(SEARCH("NR",D22)))</formula>
    </cfRule>
  </conditionalFormatting>
  <conditionalFormatting sqref="G22">
    <cfRule type="containsText" dxfId="123" priority="39" operator="containsText" text="NR">
      <formula>NOT(ISERROR(SEARCH("NR",G22)))</formula>
    </cfRule>
  </conditionalFormatting>
  <conditionalFormatting sqref="J22">
    <cfRule type="containsText" dxfId="122" priority="38" operator="containsText" text="NR">
      <formula>NOT(ISERROR(SEARCH("NR",J22)))</formula>
    </cfRule>
  </conditionalFormatting>
  <conditionalFormatting sqref="C35:K40">
    <cfRule type="containsText" dxfId="121" priority="37" operator="containsText" text="NR">
      <formula>NOT(ISERROR(SEARCH("NR",C35)))</formula>
    </cfRule>
  </conditionalFormatting>
  <conditionalFormatting sqref="L23:Q34 R24:T34">
    <cfRule type="containsText" dxfId="120" priority="35" operator="containsText" text="NR">
      <formula>NOT(ISERROR(SEARCH("NR",L23)))</formula>
    </cfRule>
  </conditionalFormatting>
  <conditionalFormatting sqref="R23:T23">
    <cfRule type="containsText" dxfId="119" priority="34" operator="containsText" text="NR">
      <formula>NOT(ISERROR(SEARCH("NR",R23)))</formula>
    </cfRule>
  </conditionalFormatting>
  <conditionalFormatting sqref="N22 Q22">
    <cfRule type="containsText" dxfId="118" priority="33" operator="containsText" text="NR">
      <formula>NOT(ISERROR(SEARCH("NR",N22)))</formula>
    </cfRule>
  </conditionalFormatting>
  <conditionalFormatting sqref="T22">
    <cfRule type="containsText" dxfId="117" priority="32" operator="containsText" text="NR">
      <formula>NOT(ISERROR(SEARCH("NR",T22)))</formula>
    </cfRule>
  </conditionalFormatting>
  <conditionalFormatting sqref="M22">
    <cfRule type="containsText" dxfId="116" priority="31" operator="containsText" text="NR">
      <formula>NOT(ISERROR(SEARCH("NR",M22)))</formula>
    </cfRule>
  </conditionalFormatting>
  <conditionalFormatting sqref="P22">
    <cfRule type="containsText" dxfId="115" priority="30" operator="containsText" text="NR">
      <formula>NOT(ISERROR(SEARCH("NR",P22)))</formula>
    </cfRule>
  </conditionalFormatting>
  <conditionalFormatting sqref="S22">
    <cfRule type="containsText" dxfId="114" priority="29" operator="containsText" text="NR">
      <formula>NOT(ISERROR(SEARCH("NR",S22)))</formula>
    </cfRule>
  </conditionalFormatting>
  <conditionalFormatting sqref="L35:T40">
    <cfRule type="containsText" dxfId="113" priority="28" operator="containsText" text="NR">
      <formula>NOT(ISERROR(SEARCH("NR",L35)))</formula>
    </cfRule>
  </conditionalFormatting>
  <conditionalFormatting sqref="U24:W34">
    <cfRule type="containsText" dxfId="112" priority="26" operator="containsText" text="NR">
      <formula>NOT(ISERROR(SEARCH("NR",U24)))</formula>
    </cfRule>
  </conditionalFormatting>
  <conditionalFormatting sqref="U23:W23">
    <cfRule type="containsText" dxfId="111" priority="25" operator="containsText" text="NR">
      <formula>NOT(ISERROR(SEARCH("NR",U23)))</formula>
    </cfRule>
  </conditionalFormatting>
  <conditionalFormatting sqref="W22">
    <cfRule type="containsText" dxfId="110" priority="24" operator="containsText" text="NR">
      <formula>NOT(ISERROR(SEARCH("NR",W22)))</formula>
    </cfRule>
  </conditionalFormatting>
  <conditionalFormatting sqref="V22">
    <cfRule type="containsText" dxfId="109" priority="23" operator="containsText" text="NR">
      <formula>NOT(ISERROR(SEARCH("NR",V22)))</formula>
    </cfRule>
  </conditionalFormatting>
  <conditionalFormatting sqref="U35:W40">
    <cfRule type="containsText" dxfId="108" priority="22" operator="containsText" text="NR">
      <formula>NOT(ISERROR(SEARCH("NR",U35)))</formula>
    </cfRule>
  </conditionalFormatting>
  <conditionalFormatting sqref="C46:H57 I47:K57">
    <cfRule type="containsText" dxfId="107" priority="21" operator="containsText" text="NR">
      <formula>NOT(ISERROR(SEARCH("NR",C46)))</formula>
    </cfRule>
  </conditionalFormatting>
  <conditionalFormatting sqref="I46:K46">
    <cfRule type="containsText" dxfId="106" priority="20" operator="containsText" text="NR">
      <formula>NOT(ISERROR(SEARCH("NR",I46)))</formula>
    </cfRule>
  </conditionalFormatting>
  <conditionalFormatting sqref="E45 H45">
    <cfRule type="containsText" dxfId="105" priority="19" operator="containsText" text="NR">
      <formula>NOT(ISERROR(SEARCH("NR",E45)))</formula>
    </cfRule>
  </conditionalFormatting>
  <conditionalFormatting sqref="K45">
    <cfRule type="containsText" dxfId="104" priority="18" operator="containsText" text="NR">
      <formula>NOT(ISERROR(SEARCH("NR",K45)))</formula>
    </cfRule>
  </conditionalFormatting>
  <conditionalFormatting sqref="D45">
    <cfRule type="containsText" dxfId="103" priority="17" operator="containsText" text="NR">
      <formula>NOT(ISERROR(SEARCH("NR",D45)))</formula>
    </cfRule>
  </conditionalFormatting>
  <conditionalFormatting sqref="G45">
    <cfRule type="containsText" dxfId="102" priority="16" operator="containsText" text="NR">
      <formula>NOT(ISERROR(SEARCH("NR",G45)))</formula>
    </cfRule>
  </conditionalFormatting>
  <conditionalFormatting sqref="J45">
    <cfRule type="containsText" dxfId="101" priority="15" operator="containsText" text="NR">
      <formula>NOT(ISERROR(SEARCH("NR",J45)))</formula>
    </cfRule>
  </conditionalFormatting>
  <conditionalFormatting sqref="C58:K59">
    <cfRule type="containsText" dxfId="100" priority="14" operator="containsText" text="NR">
      <formula>NOT(ISERROR(SEARCH("NR",C58)))</formula>
    </cfRule>
  </conditionalFormatting>
  <conditionalFormatting sqref="L46:Q57 R47:T57">
    <cfRule type="containsText" dxfId="99" priority="13" operator="containsText" text="NR">
      <formula>NOT(ISERROR(SEARCH("NR",L46)))</formula>
    </cfRule>
  </conditionalFormatting>
  <conditionalFormatting sqref="R46:T46">
    <cfRule type="containsText" dxfId="98" priority="12" operator="containsText" text="NR">
      <formula>NOT(ISERROR(SEARCH("NR",R46)))</formula>
    </cfRule>
  </conditionalFormatting>
  <conditionalFormatting sqref="N45 Q45">
    <cfRule type="containsText" dxfId="97" priority="11" operator="containsText" text="NR">
      <formula>NOT(ISERROR(SEARCH("NR",N45)))</formula>
    </cfRule>
  </conditionalFormatting>
  <conditionalFormatting sqref="T45">
    <cfRule type="containsText" dxfId="96" priority="10" operator="containsText" text="NR">
      <formula>NOT(ISERROR(SEARCH("NR",T45)))</formula>
    </cfRule>
  </conditionalFormatting>
  <conditionalFormatting sqref="M45">
    <cfRule type="containsText" dxfId="95" priority="9" operator="containsText" text="NR">
      <formula>NOT(ISERROR(SEARCH("NR",M45)))</formula>
    </cfRule>
  </conditionalFormatting>
  <conditionalFormatting sqref="P45">
    <cfRule type="containsText" dxfId="94" priority="8" operator="containsText" text="NR">
      <formula>NOT(ISERROR(SEARCH("NR",P45)))</formula>
    </cfRule>
  </conditionalFormatting>
  <conditionalFormatting sqref="S45">
    <cfRule type="containsText" dxfId="93" priority="7" operator="containsText" text="NR">
      <formula>NOT(ISERROR(SEARCH("NR",S45)))</formula>
    </cfRule>
  </conditionalFormatting>
  <conditionalFormatting sqref="L58:T59">
    <cfRule type="containsText" dxfId="92" priority="6" operator="containsText" text="NR">
      <formula>NOT(ISERROR(SEARCH("NR",L58)))</formula>
    </cfRule>
  </conditionalFormatting>
  <conditionalFormatting sqref="U47:W57">
    <cfRule type="containsText" dxfId="91" priority="5" operator="containsText" text="NR">
      <formula>NOT(ISERROR(SEARCH("NR",U47)))</formula>
    </cfRule>
  </conditionalFormatting>
  <conditionalFormatting sqref="U46:W46">
    <cfRule type="containsText" dxfId="90" priority="4" operator="containsText" text="NR">
      <formula>NOT(ISERROR(SEARCH("NR",U46)))</formula>
    </cfRule>
  </conditionalFormatting>
  <conditionalFormatting sqref="W45">
    <cfRule type="containsText" dxfId="89" priority="3" operator="containsText" text="NR">
      <formula>NOT(ISERROR(SEARCH("NR",W45)))</formula>
    </cfRule>
  </conditionalFormatting>
  <conditionalFormatting sqref="V45">
    <cfRule type="containsText" dxfId="88" priority="2" operator="containsText" text="NR">
      <formula>NOT(ISERROR(SEARCH("NR",V45)))</formula>
    </cfRule>
  </conditionalFormatting>
  <conditionalFormatting sqref="U58:W59">
    <cfRule type="containsText" dxfId="87" priority="1" operator="containsText" text="NR">
      <formula>NOT(ISERROR(SEARCH("NR",U58)))</formula>
    </cfRule>
  </conditionalFormatting>
  <hyperlinks>
    <hyperlink ref="B8" location="Contents!A1" display="Contents!A1" xr:uid="{96A3F173-DBC1-482A-82B4-BF5FBEBBE1F6}"/>
    <hyperlink ref="D8" location="'Tab 49 - Healthy Animal E.coli'!A1" display="Tab 49 - Healthy Animal E.coli" xr:uid="{BE0D0F7E-0D43-4E3D-9015-411EC89F6E8F}"/>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3B149-87D1-4EA8-BCD8-188CF1C81B25}">
  <sheetPr codeName="Sheet49">
    <tabColor rgb="FF0068CE"/>
  </sheetPr>
  <dimension ref="A1:AD103"/>
  <sheetViews>
    <sheetView showGridLines="0" zoomScale="80" zoomScaleNormal="80" workbookViewId="0">
      <selection activeCell="D8" sqref="D8"/>
    </sheetView>
  </sheetViews>
  <sheetFormatPr defaultColWidth="7.140625" defaultRowHeight="15" x14ac:dyDescent="0.25"/>
  <cols>
    <col min="1" max="1" width="1.7109375" style="261" customWidth="1"/>
    <col min="2" max="2" width="35.42578125" style="261" customWidth="1"/>
    <col min="3" max="3" width="10.85546875" style="262" customWidth="1"/>
    <col min="4" max="4" width="6.5703125" style="261" customWidth="1"/>
    <col min="5" max="5" width="27.7109375" style="261" customWidth="1"/>
    <col min="6" max="6" width="10.85546875" style="262" customWidth="1"/>
    <col min="7" max="7" width="6.42578125" style="261" bestFit="1" customWidth="1"/>
    <col min="8" max="8" width="27.7109375" style="261" customWidth="1"/>
    <col min="9" max="9" width="10.85546875" style="261" customWidth="1"/>
    <col min="10" max="10" width="6.42578125" style="261" bestFit="1" customWidth="1"/>
    <col min="11" max="11" width="27.7109375" style="262" customWidth="1"/>
    <col min="12" max="16" width="12.5703125" style="261" customWidth="1"/>
    <col min="17" max="17" width="12.5703125" style="262" customWidth="1"/>
    <col min="18" max="18" width="4" style="261" bestFit="1" customWidth="1"/>
    <col min="19" max="19" width="9" style="261" bestFit="1" customWidth="1"/>
    <col min="20" max="20" width="5.42578125" style="261" customWidth="1"/>
    <col min="21" max="21" width="10.85546875" style="261" bestFit="1" customWidth="1"/>
    <col min="22" max="22" width="7.140625" style="261"/>
    <col min="23" max="23" width="33.5703125" style="261" customWidth="1"/>
    <col min="24" max="25" width="9.5703125" style="261" customWidth="1"/>
    <col min="26" max="26" width="11" style="261" customWidth="1"/>
    <col min="27" max="27" width="9.5703125" style="261" customWidth="1"/>
    <col min="28" max="28" width="4.42578125" style="261" bestFit="1" customWidth="1"/>
    <col min="29" max="29" width="10.85546875" style="261" bestFit="1" customWidth="1"/>
    <col min="30" max="31" width="7.140625" style="261"/>
    <col min="32" max="32" width="9.42578125" style="261" customWidth="1"/>
    <col min="33" max="34" width="7.140625" style="261"/>
    <col min="35" max="35" width="10.85546875" style="261" bestFit="1" customWidth="1"/>
    <col min="36" max="16384" width="7.140625" style="261"/>
  </cols>
  <sheetData>
    <row r="1" spans="1:17" s="303" customFormat="1" ht="5.0999999999999996" customHeight="1" x14ac:dyDescent="0.2">
      <c r="B1" s="312"/>
      <c r="C1" s="312"/>
      <c r="D1" s="305"/>
      <c r="E1" s="305"/>
      <c r="F1" s="305"/>
      <c r="G1" s="305"/>
      <c r="H1" s="305"/>
      <c r="I1" s="304"/>
      <c r="J1" s="304"/>
    </row>
    <row r="2" spans="1:17" s="303" customFormat="1" x14ac:dyDescent="0.2">
      <c r="B2" s="312"/>
      <c r="C2" s="312"/>
      <c r="D2" s="305"/>
      <c r="E2" s="305"/>
      <c r="F2" s="305"/>
      <c r="G2" s="305"/>
      <c r="H2" s="305"/>
      <c r="I2" s="304"/>
      <c r="J2" s="304"/>
    </row>
    <row r="3" spans="1:17" s="303" customFormat="1" x14ac:dyDescent="0.2">
      <c r="B3" s="312"/>
      <c r="C3" s="312"/>
      <c r="D3" s="305"/>
      <c r="E3" s="305"/>
      <c r="F3" s="305"/>
      <c r="G3" s="305"/>
      <c r="H3" s="305"/>
      <c r="I3" s="304"/>
      <c r="J3" s="304"/>
    </row>
    <row r="4" spans="1:17" s="303" customFormat="1" ht="15.75" customHeight="1" x14ac:dyDescent="0.2">
      <c r="B4" s="312"/>
      <c r="C4" s="312"/>
      <c r="D4" s="305"/>
      <c r="E4" s="305"/>
      <c r="F4" s="305"/>
      <c r="G4" s="305"/>
      <c r="H4" s="305"/>
      <c r="I4" s="304"/>
      <c r="J4" s="304"/>
    </row>
    <row r="5" spans="1:17" s="303" customFormat="1" ht="15.75" customHeight="1" x14ac:dyDescent="0.2">
      <c r="B5" s="312"/>
      <c r="C5" s="312"/>
      <c r="D5" s="305"/>
      <c r="E5" s="305"/>
      <c r="F5" s="305"/>
      <c r="G5" s="305"/>
      <c r="H5" s="305"/>
      <c r="I5" s="304"/>
      <c r="J5" s="304"/>
    </row>
    <row r="6" spans="1:17" s="303" customFormat="1" ht="18" x14ac:dyDescent="0.25">
      <c r="B6" s="309"/>
      <c r="C6" s="310"/>
      <c r="D6" s="309"/>
      <c r="E6" s="309"/>
      <c r="F6" s="309"/>
      <c r="G6" s="309"/>
      <c r="H6" s="309"/>
      <c r="I6" s="304"/>
      <c r="J6" s="304"/>
    </row>
    <row r="7" spans="1:17" s="303" customFormat="1" ht="18" x14ac:dyDescent="0.25">
      <c r="B7" s="309"/>
      <c r="C7" s="310"/>
      <c r="D7" s="309"/>
      <c r="E7" s="309"/>
      <c r="F7" s="309"/>
      <c r="G7" s="309"/>
      <c r="H7" s="309"/>
      <c r="I7" s="304"/>
      <c r="J7" s="304"/>
    </row>
    <row r="8" spans="1:17" s="303" customFormat="1" ht="18" x14ac:dyDescent="0.25">
      <c r="B8" s="1061" t="s">
        <v>113</v>
      </c>
      <c r="C8" s="310"/>
      <c r="D8" s="1061" t="s">
        <v>1141</v>
      </c>
      <c r="E8" s="309"/>
      <c r="F8" s="309"/>
      <c r="G8" s="309"/>
      <c r="H8" s="309"/>
      <c r="I8" s="304"/>
      <c r="J8" s="304"/>
    </row>
    <row r="9" spans="1:17" s="303" customFormat="1" ht="18" x14ac:dyDescent="0.25">
      <c r="B9" s="309"/>
      <c r="C9" s="310"/>
      <c r="D9" s="309"/>
      <c r="E9" s="309"/>
      <c r="F9" s="309"/>
      <c r="G9" s="309"/>
      <c r="H9" s="309"/>
      <c r="I9" s="304"/>
      <c r="J9" s="304"/>
    </row>
    <row r="10" spans="1:17" ht="18.75" x14ac:dyDescent="0.3">
      <c r="A10" s="324"/>
      <c r="B10" s="998" t="s">
        <v>1282</v>
      </c>
      <c r="C10" s="310"/>
      <c r="D10" s="309"/>
      <c r="E10" s="309"/>
      <c r="F10" s="309"/>
      <c r="G10" s="309"/>
      <c r="H10" s="309"/>
      <c r="I10" s="303"/>
      <c r="J10" s="303"/>
      <c r="K10" s="303"/>
      <c r="L10" s="303"/>
      <c r="M10" s="303"/>
      <c r="N10" s="303"/>
      <c r="O10" s="303"/>
    </row>
    <row r="11" spans="1:17" ht="15.75" x14ac:dyDescent="0.25">
      <c r="A11" s="324"/>
      <c r="B11" s="308"/>
      <c r="C11" s="387"/>
      <c r="D11" s="387"/>
      <c r="E11" s="387"/>
      <c r="F11" s="387"/>
      <c r="G11" s="387"/>
      <c r="H11" s="388"/>
      <c r="I11" s="389"/>
      <c r="J11" s="389"/>
      <c r="K11" s="303"/>
      <c r="L11" s="303"/>
      <c r="M11" s="303"/>
      <c r="N11" s="303"/>
      <c r="O11" s="303"/>
    </row>
    <row r="12" spans="1:17" ht="15.75" x14ac:dyDescent="0.25">
      <c r="A12" s="324"/>
      <c r="B12" s="390" t="s">
        <v>794</v>
      </c>
      <c r="C12" s="391"/>
      <c r="D12" s="391"/>
      <c r="E12" s="390" t="s">
        <v>795</v>
      </c>
      <c r="F12" s="391"/>
      <c r="G12" s="391"/>
      <c r="H12" s="390" t="s">
        <v>796</v>
      </c>
      <c r="I12" s="391"/>
      <c r="J12" s="391"/>
      <c r="K12" s="390" t="s">
        <v>797</v>
      </c>
      <c r="L12" s="256"/>
      <c r="M12" s="256"/>
      <c r="N12" s="256"/>
      <c r="O12" s="256"/>
      <c r="P12" s="324"/>
      <c r="Q12" s="254"/>
    </row>
    <row r="13" spans="1:17" ht="48.95" customHeight="1" x14ac:dyDescent="0.25">
      <c r="A13" s="324"/>
      <c r="B13" s="392" t="s">
        <v>798</v>
      </c>
      <c r="C13" s="391"/>
      <c r="D13" s="391"/>
      <c r="E13" s="392" t="s">
        <v>799</v>
      </c>
      <c r="F13" s="393"/>
      <c r="G13" s="393"/>
      <c r="H13" s="392" t="s">
        <v>800</v>
      </c>
      <c r="I13" s="393"/>
      <c r="J13" s="393"/>
      <c r="K13" s="392" t="s">
        <v>801</v>
      </c>
      <c r="L13" s="394"/>
      <c r="M13" s="394"/>
      <c r="N13" s="394"/>
      <c r="O13" s="394"/>
      <c r="P13" s="395"/>
      <c r="Q13" s="396"/>
    </row>
    <row r="14" spans="1:17" ht="18" x14ac:dyDescent="0.25">
      <c r="A14" s="324"/>
      <c r="B14" s="296"/>
      <c r="C14" s="256"/>
      <c r="D14" s="256"/>
      <c r="E14" s="296"/>
      <c r="F14" s="256"/>
      <c r="G14" s="256"/>
      <c r="H14" s="296"/>
      <c r="I14" s="256"/>
      <c r="J14" s="256"/>
      <c r="K14" s="296"/>
      <c r="L14" s="256"/>
      <c r="M14" s="256"/>
      <c r="N14" s="256"/>
      <c r="O14" s="256"/>
      <c r="P14" s="324"/>
      <c r="Q14" s="296"/>
    </row>
    <row r="15" spans="1:17" ht="32.25" thickBot="1" x14ac:dyDescent="0.3">
      <c r="A15" s="324"/>
      <c r="B15" s="830" t="s">
        <v>802</v>
      </c>
      <c r="C15" s="831" t="s">
        <v>455</v>
      </c>
      <c r="D15" s="287"/>
      <c r="E15" s="830" t="s">
        <v>802</v>
      </c>
      <c r="F15" s="831" t="s">
        <v>455</v>
      </c>
      <c r="G15" s="287"/>
      <c r="H15" s="830" t="s">
        <v>802</v>
      </c>
      <c r="I15" s="831" t="s">
        <v>455</v>
      </c>
      <c r="J15" s="287"/>
      <c r="K15" s="830" t="s">
        <v>802</v>
      </c>
      <c r="L15" s="831" t="s">
        <v>455</v>
      </c>
      <c r="M15" s="397"/>
      <c r="N15" s="397"/>
      <c r="O15" s="397"/>
      <c r="P15" s="324"/>
      <c r="Q15" s="261"/>
    </row>
    <row r="16" spans="1:17" ht="15.75" x14ac:dyDescent="0.25">
      <c r="A16" s="324"/>
      <c r="B16" s="832">
        <v>2017</v>
      </c>
      <c r="C16" s="317">
        <v>220</v>
      </c>
      <c r="D16" s="287"/>
      <c r="E16" s="832">
        <v>2017</v>
      </c>
      <c r="F16" s="317">
        <v>268</v>
      </c>
      <c r="G16" s="287"/>
      <c r="H16" s="832">
        <v>2017</v>
      </c>
      <c r="I16" s="317">
        <v>87</v>
      </c>
      <c r="J16" s="287"/>
      <c r="K16" s="832">
        <v>2017</v>
      </c>
      <c r="L16" s="317">
        <v>214</v>
      </c>
      <c r="M16" s="398"/>
      <c r="N16" s="398"/>
      <c r="O16" s="398"/>
      <c r="P16" s="324"/>
      <c r="Q16" s="261"/>
    </row>
    <row r="17" spans="1:30" ht="15.75" x14ac:dyDescent="0.25">
      <c r="A17" s="324"/>
      <c r="B17" s="832">
        <v>2018</v>
      </c>
      <c r="C17" s="317">
        <v>319</v>
      </c>
      <c r="D17" s="287"/>
      <c r="E17" s="832">
        <v>2018</v>
      </c>
      <c r="F17" s="317">
        <v>320</v>
      </c>
      <c r="G17" s="287"/>
      <c r="H17" s="832">
        <v>2018</v>
      </c>
      <c r="I17" s="317">
        <v>280</v>
      </c>
      <c r="J17" s="287"/>
      <c r="K17" s="832">
        <v>2018</v>
      </c>
      <c r="L17" s="317">
        <v>193</v>
      </c>
      <c r="M17" s="398"/>
      <c r="N17" s="398"/>
      <c r="O17" s="398"/>
      <c r="P17" s="324"/>
      <c r="Q17" s="261"/>
    </row>
    <row r="18" spans="1:30" ht="15.75" x14ac:dyDescent="0.25">
      <c r="A18" s="324"/>
      <c r="B18" s="832">
        <v>2019</v>
      </c>
      <c r="C18" s="317">
        <v>273</v>
      </c>
      <c r="D18" s="287"/>
      <c r="E18" s="832">
        <v>2019</v>
      </c>
      <c r="F18" s="317">
        <v>316</v>
      </c>
      <c r="G18" s="287"/>
      <c r="H18" s="832">
        <v>2019</v>
      </c>
      <c r="I18" s="317">
        <v>313</v>
      </c>
      <c r="J18" s="287"/>
      <c r="K18" s="832">
        <v>2019</v>
      </c>
      <c r="L18" s="317">
        <v>249</v>
      </c>
      <c r="M18" s="398"/>
      <c r="N18" s="398"/>
      <c r="O18" s="398"/>
      <c r="P18" s="324"/>
      <c r="Q18" s="261"/>
    </row>
    <row r="19" spans="1:30" ht="15.75" x14ac:dyDescent="0.25">
      <c r="A19" s="324"/>
      <c r="B19" s="832">
        <v>2020</v>
      </c>
      <c r="C19" s="317">
        <v>234</v>
      </c>
      <c r="D19" s="287"/>
      <c r="E19" s="832">
        <v>2020</v>
      </c>
      <c r="F19" s="317">
        <v>234</v>
      </c>
      <c r="G19" s="287"/>
      <c r="H19" s="832">
        <v>2020</v>
      </c>
      <c r="I19" s="317">
        <v>239</v>
      </c>
      <c r="J19" s="287"/>
      <c r="K19" s="832">
        <v>2020</v>
      </c>
      <c r="L19" s="317">
        <v>238</v>
      </c>
      <c r="M19" s="398"/>
      <c r="N19" s="398"/>
      <c r="O19" s="398"/>
      <c r="P19" s="324"/>
      <c r="Q19" s="261"/>
    </row>
    <row r="20" spans="1:30" ht="15.75" x14ac:dyDescent="0.25">
      <c r="A20" s="324"/>
      <c r="B20" s="832">
        <v>2021</v>
      </c>
      <c r="C20" s="317">
        <v>476</v>
      </c>
      <c r="D20" s="287"/>
      <c r="E20" s="832">
        <v>2021</v>
      </c>
      <c r="F20" s="317">
        <v>470</v>
      </c>
      <c r="G20" s="287"/>
      <c r="H20" s="832">
        <v>2021</v>
      </c>
      <c r="I20" s="317">
        <v>479</v>
      </c>
      <c r="J20" s="287"/>
      <c r="K20" s="832">
        <v>2021</v>
      </c>
      <c r="L20" s="317">
        <v>435</v>
      </c>
      <c r="M20" s="398"/>
      <c r="N20" s="398"/>
      <c r="O20" s="398"/>
      <c r="P20" s="324"/>
      <c r="Q20" s="261"/>
    </row>
    <row r="21" spans="1:30" x14ac:dyDescent="0.25">
      <c r="A21" s="324"/>
      <c r="B21" s="399"/>
      <c r="P21" s="324"/>
      <c r="Q21" s="400"/>
    </row>
    <row r="22" spans="1:30" ht="15.75" x14ac:dyDescent="0.25">
      <c r="B22" s="254" t="s">
        <v>803</v>
      </c>
      <c r="C22" s="401"/>
      <c r="K22" s="261"/>
      <c r="L22" s="262"/>
      <c r="M22" s="262"/>
      <c r="N22" s="262"/>
      <c r="O22" s="262"/>
      <c r="P22" s="338"/>
      <c r="Q22" s="338"/>
    </row>
    <row r="23" spans="1:30" ht="15.75" x14ac:dyDescent="0.25">
      <c r="B23" s="402" t="s">
        <v>804</v>
      </c>
      <c r="K23" s="261"/>
      <c r="L23" s="262"/>
      <c r="M23" s="262"/>
      <c r="N23" s="262"/>
      <c r="O23" s="262"/>
      <c r="AD23" s="262"/>
    </row>
    <row r="24" spans="1:30" x14ac:dyDescent="0.25">
      <c r="B24" s="338"/>
      <c r="C24" s="1239"/>
      <c r="D24" s="1239"/>
      <c r="E24" s="1239"/>
      <c r="K24" s="261"/>
      <c r="L24" s="262"/>
      <c r="M24" s="262"/>
      <c r="N24" s="262"/>
      <c r="O24" s="262"/>
      <c r="Q24" s="261"/>
      <c r="AD24" s="262"/>
    </row>
    <row r="25" spans="1:30" ht="15.75" x14ac:dyDescent="0.25">
      <c r="B25" s="792"/>
      <c r="C25" s="983"/>
      <c r="D25" s="984">
        <v>2017</v>
      </c>
      <c r="E25" s="984"/>
      <c r="F25" s="815"/>
      <c r="G25" s="439">
        <v>2018</v>
      </c>
      <c r="H25" s="797"/>
      <c r="I25" s="815"/>
      <c r="J25" s="439">
        <v>2019</v>
      </c>
      <c r="K25" s="827"/>
      <c r="L25" s="815"/>
      <c r="M25" s="439">
        <v>2020</v>
      </c>
      <c r="N25" s="797"/>
      <c r="O25" s="815"/>
      <c r="P25" s="439">
        <v>2021</v>
      </c>
      <c r="Q25" s="827"/>
      <c r="AD25" s="262"/>
    </row>
    <row r="26" spans="1:30" ht="16.5" thickBot="1" x14ac:dyDescent="0.3">
      <c r="B26" s="809" t="s">
        <v>447</v>
      </c>
      <c r="C26" s="283" t="s">
        <v>446</v>
      </c>
      <c r="D26" s="282" t="s">
        <v>445</v>
      </c>
      <c r="E26" s="284" t="s">
        <v>444</v>
      </c>
      <c r="F26" s="283" t="s">
        <v>446</v>
      </c>
      <c r="G26" s="282" t="s">
        <v>445</v>
      </c>
      <c r="H26" s="282" t="s">
        <v>444</v>
      </c>
      <c r="I26" s="283" t="s">
        <v>446</v>
      </c>
      <c r="J26" s="282" t="s">
        <v>445</v>
      </c>
      <c r="K26" s="284" t="s">
        <v>444</v>
      </c>
      <c r="L26" s="283" t="s">
        <v>446</v>
      </c>
      <c r="M26" s="282" t="s">
        <v>445</v>
      </c>
      <c r="N26" s="284" t="s">
        <v>444</v>
      </c>
      <c r="O26" s="283" t="s">
        <v>446</v>
      </c>
      <c r="P26" s="282" t="s">
        <v>445</v>
      </c>
      <c r="Q26" s="284" t="s">
        <v>444</v>
      </c>
    </row>
    <row r="27" spans="1:30" ht="15.75" x14ac:dyDescent="0.25">
      <c r="B27" s="810" t="s">
        <v>94</v>
      </c>
      <c r="C27" s="811">
        <v>1.3636363636363599E-2</v>
      </c>
      <c r="D27" s="812">
        <v>3</v>
      </c>
      <c r="E27" s="813">
        <v>220</v>
      </c>
      <c r="F27" s="811">
        <v>2.5078369905956101E-2</v>
      </c>
      <c r="G27" s="812">
        <v>8</v>
      </c>
      <c r="H27" s="812">
        <v>319</v>
      </c>
      <c r="I27" s="814">
        <v>4.3956043956044001E-2</v>
      </c>
      <c r="J27" s="371">
        <v>12</v>
      </c>
      <c r="K27" s="818">
        <v>273</v>
      </c>
      <c r="L27" s="811">
        <v>3.8461538461538498E-2</v>
      </c>
      <c r="M27" s="812">
        <v>9</v>
      </c>
      <c r="N27" s="813">
        <v>234</v>
      </c>
      <c r="O27" s="811">
        <v>2.100840336134454E-2</v>
      </c>
      <c r="P27" s="812">
        <v>10</v>
      </c>
      <c r="Q27" s="813">
        <v>476</v>
      </c>
    </row>
    <row r="28" spans="1:30" ht="15.75" x14ac:dyDescent="0.25">
      <c r="B28" s="357" t="s">
        <v>629</v>
      </c>
      <c r="C28" s="814">
        <v>0</v>
      </c>
      <c r="D28" s="359">
        <v>0</v>
      </c>
      <c r="E28" s="360">
        <v>220</v>
      </c>
      <c r="F28" s="814">
        <v>0</v>
      </c>
      <c r="G28" s="359">
        <v>0</v>
      </c>
      <c r="H28" s="359">
        <v>319</v>
      </c>
      <c r="I28" s="814">
        <v>7.3260073260073303E-3</v>
      </c>
      <c r="J28" s="371">
        <v>2</v>
      </c>
      <c r="K28" s="818">
        <v>273</v>
      </c>
      <c r="L28" s="814">
        <v>0</v>
      </c>
      <c r="M28" s="359">
        <v>0</v>
      </c>
      <c r="N28" s="360">
        <v>234</v>
      </c>
      <c r="O28" s="814">
        <v>0</v>
      </c>
      <c r="P28" s="359">
        <v>0</v>
      </c>
      <c r="Q28" s="360">
        <v>476</v>
      </c>
    </row>
    <row r="29" spans="1:30" ht="15.75" x14ac:dyDescent="0.25">
      <c r="B29" s="357" t="s">
        <v>438</v>
      </c>
      <c r="C29" s="814">
        <v>0</v>
      </c>
      <c r="D29" s="359">
        <v>0</v>
      </c>
      <c r="E29" s="360">
        <v>220</v>
      </c>
      <c r="F29" s="814">
        <v>0</v>
      </c>
      <c r="G29" s="359">
        <v>0</v>
      </c>
      <c r="H29" s="359">
        <v>319</v>
      </c>
      <c r="I29" s="814">
        <v>1.0989010989011E-2</v>
      </c>
      <c r="J29" s="371">
        <v>3</v>
      </c>
      <c r="K29" s="818">
        <v>273</v>
      </c>
      <c r="L29" s="814">
        <v>0</v>
      </c>
      <c r="M29" s="359">
        <v>0</v>
      </c>
      <c r="N29" s="360">
        <v>234</v>
      </c>
      <c r="O29" s="814">
        <v>2.1008403361344537E-3</v>
      </c>
      <c r="P29" s="359">
        <v>1</v>
      </c>
      <c r="Q29" s="360">
        <v>476</v>
      </c>
    </row>
    <row r="30" spans="1:30" ht="15.75" x14ac:dyDescent="0.25">
      <c r="B30" s="357" t="s">
        <v>623</v>
      </c>
      <c r="C30" s="814">
        <v>1.3636363636363599E-2</v>
      </c>
      <c r="D30" s="359">
        <v>3</v>
      </c>
      <c r="E30" s="360">
        <v>220</v>
      </c>
      <c r="F30" s="814">
        <v>2.8213166144200601E-2</v>
      </c>
      <c r="G30" s="359">
        <v>9</v>
      </c>
      <c r="H30" s="359">
        <v>319</v>
      </c>
      <c r="I30" s="814">
        <v>2.5641025641025599E-2</v>
      </c>
      <c r="J30" s="371">
        <v>7</v>
      </c>
      <c r="K30" s="818">
        <v>273</v>
      </c>
      <c r="L30" s="814">
        <v>3.4188034188034198E-2</v>
      </c>
      <c r="M30" s="359">
        <v>8</v>
      </c>
      <c r="N30" s="360">
        <v>234</v>
      </c>
      <c r="O30" s="814">
        <v>1.680672268907563E-2</v>
      </c>
      <c r="P30" s="359">
        <v>8</v>
      </c>
      <c r="Q30" s="360">
        <v>476</v>
      </c>
    </row>
    <row r="31" spans="1:30" ht="15.75" x14ac:dyDescent="0.25">
      <c r="B31" s="357" t="s">
        <v>58</v>
      </c>
      <c r="C31" s="814">
        <v>4.5454545454545496E-3</v>
      </c>
      <c r="D31" s="359">
        <v>1</v>
      </c>
      <c r="E31" s="360">
        <v>220</v>
      </c>
      <c r="F31" s="814">
        <v>0</v>
      </c>
      <c r="G31" s="359">
        <v>0</v>
      </c>
      <c r="H31" s="359">
        <v>319</v>
      </c>
      <c r="I31" s="814">
        <v>0</v>
      </c>
      <c r="J31" s="371">
        <v>0</v>
      </c>
      <c r="K31" s="818">
        <v>273</v>
      </c>
      <c r="L31" s="814">
        <v>0</v>
      </c>
      <c r="M31" s="359">
        <v>0</v>
      </c>
      <c r="N31" s="360">
        <v>234</v>
      </c>
      <c r="O31" s="814">
        <v>4.2016806722689074E-3</v>
      </c>
      <c r="P31" s="359">
        <v>2</v>
      </c>
      <c r="Q31" s="360">
        <v>476</v>
      </c>
    </row>
    <row r="32" spans="1:30" ht="15.75" x14ac:dyDescent="0.25">
      <c r="B32" s="357" t="s">
        <v>95</v>
      </c>
      <c r="C32" s="814">
        <v>9.0909090909090887E-3</v>
      </c>
      <c r="D32" s="359">
        <v>2</v>
      </c>
      <c r="E32" s="360">
        <v>220</v>
      </c>
      <c r="F32" s="814">
        <v>2.1943573667711599E-2</v>
      </c>
      <c r="G32" s="359">
        <v>7</v>
      </c>
      <c r="H32" s="359">
        <v>319</v>
      </c>
      <c r="I32" s="814">
        <v>2.1978021978022001E-2</v>
      </c>
      <c r="J32" s="371">
        <v>6</v>
      </c>
      <c r="K32" s="818">
        <v>273</v>
      </c>
      <c r="L32" s="814">
        <v>1.7094017094017099E-2</v>
      </c>
      <c r="M32" s="359">
        <v>4</v>
      </c>
      <c r="N32" s="360">
        <v>234</v>
      </c>
      <c r="O32" s="814">
        <v>6.3025210084033615E-3</v>
      </c>
      <c r="P32" s="359">
        <v>3</v>
      </c>
      <c r="Q32" s="360">
        <v>476</v>
      </c>
    </row>
    <row r="33" spans="2:22" ht="15.75" x14ac:dyDescent="0.25">
      <c r="B33" s="357" t="s">
        <v>720</v>
      </c>
      <c r="C33" s="814">
        <v>4.5454545454545496E-3</v>
      </c>
      <c r="D33" s="359">
        <v>1</v>
      </c>
      <c r="E33" s="360">
        <v>220</v>
      </c>
      <c r="F33" s="814">
        <v>6.2695924764890297E-3</v>
      </c>
      <c r="G33" s="359">
        <v>2</v>
      </c>
      <c r="H33" s="359">
        <v>319</v>
      </c>
      <c r="I33" s="814">
        <v>2.9304029304029301E-2</v>
      </c>
      <c r="J33" s="371">
        <v>8</v>
      </c>
      <c r="K33" s="818">
        <v>273</v>
      </c>
      <c r="L33" s="814">
        <v>8.5470085470085496E-3</v>
      </c>
      <c r="M33" s="359">
        <v>2</v>
      </c>
      <c r="N33" s="360">
        <v>234</v>
      </c>
      <c r="O33" s="814">
        <v>1.680672268907563E-2</v>
      </c>
      <c r="P33" s="359">
        <v>8</v>
      </c>
      <c r="Q33" s="360">
        <v>476</v>
      </c>
    </row>
    <row r="34" spans="2:22" ht="15.75" x14ac:dyDescent="0.25">
      <c r="B34" s="357" t="s">
        <v>805</v>
      </c>
      <c r="C34" s="814">
        <v>0</v>
      </c>
      <c r="D34" s="359">
        <v>0</v>
      </c>
      <c r="E34" s="360">
        <v>220</v>
      </c>
      <c r="F34" s="814">
        <v>0</v>
      </c>
      <c r="G34" s="359">
        <v>0</v>
      </c>
      <c r="H34" s="359">
        <v>319</v>
      </c>
      <c r="I34" s="814">
        <v>0</v>
      </c>
      <c r="J34" s="371">
        <v>0</v>
      </c>
      <c r="K34" s="818">
        <v>273</v>
      </c>
      <c r="L34" s="814">
        <v>0</v>
      </c>
      <c r="M34" s="359">
        <v>0</v>
      </c>
      <c r="N34" s="360">
        <v>234</v>
      </c>
      <c r="O34" s="814">
        <v>0</v>
      </c>
      <c r="P34" s="359">
        <v>0</v>
      </c>
      <c r="Q34" s="360">
        <v>476</v>
      </c>
    </row>
    <row r="35" spans="2:22" ht="15.75" x14ac:dyDescent="0.25">
      <c r="B35" s="357" t="s">
        <v>437</v>
      </c>
      <c r="C35" s="814">
        <v>4.5454545454545496E-3</v>
      </c>
      <c r="D35" s="359">
        <v>1</v>
      </c>
      <c r="E35" s="360">
        <v>220</v>
      </c>
      <c r="F35" s="814">
        <v>0</v>
      </c>
      <c r="G35" s="359">
        <v>0</v>
      </c>
      <c r="H35" s="359">
        <v>319</v>
      </c>
      <c r="I35" s="814">
        <v>7.3260073260073303E-3</v>
      </c>
      <c r="J35" s="371">
        <v>2</v>
      </c>
      <c r="K35" s="818">
        <v>273</v>
      </c>
      <c r="L35" s="814">
        <v>0</v>
      </c>
      <c r="M35" s="359">
        <v>0</v>
      </c>
      <c r="N35" s="360">
        <v>234</v>
      </c>
      <c r="O35" s="814">
        <v>6.3025210084033615E-3</v>
      </c>
      <c r="P35" s="359">
        <v>3</v>
      </c>
      <c r="Q35" s="360">
        <v>476</v>
      </c>
    </row>
    <row r="36" spans="2:22" ht="15.75" x14ac:dyDescent="0.25">
      <c r="B36" s="357" t="s">
        <v>75</v>
      </c>
      <c r="C36" s="814">
        <v>0</v>
      </c>
      <c r="D36" s="359">
        <v>0</v>
      </c>
      <c r="E36" s="360">
        <v>220</v>
      </c>
      <c r="F36" s="814">
        <v>0</v>
      </c>
      <c r="G36" s="359">
        <v>0</v>
      </c>
      <c r="H36" s="359">
        <v>319</v>
      </c>
      <c r="I36" s="814">
        <v>1.0989010989011E-2</v>
      </c>
      <c r="J36" s="371">
        <v>3</v>
      </c>
      <c r="K36" s="818">
        <v>273</v>
      </c>
      <c r="L36" s="814">
        <v>4.2735042735042696E-3</v>
      </c>
      <c r="M36" s="359">
        <v>1</v>
      </c>
      <c r="N36" s="360">
        <v>234</v>
      </c>
      <c r="O36" s="814">
        <v>2.1008403361344537E-3</v>
      </c>
      <c r="P36" s="359">
        <v>1</v>
      </c>
      <c r="Q36" s="360">
        <v>476</v>
      </c>
    </row>
    <row r="37" spans="2:22" ht="15.75" x14ac:dyDescent="0.25">
      <c r="B37" s="357" t="s">
        <v>96</v>
      </c>
      <c r="C37" s="814">
        <v>3.1818181818181801E-2</v>
      </c>
      <c r="D37" s="359">
        <v>7</v>
      </c>
      <c r="E37" s="360">
        <v>220</v>
      </c>
      <c r="F37" s="814">
        <v>7.5235109717868301E-2</v>
      </c>
      <c r="G37" s="359">
        <v>24</v>
      </c>
      <c r="H37" s="359">
        <v>319</v>
      </c>
      <c r="I37" s="814">
        <v>9.1575091575091611E-2</v>
      </c>
      <c r="J37" s="371">
        <v>25</v>
      </c>
      <c r="K37" s="818">
        <v>273</v>
      </c>
      <c r="L37" s="814">
        <v>0.123931623931624</v>
      </c>
      <c r="M37" s="359">
        <v>29</v>
      </c>
      <c r="N37" s="360">
        <v>234</v>
      </c>
      <c r="O37" s="814">
        <v>5.8823529411764698E-2</v>
      </c>
      <c r="P37" s="359">
        <v>28</v>
      </c>
      <c r="Q37" s="360">
        <v>476</v>
      </c>
    </row>
    <row r="38" spans="2:22" ht="15.75" x14ac:dyDescent="0.25">
      <c r="B38" s="357" t="s">
        <v>53</v>
      </c>
      <c r="C38" s="814">
        <v>4.5454545454545496E-3</v>
      </c>
      <c r="D38" s="359">
        <v>1</v>
      </c>
      <c r="E38" s="360">
        <v>220</v>
      </c>
      <c r="F38" s="814">
        <v>6.2695924764890297E-3</v>
      </c>
      <c r="G38" s="359">
        <v>2</v>
      </c>
      <c r="H38" s="359">
        <v>319</v>
      </c>
      <c r="I38" s="814">
        <v>2.9304029304029301E-2</v>
      </c>
      <c r="J38" s="371">
        <v>8</v>
      </c>
      <c r="K38" s="818">
        <v>273</v>
      </c>
      <c r="L38" s="814">
        <v>1.2820512820512799E-2</v>
      </c>
      <c r="M38" s="359">
        <v>3</v>
      </c>
      <c r="N38" s="360">
        <v>234</v>
      </c>
      <c r="O38" s="814">
        <v>1.680672268907563E-2</v>
      </c>
      <c r="P38" s="359">
        <v>8</v>
      </c>
      <c r="Q38" s="360">
        <v>476</v>
      </c>
    </row>
    <row r="39" spans="2:22" x14ac:dyDescent="0.25">
      <c r="F39" s="261"/>
      <c r="H39" s="262"/>
      <c r="I39" s="262"/>
      <c r="J39" s="262"/>
      <c r="Q39" s="261"/>
    </row>
    <row r="40" spans="2:22" ht="15.75" x14ac:dyDescent="0.25">
      <c r="B40" s="254" t="s">
        <v>806</v>
      </c>
      <c r="C40" s="261"/>
      <c r="I40" s="262"/>
      <c r="K40" s="261"/>
      <c r="Q40" s="261"/>
    </row>
    <row r="41" spans="2:22" ht="15.75" x14ac:dyDescent="0.25">
      <c r="B41" s="402" t="s">
        <v>807</v>
      </c>
      <c r="C41" s="261"/>
      <c r="I41" s="262"/>
      <c r="K41" s="261"/>
      <c r="P41" s="399"/>
      <c r="Q41" s="404"/>
      <c r="R41" s="403"/>
      <c r="S41" s="403"/>
      <c r="T41" s="404"/>
      <c r="U41" s="403"/>
      <c r="V41" s="403"/>
    </row>
    <row r="42" spans="2:22" x14ac:dyDescent="0.25">
      <c r="C42" s="261"/>
      <c r="E42" s="338"/>
      <c r="I42" s="262"/>
      <c r="K42" s="261"/>
    </row>
    <row r="43" spans="2:22" ht="15.75" x14ac:dyDescent="0.25">
      <c r="B43" s="792"/>
      <c r="C43" s="815"/>
      <c r="D43" s="439">
        <v>2017</v>
      </c>
      <c r="E43" s="797"/>
      <c r="F43" s="815"/>
      <c r="G43" s="439">
        <v>2018</v>
      </c>
      <c r="H43" s="797"/>
      <c r="I43" s="815"/>
      <c r="J43" s="439">
        <v>2019</v>
      </c>
      <c r="K43" s="827"/>
      <c r="L43" s="815"/>
      <c r="M43" s="439">
        <v>2020</v>
      </c>
      <c r="N43" s="797"/>
      <c r="O43" s="815"/>
      <c r="P43" s="439">
        <v>2021</v>
      </c>
      <c r="Q43" s="827"/>
    </row>
    <row r="44" spans="2:22" ht="16.5" thickBot="1" x14ac:dyDescent="0.3">
      <c r="B44" s="809" t="s">
        <v>447</v>
      </c>
      <c r="C44" s="283" t="s">
        <v>446</v>
      </c>
      <c r="D44" s="282" t="s">
        <v>445</v>
      </c>
      <c r="E44" s="284" t="s">
        <v>444</v>
      </c>
      <c r="F44" s="283" t="s">
        <v>446</v>
      </c>
      <c r="G44" s="282" t="s">
        <v>445</v>
      </c>
      <c r="H44" s="282" t="s">
        <v>444</v>
      </c>
      <c r="I44" s="283" t="s">
        <v>446</v>
      </c>
      <c r="J44" s="282" t="s">
        <v>445</v>
      </c>
      <c r="K44" s="284" t="s">
        <v>444</v>
      </c>
      <c r="L44" s="283" t="s">
        <v>446</v>
      </c>
      <c r="M44" s="282" t="s">
        <v>445</v>
      </c>
      <c r="N44" s="284" t="s">
        <v>444</v>
      </c>
      <c r="O44" s="283" t="s">
        <v>446</v>
      </c>
      <c r="P44" s="282" t="s">
        <v>445</v>
      </c>
      <c r="Q44" s="284" t="s">
        <v>444</v>
      </c>
    </row>
    <row r="45" spans="2:22" ht="15.75" x14ac:dyDescent="0.25">
      <c r="B45" s="810" t="s">
        <v>94</v>
      </c>
      <c r="C45" s="811">
        <v>1.8656716417910401E-2</v>
      </c>
      <c r="D45" s="812">
        <v>5</v>
      </c>
      <c r="E45" s="813">
        <v>268</v>
      </c>
      <c r="F45" s="811">
        <v>3.125E-2</v>
      </c>
      <c r="G45" s="812">
        <v>10</v>
      </c>
      <c r="H45" s="812">
        <v>320</v>
      </c>
      <c r="I45" s="814">
        <v>1.5822784810126601E-2</v>
      </c>
      <c r="J45" s="371">
        <v>5</v>
      </c>
      <c r="K45" s="818">
        <v>316</v>
      </c>
      <c r="L45" s="811">
        <v>1.7094017094017099E-2</v>
      </c>
      <c r="M45" s="812">
        <v>4</v>
      </c>
      <c r="N45" s="813">
        <v>234</v>
      </c>
      <c r="O45" s="811">
        <v>2.1276595744680851E-2</v>
      </c>
      <c r="P45" s="812">
        <v>10</v>
      </c>
      <c r="Q45" s="813">
        <v>470</v>
      </c>
    </row>
    <row r="46" spans="2:22" ht="15.75" x14ac:dyDescent="0.25">
      <c r="B46" s="357" t="s">
        <v>629</v>
      </c>
      <c r="C46" s="814">
        <v>0</v>
      </c>
      <c r="D46" s="359">
        <v>0</v>
      </c>
      <c r="E46" s="360">
        <v>268</v>
      </c>
      <c r="F46" s="814">
        <v>0</v>
      </c>
      <c r="G46" s="359">
        <v>0</v>
      </c>
      <c r="H46" s="359">
        <v>320</v>
      </c>
      <c r="I46" s="814">
        <v>0</v>
      </c>
      <c r="J46" s="371">
        <v>0</v>
      </c>
      <c r="K46" s="818">
        <v>316</v>
      </c>
      <c r="L46" s="814">
        <v>0</v>
      </c>
      <c r="M46" s="359">
        <v>0</v>
      </c>
      <c r="N46" s="360">
        <v>234</v>
      </c>
      <c r="O46" s="814">
        <v>0</v>
      </c>
      <c r="P46" s="359">
        <v>0</v>
      </c>
      <c r="Q46" s="360">
        <v>470</v>
      </c>
    </row>
    <row r="47" spans="2:22" ht="15.75" x14ac:dyDescent="0.25">
      <c r="B47" s="357" t="s">
        <v>438</v>
      </c>
      <c r="C47" s="814">
        <v>0</v>
      </c>
      <c r="D47" s="359">
        <v>0</v>
      </c>
      <c r="E47" s="360">
        <v>268</v>
      </c>
      <c r="F47" s="814">
        <v>0</v>
      </c>
      <c r="G47" s="359">
        <v>0</v>
      </c>
      <c r="H47" s="359">
        <v>320</v>
      </c>
      <c r="I47" s="814">
        <v>0</v>
      </c>
      <c r="J47" s="371">
        <v>0</v>
      </c>
      <c r="K47" s="818">
        <v>316</v>
      </c>
      <c r="L47" s="814">
        <v>0</v>
      </c>
      <c r="M47" s="359">
        <v>0</v>
      </c>
      <c r="N47" s="360">
        <v>234</v>
      </c>
      <c r="O47" s="814">
        <v>0</v>
      </c>
      <c r="P47" s="359">
        <v>0</v>
      </c>
      <c r="Q47" s="360">
        <v>470</v>
      </c>
    </row>
    <row r="48" spans="2:22" ht="15.75" x14ac:dyDescent="0.25">
      <c r="B48" s="357" t="s">
        <v>623</v>
      </c>
      <c r="C48" s="814">
        <v>3.7313432835820899E-3</v>
      </c>
      <c r="D48" s="359">
        <v>1</v>
      </c>
      <c r="E48" s="360">
        <v>268</v>
      </c>
      <c r="F48" s="814">
        <v>3.1250000000000002E-3</v>
      </c>
      <c r="G48" s="359">
        <v>1</v>
      </c>
      <c r="H48" s="359">
        <v>320</v>
      </c>
      <c r="I48" s="814">
        <v>6.3291139240506302E-3</v>
      </c>
      <c r="J48" s="371">
        <v>2</v>
      </c>
      <c r="K48" s="818">
        <v>316</v>
      </c>
      <c r="L48" s="814">
        <v>0</v>
      </c>
      <c r="M48" s="359">
        <v>0</v>
      </c>
      <c r="N48" s="360">
        <v>234</v>
      </c>
      <c r="O48" s="814">
        <v>1.4893617021276596E-2</v>
      </c>
      <c r="P48" s="359">
        <v>7</v>
      </c>
      <c r="Q48" s="360">
        <v>470</v>
      </c>
    </row>
    <row r="49" spans="2:17" ht="15.75" x14ac:dyDescent="0.25">
      <c r="B49" s="357" t="s">
        <v>58</v>
      </c>
      <c r="C49" s="814">
        <v>0</v>
      </c>
      <c r="D49" s="359">
        <v>0</v>
      </c>
      <c r="E49" s="360">
        <v>268</v>
      </c>
      <c r="F49" s="814">
        <v>0</v>
      </c>
      <c r="G49" s="359">
        <v>0</v>
      </c>
      <c r="H49" s="359">
        <v>320</v>
      </c>
      <c r="I49" s="814">
        <v>0</v>
      </c>
      <c r="J49" s="371">
        <v>0</v>
      </c>
      <c r="K49" s="818">
        <v>316</v>
      </c>
      <c r="L49" s="814">
        <v>4.2735042735042696E-3</v>
      </c>
      <c r="M49" s="359">
        <v>1</v>
      </c>
      <c r="N49" s="360">
        <v>234</v>
      </c>
      <c r="O49" s="814">
        <v>0</v>
      </c>
      <c r="P49" s="359">
        <v>0</v>
      </c>
      <c r="Q49" s="360">
        <v>470</v>
      </c>
    </row>
    <row r="50" spans="2:17" ht="15.75" x14ac:dyDescent="0.25">
      <c r="B50" s="357" t="s">
        <v>95</v>
      </c>
      <c r="C50" s="814">
        <v>1.8656716417910401E-2</v>
      </c>
      <c r="D50" s="359">
        <v>5</v>
      </c>
      <c r="E50" s="360">
        <v>268</v>
      </c>
      <c r="F50" s="814">
        <v>3.125E-2</v>
      </c>
      <c r="G50" s="359">
        <v>10</v>
      </c>
      <c r="H50" s="359">
        <v>320</v>
      </c>
      <c r="I50" s="814">
        <v>3.1645569620253199E-3</v>
      </c>
      <c r="J50" s="371">
        <v>1</v>
      </c>
      <c r="K50" s="818">
        <v>316</v>
      </c>
      <c r="L50" s="814">
        <v>1.2820512820512799E-2</v>
      </c>
      <c r="M50" s="359">
        <v>3</v>
      </c>
      <c r="N50" s="360">
        <v>234</v>
      </c>
      <c r="O50" s="814">
        <v>4.2553191489361703E-3</v>
      </c>
      <c r="P50" s="359">
        <v>2</v>
      </c>
      <c r="Q50" s="360">
        <v>470</v>
      </c>
    </row>
    <row r="51" spans="2:17" ht="15.75" x14ac:dyDescent="0.25">
      <c r="B51" s="357" t="s">
        <v>720</v>
      </c>
      <c r="C51" s="814">
        <v>1.8656716417910401E-2</v>
      </c>
      <c r="D51" s="359">
        <v>5</v>
      </c>
      <c r="E51" s="360">
        <v>268</v>
      </c>
      <c r="F51" s="814">
        <v>6.2500000000000003E-3</v>
      </c>
      <c r="G51" s="359">
        <v>2</v>
      </c>
      <c r="H51" s="359">
        <v>320</v>
      </c>
      <c r="I51" s="814">
        <v>0</v>
      </c>
      <c r="J51" s="371">
        <v>0</v>
      </c>
      <c r="K51" s="818">
        <v>316</v>
      </c>
      <c r="L51" s="814">
        <v>0</v>
      </c>
      <c r="M51" s="359">
        <v>0</v>
      </c>
      <c r="N51" s="360">
        <v>234</v>
      </c>
      <c r="O51" s="814">
        <v>6.3829787234042541E-3</v>
      </c>
      <c r="P51" s="359">
        <v>3</v>
      </c>
      <c r="Q51" s="360">
        <v>470</v>
      </c>
    </row>
    <row r="52" spans="2:17" ht="15.75" x14ac:dyDescent="0.25">
      <c r="B52" s="357" t="s">
        <v>805</v>
      </c>
      <c r="C52" s="814">
        <v>0</v>
      </c>
      <c r="D52" s="359">
        <v>0</v>
      </c>
      <c r="E52" s="360">
        <v>268</v>
      </c>
      <c r="F52" s="814">
        <v>0</v>
      </c>
      <c r="G52" s="359">
        <v>0</v>
      </c>
      <c r="H52" s="359">
        <v>320</v>
      </c>
      <c r="I52" s="814">
        <v>0</v>
      </c>
      <c r="J52" s="371">
        <v>0</v>
      </c>
      <c r="K52" s="818">
        <v>316</v>
      </c>
      <c r="L52" s="814">
        <v>0</v>
      </c>
      <c r="M52" s="359">
        <v>0</v>
      </c>
      <c r="N52" s="360">
        <v>234</v>
      </c>
      <c r="O52" s="814">
        <v>0</v>
      </c>
      <c r="P52" s="359">
        <v>0</v>
      </c>
      <c r="Q52" s="360">
        <v>470</v>
      </c>
    </row>
    <row r="53" spans="2:17" ht="15.75" x14ac:dyDescent="0.25">
      <c r="B53" s="357" t="s">
        <v>437</v>
      </c>
      <c r="C53" s="814">
        <v>3.7313432835820899E-3</v>
      </c>
      <c r="D53" s="359">
        <v>1</v>
      </c>
      <c r="E53" s="360">
        <v>268</v>
      </c>
      <c r="F53" s="814">
        <v>3.1250000000000002E-3</v>
      </c>
      <c r="G53" s="359">
        <v>1</v>
      </c>
      <c r="H53" s="359">
        <v>320</v>
      </c>
      <c r="I53" s="814">
        <v>0</v>
      </c>
      <c r="J53" s="371">
        <v>0</v>
      </c>
      <c r="K53" s="818">
        <v>316</v>
      </c>
      <c r="L53" s="814">
        <v>0</v>
      </c>
      <c r="M53" s="359">
        <v>0</v>
      </c>
      <c r="N53" s="360">
        <v>234</v>
      </c>
      <c r="O53" s="814">
        <v>2.1276595744680851E-3</v>
      </c>
      <c r="P53" s="359">
        <v>1</v>
      </c>
      <c r="Q53" s="360">
        <v>470</v>
      </c>
    </row>
    <row r="54" spans="2:17" ht="15.75" x14ac:dyDescent="0.25">
      <c r="B54" s="357" t="s">
        <v>75</v>
      </c>
      <c r="C54" s="814">
        <v>0</v>
      </c>
      <c r="D54" s="359">
        <v>0</v>
      </c>
      <c r="E54" s="360">
        <v>268</v>
      </c>
      <c r="F54" s="814">
        <v>0</v>
      </c>
      <c r="G54" s="359">
        <v>0</v>
      </c>
      <c r="H54" s="359">
        <v>320</v>
      </c>
      <c r="I54" s="814">
        <v>3.1645569620253199E-3</v>
      </c>
      <c r="J54" s="371">
        <v>1</v>
      </c>
      <c r="K54" s="818">
        <v>316</v>
      </c>
      <c r="L54" s="814">
        <v>0</v>
      </c>
      <c r="M54" s="359">
        <v>0</v>
      </c>
      <c r="N54" s="360">
        <v>234</v>
      </c>
      <c r="O54" s="814">
        <v>0</v>
      </c>
      <c r="P54" s="359">
        <v>0</v>
      </c>
      <c r="Q54" s="360">
        <v>470</v>
      </c>
    </row>
    <row r="55" spans="2:17" ht="15.75" x14ac:dyDescent="0.25">
      <c r="B55" s="357" t="s">
        <v>96</v>
      </c>
      <c r="C55" s="814">
        <v>4.85074626865672E-2</v>
      </c>
      <c r="D55" s="359">
        <v>13</v>
      </c>
      <c r="E55" s="360">
        <v>268</v>
      </c>
      <c r="F55" s="814">
        <v>2.5000000000000001E-2</v>
      </c>
      <c r="G55" s="359">
        <v>8</v>
      </c>
      <c r="H55" s="359">
        <v>320</v>
      </c>
      <c r="I55" s="814">
        <v>3.1645569620253201E-2</v>
      </c>
      <c r="J55" s="371">
        <v>10</v>
      </c>
      <c r="K55" s="818">
        <v>316</v>
      </c>
      <c r="L55" s="814">
        <v>4.7008547008547001E-2</v>
      </c>
      <c r="M55" s="359">
        <v>11</v>
      </c>
      <c r="N55" s="360">
        <v>234</v>
      </c>
      <c r="O55" s="814">
        <v>4.6808510638297871E-2</v>
      </c>
      <c r="P55" s="359">
        <v>22</v>
      </c>
      <c r="Q55" s="360">
        <v>470</v>
      </c>
    </row>
    <row r="56" spans="2:17" ht="15.75" x14ac:dyDescent="0.25">
      <c r="B56" s="357" t="s">
        <v>53</v>
      </c>
      <c r="C56" s="814">
        <v>1.8656716417910401E-2</v>
      </c>
      <c r="D56" s="359">
        <v>5</v>
      </c>
      <c r="E56" s="360">
        <v>268</v>
      </c>
      <c r="F56" s="814">
        <v>6.2500000000000003E-3</v>
      </c>
      <c r="G56" s="359">
        <v>2</v>
      </c>
      <c r="H56" s="359">
        <v>320</v>
      </c>
      <c r="I56" s="814">
        <v>6.3291139240506302E-3</v>
      </c>
      <c r="J56" s="371">
        <v>2</v>
      </c>
      <c r="K56" s="818">
        <v>316</v>
      </c>
      <c r="L56" s="814">
        <v>4.2735042735042696E-3</v>
      </c>
      <c r="M56" s="359">
        <v>1</v>
      </c>
      <c r="N56" s="360">
        <v>234</v>
      </c>
      <c r="O56" s="814">
        <v>6.3829787234042541E-3</v>
      </c>
      <c r="P56" s="359">
        <v>3</v>
      </c>
      <c r="Q56" s="360">
        <v>470</v>
      </c>
    </row>
    <row r="57" spans="2:17" x14ac:dyDescent="0.25">
      <c r="B57" s="399"/>
      <c r="C57" s="404"/>
      <c r="D57" s="403"/>
      <c r="E57" s="403"/>
      <c r="F57" s="404"/>
      <c r="G57" s="403"/>
      <c r="H57" s="403"/>
      <c r="I57" s="404"/>
      <c r="J57" s="403"/>
      <c r="K57" s="403"/>
      <c r="L57" s="404"/>
      <c r="M57" s="403"/>
      <c r="N57" s="403"/>
    </row>
    <row r="58" spans="2:17" ht="15.75" x14ac:dyDescent="0.25">
      <c r="B58" s="254" t="s">
        <v>808</v>
      </c>
      <c r="C58" s="261"/>
      <c r="D58" s="262"/>
      <c r="F58" s="261"/>
      <c r="K58" s="261"/>
      <c r="L58" s="262"/>
      <c r="M58" s="262"/>
      <c r="N58" s="262"/>
      <c r="O58" s="262"/>
    </row>
    <row r="59" spans="2:17" ht="15.75" x14ac:dyDescent="0.25">
      <c r="B59" s="402" t="s">
        <v>809</v>
      </c>
      <c r="C59" s="261"/>
      <c r="D59" s="262"/>
      <c r="F59" s="261"/>
      <c r="K59" s="261"/>
      <c r="L59" s="262"/>
      <c r="M59" s="262"/>
      <c r="N59" s="262"/>
      <c r="O59" s="262"/>
    </row>
    <row r="60" spans="2:17" x14ac:dyDescent="0.25">
      <c r="C60" s="261"/>
      <c r="D60" s="262"/>
      <c r="F60" s="261"/>
      <c r="K60" s="261"/>
      <c r="L60" s="262"/>
      <c r="M60" s="262"/>
      <c r="N60" s="262"/>
      <c r="O60" s="262"/>
    </row>
    <row r="61" spans="2:17" ht="15.75" x14ac:dyDescent="0.25">
      <c r="B61" s="792"/>
      <c r="C61" s="815"/>
      <c r="D61" s="439">
        <v>2017</v>
      </c>
      <c r="E61" s="797"/>
      <c r="F61" s="815"/>
      <c r="G61" s="439">
        <v>2018</v>
      </c>
      <c r="H61" s="797"/>
      <c r="I61" s="815"/>
      <c r="J61" s="439">
        <v>2019</v>
      </c>
      <c r="K61" s="827"/>
      <c r="L61" s="815"/>
      <c r="M61" s="439">
        <v>2020</v>
      </c>
      <c r="N61" s="797"/>
      <c r="O61" s="815"/>
      <c r="P61" s="439">
        <v>2021</v>
      </c>
      <c r="Q61" s="827"/>
    </row>
    <row r="62" spans="2:17" ht="16.5" thickBot="1" x14ac:dyDescent="0.3">
      <c r="B62" s="809" t="s">
        <v>447</v>
      </c>
      <c r="C62" s="283" t="s">
        <v>446</v>
      </c>
      <c r="D62" s="282" t="s">
        <v>445</v>
      </c>
      <c r="E62" s="284" t="s">
        <v>444</v>
      </c>
      <c r="F62" s="283" t="s">
        <v>446</v>
      </c>
      <c r="G62" s="282" t="s">
        <v>445</v>
      </c>
      <c r="H62" s="282" t="s">
        <v>444</v>
      </c>
      <c r="I62" s="283" t="s">
        <v>446</v>
      </c>
      <c r="J62" s="282" t="s">
        <v>445</v>
      </c>
      <c r="K62" s="284" t="s">
        <v>444</v>
      </c>
      <c r="L62" s="283" t="s">
        <v>446</v>
      </c>
      <c r="M62" s="282" t="s">
        <v>445</v>
      </c>
      <c r="N62" s="284" t="s">
        <v>444</v>
      </c>
      <c r="O62" s="283" t="s">
        <v>446</v>
      </c>
      <c r="P62" s="282" t="s">
        <v>445</v>
      </c>
      <c r="Q62" s="284" t="s">
        <v>444</v>
      </c>
    </row>
    <row r="63" spans="2:17" ht="15.75" x14ac:dyDescent="0.25">
      <c r="B63" s="810" t="s">
        <v>94</v>
      </c>
      <c r="C63" s="811">
        <v>0.17241379310344801</v>
      </c>
      <c r="D63" s="812">
        <v>15</v>
      </c>
      <c r="E63" s="813">
        <v>87</v>
      </c>
      <c r="F63" s="811">
        <v>0.19285714285714298</v>
      </c>
      <c r="G63" s="812">
        <v>54</v>
      </c>
      <c r="H63" s="812">
        <v>280</v>
      </c>
      <c r="I63" s="814">
        <v>0.22044728434504801</v>
      </c>
      <c r="J63" s="371">
        <v>69</v>
      </c>
      <c r="K63" s="818">
        <v>313</v>
      </c>
      <c r="L63" s="811">
        <v>0.18410041840000002</v>
      </c>
      <c r="M63" s="812">
        <v>44</v>
      </c>
      <c r="N63" s="813">
        <v>239</v>
      </c>
      <c r="O63" s="811">
        <v>0.20250521920668099</v>
      </c>
      <c r="P63" s="812">
        <v>97</v>
      </c>
      <c r="Q63" s="813">
        <v>479</v>
      </c>
    </row>
    <row r="64" spans="2:17" ht="15.75" x14ac:dyDescent="0.25">
      <c r="B64" s="357" t="s">
        <v>629</v>
      </c>
      <c r="C64" s="814">
        <v>2.2988505747126398E-2</v>
      </c>
      <c r="D64" s="359">
        <v>2</v>
      </c>
      <c r="E64" s="360">
        <v>87</v>
      </c>
      <c r="F64" s="814">
        <v>3.57142857142857E-3</v>
      </c>
      <c r="G64" s="359">
        <v>1</v>
      </c>
      <c r="H64" s="359">
        <v>280</v>
      </c>
      <c r="I64" s="814">
        <v>1.2779552715655E-2</v>
      </c>
      <c r="J64" s="371">
        <v>4</v>
      </c>
      <c r="K64" s="818">
        <v>313</v>
      </c>
      <c r="L64" s="814">
        <v>4.1841004199999997E-3</v>
      </c>
      <c r="M64" s="359">
        <v>1</v>
      </c>
      <c r="N64" s="360">
        <v>239</v>
      </c>
      <c r="O64" s="814">
        <v>0</v>
      </c>
      <c r="P64" s="359">
        <v>0</v>
      </c>
      <c r="Q64" s="360">
        <v>479</v>
      </c>
    </row>
    <row r="65" spans="2:17" ht="15.75" x14ac:dyDescent="0.25">
      <c r="B65" s="357" t="s">
        <v>438</v>
      </c>
      <c r="C65" s="814">
        <v>2.2988505747126398E-2</v>
      </c>
      <c r="D65" s="359">
        <v>2</v>
      </c>
      <c r="E65" s="360">
        <v>87</v>
      </c>
      <c r="F65" s="814">
        <v>3.57142857142857E-3</v>
      </c>
      <c r="G65" s="359">
        <v>1</v>
      </c>
      <c r="H65" s="359">
        <v>280</v>
      </c>
      <c r="I65" s="814">
        <v>6.3897763578274801E-3</v>
      </c>
      <c r="J65" s="371">
        <v>2</v>
      </c>
      <c r="K65" s="818">
        <v>313</v>
      </c>
      <c r="L65" s="814">
        <v>4.1841004199999997E-3</v>
      </c>
      <c r="M65" s="359">
        <v>1</v>
      </c>
      <c r="N65" s="360">
        <v>239</v>
      </c>
      <c r="O65" s="814">
        <v>0</v>
      </c>
      <c r="P65" s="359">
        <v>0</v>
      </c>
      <c r="Q65" s="360">
        <v>479</v>
      </c>
    </row>
    <row r="66" spans="2:17" ht="15.75" x14ac:dyDescent="0.25">
      <c r="B66" s="357" t="s">
        <v>623</v>
      </c>
      <c r="C66" s="814">
        <v>0.17241379310344801</v>
      </c>
      <c r="D66" s="359">
        <v>15</v>
      </c>
      <c r="E66" s="360">
        <v>87</v>
      </c>
      <c r="F66" s="814">
        <v>0.23928571428571399</v>
      </c>
      <c r="G66" s="359">
        <v>67</v>
      </c>
      <c r="H66" s="359">
        <v>280</v>
      </c>
      <c r="I66" s="814">
        <v>0.15974440894568701</v>
      </c>
      <c r="J66" s="371">
        <v>50</v>
      </c>
      <c r="K66" s="818">
        <v>313</v>
      </c>
      <c r="L66" s="814">
        <v>0.1548117155</v>
      </c>
      <c r="M66" s="359">
        <v>37</v>
      </c>
      <c r="N66" s="360">
        <v>239</v>
      </c>
      <c r="O66" s="814">
        <v>8.1419624217118999E-2</v>
      </c>
      <c r="P66" s="359">
        <v>39</v>
      </c>
      <c r="Q66" s="360">
        <v>479</v>
      </c>
    </row>
    <row r="67" spans="2:17" ht="15.75" x14ac:dyDescent="0.25">
      <c r="B67" s="357" t="s">
        <v>58</v>
      </c>
      <c r="C67" s="814">
        <v>1.1494252873563199E-2</v>
      </c>
      <c r="D67" s="359">
        <v>1</v>
      </c>
      <c r="E67" s="360">
        <v>87</v>
      </c>
      <c r="F67" s="814">
        <v>0</v>
      </c>
      <c r="G67" s="359">
        <v>0</v>
      </c>
      <c r="H67" s="359">
        <v>280</v>
      </c>
      <c r="I67" s="814">
        <v>6.3897763578274801E-3</v>
      </c>
      <c r="J67" s="371">
        <v>2</v>
      </c>
      <c r="K67" s="818">
        <v>313</v>
      </c>
      <c r="L67" s="814">
        <v>4.1841004199999997E-3</v>
      </c>
      <c r="M67" s="359">
        <v>1</v>
      </c>
      <c r="N67" s="360">
        <v>239</v>
      </c>
      <c r="O67" s="814">
        <v>1.8789144050104383E-2</v>
      </c>
      <c r="P67" s="359">
        <v>9</v>
      </c>
      <c r="Q67" s="360">
        <v>479</v>
      </c>
    </row>
    <row r="68" spans="2:17" ht="15.75" x14ac:dyDescent="0.25">
      <c r="B68" s="357" t="s">
        <v>95</v>
      </c>
      <c r="C68" s="814">
        <v>9.1954022988505704E-2</v>
      </c>
      <c r="D68" s="359">
        <v>8</v>
      </c>
      <c r="E68" s="360">
        <v>87</v>
      </c>
      <c r="F68" s="814">
        <v>0.13214285714285701</v>
      </c>
      <c r="G68" s="359">
        <v>37</v>
      </c>
      <c r="H68" s="359">
        <v>280</v>
      </c>
      <c r="I68" s="814">
        <v>9.5846645367412095E-2</v>
      </c>
      <c r="J68" s="371">
        <v>30</v>
      </c>
      <c r="K68" s="818">
        <v>313</v>
      </c>
      <c r="L68" s="814">
        <v>2.928870293E-2</v>
      </c>
      <c r="M68" s="359">
        <v>7</v>
      </c>
      <c r="N68" s="360">
        <v>239</v>
      </c>
      <c r="O68" s="814">
        <v>1.8789144050104383E-2</v>
      </c>
      <c r="P68" s="359">
        <v>9</v>
      </c>
      <c r="Q68" s="360">
        <v>479</v>
      </c>
    </row>
    <row r="69" spans="2:17" ht="15.75" x14ac:dyDescent="0.25">
      <c r="B69" s="357" t="s">
        <v>720</v>
      </c>
      <c r="C69" s="814">
        <v>0.24137931034482801</v>
      </c>
      <c r="D69" s="359">
        <v>21</v>
      </c>
      <c r="E69" s="360">
        <v>87</v>
      </c>
      <c r="F69" s="814">
        <v>0.36428571428571405</v>
      </c>
      <c r="G69" s="359">
        <v>102</v>
      </c>
      <c r="H69" s="359">
        <v>280</v>
      </c>
      <c r="I69" s="814">
        <v>0.303514376996805</v>
      </c>
      <c r="J69" s="371">
        <v>95</v>
      </c>
      <c r="K69" s="818">
        <v>313</v>
      </c>
      <c r="L69" s="814">
        <v>0.21757322179999999</v>
      </c>
      <c r="M69" s="359">
        <v>52</v>
      </c>
      <c r="N69" s="360">
        <v>239</v>
      </c>
      <c r="O69" s="814">
        <v>0.18789144050104384</v>
      </c>
      <c r="P69" s="359">
        <v>90</v>
      </c>
      <c r="Q69" s="360">
        <v>479</v>
      </c>
    </row>
    <row r="70" spans="2:17" ht="15.75" x14ac:dyDescent="0.25">
      <c r="B70" s="357" t="s">
        <v>805</v>
      </c>
      <c r="C70" s="814">
        <v>0</v>
      </c>
      <c r="D70" s="359">
        <v>0</v>
      </c>
      <c r="E70" s="360">
        <v>87</v>
      </c>
      <c r="F70" s="814">
        <v>0</v>
      </c>
      <c r="G70" s="359">
        <v>0</v>
      </c>
      <c r="H70" s="359">
        <v>280</v>
      </c>
      <c r="I70" s="814">
        <v>0</v>
      </c>
      <c r="J70" s="371">
        <v>0</v>
      </c>
      <c r="K70" s="818">
        <v>313</v>
      </c>
      <c r="L70" s="814">
        <v>0</v>
      </c>
      <c r="M70" s="359">
        <v>0</v>
      </c>
      <c r="N70" s="360">
        <v>239</v>
      </c>
      <c r="O70" s="814">
        <v>0</v>
      </c>
      <c r="P70" s="359">
        <v>0</v>
      </c>
      <c r="Q70" s="360">
        <v>479</v>
      </c>
    </row>
    <row r="71" spans="2:17" ht="15.75" x14ac:dyDescent="0.25">
      <c r="B71" s="357" t="s">
        <v>437</v>
      </c>
      <c r="C71" s="814">
        <v>0</v>
      </c>
      <c r="D71" s="359">
        <v>0</v>
      </c>
      <c r="E71" s="360">
        <v>87</v>
      </c>
      <c r="F71" s="814">
        <v>0</v>
      </c>
      <c r="G71" s="359">
        <v>0</v>
      </c>
      <c r="H71" s="359">
        <v>280</v>
      </c>
      <c r="I71" s="814">
        <v>3.1948881789137401E-3</v>
      </c>
      <c r="J71" s="371">
        <v>1</v>
      </c>
      <c r="K71" s="818">
        <v>313</v>
      </c>
      <c r="L71" s="814">
        <v>4.1841004199999997E-3</v>
      </c>
      <c r="M71" s="359">
        <v>1</v>
      </c>
      <c r="N71" s="360">
        <v>239</v>
      </c>
      <c r="O71" s="814">
        <v>4.1753653444676405E-3</v>
      </c>
      <c r="P71" s="359">
        <v>2</v>
      </c>
      <c r="Q71" s="360">
        <v>479</v>
      </c>
    </row>
    <row r="72" spans="2:17" ht="15.75" x14ac:dyDescent="0.25">
      <c r="B72" s="357" t="s">
        <v>75</v>
      </c>
      <c r="C72" s="814">
        <v>0</v>
      </c>
      <c r="D72" s="359">
        <v>0</v>
      </c>
      <c r="E72" s="360">
        <v>87</v>
      </c>
      <c r="F72" s="814">
        <v>3.57142857142857E-3</v>
      </c>
      <c r="G72" s="359">
        <v>1</v>
      </c>
      <c r="H72" s="359">
        <v>280</v>
      </c>
      <c r="I72" s="814">
        <v>3.1948881789137401E-3</v>
      </c>
      <c r="J72" s="371">
        <v>1</v>
      </c>
      <c r="K72" s="818">
        <v>313</v>
      </c>
      <c r="L72" s="814">
        <v>4.1841004199999997E-3</v>
      </c>
      <c r="M72" s="359">
        <v>1</v>
      </c>
      <c r="N72" s="360">
        <v>239</v>
      </c>
      <c r="O72" s="814">
        <v>0</v>
      </c>
      <c r="P72" s="359">
        <v>0</v>
      </c>
      <c r="Q72" s="360">
        <v>479</v>
      </c>
    </row>
    <row r="73" spans="2:17" ht="15.75" x14ac:dyDescent="0.25">
      <c r="B73" s="357" t="s">
        <v>96</v>
      </c>
      <c r="C73" s="814">
        <v>0.37931034482758597</v>
      </c>
      <c r="D73" s="359">
        <v>33</v>
      </c>
      <c r="E73" s="360">
        <v>87</v>
      </c>
      <c r="F73" s="814">
        <v>0.503571428571429</v>
      </c>
      <c r="G73" s="359">
        <v>141</v>
      </c>
      <c r="H73" s="359">
        <v>280</v>
      </c>
      <c r="I73" s="814">
        <v>0.46645367412140604</v>
      </c>
      <c r="J73" s="371">
        <v>146</v>
      </c>
      <c r="K73" s="818">
        <v>313</v>
      </c>
      <c r="L73" s="814">
        <v>0.39495798319999997</v>
      </c>
      <c r="M73" s="359">
        <v>94</v>
      </c>
      <c r="N73" s="360">
        <v>238</v>
      </c>
      <c r="O73" s="814">
        <v>0.3465553235908142</v>
      </c>
      <c r="P73" s="359">
        <v>166</v>
      </c>
      <c r="Q73" s="360">
        <v>479</v>
      </c>
    </row>
    <row r="74" spans="2:17" ht="15.75" x14ac:dyDescent="0.25">
      <c r="B74" s="357" t="s">
        <v>53</v>
      </c>
      <c r="C74" s="814">
        <v>0.252873563218391</v>
      </c>
      <c r="D74" s="359">
        <v>22</v>
      </c>
      <c r="E74" s="360">
        <v>87</v>
      </c>
      <c r="F74" s="814">
        <v>0.38928571428571401</v>
      </c>
      <c r="G74" s="359">
        <v>109</v>
      </c>
      <c r="H74" s="359">
        <v>280</v>
      </c>
      <c r="I74" s="814">
        <v>0.32587859424920096</v>
      </c>
      <c r="J74" s="371">
        <v>102</v>
      </c>
      <c r="K74" s="818">
        <v>313</v>
      </c>
      <c r="L74" s="814">
        <v>0.24267782430000001</v>
      </c>
      <c r="M74" s="359">
        <v>58</v>
      </c>
      <c r="N74" s="360">
        <v>239</v>
      </c>
      <c r="O74" s="814">
        <v>0.21294363256784968</v>
      </c>
      <c r="P74" s="359">
        <v>102</v>
      </c>
      <c r="Q74" s="360">
        <v>479</v>
      </c>
    </row>
    <row r="75" spans="2:17" x14ac:dyDescent="0.25">
      <c r="Q75" s="261"/>
    </row>
    <row r="76" spans="2:17" ht="15.75" x14ac:dyDescent="0.25">
      <c r="B76" s="254" t="s">
        <v>810</v>
      </c>
      <c r="C76" s="261"/>
      <c r="F76" s="261"/>
      <c r="K76" s="261"/>
      <c r="Q76" s="261"/>
    </row>
    <row r="77" spans="2:17" ht="15.75" x14ac:dyDescent="0.25">
      <c r="B77" s="402" t="s">
        <v>811</v>
      </c>
      <c r="C77" s="261"/>
      <c r="F77" s="261"/>
      <c r="K77" s="261"/>
      <c r="Q77" s="261"/>
    </row>
    <row r="78" spans="2:17" x14ac:dyDescent="0.25">
      <c r="C78" s="261"/>
      <c r="F78" s="261"/>
      <c r="K78" s="261"/>
      <c r="Q78" s="261"/>
    </row>
    <row r="79" spans="2:17" ht="15.75" x14ac:dyDescent="0.25">
      <c r="B79" s="792"/>
      <c r="C79" s="815"/>
      <c r="D79" s="439">
        <v>2017</v>
      </c>
      <c r="E79" s="797"/>
      <c r="F79" s="815"/>
      <c r="G79" s="439">
        <v>2018</v>
      </c>
      <c r="H79" s="797"/>
      <c r="I79" s="815"/>
      <c r="J79" s="439">
        <v>2019</v>
      </c>
      <c r="K79" s="827"/>
      <c r="L79" s="815"/>
      <c r="M79" s="439">
        <v>2020</v>
      </c>
      <c r="N79" s="797"/>
      <c r="O79" s="815"/>
      <c r="P79" s="439">
        <v>2021</v>
      </c>
      <c r="Q79" s="827"/>
    </row>
    <row r="80" spans="2:17" ht="16.5" thickBot="1" x14ac:dyDescent="0.3">
      <c r="B80" s="809" t="s">
        <v>447</v>
      </c>
      <c r="C80" s="283" t="s">
        <v>446</v>
      </c>
      <c r="D80" s="282" t="s">
        <v>445</v>
      </c>
      <c r="E80" s="284" t="s">
        <v>444</v>
      </c>
      <c r="F80" s="283" t="s">
        <v>446</v>
      </c>
      <c r="G80" s="282" t="s">
        <v>445</v>
      </c>
      <c r="H80" s="282" t="s">
        <v>444</v>
      </c>
      <c r="I80" s="283" t="s">
        <v>446</v>
      </c>
      <c r="J80" s="282" t="s">
        <v>445</v>
      </c>
      <c r="K80" s="284" t="s">
        <v>444</v>
      </c>
      <c r="L80" s="283" t="s">
        <v>446</v>
      </c>
      <c r="M80" s="282" t="s">
        <v>445</v>
      </c>
      <c r="N80" s="284" t="s">
        <v>444</v>
      </c>
      <c r="O80" s="283" t="s">
        <v>446</v>
      </c>
      <c r="P80" s="282" t="s">
        <v>445</v>
      </c>
      <c r="Q80" s="284" t="s">
        <v>444</v>
      </c>
    </row>
    <row r="81" spans="2:17" ht="15.75" x14ac:dyDescent="0.25">
      <c r="B81" s="810" t="s">
        <v>94</v>
      </c>
      <c r="C81" s="811">
        <v>0.59813084112149495</v>
      </c>
      <c r="D81" s="812">
        <v>128</v>
      </c>
      <c r="E81" s="813">
        <v>214</v>
      </c>
      <c r="F81" s="811">
        <v>0.58031088082901494</v>
      </c>
      <c r="G81" s="812">
        <v>112</v>
      </c>
      <c r="H81" s="812">
        <v>193</v>
      </c>
      <c r="I81" s="814">
        <v>0.50200803212851397</v>
      </c>
      <c r="J81" s="371">
        <v>125</v>
      </c>
      <c r="K81" s="818">
        <v>249</v>
      </c>
      <c r="L81" s="811">
        <v>0.747899159663866</v>
      </c>
      <c r="M81" s="812">
        <v>178</v>
      </c>
      <c r="N81" s="813">
        <v>238</v>
      </c>
      <c r="O81" s="811">
        <v>0.50114942528735595</v>
      </c>
      <c r="P81" s="812">
        <v>218</v>
      </c>
      <c r="Q81" s="813">
        <v>435</v>
      </c>
    </row>
    <row r="82" spans="2:17" ht="15.75" x14ac:dyDescent="0.25">
      <c r="B82" s="357" t="s">
        <v>629</v>
      </c>
      <c r="C82" s="814">
        <v>0</v>
      </c>
      <c r="D82" s="359">
        <v>0</v>
      </c>
      <c r="E82" s="360">
        <v>214</v>
      </c>
      <c r="F82" s="814">
        <v>0</v>
      </c>
      <c r="G82" s="359">
        <v>0</v>
      </c>
      <c r="H82" s="359">
        <v>193</v>
      </c>
      <c r="I82" s="814">
        <v>0</v>
      </c>
      <c r="J82" s="371">
        <v>0</v>
      </c>
      <c r="K82" s="818">
        <v>249</v>
      </c>
      <c r="L82" s="814">
        <v>1.26050420168067E-2</v>
      </c>
      <c r="M82" s="359">
        <v>3</v>
      </c>
      <c r="N82" s="360">
        <v>238</v>
      </c>
      <c r="O82" s="814">
        <v>9.1954022988505746E-3</v>
      </c>
      <c r="P82" s="359">
        <v>4</v>
      </c>
      <c r="Q82" s="360">
        <v>435</v>
      </c>
    </row>
    <row r="83" spans="2:17" ht="15.75" x14ac:dyDescent="0.25">
      <c r="B83" s="357" t="s">
        <v>438</v>
      </c>
      <c r="C83" s="814">
        <v>0</v>
      </c>
      <c r="D83" s="359">
        <v>0</v>
      </c>
      <c r="E83" s="360">
        <v>214</v>
      </c>
      <c r="F83" s="814">
        <v>0</v>
      </c>
      <c r="G83" s="359">
        <v>0</v>
      </c>
      <c r="H83" s="359">
        <v>193</v>
      </c>
      <c r="I83" s="814">
        <v>0</v>
      </c>
      <c r="J83" s="371">
        <v>0</v>
      </c>
      <c r="K83" s="818">
        <v>249</v>
      </c>
      <c r="L83" s="814">
        <v>1.26050420168067E-2</v>
      </c>
      <c r="M83" s="359">
        <v>3</v>
      </c>
      <c r="N83" s="360">
        <v>238</v>
      </c>
      <c r="O83" s="814">
        <v>9.1954022988505746E-3</v>
      </c>
      <c r="P83" s="359">
        <v>4</v>
      </c>
      <c r="Q83" s="360">
        <v>435</v>
      </c>
    </row>
    <row r="84" spans="2:17" ht="15.75" x14ac:dyDescent="0.25">
      <c r="B84" s="357" t="s">
        <v>623</v>
      </c>
      <c r="C84" s="814">
        <v>2.33644859813084E-2</v>
      </c>
      <c r="D84" s="359">
        <v>5</v>
      </c>
      <c r="E84" s="360">
        <v>214</v>
      </c>
      <c r="F84" s="814">
        <v>2.0725388601036298E-2</v>
      </c>
      <c r="G84" s="359">
        <v>4</v>
      </c>
      <c r="H84" s="359">
        <v>193</v>
      </c>
      <c r="I84" s="814">
        <v>1.60642570281124E-2</v>
      </c>
      <c r="J84" s="371">
        <v>4</v>
      </c>
      <c r="K84" s="818">
        <v>249</v>
      </c>
      <c r="L84" s="814">
        <v>5.8823529411764698E-2</v>
      </c>
      <c r="M84" s="359">
        <v>14</v>
      </c>
      <c r="N84" s="360">
        <v>238</v>
      </c>
      <c r="O84" s="814">
        <v>4.5977011494252873E-2</v>
      </c>
      <c r="P84" s="359">
        <v>20</v>
      </c>
      <c r="Q84" s="360">
        <v>435</v>
      </c>
    </row>
    <row r="85" spans="2:17" ht="15.75" x14ac:dyDescent="0.25">
      <c r="B85" s="357" t="s">
        <v>58</v>
      </c>
      <c r="C85" s="814">
        <v>0</v>
      </c>
      <c r="D85" s="359">
        <v>0</v>
      </c>
      <c r="E85" s="360">
        <v>214</v>
      </c>
      <c r="F85" s="814">
        <v>5.6994818652849701E-2</v>
      </c>
      <c r="G85" s="359">
        <v>11</v>
      </c>
      <c r="H85" s="359">
        <v>193</v>
      </c>
      <c r="I85" s="814">
        <v>2.00803212851406E-2</v>
      </c>
      <c r="J85" s="371">
        <v>5</v>
      </c>
      <c r="K85" s="818">
        <v>249</v>
      </c>
      <c r="L85" s="814">
        <v>0.15546218487395</v>
      </c>
      <c r="M85" s="359">
        <v>37</v>
      </c>
      <c r="N85" s="360">
        <v>238</v>
      </c>
      <c r="O85" s="814">
        <v>7.3563218390804597E-2</v>
      </c>
      <c r="P85" s="359">
        <v>32</v>
      </c>
      <c r="Q85" s="360">
        <v>435</v>
      </c>
    </row>
    <row r="86" spans="2:17" ht="15.75" x14ac:dyDescent="0.25">
      <c r="B86" s="357" t="s">
        <v>95</v>
      </c>
      <c r="C86" s="814">
        <v>0.177570093457944</v>
      </c>
      <c r="D86" s="359">
        <v>38</v>
      </c>
      <c r="E86" s="360">
        <v>214</v>
      </c>
      <c r="F86" s="814">
        <v>0.34196891191709805</v>
      </c>
      <c r="G86" s="359">
        <v>66</v>
      </c>
      <c r="H86" s="359">
        <v>193</v>
      </c>
      <c r="I86" s="814">
        <v>0.20080321285140598</v>
      </c>
      <c r="J86" s="371">
        <v>50</v>
      </c>
      <c r="K86" s="818">
        <v>249</v>
      </c>
      <c r="L86" s="814">
        <v>0.17647058823529399</v>
      </c>
      <c r="M86" s="359">
        <v>42</v>
      </c>
      <c r="N86" s="360">
        <v>238</v>
      </c>
      <c r="O86" s="814">
        <v>3.4482758620689655E-2</v>
      </c>
      <c r="P86" s="359">
        <v>15</v>
      </c>
      <c r="Q86" s="360">
        <v>435</v>
      </c>
    </row>
    <row r="87" spans="2:17" ht="15.75" x14ac:dyDescent="0.25">
      <c r="B87" s="357" t="s">
        <v>720</v>
      </c>
      <c r="C87" s="814">
        <v>0.37383177570093501</v>
      </c>
      <c r="D87" s="359">
        <v>80</v>
      </c>
      <c r="E87" s="360">
        <v>214</v>
      </c>
      <c r="F87" s="814">
        <v>0.40414507772020697</v>
      </c>
      <c r="G87" s="359">
        <v>78</v>
      </c>
      <c r="H87" s="359">
        <v>193</v>
      </c>
      <c r="I87" s="814">
        <v>0.417670682730924</v>
      </c>
      <c r="J87" s="371">
        <v>104</v>
      </c>
      <c r="K87" s="818">
        <v>249</v>
      </c>
      <c r="L87" s="814">
        <v>0.55042016806722704</v>
      </c>
      <c r="M87" s="359">
        <v>131</v>
      </c>
      <c r="N87" s="360">
        <v>238</v>
      </c>
      <c r="O87" s="814">
        <v>0.41149425287356323</v>
      </c>
      <c r="P87" s="359">
        <v>179</v>
      </c>
      <c r="Q87" s="360">
        <v>435</v>
      </c>
    </row>
    <row r="88" spans="2:17" ht="15.75" x14ac:dyDescent="0.25">
      <c r="B88" s="357" t="s">
        <v>805</v>
      </c>
      <c r="C88" s="814">
        <v>0</v>
      </c>
      <c r="D88" s="359">
        <v>0</v>
      </c>
      <c r="E88" s="360">
        <v>214</v>
      </c>
      <c r="F88" s="814">
        <v>0</v>
      </c>
      <c r="G88" s="359">
        <v>0</v>
      </c>
      <c r="H88" s="359">
        <v>193</v>
      </c>
      <c r="I88" s="814">
        <v>0</v>
      </c>
      <c r="J88" s="371">
        <v>0</v>
      </c>
      <c r="K88" s="818">
        <v>249</v>
      </c>
      <c r="L88" s="814">
        <v>0</v>
      </c>
      <c r="M88" s="359">
        <v>0</v>
      </c>
      <c r="N88" s="360">
        <v>238</v>
      </c>
      <c r="O88" s="814">
        <v>0</v>
      </c>
      <c r="P88" s="359">
        <v>0</v>
      </c>
      <c r="Q88" s="360">
        <v>435</v>
      </c>
    </row>
    <row r="89" spans="2:17" ht="15.75" x14ac:dyDescent="0.25">
      <c r="B89" s="357" t="s">
        <v>437</v>
      </c>
      <c r="C89" s="814">
        <v>0.18691588785046701</v>
      </c>
      <c r="D89" s="359">
        <v>40</v>
      </c>
      <c r="E89" s="360">
        <v>214</v>
      </c>
      <c r="F89" s="814">
        <v>0.16062176165803099</v>
      </c>
      <c r="G89" s="359">
        <v>31</v>
      </c>
      <c r="H89" s="359">
        <v>193</v>
      </c>
      <c r="I89" s="814">
        <v>9.2369477911646597E-2</v>
      </c>
      <c r="J89" s="371">
        <v>23</v>
      </c>
      <c r="K89" s="818">
        <v>249</v>
      </c>
      <c r="L89" s="814">
        <v>5.4621848739495799E-2</v>
      </c>
      <c r="M89" s="359">
        <v>13</v>
      </c>
      <c r="N89" s="360">
        <v>238</v>
      </c>
      <c r="O89" s="814">
        <v>1.1494252873563218E-2</v>
      </c>
      <c r="P89" s="359">
        <v>5</v>
      </c>
      <c r="Q89" s="360">
        <v>435</v>
      </c>
    </row>
    <row r="90" spans="2:17" ht="15.75" x14ac:dyDescent="0.25">
      <c r="B90" s="357" t="s">
        <v>75</v>
      </c>
      <c r="C90" s="814">
        <v>9.3457943925233603E-3</v>
      </c>
      <c r="D90" s="359">
        <v>2</v>
      </c>
      <c r="E90" s="360">
        <v>214</v>
      </c>
      <c r="F90" s="814">
        <v>0</v>
      </c>
      <c r="G90" s="359">
        <v>0</v>
      </c>
      <c r="H90" s="359">
        <v>193</v>
      </c>
      <c r="I90" s="814">
        <v>4.0160642570281103E-3</v>
      </c>
      <c r="J90" s="371">
        <v>1</v>
      </c>
      <c r="K90" s="818">
        <v>249</v>
      </c>
      <c r="L90" s="814">
        <v>0</v>
      </c>
      <c r="M90" s="359">
        <v>0</v>
      </c>
      <c r="N90" s="360">
        <v>238</v>
      </c>
      <c r="O90" s="814">
        <v>0</v>
      </c>
      <c r="P90" s="359">
        <v>0</v>
      </c>
      <c r="Q90" s="360">
        <v>435</v>
      </c>
    </row>
    <row r="91" spans="2:17" ht="15.75" x14ac:dyDescent="0.25">
      <c r="B91" s="357" t="s">
        <v>96</v>
      </c>
      <c r="C91" s="814">
        <v>0.41588785046728999</v>
      </c>
      <c r="D91" s="359">
        <v>89</v>
      </c>
      <c r="E91" s="360">
        <v>214</v>
      </c>
      <c r="F91" s="814">
        <v>0.44041450777202101</v>
      </c>
      <c r="G91" s="359">
        <v>85</v>
      </c>
      <c r="H91" s="359">
        <v>193</v>
      </c>
      <c r="I91" s="814">
        <v>0.34136546184738997</v>
      </c>
      <c r="J91" s="371">
        <v>85</v>
      </c>
      <c r="K91" s="818">
        <v>249</v>
      </c>
      <c r="L91" s="814">
        <v>0.51680672268907601</v>
      </c>
      <c r="M91" s="359">
        <v>123</v>
      </c>
      <c r="N91" s="360">
        <v>238</v>
      </c>
      <c r="O91" s="814">
        <v>0.37701149425287356</v>
      </c>
      <c r="P91" s="359">
        <v>164</v>
      </c>
      <c r="Q91" s="360">
        <v>435</v>
      </c>
    </row>
    <row r="92" spans="2:17" ht="15.75" x14ac:dyDescent="0.25">
      <c r="B92" s="357" t="s">
        <v>53</v>
      </c>
      <c r="C92" s="814">
        <v>0.38317757009345799</v>
      </c>
      <c r="D92" s="359">
        <v>82</v>
      </c>
      <c r="E92" s="360">
        <v>214</v>
      </c>
      <c r="F92" s="814">
        <v>0.409326424870466</v>
      </c>
      <c r="G92" s="359">
        <v>79</v>
      </c>
      <c r="H92" s="359">
        <v>193</v>
      </c>
      <c r="I92" s="814">
        <v>0.421686746987952</v>
      </c>
      <c r="J92" s="371">
        <v>105</v>
      </c>
      <c r="K92" s="818">
        <v>249</v>
      </c>
      <c r="L92" s="814">
        <v>0.56302521008403406</v>
      </c>
      <c r="M92" s="359">
        <v>134</v>
      </c>
      <c r="N92" s="360">
        <v>238</v>
      </c>
      <c r="O92" s="814">
        <v>0.42298850574712643</v>
      </c>
      <c r="P92" s="359">
        <v>184</v>
      </c>
      <c r="Q92" s="360">
        <v>435</v>
      </c>
    </row>
    <row r="94" spans="2:17" ht="15.75" x14ac:dyDescent="0.25">
      <c r="B94" s="254" t="s">
        <v>812</v>
      </c>
      <c r="C94" s="261"/>
      <c r="F94" s="261"/>
      <c r="K94" s="261"/>
    </row>
    <row r="95" spans="2:17" ht="15.75" x14ac:dyDescent="0.25">
      <c r="B95" s="402" t="s">
        <v>813</v>
      </c>
      <c r="C95" s="261"/>
      <c r="F95" s="261"/>
      <c r="K95" s="261"/>
    </row>
    <row r="96" spans="2:17" x14ac:dyDescent="0.25">
      <c r="C96" s="261"/>
      <c r="F96" s="261"/>
      <c r="K96" s="261"/>
    </row>
    <row r="97" spans="2:17" ht="15.75" x14ac:dyDescent="0.25">
      <c r="B97" s="792"/>
      <c r="C97" s="815"/>
      <c r="D97" s="439">
        <v>2017</v>
      </c>
      <c r="E97" s="797"/>
      <c r="F97" s="815"/>
      <c r="G97" s="439">
        <v>2018</v>
      </c>
      <c r="H97" s="797"/>
      <c r="I97" s="815"/>
      <c r="J97" s="439">
        <v>2019</v>
      </c>
      <c r="K97" s="827"/>
      <c r="L97" s="815"/>
      <c r="M97" s="439">
        <v>2020</v>
      </c>
      <c r="N97" s="797"/>
      <c r="O97" s="815"/>
      <c r="P97" s="439">
        <v>2021</v>
      </c>
      <c r="Q97" s="827"/>
    </row>
    <row r="98" spans="2:17" ht="32.25" thickBot="1" x14ac:dyDescent="0.3">
      <c r="B98" s="809" t="s">
        <v>814</v>
      </c>
      <c r="C98" s="283" t="s">
        <v>940</v>
      </c>
      <c r="D98" s="282" t="s">
        <v>815</v>
      </c>
      <c r="E98" s="284" t="s">
        <v>444</v>
      </c>
      <c r="F98" s="283" t="s">
        <v>940</v>
      </c>
      <c r="G98" s="282" t="s">
        <v>815</v>
      </c>
      <c r="H98" s="282" t="s">
        <v>444</v>
      </c>
      <c r="I98" s="283" t="s">
        <v>940</v>
      </c>
      <c r="J98" s="282" t="s">
        <v>815</v>
      </c>
      <c r="K98" s="284" t="s">
        <v>444</v>
      </c>
      <c r="L98" s="283" t="s">
        <v>940</v>
      </c>
      <c r="M98" s="282" t="s">
        <v>815</v>
      </c>
      <c r="N98" s="284" t="s">
        <v>701</v>
      </c>
      <c r="O98" s="283" t="s">
        <v>940</v>
      </c>
      <c r="P98" s="282" t="s">
        <v>815</v>
      </c>
      <c r="Q98" s="284" t="s">
        <v>444</v>
      </c>
    </row>
    <row r="99" spans="2:17" ht="15.75" x14ac:dyDescent="0.25">
      <c r="B99" s="810" t="s">
        <v>816</v>
      </c>
      <c r="C99" s="811">
        <v>9.0909090909090905E-3</v>
      </c>
      <c r="D99" s="812">
        <v>2</v>
      </c>
      <c r="E99" s="813">
        <v>220</v>
      </c>
      <c r="F99" s="811">
        <v>2.1943573667711599E-2</v>
      </c>
      <c r="G99" s="812">
        <v>7</v>
      </c>
      <c r="H99" s="812">
        <v>319</v>
      </c>
      <c r="I99" s="814">
        <v>2.9304029304029301E-2</v>
      </c>
      <c r="J99" s="371">
        <v>8</v>
      </c>
      <c r="K99" s="818">
        <v>273</v>
      </c>
      <c r="L99" s="811">
        <v>3.4188034188034191E-2</v>
      </c>
      <c r="M99" s="812">
        <v>8</v>
      </c>
      <c r="N99" s="813">
        <v>234</v>
      </c>
      <c r="O99" s="811">
        <v>1.4705882352941175E-2</v>
      </c>
      <c r="P99" s="812">
        <v>7</v>
      </c>
      <c r="Q99" s="813">
        <v>476</v>
      </c>
    </row>
    <row r="100" spans="2:17" ht="15.75" x14ac:dyDescent="0.25">
      <c r="B100" s="357" t="s">
        <v>817</v>
      </c>
      <c r="C100" s="814">
        <v>0.1954022988505747</v>
      </c>
      <c r="D100" s="359">
        <v>17</v>
      </c>
      <c r="E100" s="360">
        <v>87</v>
      </c>
      <c r="F100" s="814">
        <v>0.25357142857142856</v>
      </c>
      <c r="G100" s="359">
        <v>71</v>
      </c>
      <c r="H100" s="359">
        <v>280</v>
      </c>
      <c r="I100" s="814">
        <v>0.24920127795527156</v>
      </c>
      <c r="J100" s="371">
        <v>78</v>
      </c>
      <c r="K100" s="818">
        <v>313</v>
      </c>
      <c r="L100" s="814">
        <v>0.13807531380753138</v>
      </c>
      <c r="M100" s="359">
        <v>33</v>
      </c>
      <c r="N100" s="360">
        <v>239</v>
      </c>
      <c r="O100" s="814">
        <v>0.11273486430062631</v>
      </c>
      <c r="P100" s="359">
        <v>54</v>
      </c>
      <c r="Q100" s="360">
        <v>479</v>
      </c>
    </row>
    <row r="101" spans="2:17" ht="15.75" x14ac:dyDescent="0.25">
      <c r="B101" s="357" t="s">
        <v>818</v>
      </c>
      <c r="C101" s="814">
        <v>0.3644859813084112</v>
      </c>
      <c r="D101" s="359">
        <v>78</v>
      </c>
      <c r="E101" s="360">
        <v>214</v>
      </c>
      <c r="F101" s="814">
        <v>0.41450777202072536</v>
      </c>
      <c r="G101" s="359">
        <v>80</v>
      </c>
      <c r="H101" s="359">
        <v>193</v>
      </c>
      <c r="I101" s="814">
        <v>0.33734939759036142</v>
      </c>
      <c r="J101" s="371">
        <v>84</v>
      </c>
      <c r="K101" s="818">
        <v>249</v>
      </c>
      <c r="L101" s="814">
        <v>0.44537815126050423</v>
      </c>
      <c r="M101" s="359">
        <v>106</v>
      </c>
      <c r="N101" s="360">
        <v>238</v>
      </c>
      <c r="O101" s="814">
        <v>0.28045977011494255</v>
      </c>
      <c r="P101" s="359">
        <v>122</v>
      </c>
      <c r="Q101" s="360">
        <v>435</v>
      </c>
    </row>
    <row r="102" spans="2:17" ht="15.75" x14ac:dyDescent="0.25">
      <c r="B102" s="357" t="s">
        <v>819</v>
      </c>
      <c r="C102" s="814">
        <v>1.1194029850746268E-2</v>
      </c>
      <c r="D102" s="359">
        <v>3</v>
      </c>
      <c r="E102" s="360">
        <v>268</v>
      </c>
      <c r="F102" s="814">
        <v>6.2500000000000003E-3</v>
      </c>
      <c r="G102" s="359">
        <v>2</v>
      </c>
      <c r="H102" s="359">
        <v>320</v>
      </c>
      <c r="I102" s="814">
        <v>6.3291139240506337E-3</v>
      </c>
      <c r="J102" s="371">
        <v>2</v>
      </c>
      <c r="K102" s="818">
        <v>316</v>
      </c>
      <c r="L102" s="814">
        <v>8.5470085470085479E-3</v>
      </c>
      <c r="M102" s="359">
        <v>2</v>
      </c>
      <c r="N102" s="360">
        <v>234</v>
      </c>
      <c r="O102" s="814">
        <v>1.2765957446808508E-2</v>
      </c>
      <c r="P102" s="359">
        <v>6</v>
      </c>
      <c r="Q102" s="360">
        <v>470</v>
      </c>
    </row>
    <row r="103" spans="2:17" x14ac:dyDescent="0.25">
      <c r="C103" s="261"/>
      <c r="E103" s="262"/>
      <c r="F103" s="261"/>
      <c r="Q103" s="261"/>
    </row>
  </sheetData>
  <mergeCells count="1">
    <mergeCell ref="C24:E24"/>
  </mergeCells>
  <conditionalFormatting sqref="Q41:V41 C24:E24 C26:K38 C62:K63 C80:K81 C57:N57 L26:Q26 C44:Q45 L62:Q62 L80:Q80 C98:K102 L98:Q98">
    <cfRule type="containsText" dxfId="86" priority="154" operator="containsText" text="NR">
      <formula>NOT(ISERROR(SEARCH("NR",C24)))</formula>
    </cfRule>
  </conditionalFormatting>
  <conditionalFormatting sqref="C22">
    <cfRule type="containsText" dxfId="85" priority="153" operator="containsText" text="NR">
      <formula>NOT(ISERROR(SEARCH("NR",C22)))</formula>
    </cfRule>
  </conditionalFormatting>
  <conditionalFormatting sqref="E25 H25">
    <cfRule type="containsText" dxfId="84" priority="91" operator="containsText" text="NR">
      <formula>NOT(ISERROR(SEARCH("NR",E25)))</formula>
    </cfRule>
  </conditionalFormatting>
  <conditionalFormatting sqref="K25">
    <cfRule type="containsText" dxfId="83" priority="90" operator="containsText" text="NR">
      <formula>NOT(ISERROR(SEARCH("NR",K25)))</formula>
    </cfRule>
  </conditionalFormatting>
  <conditionalFormatting sqref="D25">
    <cfRule type="containsText" dxfId="82" priority="89" operator="containsText" text="NR">
      <formula>NOT(ISERROR(SEARCH("NR",D25)))</formula>
    </cfRule>
  </conditionalFormatting>
  <conditionalFormatting sqref="G25">
    <cfRule type="containsText" dxfId="81" priority="88" operator="containsText" text="NR">
      <formula>NOT(ISERROR(SEARCH("NR",G25)))</formula>
    </cfRule>
  </conditionalFormatting>
  <conditionalFormatting sqref="J25">
    <cfRule type="containsText" dxfId="80" priority="87" operator="containsText" text="NR">
      <formula>NOT(ISERROR(SEARCH("NR",J25)))</formula>
    </cfRule>
  </conditionalFormatting>
  <conditionalFormatting sqref="L27:Q35">
    <cfRule type="containsText" dxfId="79" priority="86" operator="containsText" text="NR">
      <formula>NOT(ISERROR(SEARCH("NR",L27)))</formula>
    </cfRule>
  </conditionalFormatting>
  <conditionalFormatting sqref="N25 Q25">
    <cfRule type="containsText" dxfId="78" priority="84" operator="containsText" text="NR">
      <formula>NOT(ISERROR(SEARCH("NR",N25)))</formula>
    </cfRule>
  </conditionalFormatting>
  <conditionalFormatting sqref="M25">
    <cfRule type="containsText" dxfId="77" priority="82" operator="containsText" text="NR">
      <formula>NOT(ISERROR(SEARCH("NR",M25)))</formula>
    </cfRule>
  </conditionalFormatting>
  <conditionalFormatting sqref="P25">
    <cfRule type="containsText" dxfId="76" priority="81" operator="containsText" text="NR">
      <formula>NOT(ISERROR(SEARCH("NR",P25)))</formula>
    </cfRule>
  </conditionalFormatting>
  <conditionalFormatting sqref="L36:Q36">
    <cfRule type="containsText" dxfId="75" priority="74" operator="containsText" text="NR">
      <formula>NOT(ISERROR(SEARCH("NR",L36)))</formula>
    </cfRule>
  </conditionalFormatting>
  <conditionalFormatting sqref="L37:Q37">
    <cfRule type="containsText" dxfId="74" priority="71" operator="containsText" text="NR">
      <formula>NOT(ISERROR(SEARCH("NR",L37)))</formula>
    </cfRule>
  </conditionalFormatting>
  <conditionalFormatting sqref="L38:Q38">
    <cfRule type="containsText" dxfId="73" priority="68" operator="containsText" text="NR">
      <formula>NOT(ISERROR(SEARCH("NR",L38)))</formula>
    </cfRule>
  </conditionalFormatting>
  <conditionalFormatting sqref="C46:K53">
    <cfRule type="containsText" dxfId="72" priority="66" operator="containsText" text="NR">
      <formula>NOT(ISERROR(SEARCH("NR",C46)))</formula>
    </cfRule>
  </conditionalFormatting>
  <conditionalFormatting sqref="E43 H43">
    <cfRule type="containsText" dxfId="71" priority="64" operator="containsText" text="NR">
      <formula>NOT(ISERROR(SEARCH("NR",E43)))</formula>
    </cfRule>
  </conditionalFormatting>
  <conditionalFormatting sqref="K43">
    <cfRule type="containsText" dxfId="70" priority="63" operator="containsText" text="NR">
      <formula>NOT(ISERROR(SEARCH("NR",K43)))</formula>
    </cfRule>
  </conditionalFormatting>
  <conditionalFormatting sqref="D43">
    <cfRule type="containsText" dxfId="69" priority="62" operator="containsText" text="NR">
      <formula>NOT(ISERROR(SEARCH("NR",D43)))</formula>
    </cfRule>
  </conditionalFormatting>
  <conditionalFormatting sqref="G43">
    <cfRule type="containsText" dxfId="68" priority="61" operator="containsText" text="NR">
      <formula>NOT(ISERROR(SEARCH("NR",G43)))</formula>
    </cfRule>
  </conditionalFormatting>
  <conditionalFormatting sqref="J43">
    <cfRule type="containsText" dxfId="67" priority="60" operator="containsText" text="NR">
      <formula>NOT(ISERROR(SEARCH("NR",J43)))</formula>
    </cfRule>
  </conditionalFormatting>
  <conditionalFormatting sqref="L46:Q53">
    <cfRule type="containsText" dxfId="66" priority="59" operator="containsText" text="NR">
      <formula>NOT(ISERROR(SEARCH("NR",L46)))</formula>
    </cfRule>
  </conditionalFormatting>
  <conditionalFormatting sqref="N43 Q43">
    <cfRule type="containsText" dxfId="65" priority="58" operator="containsText" text="NR">
      <formula>NOT(ISERROR(SEARCH("NR",N43)))</formula>
    </cfRule>
  </conditionalFormatting>
  <conditionalFormatting sqref="M43">
    <cfRule type="containsText" dxfId="64" priority="57" operator="containsText" text="NR">
      <formula>NOT(ISERROR(SEARCH("NR",M43)))</formula>
    </cfRule>
  </conditionalFormatting>
  <conditionalFormatting sqref="P43">
    <cfRule type="containsText" dxfId="63" priority="56" operator="containsText" text="NR">
      <formula>NOT(ISERROR(SEARCH("NR",P43)))</formula>
    </cfRule>
  </conditionalFormatting>
  <conditionalFormatting sqref="C54:K54">
    <cfRule type="containsText" dxfId="62" priority="55" operator="containsText" text="NR">
      <formula>NOT(ISERROR(SEARCH("NR",C54)))</formula>
    </cfRule>
  </conditionalFormatting>
  <conditionalFormatting sqref="L54:Q54">
    <cfRule type="containsText" dxfId="61" priority="54" operator="containsText" text="NR">
      <formula>NOT(ISERROR(SEARCH("NR",L54)))</formula>
    </cfRule>
  </conditionalFormatting>
  <conditionalFormatting sqref="C55:K55">
    <cfRule type="containsText" dxfId="60" priority="53" operator="containsText" text="NR">
      <formula>NOT(ISERROR(SEARCH("NR",C55)))</formula>
    </cfRule>
  </conditionalFormatting>
  <conditionalFormatting sqref="L55:Q55">
    <cfRule type="containsText" dxfId="59" priority="52" operator="containsText" text="NR">
      <formula>NOT(ISERROR(SEARCH("NR",L55)))</formula>
    </cfRule>
  </conditionalFormatting>
  <conditionalFormatting sqref="C56:K56">
    <cfRule type="containsText" dxfId="58" priority="51" operator="containsText" text="NR">
      <formula>NOT(ISERROR(SEARCH("NR",C56)))</formula>
    </cfRule>
  </conditionalFormatting>
  <conditionalFormatting sqref="L56:Q56">
    <cfRule type="containsText" dxfId="57" priority="50" operator="containsText" text="NR">
      <formula>NOT(ISERROR(SEARCH("NR",L56)))</formula>
    </cfRule>
  </conditionalFormatting>
  <conditionalFormatting sqref="C64:K71">
    <cfRule type="containsText" dxfId="56" priority="49" operator="containsText" text="NR">
      <formula>NOT(ISERROR(SEARCH("NR",C64)))</formula>
    </cfRule>
  </conditionalFormatting>
  <conditionalFormatting sqref="E61 H61">
    <cfRule type="containsText" dxfId="55" priority="47" operator="containsText" text="NR">
      <formula>NOT(ISERROR(SEARCH("NR",E61)))</formula>
    </cfRule>
  </conditionalFormatting>
  <conditionalFormatting sqref="K61">
    <cfRule type="containsText" dxfId="54" priority="46" operator="containsText" text="NR">
      <formula>NOT(ISERROR(SEARCH("NR",K61)))</formula>
    </cfRule>
  </conditionalFormatting>
  <conditionalFormatting sqref="D61">
    <cfRule type="containsText" dxfId="53" priority="45" operator="containsText" text="NR">
      <formula>NOT(ISERROR(SEARCH("NR",D61)))</formula>
    </cfRule>
  </conditionalFormatting>
  <conditionalFormatting sqref="G61">
    <cfRule type="containsText" dxfId="52" priority="44" operator="containsText" text="NR">
      <formula>NOT(ISERROR(SEARCH("NR",G61)))</formula>
    </cfRule>
  </conditionalFormatting>
  <conditionalFormatting sqref="J61">
    <cfRule type="containsText" dxfId="51" priority="43" operator="containsText" text="NR">
      <formula>NOT(ISERROR(SEARCH("NR",J61)))</formula>
    </cfRule>
  </conditionalFormatting>
  <conditionalFormatting sqref="L63:Q71">
    <cfRule type="containsText" dxfId="50" priority="42" operator="containsText" text="NR">
      <formula>NOT(ISERROR(SEARCH("NR",L63)))</formula>
    </cfRule>
  </conditionalFormatting>
  <conditionalFormatting sqref="N61 Q61">
    <cfRule type="containsText" dxfId="49" priority="41" operator="containsText" text="NR">
      <formula>NOT(ISERROR(SEARCH("NR",N61)))</formula>
    </cfRule>
  </conditionalFormatting>
  <conditionalFormatting sqref="M61">
    <cfRule type="containsText" dxfId="48" priority="40" operator="containsText" text="NR">
      <formula>NOT(ISERROR(SEARCH("NR",M61)))</formula>
    </cfRule>
  </conditionalFormatting>
  <conditionalFormatting sqref="P61">
    <cfRule type="containsText" dxfId="47" priority="39" operator="containsText" text="NR">
      <formula>NOT(ISERROR(SEARCH("NR",P61)))</formula>
    </cfRule>
  </conditionalFormatting>
  <conditionalFormatting sqref="C72:K72">
    <cfRule type="containsText" dxfId="46" priority="38" operator="containsText" text="NR">
      <formula>NOT(ISERROR(SEARCH("NR",C72)))</formula>
    </cfRule>
  </conditionalFormatting>
  <conditionalFormatting sqref="L72:Q72">
    <cfRule type="containsText" dxfId="45" priority="37" operator="containsText" text="NR">
      <formula>NOT(ISERROR(SEARCH("NR",L72)))</formula>
    </cfRule>
  </conditionalFormatting>
  <conditionalFormatting sqref="C73:K73">
    <cfRule type="containsText" dxfId="44" priority="36" operator="containsText" text="NR">
      <formula>NOT(ISERROR(SEARCH("NR",C73)))</formula>
    </cfRule>
  </conditionalFormatting>
  <conditionalFormatting sqref="L73:Q73">
    <cfRule type="containsText" dxfId="43" priority="35" operator="containsText" text="NR">
      <formula>NOT(ISERROR(SEARCH("NR",L73)))</formula>
    </cfRule>
  </conditionalFormatting>
  <conditionalFormatting sqref="C74:K74">
    <cfRule type="containsText" dxfId="42" priority="34" operator="containsText" text="NR">
      <formula>NOT(ISERROR(SEARCH("NR",C74)))</formula>
    </cfRule>
  </conditionalFormatting>
  <conditionalFormatting sqref="L74:Q74">
    <cfRule type="containsText" dxfId="41" priority="33" operator="containsText" text="NR">
      <formula>NOT(ISERROR(SEARCH("NR",L74)))</formula>
    </cfRule>
  </conditionalFormatting>
  <conditionalFormatting sqref="C82:K89">
    <cfRule type="containsText" dxfId="40" priority="32" operator="containsText" text="NR">
      <formula>NOT(ISERROR(SEARCH("NR",C82)))</formula>
    </cfRule>
  </conditionalFormatting>
  <conditionalFormatting sqref="E79 H79">
    <cfRule type="containsText" dxfId="39" priority="30" operator="containsText" text="NR">
      <formula>NOT(ISERROR(SEARCH("NR",E79)))</formula>
    </cfRule>
  </conditionalFormatting>
  <conditionalFormatting sqref="K79">
    <cfRule type="containsText" dxfId="38" priority="29" operator="containsText" text="NR">
      <formula>NOT(ISERROR(SEARCH("NR",K79)))</formula>
    </cfRule>
  </conditionalFormatting>
  <conditionalFormatting sqref="D79">
    <cfRule type="containsText" dxfId="37" priority="28" operator="containsText" text="NR">
      <formula>NOT(ISERROR(SEARCH("NR",D79)))</formula>
    </cfRule>
  </conditionalFormatting>
  <conditionalFormatting sqref="G79">
    <cfRule type="containsText" dxfId="36" priority="27" operator="containsText" text="NR">
      <formula>NOT(ISERROR(SEARCH("NR",G79)))</formula>
    </cfRule>
  </conditionalFormatting>
  <conditionalFormatting sqref="J79">
    <cfRule type="containsText" dxfId="35" priority="26" operator="containsText" text="NR">
      <formula>NOT(ISERROR(SEARCH("NR",J79)))</formula>
    </cfRule>
  </conditionalFormatting>
  <conditionalFormatting sqref="L81:Q89">
    <cfRule type="containsText" dxfId="34" priority="25" operator="containsText" text="NR">
      <formula>NOT(ISERROR(SEARCH("NR",L81)))</formula>
    </cfRule>
  </conditionalFormatting>
  <conditionalFormatting sqref="N79 Q79">
    <cfRule type="containsText" dxfId="33" priority="24" operator="containsText" text="NR">
      <formula>NOT(ISERROR(SEARCH("NR",N79)))</formula>
    </cfRule>
  </conditionalFormatting>
  <conditionalFormatting sqref="M79">
    <cfRule type="containsText" dxfId="32" priority="23" operator="containsText" text="NR">
      <formula>NOT(ISERROR(SEARCH("NR",M79)))</formula>
    </cfRule>
  </conditionalFormatting>
  <conditionalFormatting sqref="P79">
    <cfRule type="containsText" dxfId="31" priority="22" operator="containsText" text="NR">
      <formula>NOT(ISERROR(SEARCH("NR",P79)))</formula>
    </cfRule>
  </conditionalFormatting>
  <conditionalFormatting sqref="C90:K90">
    <cfRule type="containsText" dxfId="30" priority="21" operator="containsText" text="NR">
      <formula>NOT(ISERROR(SEARCH("NR",C90)))</formula>
    </cfRule>
  </conditionalFormatting>
  <conditionalFormatting sqref="L90:Q90">
    <cfRule type="containsText" dxfId="29" priority="20" operator="containsText" text="NR">
      <formula>NOT(ISERROR(SEARCH("NR",L90)))</formula>
    </cfRule>
  </conditionalFormatting>
  <conditionalFormatting sqref="C91:K91">
    <cfRule type="containsText" dxfId="28" priority="19" operator="containsText" text="NR">
      <formula>NOT(ISERROR(SEARCH("NR",C91)))</formula>
    </cfRule>
  </conditionalFormatting>
  <conditionalFormatting sqref="L91:Q91">
    <cfRule type="containsText" dxfId="27" priority="18" operator="containsText" text="NR">
      <formula>NOT(ISERROR(SEARCH("NR",L91)))</formula>
    </cfRule>
  </conditionalFormatting>
  <conditionalFormatting sqref="C92:K92">
    <cfRule type="containsText" dxfId="26" priority="17" operator="containsText" text="NR">
      <formula>NOT(ISERROR(SEARCH("NR",C92)))</formula>
    </cfRule>
  </conditionalFormatting>
  <conditionalFormatting sqref="L92:Q92">
    <cfRule type="containsText" dxfId="25" priority="16" operator="containsText" text="NR">
      <formula>NOT(ISERROR(SEARCH("NR",L92)))</formula>
    </cfRule>
  </conditionalFormatting>
  <conditionalFormatting sqref="E97 H97">
    <cfRule type="containsText" dxfId="24" priority="13" operator="containsText" text="NR">
      <formula>NOT(ISERROR(SEARCH("NR",E97)))</formula>
    </cfRule>
  </conditionalFormatting>
  <conditionalFormatting sqref="K97">
    <cfRule type="containsText" dxfId="23" priority="12" operator="containsText" text="NR">
      <formula>NOT(ISERROR(SEARCH("NR",K97)))</formula>
    </cfRule>
  </conditionalFormatting>
  <conditionalFormatting sqref="D97">
    <cfRule type="containsText" dxfId="22" priority="11" operator="containsText" text="NR">
      <formula>NOT(ISERROR(SEARCH("NR",D97)))</formula>
    </cfRule>
  </conditionalFormatting>
  <conditionalFormatting sqref="G97">
    <cfRule type="containsText" dxfId="21" priority="10" operator="containsText" text="NR">
      <formula>NOT(ISERROR(SEARCH("NR",G97)))</formula>
    </cfRule>
  </conditionalFormatting>
  <conditionalFormatting sqref="J97">
    <cfRule type="containsText" dxfId="20" priority="9" operator="containsText" text="NR">
      <formula>NOT(ISERROR(SEARCH("NR",J97)))</formula>
    </cfRule>
  </conditionalFormatting>
  <conditionalFormatting sqref="L99:Q102">
    <cfRule type="containsText" dxfId="19" priority="8" operator="containsText" text="NR">
      <formula>NOT(ISERROR(SEARCH("NR",L99)))</formula>
    </cfRule>
  </conditionalFormatting>
  <conditionalFormatting sqref="N97 Q97">
    <cfRule type="containsText" dxfId="18" priority="7" operator="containsText" text="NR">
      <formula>NOT(ISERROR(SEARCH("NR",N97)))</formula>
    </cfRule>
  </conditionalFormatting>
  <conditionalFormatting sqref="M97">
    <cfRule type="containsText" dxfId="17" priority="6" operator="containsText" text="NR">
      <formula>NOT(ISERROR(SEARCH("NR",M97)))</formula>
    </cfRule>
  </conditionalFormatting>
  <conditionalFormatting sqref="P97">
    <cfRule type="containsText" dxfId="16" priority="5" operator="containsText" text="NR">
      <formula>NOT(ISERROR(SEARCH("NR",P97)))</formula>
    </cfRule>
  </conditionalFormatting>
  <hyperlinks>
    <hyperlink ref="B8" location="Contents!A1" display="Contents!A1" xr:uid="{8E0B4BE5-13DB-4EAD-B28A-BDE30CB73C94}"/>
    <hyperlink ref="D8" location="'Tab 50 - Comp. animal isolates'!A1" display="Tab 50 - Comp. animal isolates" xr:uid="{37709C85-3E1E-464F-B639-B70EBA3ED4A0}"/>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D3DB9-0E82-48FE-9E82-FEB9FE85BAB2}">
  <sheetPr codeName="Sheet50">
    <tabColor rgb="FF0068CE"/>
  </sheetPr>
  <dimension ref="A1:AB30"/>
  <sheetViews>
    <sheetView showGridLines="0" zoomScale="80" zoomScaleNormal="80" workbookViewId="0">
      <selection activeCell="D8" sqref="D8"/>
    </sheetView>
  </sheetViews>
  <sheetFormatPr defaultColWidth="7.140625" defaultRowHeight="15" x14ac:dyDescent="0.25"/>
  <cols>
    <col min="1" max="1" width="1.7109375" style="261" customWidth="1"/>
    <col min="2" max="2" width="39.140625" style="261" customWidth="1"/>
    <col min="3" max="12" width="10.5703125" style="261" customWidth="1"/>
    <col min="13" max="13" width="7.140625" style="261" bestFit="1" customWidth="1"/>
    <col min="14" max="14" width="4" style="261" bestFit="1" customWidth="1"/>
    <col min="15" max="15" width="9.42578125" style="261" bestFit="1" customWidth="1"/>
    <col min="16" max="16" width="7.140625" style="262" bestFit="1" customWidth="1"/>
    <col min="17" max="17" width="4" style="261" bestFit="1" customWidth="1"/>
    <col min="18" max="18" width="9" style="261" customWidth="1"/>
    <col min="19" max="19" width="7.85546875" style="262" bestFit="1" customWidth="1"/>
    <col min="20" max="20" width="4.42578125" style="261" bestFit="1" customWidth="1"/>
    <col min="21" max="21" width="30.5703125" style="261" customWidth="1"/>
    <col min="22" max="22" width="7.85546875" style="262" bestFit="1" customWidth="1"/>
    <col min="23" max="23" width="4.42578125" style="261" bestFit="1" customWidth="1"/>
    <col min="24" max="24" width="8.85546875" style="261" customWidth="1"/>
    <col min="25" max="25" width="7.85546875" style="262" bestFit="1" customWidth="1"/>
    <col min="26" max="26" width="4.42578125" style="261" bestFit="1" customWidth="1"/>
    <col min="27" max="27" width="9.140625" style="261" customWidth="1"/>
    <col min="28" max="28" width="7.85546875" style="262" bestFit="1" customWidth="1"/>
    <col min="29" max="29" width="4.42578125" style="261" bestFit="1" customWidth="1"/>
    <col min="30" max="30" width="9.42578125" style="261" customWidth="1"/>
    <col min="31" max="31" width="9.5703125" style="261" customWidth="1"/>
    <col min="32" max="32" width="7.140625" style="261"/>
    <col min="33" max="33" width="9.28515625" style="261" customWidth="1"/>
    <col min="34" max="34" width="9" style="261" customWidth="1"/>
    <col min="35" max="35" width="7.140625" style="261"/>
    <col min="36" max="36" width="10" style="261" customWidth="1"/>
    <col min="37" max="38" width="7.140625" style="261"/>
    <col min="39" max="39" width="9.42578125" style="261" customWidth="1"/>
    <col min="40" max="41" width="7.140625" style="261"/>
    <col min="42" max="42" width="9.5703125" style="261" customWidth="1"/>
    <col min="43" max="16384" width="7.140625" style="261"/>
  </cols>
  <sheetData>
    <row r="1" spans="1:28" s="303" customFormat="1" ht="5.0999999999999996" customHeight="1" x14ac:dyDescent="0.2">
      <c r="B1" s="312"/>
      <c r="C1" s="312"/>
      <c r="D1" s="305"/>
      <c r="E1" s="305"/>
      <c r="F1" s="305"/>
      <c r="G1" s="305"/>
      <c r="H1" s="305"/>
      <c r="I1" s="304"/>
      <c r="J1" s="304"/>
    </row>
    <row r="2" spans="1:28" s="303" customFormat="1" x14ac:dyDescent="0.2">
      <c r="B2" s="312"/>
      <c r="C2" s="312"/>
      <c r="D2" s="305"/>
      <c r="E2" s="305"/>
      <c r="F2" s="305"/>
      <c r="G2" s="305"/>
      <c r="H2" s="305"/>
      <c r="I2" s="304"/>
      <c r="J2" s="304"/>
    </row>
    <row r="3" spans="1:28" s="303" customFormat="1" x14ac:dyDescent="0.2">
      <c r="B3" s="312"/>
      <c r="C3" s="312"/>
      <c r="D3" s="305"/>
      <c r="E3" s="305"/>
      <c r="F3" s="305"/>
      <c r="G3" s="305"/>
      <c r="H3" s="305"/>
      <c r="I3" s="304"/>
      <c r="J3" s="304"/>
    </row>
    <row r="4" spans="1:28" s="303" customFormat="1" ht="15.75" customHeight="1" x14ac:dyDescent="0.2">
      <c r="B4" s="312"/>
      <c r="C4" s="312"/>
      <c r="D4" s="305"/>
      <c r="E4" s="305"/>
      <c r="F4" s="305"/>
      <c r="G4" s="305"/>
      <c r="H4" s="305"/>
      <c r="I4" s="304"/>
      <c r="J4" s="304"/>
    </row>
    <row r="5" spans="1:28" s="303" customFormat="1" ht="15.75" customHeight="1" x14ac:dyDescent="0.2">
      <c r="B5" s="312"/>
      <c r="C5" s="312"/>
      <c r="D5" s="305"/>
      <c r="E5" s="305"/>
      <c r="F5" s="305"/>
      <c r="G5" s="305"/>
      <c r="H5" s="305"/>
      <c r="I5" s="304"/>
      <c r="J5" s="304"/>
    </row>
    <row r="6" spans="1:28" s="303" customFormat="1" ht="18" x14ac:dyDescent="0.25">
      <c r="B6" s="309"/>
      <c r="C6" s="310"/>
      <c r="D6" s="309"/>
      <c r="E6" s="309"/>
      <c r="F6" s="309"/>
      <c r="G6" s="309"/>
      <c r="H6" s="309"/>
      <c r="I6" s="304"/>
      <c r="J6" s="304"/>
    </row>
    <row r="7" spans="1:28" s="303" customFormat="1" ht="18" x14ac:dyDescent="0.25">
      <c r="B7" s="309"/>
      <c r="C7" s="310"/>
      <c r="D7" s="309"/>
      <c r="E7" s="309"/>
      <c r="F7" s="309"/>
      <c r="G7" s="309"/>
      <c r="H7" s="309"/>
      <c r="I7" s="304"/>
      <c r="J7" s="304"/>
    </row>
    <row r="8" spans="1:28" s="303" customFormat="1" ht="18" x14ac:dyDescent="0.25">
      <c r="B8" s="1061" t="s">
        <v>113</v>
      </c>
      <c r="C8" s="310"/>
      <c r="D8" s="1061" t="s">
        <v>1143</v>
      </c>
      <c r="E8" s="309"/>
      <c r="F8" s="309"/>
      <c r="G8" s="309"/>
      <c r="H8" s="309"/>
      <c r="I8" s="304"/>
      <c r="J8" s="304"/>
    </row>
    <row r="9" spans="1:28" s="303" customFormat="1" ht="18" x14ac:dyDescent="0.25">
      <c r="B9" s="309"/>
      <c r="C9" s="310"/>
      <c r="D9" s="309"/>
      <c r="E9" s="309"/>
      <c r="F9" s="309"/>
      <c r="G9" s="309"/>
      <c r="H9" s="309"/>
      <c r="I9" s="304"/>
      <c r="J9" s="304"/>
    </row>
    <row r="10" spans="1:28" s="303" customFormat="1" ht="18" x14ac:dyDescent="0.25">
      <c r="A10" s="304"/>
      <c r="B10" s="310" t="s">
        <v>820</v>
      </c>
      <c r="C10" s="310"/>
      <c r="D10" s="309"/>
      <c r="E10" s="309"/>
      <c r="F10" s="309"/>
      <c r="G10" s="309"/>
      <c r="H10" s="309"/>
      <c r="I10" s="304"/>
      <c r="J10" s="304"/>
      <c r="K10" s="304"/>
      <c r="L10" s="304"/>
      <c r="M10" s="304"/>
      <c r="N10" s="304"/>
      <c r="O10" s="304"/>
      <c r="P10" s="304"/>
      <c r="Q10" s="304"/>
      <c r="R10" s="304"/>
      <c r="S10" s="304"/>
      <c r="T10" s="304"/>
      <c r="U10" s="304"/>
      <c r="V10" s="304"/>
      <c r="W10" s="304"/>
      <c r="X10" s="304"/>
      <c r="Y10" s="304"/>
      <c r="Z10" s="304"/>
      <c r="AA10" s="304"/>
      <c r="AB10" s="304"/>
    </row>
    <row r="11" spans="1:28" s="303" customFormat="1" ht="15.75" x14ac:dyDescent="0.25">
      <c r="A11" s="304"/>
      <c r="B11" s="465"/>
      <c r="C11" s="466"/>
      <c r="D11" s="466"/>
      <c r="E11" s="466"/>
      <c r="F11" s="466"/>
      <c r="G11" s="466"/>
      <c r="H11" s="467"/>
      <c r="I11" s="468"/>
      <c r="J11" s="468"/>
      <c r="K11" s="468"/>
      <c r="L11" s="468"/>
      <c r="M11" s="468"/>
      <c r="N11" s="468"/>
      <c r="O11" s="468"/>
      <c r="P11" s="304"/>
      <c r="Q11" s="304"/>
      <c r="R11" s="304"/>
      <c r="S11" s="304"/>
      <c r="T11" s="304"/>
      <c r="U11" s="304"/>
      <c r="V11" s="304"/>
      <c r="W11" s="304"/>
      <c r="X11" s="304"/>
      <c r="Y11" s="304"/>
      <c r="Z11" s="304"/>
      <c r="AA11" s="304"/>
      <c r="AB11" s="304"/>
    </row>
    <row r="12" spans="1:28" ht="15.75" x14ac:dyDescent="0.25">
      <c r="A12" s="274"/>
      <c r="B12" s="469" t="s">
        <v>821</v>
      </c>
      <c r="C12" s="469"/>
      <c r="D12" s="464"/>
      <c r="E12" s="464"/>
      <c r="F12" s="464"/>
      <c r="G12" s="464"/>
      <c r="H12" s="464"/>
      <c r="I12" s="464"/>
      <c r="J12" s="464"/>
      <c r="K12" s="464"/>
      <c r="L12" s="464"/>
      <c r="M12" s="470"/>
      <c r="N12" s="464"/>
      <c r="O12" s="464"/>
      <c r="P12" s="275"/>
      <c r="Q12" s="274"/>
      <c r="R12" s="274"/>
      <c r="S12" s="274"/>
      <c r="T12" s="274"/>
      <c r="U12" s="274"/>
      <c r="V12" s="274"/>
      <c r="W12" s="274"/>
      <c r="X12" s="274"/>
      <c r="Y12" s="274"/>
      <c r="Z12" s="274"/>
      <c r="AA12" s="274"/>
      <c r="AB12" s="274"/>
    </row>
    <row r="13" spans="1:28" ht="15.75" x14ac:dyDescent="0.25">
      <c r="A13" s="274"/>
      <c r="B13" s="471" t="s">
        <v>822</v>
      </c>
      <c r="C13" s="464"/>
      <c r="D13" s="464"/>
      <c r="E13" s="464"/>
      <c r="F13" s="464"/>
      <c r="G13" s="464"/>
      <c r="H13" s="464"/>
      <c r="I13" s="464"/>
      <c r="J13" s="464"/>
      <c r="K13" s="464"/>
      <c r="L13" s="464"/>
      <c r="M13" s="470"/>
      <c r="N13" s="464"/>
      <c r="O13" s="464"/>
      <c r="P13" s="275"/>
      <c r="Q13" s="274"/>
      <c r="R13" s="274"/>
      <c r="S13" s="274"/>
      <c r="T13" s="274"/>
      <c r="U13" s="274"/>
      <c r="V13" s="274"/>
      <c r="W13" s="274"/>
      <c r="X13" s="274"/>
      <c r="Y13" s="274"/>
      <c r="Z13" s="274"/>
      <c r="AA13" s="274"/>
      <c r="AB13" s="274"/>
    </row>
    <row r="14" spans="1:28" ht="15.75" x14ac:dyDescent="0.25">
      <c r="A14" s="274"/>
      <c r="B14" s="464"/>
      <c r="C14" s="464"/>
      <c r="D14" s="464"/>
      <c r="E14" s="464"/>
      <c r="F14" s="464"/>
      <c r="G14" s="464"/>
      <c r="H14" s="464"/>
      <c r="I14" s="464"/>
      <c r="J14" s="464"/>
      <c r="K14" s="464"/>
      <c r="L14" s="464"/>
      <c r="M14" s="470"/>
      <c r="N14" s="464"/>
      <c r="O14" s="464"/>
      <c r="P14" s="275"/>
      <c r="Q14" s="274"/>
      <c r="R14" s="274"/>
      <c r="S14" s="274"/>
      <c r="T14" s="274"/>
      <c r="U14" s="274"/>
      <c r="V14" s="274"/>
      <c r="W14" s="274"/>
      <c r="X14" s="274"/>
      <c r="Y14" s="274"/>
      <c r="Z14" s="274"/>
      <c r="AA14" s="274"/>
      <c r="AB14" s="274"/>
    </row>
    <row r="15" spans="1:28" ht="15.75" x14ac:dyDescent="0.25">
      <c r="A15" s="274"/>
      <c r="B15" s="833"/>
      <c r="C15" s="981">
        <v>2017</v>
      </c>
      <c r="D15" s="982"/>
      <c r="E15" s="981">
        <v>2018</v>
      </c>
      <c r="F15" s="982"/>
      <c r="G15" s="981">
        <v>2019</v>
      </c>
      <c r="H15" s="982"/>
      <c r="I15" s="981">
        <v>2020</v>
      </c>
      <c r="J15" s="982"/>
      <c r="K15" s="981">
        <v>2021</v>
      </c>
      <c r="L15" s="982"/>
      <c r="M15" s="274"/>
      <c r="N15" s="274"/>
      <c r="O15" s="274"/>
      <c r="P15" s="274"/>
      <c r="S15" s="261"/>
      <c r="V15" s="261"/>
      <c r="Y15" s="261"/>
      <c r="AB15" s="261"/>
    </row>
    <row r="16" spans="1:28" ht="16.5" thickBot="1" x14ac:dyDescent="0.3">
      <c r="A16" s="274"/>
      <c r="B16" s="834" t="s">
        <v>550</v>
      </c>
      <c r="C16" s="405" t="s">
        <v>444</v>
      </c>
      <c r="D16" s="284" t="s">
        <v>631</v>
      </c>
      <c r="E16" s="405" t="s">
        <v>444</v>
      </c>
      <c r="F16" s="282" t="s">
        <v>631</v>
      </c>
      <c r="G16" s="405" t="s">
        <v>444</v>
      </c>
      <c r="H16" s="282" t="s">
        <v>631</v>
      </c>
      <c r="I16" s="405" t="s">
        <v>444</v>
      </c>
      <c r="J16" s="282" t="s">
        <v>631</v>
      </c>
      <c r="K16" s="405" t="s">
        <v>444</v>
      </c>
      <c r="L16" s="284" t="s">
        <v>631</v>
      </c>
      <c r="M16" s="275"/>
      <c r="N16" s="274"/>
      <c r="O16" s="274"/>
      <c r="P16" s="275"/>
      <c r="S16" s="261"/>
      <c r="V16" s="261"/>
      <c r="Y16" s="261"/>
      <c r="AB16" s="261"/>
    </row>
    <row r="17" spans="1:28" ht="15.75" x14ac:dyDescent="0.25">
      <c r="A17" s="274"/>
      <c r="B17" s="406" t="s">
        <v>833</v>
      </c>
      <c r="C17" s="835">
        <v>75</v>
      </c>
      <c r="D17" s="472">
        <v>2.1508459994264411E-2</v>
      </c>
      <c r="E17" s="407">
        <v>91</v>
      </c>
      <c r="F17" s="472">
        <v>4.3561512685495456E-2</v>
      </c>
      <c r="G17" s="835">
        <v>248</v>
      </c>
      <c r="H17" s="472" t="s">
        <v>453</v>
      </c>
      <c r="I17" s="407">
        <v>222</v>
      </c>
      <c r="J17" s="408" t="s">
        <v>834</v>
      </c>
      <c r="K17" s="836">
        <v>342</v>
      </c>
      <c r="L17" s="417" t="s">
        <v>452</v>
      </c>
      <c r="M17" s="275"/>
      <c r="N17" s="274"/>
      <c r="O17" s="274"/>
      <c r="P17" s="275"/>
      <c r="S17" s="261"/>
      <c r="V17" s="261"/>
      <c r="Y17" s="261"/>
      <c r="AB17" s="261"/>
    </row>
    <row r="18" spans="1:28" ht="15.75" x14ac:dyDescent="0.25">
      <c r="A18" s="274"/>
      <c r="B18" s="409" t="s">
        <v>942</v>
      </c>
      <c r="C18" s="836">
        <v>145</v>
      </c>
      <c r="D18" s="417">
        <v>4.158302265557786E-2</v>
      </c>
      <c r="E18" s="410">
        <v>22</v>
      </c>
      <c r="F18" s="415">
        <v>1.0531354715174725E-2</v>
      </c>
      <c r="G18" s="836">
        <v>57</v>
      </c>
      <c r="H18" s="417" t="s">
        <v>850</v>
      </c>
      <c r="I18" s="410">
        <v>62</v>
      </c>
      <c r="J18" s="408" t="s">
        <v>851</v>
      </c>
      <c r="K18" s="836">
        <v>81</v>
      </c>
      <c r="L18" s="417" t="s">
        <v>851</v>
      </c>
      <c r="M18" s="275"/>
      <c r="N18" s="274"/>
      <c r="O18" s="274"/>
      <c r="P18" s="275"/>
      <c r="S18" s="261"/>
      <c r="V18" s="261"/>
      <c r="Y18" s="261"/>
      <c r="AB18" s="261"/>
    </row>
    <row r="19" spans="1:28" ht="15.75" x14ac:dyDescent="0.25">
      <c r="A19" s="274"/>
      <c r="B19" s="409" t="s">
        <v>529</v>
      </c>
      <c r="C19" s="836">
        <v>983</v>
      </c>
      <c r="D19" s="417">
        <v>0.28190421565815887</v>
      </c>
      <c r="E19" s="410">
        <v>583</v>
      </c>
      <c r="F19" s="415">
        <v>0.2790808999521302</v>
      </c>
      <c r="G19" s="836">
        <v>1257</v>
      </c>
      <c r="H19" s="417" t="s">
        <v>826</v>
      </c>
      <c r="I19" s="410">
        <v>1080</v>
      </c>
      <c r="J19" s="408" t="s">
        <v>827</v>
      </c>
      <c r="K19" s="836">
        <v>1346</v>
      </c>
      <c r="L19" s="417" t="s">
        <v>828</v>
      </c>
      <c r="M19" s="275"/>
      <c r="N19" s="274"/>
      <c r="O19" s="274"/>
      <c r="P19" s="275"/>
      <c r="S19" s="261"/>
      <c r="V19" s="261"/>
      <c r="Y19" s="261"/>
      <c r="AB19" s="261"/>
    </row>
    <row r="20" spans="1:28" ht="15.75" x14ac:dyDescent="0.25">
      <c r="A20" s="274"/>
      <c r="B20" s="293" t="s">
        <v>852</v>
      </c>
      <c r="C20" s="836">
        <v>255</v>
      </c>
      <c r="D20" s="417">
        <v>7.3128763980499001E-2</v>
      </c>
      <c r="E20" s="1190">
        <v>178</v>
      </c>
      <c r="F20" s="408">
        <v>8.5208233604595507E-2</v>
      </c>
      <c r="G20" s="836">
        <v>510</v>
      </c>
      <c r="H20" s="417">
        <v>0.1041028781383956</v>
      </c>
      <c r="I20" s="1190">
        <v>550</v>
      </c>
      <c r="J20" s="408">
        <v>0.11547344110854503</v>
      </c>
      <c r="K20" s="836">
        <v>717</v>
      </c>
      <c r="L20" s="417">
        <v>0.11357516236337716</v>
      </c>
      <c r="M20" s="275"/>
      <c r="N20" s="274"/>
      <c r="O20" s="274"/>
      <c r="P20" s="275"/>
      <c r="S20" s="261"/>
      <c r="V20" s="261"/>
      <c r="Y20" s="261"/>
      <c r="AB20" s="261"/>
    </row>
    <row r="21" spans="1:28" ht="15.75" x14ac:dyDescent="0.25">
      <c r="A21" s="274"/>
      <c r="B21" s="409" t="s">
        <v>840</v>
      </c>
      <c r="C21" s="836">
        <v>66</v>
      </c>
      <c r="D21" s="417">
        <v>1.8927444794952682E-2</v>
      </c>
      <c r="E21" s="410">
        <v>32</v>
      </c>
      <c r="F21" s="415">
        <v>1.5318334131163236E-2</v>
      </c>
      <c r="G21" s="836">
        <v>95</v>
      </c>
      <c r="H21" s="417" t="s">
        <v>841</v>
      </c>
      <c r="I21" s="410">
        <v>104</v>
      </c>
      <c r="J21" s="408" t="s">
        <v>842</v>
      </c>
      <c r="K21" s="836">
        <v>116</v>
      </c>
      <c r="L21" s="417" t="s">
        <v>843</v>
      </c>
      <c r="M21" s="275"/>
      <c r="N21" s="274"/>
      <c r="O21" s="274"/>
      <c r="P21" s="275"/>
      <c r="S21" s="261"/>
      <c r="V21" s="261"/>
      <c r="Y21" s="261"/>
      <c r="AB21" s="261"/>
    </row>
    <row r="22" spans="1:28" ht="15.75" x14ac:dyDescent="0.25">
      <c r="A22" s="274"/>
      <c r="B22" s="409" t="s">
        <v>522</v>
      </c>
      <c r="C22" s="836">
        <v>228</v>
      </c>
      <c r="D22" s="417">
        <v>6.5385718382563809E-2</v>
      </c>
      <c r="E22" s="410">
        <v>119</v>
      </c>
      <c r="F22" s="415">
        <v>5.6965055050263287E-2</v>
      </c>
      <c r="G22" s="836">
        <v>341</v>
      </c>
      <c r="H22" s="417">
        <v>7.0000000000000007E-2</v>
      </c>
      <c r="I22" s="410">
        <v>336</v>
      </c>
      <c r="J22" s="408" t="s">
        <v>831</v>
      </c>
      <c r="K22" s="836">
        <v>411</v>
      </c>
      <c r="L22" s="417" t="s">
        <v>454</v>
      </c>
      <c r="M22" s="275"/>
      <c r="N22" s="274"/>
      <c r="O22" s="274"/>
      <c r="P22" s="275"/>
      <c r="S22" s="261"/>
      <c r="V22" s="261"/>
      <c r="Y22" s="261"/>
      <c r="AB22" s="261"/>
    </row>
    <row r="23" spans="1:28" ht="15.75" x14ac:dyDescent="0.25">
      <c r="A23" s="274"/>
      <c r="B23" s="409" t="s">
        <v>514</v>
      </c>
      <c r="C23" s="836">
        <v>548</v>
      </c>
      <c r="D23" s="417">
        <v>0.1571551476914253</v>
      </c>
      <c r="E23" s="410">
        <v>345</v>
      </c>
      <c r="F23" s="415">
        <v>0.16515078985160364</v>
      </c>
      <c r="G23" s="836">
        <v>718</v>
      </c>
      <c r="H23" s="417" t="s">
        <v>829</v>
      </c>
      <c r="I23" s="410">
        <v>601</v>
      </c>
      <c r="J23" s="408" t="s">
        <v>830</v>
      </c>
      <c r="K23" s="836">
        <v>760</v>
      </c>
      <c r="L23" s="417">
        <v>0.12</v>
      </c>
      <c r="M23" s="275"/>
      <c r="N23" s="274"/>
      <c r="O23" s="274"/>
      <c r="P23" s="275"/>
      <c r="S23" s="261"/>
      <c r="V23" s="261"/>
      <c r="Y23" s="261"/>
      <c r="AB23" s="261"/>
    </row>
    <row r="24" spans="1:28" ht="15.75" x14ac:dyDescent="0.25">
      <c r="A24" s="274"/>
      <c r="B24" s="409" t="s">
        <v>838</v>
      </c>
      <c r="C24" s="836">
        <v>83</v>
      </c>
      <c r="D24" s="417">
        <v>2.3802695726985949E-2</v>
      </c>
      <c r="E24" s="410">
        <v>48</v>
      </c>
      <c r="F24" s="415">
        <v>2.2977501196744854E-2</v>
      </c>
      <c r="G24" s="836">
        <v>127</v>
      </c>
      <c r="H24" s="417" t="s">
        <v>839</v>
      </c>
      <c r="I24" s="410">
        <v>123</v>
      </c>
      <c r="J24" s="408" t="s">
        <v>839</v>
      </c>
      <c r="K24" s="836">
        <v>163</v>
      </c>
      <c r="L24" s="417" t="s">
        <v>839</v>
      </c>
      <c r="M24" s="275"/>
      <c r="N24" s="274"/>
      <c r="O24" s="274"/>
      <c r="P24" s="275"/>
      <c r="S24" s="261"/>
      <c r="V24" s="261"/>
      <c r="Y24" s="261"/>
      <c r="AB24" s="261"/>
    </row>
    <row r="25" spans="1:28" ht="15.75" x14ac:dyDescent="0.25">
      <c r="A25" s="274"/>
      <c r="B25" s="409" t="s">
        <v>846</v>
      </c>
      <c r="C25" s="836">
        <v>38</v>
      </c>
      <c r="D25" s="417">
        <v>1.0897619730427301E-2</v>
      </c>
      <c r="E25" s="410">
        <v>22</v>
      </c>
      <c r="F25" s="415">
        <v>1.0531354715174725E-2</v>
      </c>
      <c r="G25" s="836">
        <v>30</v>
      </c>
      <c r="H25" s="417" t="s">
        <v>847</v>
      </c>
      <c r="I25" s="410">
        <v>51</v>
      </c>
      <c r="J25" s="408" t="s">
        <v>848</v>
      </c>
      <c r="K25" s="836">
        <v>89</v>
      </c>
      <c r="L25" s="417" t="s">
        <v>849</v>
      </c>
      <c r="M25" s="275"/>
      <c r="N25" s="274"/>
      <c r="O25" s="274"/>
      <c r="P25" s="275"/>
      <c r="S25" s="261"/>
      <c r="V25" s="261"/>
      <c r="Y25" s="261"/>
      <c r="AB25" s="261"/>
    </row>
    <row r="26" spans="1:28" ht="15.75" x14ac:dyDescent="0.25">
      <c r="A26" s="274"/>
      <c r="B26" s="409" t="s">
        <v>823</v>
      </c>
      <c r="C26" s="836">
        <v>878</v>
      </c>
      <c r="D26" s="417">
        <v>0.25179237166618867</v>
      </c>
      <c r="E26" s="1190">
        <v>553</v>
      </c>
      <c r="F26" s="408">
        <v>0.26471996170416467</v>
      </c>
      <c r="G26" s="836">
        <v>1217</v>
      </c>
      <c r="H26" s="417" t="s">
        <v>824</v>
      </c>
      <c r="I26" s="1190">
        <v>1153</v>
      </c>
      <c r="J26" s="408" t="s">
        <v>825</v>
      </c>
      <c r="K26" s="836">
        <v>1580</v>
      </c>
      <c r="L26" s="417">
        <v>0.25</v>
      </c>
      <c r="M26" s="275"/>
      <c r="N26" s="274"/>
      <c r="O26" s="274"/>
      <c r="P26" s="275"/>
      <c r="S26" s="261"/>
      <c r="V26" s="261"/>
      <c r="Y26" s="261"/>
      <c r="AB26" s="261"/>
    </row>
    <row r="27" spans="1:28" ht="15.75" x14ac:dyDescent="0.25">
      <c r="A27" s="274"/>
      <c r="B27" s="409" t="s">
        <v>835</v>
      </c>
      <c r="C27" s="836">
        <v>116</v>
      </c>
      <c r="D27" s="417">
        <v>3.3266418124462287E-2</v>
      </c>
      <c r="E27" s="410">
        <v>66</v>
      </c>
      <c r="F27" s="415">
        <v>3.1594064145524174E-2</v>
      </c>
      <c r="G27" s="836">
        <v>203</v>
      </c>
      <c r="H27" s="417" t="s">
        <v>836</v>
      </c>
      <c r="I27" s="410">
        <v>225</v>
      </c>
      <c r="J27" s="408" t="s">
        <v>834</v>
      </c>
      <c r="K27" s="836">
        <v>246</v>
      </c>
      <c r="L27" s="417" t="s">
        <v>837</v>
      </c>
      <c r="M27" s="275"/>
      <c r="N27" s="274"/>
      <c r="O27" s="274"/>
      <c r="P27" s="275"/>
      <c r="S27" s="261"/>
      <c r="V27" s="261"/>
      <c r="Y27" s="261"/>
      <c r="AB27" s="261"/>
    </row>
    <row r="28" spans="1:28" ht="15.75" x14ac:dyDescent="0.25">
      <c r="A28" s="274"/>
      <c r="B28" s="409" t="s">
        <v>941</v>
      </c>
      <c r="C28" s="836">
        <v>72</v>
      </c>
      <c r="D28" s="417">
        <v>2.0648121594493835E-2</v>
      </c>
      <c r="E28" s="410">
        <v>30</v>
      </c>
      <c r="F28" s="415">
        <v>1.4360938247965534E-2</v>
      </c>
      <c r="G28" s="836">
        <v>96</v>
      </c>
      <c r="H28" s="417">
        <v>0.02</v>
      </c>
      <c r="I28" s="410">
        <v>111</v>
      </c>
      <c r="J28" s="408" t="s">
        <v>844</v>
      </c>
      <c r="K28" s="836">
        <v>105</v>
      </c>
      <c r="L28" s="417" t="s">
        <v>845</v>
      </c>
      <c r="M28" s="275"/>
      <c r="N28" s="274"/>
      <c r="O28" s="274"/>
      <c r="P28" s="275"/>
      <c r="S28" s="261"/>
      <c r="V28" s="261"/>
      <c r="Y28" s="261"/>
      <c r="AB28" s="261"/>
    </row>
    <row r="29" spans="1:28" ht="15.75" x14ac:dyDescent="0.25">
      <c r="A29" s="274"/>
      <c r="B29" s="409" t="s">
        <v>832</v>
      </c>
      <c r="C29" s="836">
        <v>0</v>
      </c>
      <c r="D29" s="417">
        <v>0</v>
      </c>
      <c r="E29" s="836">
        <v>0</v>
      </c>
      <c r="F29" s="417">
        <v>0</v>
      </c>
      <c r="G29" s="836">
        <v>0</v>
      </c>
      <c r="H29" s="417">
        <v>0</v>
      </c>
      <c r="I29" s="836">
        <v>145</v>
      </c>
      <c r="J29" s="417">
        <v>0.03</v>
      </c>
      <c r="K29" s="836">
        <v>357</v>
      </c>
      <c r="L29" s="417" t="s">
        <v>489</v>
      </c>
      <c r="M29" s="275"/>
      <c r="N29" s="274"/>
      <c r="O29" s="274"/>
      <c r="P29" s="275"/>
      <c r="S29" s="261"/>
      <c r="V29" s="261"/>
      <c r="Y29" s="261"/>
      <c r="AB29" s="261"/>
    </row>
    <row r="30" spans="1:28" x14ac:dyDescent="0.25">
      <c r="B30" s="473"/>
      <c r="C30" s="473"/>
      <c r="D30" s="473"/>
      <c r="E30" s="473"/>
      <c r="F30" s="473"/>
      <c r="G30" s="473"/>
      <c r="H30" s="473"/>
      <c r="I30" s="473"/>
      <c r="J30" s="473"/>
      <c r="K30" s="473"/>
      <c r="L30" s="473"/>
      <c r="M30" s="262"/>
      <c r="S30" s="261"/>
      <c r="V30" s="261"/>
      <c r="Y30" s="261"/>
      <c r="AB30" s="261"/>
    </row>
  </sheetData>
  <sortState xmlns:xlrd2="http://schemas.microsoft.com/office/spreadsheetml/2017/richdata2" ref="B17:L29">
    <sortCondition ref="B17:B29"/>
  </sortState>
  <conditionalFormatting sqref="C12">
    <cfRule type="containsText" dxfId="15" priority="7" operator="containsText" text="NR">
      <formula>NOT(ISERROR(SEARCH("NR",C12)))</formula>
    </cfRule>
  </conditionalFormatting>
  <conditionalFormatting sqref="C15:D15">
    <cfRule type="containsText" dxfId="14" priority="6" operator="containsText" text="NR">
      <formula>NOT(ISERROR(SEARCH("NR",C15)))</formula>
    </cfRule>
  </conditionalFormatting>
  <conditionalFormatting sqref="E15:F15">
    <cfRule type="containsText" dxfId="13" priority="5" operator="containsText" text="NR">
      <formula>NOT(ISERROR(SEARCH("NR",E15)))</formula>
    </cfRule>
  </conditionalFormatting>
  <conditionalFormatting sqref="G15:H15">
    <cfRule type="containsText" dxfId="12" priority="4" operator="containsText" text="NR">
      <formula>NOT(ISERROR(SEARCH("NR",G15)))</formula>
    </cfRule>
  </conditionalFormatting>
  <conditionalFormatting sqref="I15:J15">
    <cfRule type="containsText" dxfId="11" priority="3" operator="containsText" text="NR">
      <formula>NOT(ISERROR(SEARCH("NR",I15)))</formula>
    </cfRule>
  </conditionalFormatting>
  <conditionalFormatting sqref="K15:L15">
    <cfRule type="containsText" dxfId="10" priority="2" operator="containsText" text="NR">
      <formula>NOT(ISERROR(SEARCH("NR",K15)))</formula>
    </cfRule>
  </conditionalFormatting>
  <hyperlinks>
    <hyperlink ref="B8" location="Contents!A1" display="Contents!A1" xr:uid="{724CBF49-06B2-4E6B-B3BF-414F6946CD8E}"/>
    <hyperlink ref="D8" location="'Tab 51 - Comp. animal AMR Ecoli'!A1" display="Tab 51 - Comp. animal AMR Ecoli" xr:uid="{A064364F-AD69-439B-8595-20325B3714C8}"/>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46685-3583-4F17-B42F-6D50523EBEEC}">
  <sheetPr codeName="Sheet51">
    <tabColor rgb="FF0068CE"/>
  </sheetPr>
  <dimension ref="A1:AG66"/>
  <sheetViews>
    <sheetView showGridLines="0" zoomScale="80" zoomScaleNormal="80" workbookViewId="0">
      <selection activeCell="D8" sqref="D8"/>
    </sheetView>
  </sheetViews>
  <sheetFormatPr defaultColWidth="9.140625" defaultRowHeight="14.25" x14ac:dyDescent="0.2"/>
  <cols>
    <col min="1" max="1" width="1.7109375" style="324" customWidth="1"/>
    <col min="2" max="2" width="39.42578125" style="324" customWidth="1"/>
    <col min="3" max="3" width="10.5703125" style="328" customWidth="1"/>
    <col min="4" max="5" width="10.5703125" style="324" customWidth="1"/>
    <col min="6" max="6" width="10.5703125" style="328" customWidth="1"/>
    <col min="7" max="9" width="10.5703125" style="324" customWidth="1"/>
    <col min="10" max="10" width="10.5703125" style="328" customWidth="1"/>
    <col min="11" max="12" width="10.5703125" style="324" customWidth="1"/>
    <col min="13" max="13" width="33.5703125" style="324" customWidth="1"/>
    <col min="14" max="14" width="7.85546875" style="328" bestFit="1" customWidth="1"/>
    <col min="15" max="15" width="10" style="324" customWidth="1"/>
    <col min="16" max="16" width="7.85546875" style="328" bestFit="1" customWidth="1"/>
    <col min="17" max="17" width="4.42578125" style="324" bestFit="1" customWidth="1"/>
    <col min="18" max="18" width="10.42578125" style="324" customWidth="1"/>
    <col min="19" max="19" width="7.85546875" style="328" bestFit="1" customWidth="1"/>
    <col min="20" max="20" width="4.42578125" style="324" bestFit="1" customWidth="1"/>
    <col min="21" max="21" width="10.140625" style="324" customWidth="1"/>
    <col min="22" max="16384" width="9.140625" style="324"/>
  </cols>
  <sheetData>
    <row r="1" spans="1:33" s="303" customFormat="1" ht="5.0999999999999996" customHeight="1" x14ac:dyDescent="0.2">
      <c r="B1" s="312"/>
      <c r="C1" s="312"/>
      <c r="D1" s="305"/>
      <c r="E1" s="305"/>
      <c r="F1" s="305"/>
      <c r="G1" s="305"/>
      <c r="H1" s="305"/>
      <c r="I1" s="304"/>
      <c r="J1" s="304"/>
    </row>
    <row r="2" spans="1:33" s="303" customFormat="1" ht="15" x14ac:dyDescent="0.2">
      <c r="B2" s="312"/>
      <c r="C2" s="312"/>
      <c r="D2" s="305"/>
      <c r="E2" s="305"/>
      <c r="F2" s="305"/>
      <c r="G2" s="305"/>
      <c r="H2" s="305"/>
      <c r="I2" s="304"/>
      <c r="J2" s="304"/>
    </row>
    <row r="3" spans="1:33" s="303" customFormat="1" ht="15" x14ac:dyDescent="0.2">
      <c r="B3" s="312"/>
      <c r="C3" s="312"/>
      <c r="D3" s="305"/>
      <c r="E3" s="305"/>
      <c r="F3" s="305"/>
      <c r="G3" s="305"/>
      <c r="H3" s="305"/>
      <c r="I3" s="304"/>
      <c r="J3" s="304"/>
    </row>
    <row r="4" spans="1:33" s="303" customFormat="1" ht="15.75" customHeight="1" x14ac:dyDescent="0.2">
      <c r="B4" s="312"/>
      <c r="C4" s="312"/>
      <c r="D4" s="305"/>
      <c r="E4" s="305"/>
      <c r="F4" s="305"/>
      <c r="G4" s="305"/>
      <c r="H4" s="305"/>
      <c r="I4" s="304"/>
      <c r="J4" s="304"/>
    </row>
    <row r="5" spans="1:33" s="303" customFormat="1" ht="15.75" customHeight="1" x14ac:dyDescent="0.2">
      <c r="B5" s="312"/>
      <c r="C5" s="312"/>
      <c r="D5" s="305"/>
      <c r="E5" s="305"/>
      <c r="F5" s="305"/>
      <c r="G5" s="305"/>
      <c r="H5" s="305"/>
      <c r="I5" s="304"/>
      <c r="J5" s="304"/>
    </row>
    <row r="6" spans="1:33" s="303" customFormat="1" ht="18" x14ac:dyDescent="0.25">
      <c r="B6" s="309"/>
      <c r="C6" s="310"/>
      <c r="D6" s="309"/>
      <c r="E6" s="309"/>
      <c r="F6" s="309"/>
      <c r="G6" s="309"/>
      <c r="H6" s="309"/>
      <c r="I6" s="304"/>
      <c r="J6" s="304"/>
    </row>
    <row r="7" spans="1:33" s="303" customFormat="1" ht="18" x14ac:dyDescent="0.25">
      <c r="B7" s="309"/>
      <c r="C7" s="310"/>
      <c r="D7" s="309"/>
      <c r="E7" s="309"/>
      <c r="F7" s="309"/>
      <c r="G7" s="309"/>
      <c r="H7" s="309"/>
      <c r="I7" s="304"/>
      <c r="J7" s="304"/>
    </row>
    <row r="8" spans="1:33" s="303" customFormat="1" ht="18" x14ac:dyDescent="0.25">
      <c r="B8" s="1061" t="s">
        <v>113</v>
      </c>
      <c r="C8" s="310"/>
      <c r="D8" s="1061" t="s">
        <v>1142</v>
      </c>
      <c r="E8" s="309"/>
      <c r="F8" s="309"/>
      <c r="G8" s="309"/>
      <c r="H8" s="309"/>
      <c r="I8" s="304"/>
      <c r="J8" s="304"/>
    </row>
    <row r="9" spans="1:33" s="303" customFormat="1" ht="18" x14ac:dyDescent="0.25">
      <c r="B9" s="309"/>
      <c r="C9" s="310"/>
      <c r="D9" s="309"/>
      <c r="E9" s="309"/>
      <c r="F9" s="309"/>
      <c r="G9" s="309"/>
      <c r="H9" s="309"/>
      <c r="I9" s="304"/>
      <c r="J9" s="304"/>
    </row>
    <row r="10" spans="1:33" s="303" customFormat="1" ht="18.75" x14ac:dyDescent="0.3">
      <c r="A10" s="304"/>
      <c r="B10" s="998" t="s">
        <v>1283</v>
      </c>
      <c r="C10" s="310"/>
      <c r="D10" s="309"/>
      <c r="E10" s="309"/>
      <c r="F10" s="309"/>
      <c r="G10" s="309"/>
      <c r="H10" s="309"/>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row>
    <row r="11" spans="1:33" s="303" customFormat="1" ht="15.75" x14ac:dyDescent="0.25">
      <c r="A11" s="304"/>
      <c r="B11" s="308"/>
      <c r="C11" s="307"/>
      <c r="D11" s="307"/>
      <c r="E11" s="307"/>
      <c r="F11" s="307"/>
      <c r="G11" s="307"/>
      <c r="H11" s="306"/>
      <c r="I11" s="305"/>
      <c r="J11" s="305"/>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row>
    <row r="12" spans="1:33" ht="15.75" x14ac:dyDescent="0.25">
      <c r="A12" s="274"/>
      <c r="B12" s="254" t="s">
        <v>853</v>
      </c>
      <c r="C12" s="287"/>
      <c r="D12" s="287"/>
      <c r="E12" s="254"/>
      <c r="F12" s="287"/>
      <c r="G12" s="274"/>
      <c r="H12" s="274"/>
      <c r="I12" s="274"/>
      <c r="J12" s="275"/>
      <c r="K12" s="274"/>
      <c r="L12" s="274"/>
      <c r="M12" s="274"/>
      <c r="N12" s="275"/>
      <c r="O12" s="274"/>
      <c r="P12" s="275"/>
      <c r="Q12" s="274"/>
      <c r="R12" s="274"/>
      <c r="S12" s="275"/>
      <c r="T12" s="274"/>
      <c r="U12" s="274"/>
      <c r="V12" s="274"/>
      <c r="W12" s="274"/>
      <c r="X12" s="274"/>
      <c r="Y12" s="274"/>
      <c r="Z12" s="274"/>
      <c r="AA12" s="274"/>
      <c r="AB12" s="274"/>
      <c r="AC12" s="274"/>
      <c r="AD12" s="274"/>
      <c r="AE12" s="274"/>
      <c r="AF12" s="274"/>
      <c r="AG12" s="274"/>
    </row>
    <row r="13" spans="1:33" ht="18.600000000000001" customHeight="1" x14ac:dyDescent="0.25">
      <c r="A13" s="274"/>
      <c r="B13" s="411" t="s">
        <v>854</v>
      </c>
      <c r="C13" s="302"/>
      <c r="D13" s="302"/>
      <c r="E13" s="412"/>
      <c r="F13" s="297"/>
      <c r="G13" s="274"/>
      <c r="H13" s="274"/>
      <c r="I13" s="274"/>
      <c r="J13" s="275"/>
      <c r="K13" s="274"/>
      <c r="L13" s="274"/>
      <c r="M13" s="274"/>
      <c r="N13" s="275"/>
      <c r="O13" s="274"/>
      <c r="P13" s="275"/>
      <c r="Q13" s="274"/>
      <c r="R13" s="274"/>
      <c r="S13" s="275"/>
      <c r="T13" s="274"/>
      <c r="U13" s="274"/>
      <c r="V13" s="274"/>
      <c r="W13" s="274"/>
      <c r="X13" s="274"/>
      <c r="Y13" s="274"/>
      <c r="Z13" s="274"/>
      <c r="AA13" s="274"/>
      <c r="AB13" s="274"/>
      <c r="AC13" s="274"/>
      <c r="AD13" s="274"/>
      <c r="AE13" s="274"/>
      <c r="AF13" s="274"/>
      <c r="AG13" s="274"/>
    </row>
    <row r="14" spans="1:33" ht="12.6" customHeight="1" x14ac:dyDescent="0.25">
      <c r="A14" s="274"/>
      <c r="B14" s="296"/>
      <c r="C14" s="287"/>
      <c r="D14" s="287"/>
      <c r="E14" s="296"/>
      <c r="F14" s="287"/>
      <c r="G14" s="274"/>
      <c r="H14" s="274"/>
      <c r="I14" s="274"/>
      <c r="J14" s="275"/>
      <c r="K14" s="274"/>
      <c r="L14" s="274"/>
      <c r="M14" s="274"/>
      <c r="N14" s="275"/>
      <c r="O14" s="274"/>
      <c r="P14" s="275"/>
      <c r="Q14" s="274"/>
      <c r="R14" s="274"/>
      <c r="S14" s="275"/>
      <c r="T14" s="274"/>
      <c r="U14" s="274"/>
      <c r="V14" s="274"/>
      <c r="W14" s="274"/>
      <c r="X14" s="274"/>
      <c r="Y14" s="274"/>
      <c r="Z14" s="274"/>
      <c r="AA14" s="274"/>
      <c r="AB14" s="274"/>
      <c r="AC14" s="274"/>
      <c r="AD14" s="274"/>
      <c r="AE14" s="274"/>
      <c r="AF14" s="274"/>
      <c r="AG14" s="274"/>
    </row>
    <row r="15" spans="1:33" ht="32.25" thickBot="1" x14ac:dyDescent="0.3">
      <c r="A15" s="274"/>
      <c r="B15" s="474" t="s">
        <v>802</v>
      </c>
      <c r="C15" s="475" t="s">
        <v>455</v>
      </c>
      <c r="D15" s="476"/>
      <c r="E15" s="477"/>
      <c r="F15" s="478"/>
      <c r="G15" s="464"/>
      <c r="H15" s="464"/>
      <c r="I15" s="464"/>
      <c r="J15" s="275"/>
      <c r="K15" s="274"/>
      <c r="L15" s="274"/>
      <c r="M15" s="274"/>
      <c r="N15" s="275"/>
      <c r="O15" s="274"/>
      <c r="P15" s="275"/>
      <c r="Q15" s="274"/>
      <c r="R15" s="274"/>
      <c r="S15" s="275"/>
      <c r="T15" s="274"/>
      <c r="U15" s="274"/>
      <c r="V15" s="274"/>
      <c r="W15" s="274"/>
      <c r="X15" s="274"/>
      <c r="Y15" s="274"/>
      <c r="Z15" s="274"/>
      <c r="AA15" s="274"/>
      <c r="AB15" s="274"/>
      <c r="AC15" s="274"/>
      <c r="AD15" s="274"/>
      <c r="AE15" s="274"/>
      <c r="AF15" s="274"/>
      <c r="AG15" s="274"/>
    </row>
    <row r="16" spans="1:33" ht="15" x14ac:dyDescent="0.2">
      <c r="A16" s="274"/>
      <c r="B16" s="479">
        <v>2020</v>
      </c>
      <c r="C16" s="480">
        <v>1080</v>
      </c>
      <c r="D16" s="476"/>
      <c r="E16" s="479"/>
      <c r="F16" s="481"/>
      <c r="G16" s="464"/>
      <c r="H16" s="464"/>
      <c r="I16" s="464"/>
      <c r="J16" s="275"/>
      <c r="K16" s="274"/>
      <c r="L16" s="274"/>
      <c r="M16" s="274"/>
      <c r="N16" s="275"/>
      <c r="O16" s="274"/>
      <c r="P16" s="275"/>
      <c r="Q16" s="274"/>
      <c r="R16" s="274"/>
      <c r="S16" s="275"/>
      <c r="T16" s="274"/>
      <c r="U16" s="274"/>
      <c r="V16" s="274"/>
      <c r="W16" s="274"/>
      <c r="X16" s="274"/>
      <c r="Y16" s="274"/>
      <c r="Z16" s="274"/>
      <c r="AA16" s="274"/>
      <c r="AB16" s="274"/>
      <c r="AC16" s="274"/>
      <c r="AD16" s="274"/>
      <c r="AE16" s="274"/>
      <c r="AF16" s="274"/>
      <c r="AG16" s="274"/>
    </row>
    <row r="17" spans="1:33" ht="15" x14ac:dyDescent="0.2">
      <c r="A17" s="274"/>
      <c r="B17" s="479">
        <v>2021</v>
      </c>
      <c r="C17" s="482">
        <v>1346</v>
      </c>
      <c r="D17" s="476"/>
      <c r="E17" s="479"/>
      <c r="F17" s="481"/>
      <c r="G17" s="464"/>
      <c r="H17" s="464"/>
      <c r="I17" s="464"/>
      <c r="J17" s="275"/>
      <c r="K17" s="274"/>
      <c r="L17" s="274"/>
      <c r="M17" s="274"/>
      <c r="N17" s="275"/>
      <c r="O17" s="274"/>
      <c r="P17" s="275"/>
      <c r="Q17" s="274"/>
      <c r="R17" s="274"/>
      <c r="S17" s="275"/>
      <c r="T17" s="274"/>
      <c r="U17" s="274"/>
      <c r="V17" s="274"/>
      <c r="W17" s="274"/>
      <c r="X17" s="274"/>
      <c r="Y17" s="274"/>
      <c r="Z17" s="274"/>
      <c r="AA17" s="274"/>
      <c r="AB17" s="274"/>
      <c r="AC17" s="274"/>
      <c r="AD17" s="274"/>
      <c r="AE17" s="274"/>
      <c r="AF17" s="274"/>
      <c r="AG17" s="274"/>
    </row>
    <row r="18" spans="1:33" ht="15" x14ac:dyDescent="0.2">
      <c r="A18" s="342"/>
      <c r="B18" s="479"/>
      <c r="C18" s="481"/>
      <c r="D18" s="476"/>
      <c r="E18" s="479"/>
      <c r="F18" s="481"/>
      <c r="G18" s="464"/>
      <c r="H18" s="464"/>
      <c r="I18" s="464"/>
      <c r="J18" s="274"/>
      <c r="K18" s="274"/>
      <c r="L18" s="274"/>
      <c r="M18" s="274"/>
      <c r="N18" s="275"/>
      <c r="O18" s="274"/>
      <c r="P18" s="275"/>
      <c r="Q18" s="274"/>
      <c r="R18" s="274"/>
      <c r="S18" s="275"/>
      <c r="T18" s="274"/>
      <c r="U18" s="274"/>
      <c r="V18" s="275"/>
      <c r="W18" s="274"/>
      <c r="X18" s="274"/>
      <c r="Y18" s="274"/>
      <c r="Z18" s="274"/>
      <c r="AA18" s="274"/>
      <c r="AB18" s="274"/>
      <c r="AC18" s="274"/>
      <c r="AD18" s="274"/>
      <c r="AE18" s="274"/>
      <c r="AF18" s="274"/>
      <c r="AG18" s="274"/>
    </row>
    <row r="19" spans="1:33" ht="15.75" x14ac:dyDescent="0.25">
      <c r="A19" s="274"/>
      <c r="B19" s="469" t="s">
        <v>855</v>
      </c>
      <c r="C19" s="470"/>
      <c r="D19" s="464"/>
      <c r="E19" s="464"/>
      <c r="F19" s="470"/>
      <c r="G19" s="464"/>
      <c r="H19" s="464"/>
      <c r="I19" s="46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row>
    <row r="20" spans="1:33" ht="15.75" x14ac:dyDescent="0.25">
      <c r="A20" s="274"/>
      <c r="B20" s="471" t="s">
        <v>856</v>
      </c>
      <c r="C20" s="470"/>
      <c r="D20" s="464"/>
      <c r="E20" s="464"/>
      <c r="F20" s="470"/>
      <c r="G20" s="464"/>
      <c r="H20" s="464"/>
      <c r="I20" s="46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row>
    <row r="21" spans="1:33" ht="15" x14ac:dyDescent="0.2">
      <c r="A21" s="274"/>
      <c r="B21" s="464"/>
      <c r="C21" s="470"/>
      <c r="D21" s="464"/>
      <c r="E21" s="464"/>
      <c r="F21" s="470"/>
      <c r="G21" s="464"/>
      <c r="H21" s="464"/>
      <c r="I21" s="46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row>
    <row r="22" spans="1:33" ht="15.75" x14ac:dyDescent="0.25">
      <c r="A22" s="274"/>
      <c r="B22" s="792"/>
      <c r="C22" s="794"/>
      <c r="D22" s="837"/>
      <c r="E22" s="837">
        <v>2020</v>
      </c>
      <c r="F22" s="837"/>
      <c r="G22" s="837"/>
      <c r="H22" s="838"/>
      <c r="I22" s="837"/>
      <c r="J22" s="837">
        <v>2021</v>
      </c>
      <c r="K22" s="837"/>
      <c r="L22" s="839"/>
      <c r="M22" s="274"/>
      <c r="N22" s="274"/>
      <c r="O22" s="274"/>
      <c r="P22" s="274"/>
      <c r="Q22" s="274"/>
      <c r="R22" s="274"/>
      <c r="S22" s="274"/>
      <c r="T22" s="274"/>
      <c r="U22" s="274"/>
      <c r="V22" s="274"/>
      <c r="W22" s="274"/>
      <c r="X22" s="274"/>
      <c r="Y22" s="274"/>
      <c r="Z22" s="274"/>
      <c r="AA22" s="274"/>
      <c r="AB22" s="274"/>
      <c r="AC22" s="274"/>
      <c r="AD22" s="274"/>
      <c r="AE22" s="274"/>
      <c r="AF22" s="274"/>
      <c r="AG22" s="274"/>
    </row>
    <row r="23" spans="1:33" ht="31.5" x14ac:dyDescent="0.25">
      <c r="A23" s="274"/>
      <c r="B23" s="845" t="s">
        <v>447</v>
      </c>
      <c r="C23" s="840" t="s">
        <v>446</v>
      </c>
      <c r="D23" s="841" t="s">
        <v>445</v>
      </c>
      <c r="E23" s="841" t="s">
        <v>444</v>
      </c>
      <c r="F23" s="840" t="s">
        <v>443</v>
      </c>
      <c r="G23" s="842" t="s">
        <v>441</v>
      </c>
      <c r="H23" s="840" t="s">
        <v>446</v>
      </c>
      <c r="I23" s="841" t="s">
        <v>445</v>
      </c>
      <c r="J23" s="841" t="s">
        <v>444</v>
      </c>
      <c r="K23" s="840" t="s">
        <v>443</v>
      </c>
      <c r="L23" s="842" t="s">
        <v>441</v>
      </c>
      <c r="M23" s="274"/>
      <c r="N23" s="274"/>
      <c r="O23" s="274"/>
      <c r="P23" s="274"/>
      <c r="Q23" s="274"/>
      <c r="R23" s="274"/>
      <c r="S23" s="274"/>
      <c r="T23" s="274"/>
      <c r="U23" s="274"/>
      <c r="V23" s="274"/>
      <c r="W23" s="274"/>
      <c r="X23" s="274"/>
      <c r="Y23" s="274"/>
      <c r="Z23" s="274"/>
      <c r="AA23" s="274"/>
      <c r="AB23" s="274"/>
      <c r="AC23" s="274"/>
      <c r="AD23" s="274"/>
      <c r="AE23" s="274"/>
      <c r="AF23" s="274"/>
      <c r="AG23" s="274"/>
    </row>
    <row r="24" spans="1:33" ht="15" x14ac:dyDescent="0.2">
      <c r="A24" s="274"/>
      <c r="B24" s="293" t="s">
        <v>662</v>
      </c>
      <c r="C24" s="415">
        <v>0.11947431302269999</v>
      </c>
      <c r="D24" s="843">
        <v>100</v>
      </c>
      <c r="E24" s="844">
        <v>837</v>
      </c>
      <c r="F24" s="415">
        <v>9.9220990877381093E-2</v>
      </c>
      <c r="G24" s="416">
        <v>0.143204565905449</v>
      </c>
      <c r="H24" s="415">
        <v>0.13849590469098999</v>
      </c>
      <c r="I24" s="843">
        <v>186</v>
      </c>
      <c r="J24" s="844">
        <v>1343</v>
      </c>
      <c r="K24" s="415">
        <v>0.12105071588308799</v>
      </c>
      <c r="L24" s="416">
        <v>0.15800325617816999</v>
      </c>
      <c r="M24" s="274"/>
      <c r="N24" s="274"/>
      <c r="O24" s="274"/>
      <c r="P24" s="274"/>
      <c r="Q24" s="274"/>
      <c r="R24" s="274"/>
      <c r="S24" s="274"/>
      <c r="T24" s="274"/>
      <c r="U24" s="274"/>
      <c r="V24" s="274"/>
      <c r="W24" s="274"/>
      <c r="X24" s="274"/>
      <c r="Y24" s="274"/>
      <c r="Z24" s="274"/>
      <c r="AA24" s="274"/>
      <c r="AB24" s="274"/>
      <c r="AC24" s="274"/>
      <c r="AD24" s="274"/>
      <c r="AE24" s="274"/>
      <c r="AF24" s="274"/>
      <c r="AG24" s="274"/>
    </row>
    <row r="25" spans="1:33" ht="30" x14ac:dyDescent="0.2">
      <c r="A25" s="274"/>
      <c r="B25" s="293" t="s">
        <v>861</v>
      </c>
      <c r="C25" s="415">
        <v>8.1025641025640999E-2</v>
      </c>
      <c r="D25" s="843">
        <v>79</v>
      </c>
      <c r="E25" s="844">
        <v>975</v>
      </c>
      <c r="F25" s="415">
        <v>6.5496568865634403E-2</v>
      </c>
      <c r="G25" s="417">
        <v>9.9843239090273303E-2</v>
      </c>
      <c r="H25" s="415">
        <v>0.106180665610143</v>
      </c>
      <c r="I25" s="843">
        <v>134</v>
      </c>
      <c r="J25" s="844">
        <v>1262</v>
      </c>
      <c r="K25" s="415">
        <v>9.0362817613153706E-2</v>
      </c>
      <c r="L25" s="417">
        <v>0.124388766739244</v>
      </c>
      <c r="M25" s="274"/>
      <c r="N25" s="274"/>
      <c r="O25" s="274"/>
      <c r="P25" s="274"/>
      <c r="Q25" s="274"/>
      <c r="R25" s="274"/>
      <c r="S25" s="274"/>
      <c r="T25" s="274"/>
      <c r="U25" s="274"/>
      <c r="V25" s="274"/>
      <c r="W25" s="274"/>
      <c r="X25" s="274"/>
      <c r="Y25" s="274"/>
      <c r="Z25" s="274"/>
      <c r="AA25" s="274"/>
      <c r="AB25" s="274"/>
      <c r="AC25" s="274"/>
      <c r="AD25" s="274"/>
      <c r="AE25" s="274"/>
      <c r="AF25" s="274"/>
      <c r="AG25" s="274"/>
    </row>
    <row r="26" spans="1:33" ht="15" x14ac:dyDescent="0.2">
      <c r="A26" s="274"/>
      <c r="B26" s="293" t="s">
        <v>67</v>
      </c>
      <c r="C26" s="415">
        <v>4.0752351097178702E-2</v>
      </c>
      <c r="D26" s="843">
        <v>13</v>
      </c>
      <c r="E26" s="844">
        <v>319</v>
      </c>
      <c r="F26" s="415">
        <v>2.3968111768946799E-2</v>
      </c>
      <c r="G26" s="417">
        <v>6.84656757926069E-2</v>
      </c>
      <c r="H26" s="415">
        <v>3.2183908045976997E-2</v>
      </c>
      <c r="I26" s="843">
        <v>14</v>
      </c>
      <c r="J26" s="844">
        <v>435</v>
      </c>
      <c r="K26" s="415">
        <v>1.9266388014257299E-2</v>
      </c>
      <c r="L26" s="417">
        <v>5.3291612559029901E-2</v>
      </c>
      <c r="M26" s="274"/>
      <c r="N26" s="274"/>
      <c r="O26" s="274"/>
      <c r="P26" s="274"/>
      <c r="Q26" s="274"/>
      <c r="R26" s="274"/>
      <c r="S26" s="274"/>
      <c r="T26" s="274"/>
      <c r="U26" s="274"/>
      <c r="V26" s="274"/>
      <c r="W26" s="274"/>
      <c r="X26" s="274"/>
      <c r="Y26" s="274"/>
      <c r="Z26" s="274"/>
      <c r="AA26" s="274"/>
      <c r="AB26" s="274"/>
      <c r="AC26" s="274"/>
      <c r="AD26" s="274"/>
      <c r="AE26" s="274"/>
      <c r="AF26" s="274"/>
      <c r="AG26" s="274"/>
    </row>
    <row r="27" spans="1:33" ht="15" x14ac:dyDescent="0.2">
      <c r="A27" s="274"/>
      <c r="B27" s="293" t="s">
        <v>660</v>
      </c>
      <c r="C27" s="415">
        <v>0.27368421052631597</v>
      </c>
      <c r="D27" s="843">
        <v>26</v>
      </c>
      <c r="E27" s="844">
        <v>95</v>
      </c>
      <c r="F27" s="415">
        <v>0.19414554367154199</v>
      </c>
      <c r="G27" s="417">
        <v>0.37081433740421998</v>
      </c>
      <c r="H27" s="415">
        <v>0.32926829268292701</v>
      </c>
      <c r="I27" s="843">
        <v>27</v>
      </c>
      <c r="J27" s="844">
        <v>82</v>
      </c>
      <c r="K27" s="415">
        <v>0.237201166866774</v>
      </c>
      <c r="L27" s="417">
        <v>0.436616119271309</v>
      </c>
      <c r="M27" s="274"/>
      <c r="N27" s="274"/>
      <c r="O27" s="274"/>
      <c r="P27" s="274"/>
      <c r="Q27" s="274"/>
      <c r="R27" s="274"/>
      <c r="S27" s="274"/>
      <c r="T27" s="274"/>
      <c r="U27" s="274"/>
      <c r="V27" s="274"/>
      <c r="W27" s="274"/>
      <c r="X27" s="274"/>
      <c r="Y27" s="274"/>
      <c r="Z27" s="274"/>
      <c r="AA27" s="274"/>
      <c r="AB27" s="274"/>
      <c r="AC27" s="274"/>
      <c r="AD27" s="274"/>
      <c r="AE27" s="274"/>
      <c r="AF27" s="274"/>
      <c r="AG27" s="274"/>
    </row>
    <row r="28" spans="1:33" ht="15" x14ac:dyDescent="0.2">
      <c r="A28" s="274"/>
      <c r="B28" s="293" t="s">
        <v>857</v>
      </c>
      <c r="C28" s="415">
        <v>0.29537037037037001</v>
      </c>
      <c r="D28" s="843">
        <v>319</v>
      </c>
      <c r="E28" s="844">
        <v>1080</v>
      </c>
      <c r="F28" s="415">
        <v>0.26892599718169902</v>
      </c>
      <c r="G28" s="417">
        <v>0.32326528097725699</v>
      </c>
      <c r="H28" s="415">
        <v>0.32243684992570598</v>
      </c>
      <c r="I28" s="843">
        <v>434</v>
      </c>
      <c r="J28" s="844">
        <v>1346</v>
      </c>
      <c r="K28" s="415">
        <v>0.298002362123583</v>
      </c>
      <c r="L28" s="417">
        <v>0.34788197719904301</v>
      </c>
      <c r="M28" s="274"/>
      <c r="N28" s="274"/>
      <c r="O28" s="274"/>
      <c r="P28" s="274"/>
      <c r="Q28" s="274"/>
      <c r="R28" s="274"/>
      <c r="S28" s="274"/>
      <c r="T28" s="274"/>
      <c r="U28" s="274"/>
      <c r="V28" s="274"/>
      <c r="W28" s="274"/>
      <c r="X28" s="274"/>
      <c r="Y28" s="274"/>
      <c r="Z28" s="274"/>
      <c r="AA28" s="274"/>
      <c r="AB28" s="274"/>
      <c r="AC28" s="274"/>
      <c r="AD28" s="274"/>
      <c r="AE28" s="274"/>
      <c r="AF28" s="274"/>
      <c r="AG28" s="274"/>
    </row>
    <row r="29" spans="1:33" ht="15" x14ac:dyDescent="0.2">
      <c r="A29" s="274"/>
      <c r="B29" s="293" t="s">
        <v>858</v>
      </c>
      <c r="C29" s="415">
        <v>0.30659898477157399</v>
      </c>
      <c r="D29" s="843">
        <v>302</v>
      </c>
      <c r="E29" s="844">
        <v>985</v>
      </c>
      <c r="F29" s="415">
        <v>0.27860210652752199</v>
      </c>
      <c r="G29" s="417">
        <v>0.336098514485693</v>
      </c>
      <c r="H29" s="415">
        <v>0.325949367088608</v>
      </c>
      <c r="I29" s="843">
        <v>412</v>
      </c>
      <c r="J29" s="844">
        <v>1264</v>
      </c>
      <c r="K29" s="415">
        <v>0.30067031344866302</v>
      </c>
      <c r="L29" s="417">
        <v>0.35228313988825999</v>
      </c>
      <c r="M29" s="274"/>
      <c r="N29" s="274"/>
      <c r="O29" s="274"/>
      <c r="P29" s="274"/>
      <c r="Q29" s="274"/>
      <c r="R29" s="274"/>
      <c r="S29" s="274"/>
      <c r="T29" s="274"/>
      <c r="U29" s="274"/>
      <c r="V29" s="274"/>
      <c r="W29" s="274"/>
      <c r="X29" s="274"/>
      <c r="Y29" s="274"/>
      <c r="Z29" s="274"/>
      <c r="AA29" s="274"/>
      <c r="AB29" s="274"/>
      <c r="AC29" s="274"/>
      <c r="AD29" s="274"/>
      <c r="AE29" s="274"/>
      <c r="AF29" s="274"/>
      <c r="AG29" s="274"/>
    </row>
    <row r="30" spans="1:33" ht="15" x14ac:dyDescent="0.2">
      <c r="A30" s="274"/>
      <c r="B30" s="293" t="s">
        <v>46</v>
      </c>
      <c r="C30" s="415">
        <v>4.6296296296296301E-2</v>
      </c>
      <c r="D30" s="843">
        <v>50</v>
      </c>
      <c r="E30" s="844">
        <v>1080</v>
      </c>
      <c r="F30" s="415">
        <v>3.5291779415131397E-2</v>
      </c>
      <c r="G30" s="417">
        <v>6.0516936864906397E-2</v>
      </c>
      <c r="H30" s="415">
        <v>5.6463595839524497E-2</v>
      </c>
      <c r="I30" s="843">
        <v>76</v>
      </c>
      <c r="J30" s="844">
        <v>1346</v>
      </c>
      <c r="K30" s="415">
        <v>4.53481277530784E-2</v>
      </c>
      <c r="L30" s="417">
        <v>7.0103548295490301E-2</v>
      </c>
      <c r="M30" s="274"/>
      <c r="N30" s="274"/>
      <c r="O30" s="274"/>
      <c r="P30" s="274"/>
      <c r="Q30" s="274"/>
      <c r="R30" s="274"/>
      <c r="S30" s="274"/>
      <c r="T30" s="274"/>
      <c r="U30" s="274"/>
      <c r="V30" s="274"/>
      <c r="W30" s="274"/>
      <c r="X30" s="274"/>
      <c r="Y30" s="274"/>
      <c r="Z30" s="274"/>
      <c r="AA30" s="274"/>
      <c r="AB30" s="274"/>
      <c r="AC30" s="274"/>
      <c r="AD30" s="274"/>
      <c r="AE30" s="274"/>
      <c r="AF30" s="274"/>
      <c r="AG30" s="274"/>
    </row>
    <row r="31" spans="1:33" ht="15" x14ac:dyDescent="0.2">
      <c r="A31" s="274"/>
      <c r="B31" s="293" t="s">
        <v>48</v>
      </c>
      <c r="C31" s="415">
        <v>3.1117397454031099E-2</v>
      </c>
      <c r="D31" s="843">
        <v>22</v>
      </c>
      <c r="E31" s="844">
        <v>707</v>
      </c>
      <c r="F31" s="415">
        <v>2.06378550422395E-2</v>
      </c>
      <c r="G31" s="417">
        <v>4.6664717461148898E-2</v>
      </c>
      <c r="H31" s="415">
        <v>2.2222222222222199E-2</v>
      </c>
      <c r="I31" s="843">
        <v>19</v>
      </c>
      <c r="J31" s="844">
        <v>855</v>
      </c>
      <c r="K31" s="415">
        <v>1.4271903325266099E-2</v>
      </c>
      <c r="L31" s="417">
        <v>3.4446586439012598E-2</v>
      </c>
      <c r="M31" s="274"/>
      <c r="N31" s="274"/>
      <c r="O31" s="274"/>
      <c r="P31" s="274"/>
      <c r="Q31" s="274"/>
      <c r="R31" s="274"/>
      <c r="S31" s="274"/>
      <c r="T31" s="274"/>
      <c r="U31" s="274"/>
      <c r="V31" s="274"/>
      <c r="W31" s="274"/>
      <c r="X31" s="274"/>
      <c r="Y31" s="274"/>
      <c r="Z31" s="274"/>
      <c r="AA31" s="274"/>
      <c r="AB31" s="274"/>
      <c r="AC31" s="274"/>
      <c r="AD31" s="274"/>
      <c r="AE31" s="274"/>
      <c r="AF31" s="274"/>
      <c r="AG31" s="274"/>
    </row>
    <row r="32" spans="1:33" ht="15" x14ac:dyDescent="0.2">
      <c r="A32" s="274"/>
      <c r="B32" s="293" t="s">
        <v>859</v>
      </c>
      <c r="C32" s="415" t="s">
        <v>289</v>
      </c>
      <c r="D32" s="843">
        <v>0</v>
      </c>
      <c r="E32" s="844">
        <v>0</v>
      </c>
      <c r="F32" s="415" t="s">
        <v>289</v>
      </c>
      <c r="G32" s="417" t="s">
        <v>289</v>
      </c>
      <c r="H32" s="415">
        <v>0</v>
      </c>
      <c r="I32" s="843">
        <v>0</v>
      </c>
      <c r="J32" s="844">
        <v>3</v>
      </c>
      <c r="K32" s="415">
        <v>0</v>
      </c>
      <c r="L32" s="417">
        <v>0.56149703175504495</v>
      </c>
      <c r="M32" s="274"/>
      <c r="N32" s="274"/>
      <c r="O32" s="274"/>
      <c r="P32" s="274"/>
      <c r="Q32" s="274"/>
      <c r="R32" s="274"/>
      <c r="S32" s="274"/>
      <c r="T32" s="274"/>
      <c r="U32" s="274"/>
      <c r="V32" s="274"/>
      <c r="W32" s="274"/>
      <c r="X32" s="274"/>
      <c r="Y32" s="274"/>
      <c r="Z32" s="274"/>
      <c r="AA32" s="274"/>
      <c r="AB32" s="274"/>
      <c r="AC32" s="274"/>
      <c r="AD32" s="274"/>
      <c r="AE32" s="274"/>
      <c r="AF32" s="274"/>
      <c r="AG32" s="274"/>
    </row>
    <row r="33" spans="1:33" ht="15" x14ac:dyDescent="0.2">
      <c r="A33" s="274"/>
      <c r="B33" s="293" t="s">
        <v>654</v>
      </c>
      <c r="C33" s="415">
        <v>0.14444444444444399</v>
      </c>
      <c r="D33" s="843">
        <v>156</v>
      </c>
      <c r="E33" s="844">
        <v>1080</v>
      </c>
      <c r="F33" s="415">
        <v>0.124738154474531</v>
      </c>
      <c r="G33" s="417">
        <v>0.16667112522247801</v>
      </c>
      <c r="H33" s="415">
        <v>0.15378900445765201</v>
      </c>
      <c r="I33" s="843">
        <v>207</v>
      </c>
      <c r="J33" s="844">
        <v>1346</v>
      </c>
      <c r="K33" s="415">
        <v>0.13550447634228799</v>
      </c>
      <c r="L33" s="417">
        <v>0.17404406811103401</v>
      </c>
      <c r="M33" s="274"/>
      <c r="N33" s="274"/>
      <c r="O33" s="274"/>
      <c r="P33" s="274"/>
      <c r="Q33" s="274"/>
      <c r="R33" s="274"/>
      <c r="S33" s="274"/>
      <c r="T33" s="274"/>
      <c r="U33" s="274"/>
      <c r="V33" s="274"/>
      <c r="W33" s="274"/>
      <c r="X33" s="274"/>
      <c r="Y33" s="274"/>
      <c r="Z33" s="274"/>
      <c r="AA33" s="274"/>
      <c r="AB33" s="274"/>
      <c r="AC33" s="274"/>
      <c r="AD33" s="274"/>
      <c r="AE33" s="274"/>
      <c r="AF33" s="274"/>
      <c r="AG33" s="274"/>
    </row>
    <row r="34" spans="1:33" ht="15" x14ac:dyDescent="0.2">
      <c r="A34" s="274"/>
      <c r="B34" s="293" t="s">
        <v>860</v>
      </c>
      <c r="C34" s="415">
        <v>7.91075050709939E-2</v>
      </c>
      <c r="D34" s="843">
        <v>78</v>
      </c>
      <c r="E34" s="844">
        <v>986</v>
      </c>
      <c r="F34" s="415">
        <v>6.3847493527534604E-2</v>
      </c>
      <c r="G34" s="417">
        <v>9.7634385612111296E-2</v>
      </c>
      <c r="H34" s="415">
        <v>9.2053501180173095E-2</v>
      </c>
      <c r="I34" s="843">
        <v>117</v>
      </c>
      <c r="J34" s="844">
        <v>1271</v>
      </c>
      <c r="K34" s="415">
        <v>7.7365464828945393E-2</v>
      </c>
      <c r="L34" s="417">
        <v>0.10920005449509</v>
      </c>
      <c r="M34" s="274"/>
      <c r="N34" s="274"/>
      <c r="O34" s="274"/>
      <c r="P34" s="274"/>
      <c r="Q34" s="274"/>
      <c r="R34" s="274"/>
      <c r="S34" s="274"/>
      <c r="T34" s="274"/>
      <c r="U34" s="274"/>
      <c r="V34" s="274"/>
      <c r="W34" s="274"/>
      <c r="X34" s="274"/>
      <c r="Y34" s="274"/>
      <c r="Z34" s="274"/>
      <c r="AA34" s="274"/>
      <c r="AB34" s="274"/>
      <c r="AC34" s="274"/>
      <c r="AD34" s="274"/>
      <c r="AE34" s="274"/>
      <c r="AF34" s="274"/>
      <c r="AG34" s="274"/>
    </row>
    <row r="35" spans="1:33" ht="15" x14ac:dyDescent="0.2">
      <c r="A35" s="274"/>
      <c r="B35" s="293" t="s">
        <v>33</v>
      </c>
      <c r="C35" s="415">
        <v>0.107795957651588</v>
      </c>
      <c r="D35" s="843">
        <v>112</v>
      </c>
      <c r="E35" s="844">
        <v>1039</v>
      </c>
      <c r="F35" s="415">
        <v>9.0363050926136501E-2</v>
      </c>
      <c r="G35" s="417">
        <v>0.12811834611992101</v>
      </c>
      <c r="H35" s="415">
        <v>0.11524163568773201</v>
      </c>
      <c r="I35" s="843">
        <v>155</v>
      </c>
      <c r="J35" s="844">
        <v>1345</v>
      </c>
      <c r="K35" s="415">
        <v>9.9261628205082997E-2</v>
      </c>
      <c r="L35" s="417">
        <v>0.13341320304979901</v>
      </c>
      <c r="M35" s="274"/>
      <c r="N35" s="274"/>
      <c r="O35" s="274"/>
      <c r="P35" s="274"/>
      <c r="Q35" s="274"/>
      <c r="R35" s="274"/>
      <c r="S35" s="274"/>
      <c r="T35" s="274"/>
      <c r="U35" s="274"/>
      <c r="V35" s="274"/>
      <c r="W35" s="274"/>
      <c r="X35" s="274"/>
      <c r="Y35" s="274"/>
      <c r="Z35" s="274"/>
      <c r="AA35" s="274"/>
      <c r="AB35" s="274"/>
      <c r="AC35" s="274"/>
      <c r="AD35" s="274"/>
      <c r="AE35" s="274"/>
      <c r="AF35" s="274"/>
      <c r="AG35" s="274"/>
    </row>
    <row r="36" spans="1:33" ht="15" x14ac:dyDescent="0.2">
      <c r="A36" s="274"/>
      <c r="B36" s="418"/>
      <c r="C36" s="372"/>
      <c r="D36" s="372"/>
      <c r="E36" s="372"/>
      <c r="F36" s="372"/>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row>
    <row r="37" spans="1:33" ht="15.75" x14ac:dyDescent="0.25">
      <c r="A37" s="274"/>
      <c r="B37" s="323" t="s">
        <v>108</v>
      </c>
      <c r="C37" s="372"/>
      <c r="D37" s="372"/>
      <c r="E37" s="372"/>
      <c r="F37" s="372"/>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row>
    <row r="38" spans="1:33" ht="15" x14ac:dyDescent="0.2">
      <c r="A38" s="274"/>
      <c r="B38" s="528" t="s">
        <v>302</v>
      </c>
      <c r="C38" s="372"/>
      <c r="D38" s="372"/>
      <c r="E38" s="372"/>
      <c r="F38" s="372"/>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row>
    <row r="39" spans="1:33" ht="15" x14ac:dyDescent="0.2">
      <c r="A39" s="274"/>
      <c r="B39" s="418"/>
      <c r="C39" s="372"/>
      <c r="D39" s="372"/>
      <c r="E39" s="372"/>
      <c r="F39" s="372"/>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row>
    <row r="40" spans="1:33" ht="15" x14ac:dyDescent="0.2">
      <c r="A40" s="274"/>
      <c r="B40" s="418"/>
      <c r="C40" s="372"/>
      <c r="D40" s="372"/>
      <c r="E40" s="372"/>
      <c r="F40" s="372"/>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row>
    <row r="41" spans="1:33" ht="15" x14ac:dyDescent="0.2">
      <c r="A41" s="274"/>
      <c r="B41" s="418"/>
      <c r="C41" s="372"/>
      <c r="D41" s="372"/>
      <c r="E41" s="372"/>
      <c r="F41" s="372"/>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row>
    <row r="42" spans="1:33" ht="15" x14ac:dyDescent="0.2">
      <c r="A42" s="274"/>
      <c r="B42" s="418"/>
      <c r="C42" s="372"/>
      <c r="D42" s="372"/>
      <c r="E42" s="372"/>
      <c r="F42" s="372"/>
      <c r="G42" s="274"/>
      <c r="H42" s="274"/>
      <c r="I42" s="274"/>
      <c r="J42" s="274"/>
      <c r="K42" s="274"/>
      <c r="L42" s="274"/>
      <c r="M42" s="1061"/>
      <c r="N42" s="274"/>
      <c r="O42" s="274"/>
      <c r="P42" s="274"/>
      <c r="Q42" s="274"/>
      <c r="R42" s="274"/>
      <c r="S42" s="274"/>
      <c r="T42" s="274"/>
      <c r="U42" s="274"/>
      <c r="V42" s="274"/>
      <c r="W42" s="274"/>
      <c r="X42" s="274"/>
      <c r="Y42" s="274"/>
      <c r="Z42" s="274"/>
      <c r="AA42" s="274"/>
      <c r="AB42" s="274"/>
      <c r="AC42" s="274"/>
      <c r="AD42" s="274"/>
      <c r="AE42" s="274"/>
      <c r="AF42" s="274"/>
      <c r="AG42" s="274"/>
    </row>
    <row r="43" spans="1:33" ht="15" x14ac:dyDescent="0.2">
      <c r="A43" s="274"/>
      <c r="B43" s="418"/>
      <c r="C43" s="372"/>
      <c r="D43" s="372"/>
      <c r="E43" s="372"/>
      <c r="F43" s="372"/>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row>
    <row r="44" spans="1:33" ht="15" x14ac:dyDescent="0.2">
      <c r="A44" s="274"/>
      <c r="B44" s="418"/>
      <c r="C44" s="372"/>
      <c r="D44" s="372"/>
      <c r="E44" s="372"/>
      <c r="F44" s="372"/>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row>
    <row r="45" spans="1:33" ht="15" x14ac:dyDescent="0.2">
      <c r="A45" s="274"/>
      <c r="B45" s="418"/>
      <c r="C45" s="372"/>
      <c r="D45" s="372"/>
      <c r="E45" s="372"/>
      <c r="F45" s="372"/>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c r="AF45" s="274"/>
      <c r="AG45" s="274"/>
    </row>
    <row r="46" spans="1:33" ht="15" x14ac:dyDescent="0.2">
      <c r="A46" s="274"/>
      <c r="B46" s="418"/>
      <c r="C46" s="372"/>
      <c r="D46" s="372"/>
      <c r="E46" s="372"/>
      <c r="F46" s="372"/>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row>
    <row r="47" spans="1:33" ht="15" x14ac:dyDescent="0.2">
      <c r="A47" s="274"/>
      <c r="B47" s="418"/>
      <c r="C47" s="372"/>
      <c r="D47" s="372"/>
      <c r="E47" s="372"/>
      <c r="F47" s="372"/>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row>
    <row r="48" spans="1:33" ht="15" x14ac:dyDescent="0.2">
      <c r="A48" s="274"/>
      <c r="B48" s="418"/>
      <c r="C48" s="372"/>
      <c r="D48" s="372"/>
      <c r="E48" s="372"/>
      <c r="F48" s="372"/>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row>
    <row r="49" spans="1:33" ht="15" x14ac:dyDescent="0.2">
      <c r="A49" s="274"/>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row>
    <row r="50" spans="1:33" ht="15" x14ac:dyDescent="0.2">
      <c r="A50" s="274"/>
      <c r="B50" s="274"/>
      <c r="C50" s="275"/>
      <c r="D50" s="274"/>
      <c r="E50" s="274"/>
      <c r="F50" s="275"/>
      <c r="G50" s="275"/>
      <c r="H50" s="274"/>
      <c r="I50" s="274"/>
      <c r="J50" s="275"/>
      <c r="K50" s="274"/>
      <c r="L50" s="274"/>
      <c r="M50" s="274"/>
      <c r="N50" s="274"/>
      <c r="O50" s="274"/>
      <c r="P50" s="274"/>
      <c r="Q50" s="274"/>
      <c r="R50" s="274"/>
      <c r="S50" s="274"/>
      <c r="T50" s="274"/>
      <c r="U50" s="274"/>
      <c r="V50" s="274"/>
      <c r="W50" s="274"/>
      <c r="X50" s="274"/>
      <c r="Y50" s="274"/>
      <c r="Z50" s="274"/>
      <c r="AA50" s="274"/>
      <c r="AB50" s="274"/>
      <c r="AC50" s="274"/>
      <c r="AD50" s="274"/>
      <c r="AE50" s="274"/>
      <c r="AF50" s="274"/>
      <c r="AG50" s="274"/>
    </row>
    <row r="51" spans="1:33" ht="15" x14ac:dyDescent="0.2">
      <c r="A51" s="274"/>
      <c r="B51" s="274"/>
      <c r="C51" s="275"/>
      <c r="D51" s="274"/>
      <c r="E51" s="274"/>
      <c r="F51" s="275"/>
      <c r="G51" s="275"/>
      <c r="H51" s="274"/>
      <c r="I51" s="274"/>
      <c r="J51" s="275"/>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row>
    <row r="52" spans="1:33" ht="15" x14ac:dyDescent="0.2">
      <c r="A52" s="274"/>
      <c r="B52" s="274"/>
      <c r="C52" s="275"/>
      <c r="D52" s="274"/>
      <c r="E52" s="274"/>
      <c r="F52" s="275"/>
      <c r="G52" s="275"/>
      <c r="H52" s="274"/>
      <c r="I52" s="274"/>
      <c r="J52" s="275"/>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row>
    <row r="53" spans="1:33" ht="15" x14ac:dyDescent="0.2">
      <c r="A53" s="274"/>
      <c r="B53" s="274"/>
      <c r="C53" s="275"/>
      <c r="D53" s="274"/>
      <c r="E53" s="274"/>
      <c r="F53" s="275"/>
      <c r="G53" s="275"/>
      <c r="H53" s="274"/>
      <c r="I53" s="274"/>
      <c r="J53" s="275"/>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row>
    <row r="54" spans="1:33" ht="15" x14ac:dyDescent="0.2">
      <c r="A54" s="274"/>
      <c r="B54" s="274"/>
      <c r="C54" s="275"/>
      <c r="D54" s="274"/>
      <c r="E54" s="274"/>
      <c r="F54" s="275"/>
      <c r="G54" s="275"/>
      <c r="H54" s="274"/>
      <c r="I54" s="274"/>
      <c r="J54" s="275"/>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row>
    <row r="55" spans="1:33" ht="15" x14ac:dyDescent="0.2">
      <c r="A55" s="274"/>
      <c r="B55" s="274"/>
      <c r="C55" s="275"/>
      <c r="D55" s="274"/>
      <c r="E55" s="274"/>
      <c r="F55" s="275"/>
      <c r="G55" s="275"/>
      <c r="H55" s="274"/>
      <c r="I55" s="274"/>
      <c r="J55" s="275"/>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row>
    <row r="56" spans="1:33" ht="15" x14ac:dyDescent="0.2">
      <c r="A56" s="274"/>
      <c r="B56" s="274"/>
      <c r="C56" s="275"/>
      <c r="D56" s="274"/>
      <c r="E56" s="274"/>
      <c r="F56" s="275"/>
      <c r="G56" s="275"/>
      <c r="H56" s="274"/>
      <c r="I56" s="274"/>
      <c r="J56" s="275"/>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row>
    <row r="57" spans="1:33" ht="15" x14ac:dyDescent="0.2">
      <c r="A57" s="274"/>
      <c r="B57" s="274"/>
      <c r="C57" s="275"/>
      <c r="D57" s="274"/>
      <c r="E57" s="274"/>
      <c r="F57" s="275"/>
      <c r="G57" s="275"/>
      <c r="H57" s="274"/>
      <c r="I57" s="274"/>
      <c r="J57" s="275"/>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row>
    <row r="58" spans="1:33" ht="15" x14ac:dyDescent="0.2">
      <c r="A58" s="274"/>
      <c r="B58" s="274"/>
      <c r="C58" s="275"/>
      <c r="D58" s="274"/>
      <c r="E58" s="274"/>
      <c r="F58" s="275"/>
      <c r="G58" s="275"/>
      <c r="H58" s="274"/>
      <c r="I58" s="274"/>
      <c r="J58" s="275"/>
      <c r="K58" s="274"/>
      <c r="L58" s="274"/>
      <c r="M58" s="274"/>
      <c r="N58" s="274"/>
      <c r="O58" s="274"/>
      <c r="P58" s="274"/>
      <c r="Q58" s="274"/>
      <c r="R58" s="274"/>
      <c r="S58" s="274"/>
      <c r="T58" s="274"/>
      <c r="U58" s="274"/>
      <c r="V58" s="274"/>
      <c r="W58" s="274"/>
      <c r="X58" s="274"/>
      <c r="Y58" s="274"/>
      <c r="Z58" s="274"/>
      <c r="AA58" s="274"/>
      <c r="AB58" s="274"/>
      <c r="AC58" s="274"/>
      <c r="AD58" s="274"/>
      <c r="AE58" s="274"/>
      <c r="AF58" s="274"/>
      <c r="AG58" s="274"/>
    </row>
    <row r="59" spans="1:33" ht="15" x14ac:dyDescent="0.2">
      <c r="A59" s="274"/>
      <c r="B59" s="274"/>
      <c r="C59" s="275"/>
      <c r="D59" s="274"/>
      <c r="E59" s="274"/>
      <c r="F59" s="275"/>
      <c r="G59" s="275"/>
      <c r="H59" s="274"/>
      <c r="I59" s="274"/>
      <c r="J59" s="275"/>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row>
    <row r="60" spans="1:33" ht="15" x14ac:dyDescent="0.2">
      <c r="A60" s="274"/>
      <c r="B60" s="274"/>
      <c r="C60" s="275"/>
      <c r="D60" s="274"/>
      <c r="E60" s="274"/>
      <c r="F60" s="275"/>
      <c r="G60" s="275"/>
      <c r="H60" s="274"/>
      <c r="I60" s="274"/>
      <c r="J60" s="275"/>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row>
    <row r="61" spans="1:33" ht="15" x14ac:dyDescent="0.2">
      <c r="A61" s="274"/>
      <c r="B61" s="274"/>
      <c r="C61" s="275"/>
      <c r="D61" s="274"/>
      <c r="E61" s="274"/>
      <c r="F61" s="275"/>
      <c r="G61" s="275"/>
      <c r="H61" s="274"/>
      <c r="I61" s="274"/>
      <c r="J61" s="275"/>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row>
    <row r="62" spans="1:33" ht="15" x14ac:dyDescent="0.2">
      <c r="A62" s="274"/>
      <c r="B62" s="274"/>
      <c r="C62" s="275"/>
      <c r="D62" s="274"/>
      <c r="E62" s="274"/>
      <c r="F62" s="275"/>
      <c r="G62" s="275"/>
      <c r="H62" s="274"/>
      <c r="I62" s="274"/>
      <c r="J62" s="275"/>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row>
    <row r="63" spans="1:33" ht="15" x14ac:dyDescent="0.2">
      <c r="A63" s="274"/>
      <c r="B63" s="274"/>
      <c r="C63" s="275"/>
      <c r="D63" s="274"/>
      <c r="E63" s="274"/>
      <c r="F63" s="275"/>
      <c r="G63" s="275"/>
      <c r="H63" s="274"/>
      <c r="I63" s="274"/>
      <c r="J63" s="275"/>
      <c r="K63" s="274"/>
      <c r="L63" s="274"/>
      <c r="M63" s="274"/>
      <c r="N63" s="274"/>
      <c r="O63" s="274"/>
      <c r="P63" s="274"/>
      <c r="Q63" s="274"/>
      <c r="R63" s="274"/>
      <c r="S63" s="274"/>
      <c r="T63" s="274"/>
      <c r="U63" s="274"/>
      <c r="V63" s="274"/>
      <c r="W63" s="274"/>
      <c r="X63" s="274"/>
      <c r="Y63" s="274"/>
      <c r="Z63" s="274"/>
      <c r="AA63" s="274"/>
      <c r="AB63" s="274"/>
      <c r="AC63" s="274"/>
      <c r="AD63" s="274"/>
      <c r="AE63" s="274"/>
      <c r="AF63" s="274"/>
      <c r="AG63" s="274"/>
    </row>
    <row r="64" spans="1:33" ht="15" x14ac:dyDescent="0.2">
      <c r="A64" s="274"/>
      <c r="B64" s="274"/>
      <c r="C64" s="275"/>
      <c r="D64" s="274"/>
      <c r="E64" s="274"/>
      <c r="F64" s="275"/>
      <c r="G64" s="275"/>
      <c r="H64" s="274"/>
      <c r="I64" s="274"/>
      <c r="J64" s="275"/>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row>
    <row r="65" spans="1:33" ht="15" x14ac:dyDescent="0.2">
      <c r="A65" s="274"/>
      <c r="B65" s="274"/>
      <c r="C65" s="275"/>
      <c r="D65" s="274"/>
      <c r="E65" s="274"/>
      <c r="F65" s="275"/>
      <c r="G65" s="275"/>
      <c r="H65" s="274"/>
      <c r="I65" s="274"/>
      <c r="J65" s="275"/>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row>
    <row r="66" spans="1:33" ht="15" x14ac:dyDescent="0.2">
      <c r="A66" s="274"/>
      <c r="B66" s="274"/>
      <c r="C66" s="275"/>
      <c r="D66" s="274"/>
      <c r="E66" s="274"/>
      <c r="F66" s="275"/>
      <c r="G66" s="275"/>
      <c r="H66" s="274"/>
      <c r="I66" s="274"/>
      <c r="J66" s="275"/>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row>
  </sheetData>
  <sortState xmlns:xlrd2="http://schemas.microsoft.com/office/spreadsheetml/2017/richdata2" ref="B24:L35">
    <sortCondition ref="B24:B35"/>
  </sortState>
  <conditionalFormatting sqref="C36:F48">
    <cfRule type="containsText" dxfId="9" priority="4" operator="containsText" text="NR">
      <formula>NOT(ISERROR(SEARCH("NR",C36)))</formula>
    </cfRule>
  </conditionalFormatting>
  <conditionalFormatting sqref="D22:E22">
    <cfRule type="containsText" dxfId="8" priority="2" operator="containsText" text="NR">
      <formula>NOT(ISERROR(SEARCH("NR",D22)))</formula>
    </cfRule>
  </conditionalFormatting>
  <conditionalFormatting sqref="H23:K23 C23:F26 F22">
    <cfRule type="containsText" dxfId="7" priority="1" operator="containsText" text="NR">
      <formula>NOT(ISERROR(SEARCH("NR",C22)))</formula>
    </cfRule>
  </conditionalFormatting>
  <hyperlinks>
    <hyperlink ref="B8" location="Contents!A1" display="Contents!A1" xr:uid="{764F8BD1-1969-4FFC-8510-5C2DC1540C4E}"/>
    <hyperlink ref="D8" location="'Tab 52 - Comp. animal AMR Staph'!A1" display="Tab 52 - Comp. animal AMR Staph" xr:uid="{78F6D654-3062-4CB8-AA8E-D569B8862300}"/>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1AD30-6799-4F34-B1AD-C92D2C3E273D}">
  <sheetPr codeName="Sheet52">
    <tabColor rgb="FF0068CE"/>
  </sheetPr>
  <dimension ref="A1:AH73"/>
  <sheetViews>
    <sheetView showGridLines="0" zoomScale="80" zoomScaleNormal="80" workbookViewId="0">
      <selection activeCell="B8" sqref="B8"/>
    </sheetView>
  </sheetViews>
  <sheetFormatPr defaultColWidth="9.140625" defaultRowHeight="14.25" x14ac:dyDescent="0.2"/>
  <cols>
    <col min="1" max="1" width="1.7109375" style="324" customWidth="1"/>
    <col min="2" max="2" width="40.140625" style="324" customWidth="1"/>
    <col min="3" max="3" width="10.5703125" style="328" customWidth="1"/>
    <col min="4" max="5" width="10.5703125" style="324" customWidth="1"/>
    <col min="6" max="6" width="10.5703125" style="328" customWidth="1"/>
    <col min="7" max="9" width="10.5703125" style="324" customWidth="1"/>
    <col min="10" max="10" width="10.5703125" style="328" customWidth="1"/>
    <col min="11" max="13" width="10.5703125" style="324" customWidth="1"/>
    <col min="14" max="14" width="16" style="328" customWidth="1"/>
    <col min="15" max="16" width="10.5703125" style="324" customWidth="1"/>
    <col min="17" max="17" width="7.85546875" style="328" bestFit="1" customWidth="1"/>
    <col min="18" max="18" width="4.42578125" style="324" bestFit="1" customWidth="1"/>
    <col min="19" max="19" width="10.42578125" style="324" customWidth="1"/>
    <col min="20" max="20" width="7.85546875" style="328" bestFit="1" customWidth="1"/>
    <col min="21" max="21" width="4.42578125" style="324" bestFit="1" customWidth="1"/>
    <col min="22" max="22" width="10.140625" style="324" customWidth="1"/>
    <col min="23" max="16384" width="9.140625" style="324"/>
  </cols>
  <sheetData>
    <row r="1" spans="1:34" s="303" customFormat="1" ht="5.0999999999999996" customHeight="1" x14ac:dyDescent="0.2">
      <c r="B1" s="312"/>
      <c r="C1" s="312"/>
      <c r="D1" s="305"/>
      <c r="E1" s="305"/>
      <c r="F1" s="305"/>
      <c r="G1" s="305"/>
      <c r="H1" s="305"/>
      <c r="I1" s="304"/>
      <c r="J1" s="304"/>
    </row>
    <row r="2" spans="1:34" s="303" customFormat="1" ht="15" x14ac:dyDescent="0.2">
      <c r="B2" s="312"/>
      <c r="C2" s="312"/>
      <c r="D2" s="305"/>
      <c r="E2" s="305"/>
      <c r="F2" s="305"/>
      <c r="G2" s="305"/>
      <c r="H2" s="305"/>
      <c r="I2" s="304"/>
      <c r="J2" s="304"/>
    </row>
    <row r="3" spans="1:34" s="303" customFormat="1" ht="15" x14ac:dyDescent="0.2">
      <c r="B3" s="312"/>
      <c r="C3" s="312"/>
      <c r="D3" s="305"/>
      <c r="E3" s="305"/>
      <c r="F3" s="305"/>
      <c r="G3" s="305"/>
      <c r="H3" s="305"/>
      <c r="I3" s="304"/>
      <c r="J3" s="304"/>
    </row>
    <row r="4" spans="1:34" s="303" customFormat="1" ht="15.75" customHeight="1" x14ac:dyDescent="0.2">
      <c r="B4" s="312"/>
      <c r="C4" s="312"/>
      <c r="D4" s="305"/>
      <c r="E4" s="305"/>
      <c r="F4" s="305"/>
      <c r="G4" s="305"/>
      <c r="H4" s="305"/>
      <c r="I4" s="304"/>
      <c r="J4" s="304"/>
    </row>
    <row r="5" spans="1:34" s="303" customFormat="1" ht="15.75" customHeight="1" x14ac:dyDescent="0.2">
      <c r="B5" s="312"/>
      <c r="C5" s="312"/>
      <c r="D5" s="305"/>
      <c r="E5" s="305"/>
      <c r="F5" s="305"/>
      <c r="G5" s="305"/>
      <c r="H5" s="305"/>
      <c r="I5" s="304"/>
      <c r="J5" s="304"/>
    </row>
    <row r="6" spans="1:34" s="303" customFormat="1" ht="18" x14ac:dyDescent="0.25">
      <c r="B6" s="309"/>
      <c r="C6" s="310"/>
      <c r="D6" s="309"/>
      <c r="E6" s="309"/>
      <c r="F6" s="309"/>
      <c r="G6" s="309"/>
      <c r="H6" s="309"/>
      <c r="I6" s="304"/>
      <c r="J6" s="304"/>
    </row>
    <row r="7" spans="1:34" s="303" customFormat="1" ht="18" x14ac:dyDescent="0.25">
      <c r="B7" s="309"/>
      <c r="C7" s="310"/>
      <c r="D7" s="309"/>
      <c r="E7" s="309"/>
      <c r="F7" s="309"/>
      <c r="G7" s="309"/>
      <c r="H7" s="309"/>
      <c r="I7" s="304"/>
      <c r="J7" s="304"/>
    </row>
    <row r="8" spans="1:34" s="303" customFormat="1" ht="18" x14ac:dyDescent="0.25">
      <c r="B8" s="1061" t="s">
        <v>113</v>
      </c>
      <c r="C8" s="310"/>
      <c r="D8" s="321"/>
      <c r="E8" s="309"/>
      <c r="F8" s="309"/>
      <c r="G8" s="309"/>
      <c r="H8" s="309"/>
      <c r="I8" s="304"/>
      <c r="J8" s="304"/>
    </row>
    <row r="9" spans="1:34" s="303" customFormat="1" ht="18" x14ac:dyDescent="0.25">
      <c r="B9" s="309"/>
      <c r="C9" s="310"/>
      <c r="D9" s="309"/>
      <c r="E9" s="309"/>
      <c r="F9" s="309"/>
      <c r="G9" s="309"/>
      <c r="H9" s="309"/>
      <c r="I9" s="304"/>
      <c r="J9" s="304"/>
    </row>
    <row r="10" spans="1:34" s="303" customFormat="1" ht="18.75" x14ac:dyDescent="0.3">
      <c r="A10" s="304"/>
      <c r="B10" s="310" t="s">
        <v>862</v>
      </c>
      <c r="C10" s="310"/>
      <c r="D10" s="309"/>
      <c r="E10" s="309"/>
      <c r="F10" s="309"/>
      <c r="G10" s="309"/>
      <c r="H10" s="309"/>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row>
    <row r="11" spans="1:34" s="303" customFormat="1" ht="15.75" x14ac:dyDescent="0.25">
      <c r="A11" s="304"/>
      <c r="B11" s="308"/>
      <c r="C11" s="307"/>
      <c r="D11" s="307"/>
      <c r="E11" s="307"/>
      <c r="F11" s="307"/>
      <c r="G11" s="307"/>
      <c r="H11" s="306"/>
      <c r="I11" s="305"/>
      <c r="J11" s="305"/>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row>
    <row r="12" spans="1:34" ht="15.75" x14ac:dyDescent="0.25">
      <c r="A12" s="274"/>
      <c r="B12" s="254" t="s">
        <v>863</v>
      </c>
      <c r="C12" s="287"/>
      <c r="D12" s="287"/>
      <c r="E12" s="254"/>
      <c r="F12" s="287"/>
      <c r="G12" s="274"/>
      <c r="H12" s="274"/>
      <c r="I12" s="254" t="s">
        <v>864</v>
      </c>
      <c r="J12" s="287"/>
      <c r="K12" s="287"/>
      <c r="L12" s="254"/>
      <c r="M12" s="287"/>
      <c r="N12" s="274"/>
      <c r="O12" s="254" t="s">
        <v>865</v>
      </c>
      <c r="P12" s="287"/>
      <c r="Q12" s="287"/>
      <c r="R12" s="254"/>
      <c r="S12" s="274"/>
      <c r="T12" s="287"/>
      <c r="U12" s="274"/>
      <c r="V12" s="274"/>
      <c r="W12" s="274"/>
      <c r="X12" s="274"/>
      <c r="Y12" s="274"/>
      <c r="Z12" s="274"/>
      <c r="AA12" s="274"/>
      <c r="AB12" s="274"/>
      <c r="AC12" s="274"/>
      <c r="AD12" s="274"/>
      <c r="AE12" s="274"/>
      <c r="AF12" s="274"/>
      <c r="AG12" s="274"/>
      <c r="AH12" s="274"/>
    </row>
    <row r="13" spans="1:34" ht="18.600000000000001" customHeight="1" x14ac:dyDescent="0.25">
      <c r="A13" s="274"/>
      <c r="B13" s="301" t="s">
        <v>866</v>
      </c>
      <c r="C13" s="302"/>
      <c r="D13" s="302"/>
      <c r="E13" s="412"/>
      <c r="F13" s="297"/>
      <c r="G13" s="274"/>
      <c r="H13" s="274"/>
      <c r="I13" s="411" t="s">
        <v>867</v>
      </c>
      <c r="J13" s="302"/>
      <c r="K13" s="302"/>
      <c r="L13" s="412"/>
      <c r="M13" s="297"/>
      <c r="N13" s="274"/>
      <c r="O13" s="411" t="s">
        <v>868</v>
      </c>
      <c r="P13" s="302"/>
      <c r="Q13" s="302"/>
      <c r="R13" s="412"/>
      <c r="S13" s="274"/>
      <c r="T13" s="297"/>
      <c r="U13" s="274"/>
      <c r="V13" s="274"/>
      <c r="W13" s="274"/>
      <c r="X13" s="274"/>
      <c r="Y13" s="274"/>
      <c r="Z13" s="274"/>
      <c r="AA13" s="274"/>
      <c r="AB13" s="274"/>
      <c r="AC13" s="274"/>
      <c r="AD13" s="274"/>
      <c r="AE13" s="274"/>
      <c r="AF13" s="274"/>
      <c r="AG13" s="274"/>
      <c r="AH13" s="274"/>
    </row>
    <row r="14" spans="1:34" ht="12.6" customHeight="1" x14ac:dyDescent="0.25">
      <c r="A14" s="274"/>
      <c r="B14" s="296"/>
      <c r="C14" s="287"/>
      <c r="D14" s="287"/>
      <c r="E14" s="296"/>
      <c r="F14" s="287"/>
      <c r="G14" s="274"/>
      <c r="H14" s="274"/>
      <c r="I14" s="296"/>
      <c r="J14" s="287"/>
      <c r="K14" s="287"/>
      <c r="L14" s="296"/>
      <c r="M14" s="287"/>
      <c r="N14" s="274"/>
      <c r="O14" s="296"/>
      <c r="P14" s="287"/>
      <c r="Q14" s="287"/>
      <c r="R14" s="296"/>
      <c r="S14" s="274"/>
      <c r="T14" s="287"/>
      <c r="U14" s="274"/>
      <c r="V14" s="274"/>
      <c r="W14" s="274"/>
      <c r="X14" s="274"/>
      <c r="Y14" s="274"/>
      <c r="Z14" s="274"/>
      <c r="AA14" s="274"/>
      <c r="AB14" s="274"/>
      <c r="AC14" s="274"/>
      <c r="AD14" s="274"/>
      <c r="AE14" s="274"/>
      <c r="AF14" s="274"/>
      <c r="AG14" s="274"/>
      <c r="AH14" s="274"/>
    </row>
    <row r="15" spans="1:34" ht="32.25" thickBot="1" x14ac:dyDescent="0.3">
      <c r="A15" s="274"/>
      <c r="B15" s="332" t="s">
        <v>802</v>
      </c>
      <c r="C15" s="475" t="s">
        <v>455</v>
      </c>
      <c r="D15" s="476"/>
      <c r="E15" s="477"/>
      <c r="F15" s="478"/>
      <c r="G15" s="274"/>
      <c r="H15" s="274"/>
      <c r="I15" s="332" t="s">
        <v>802</v>
      </c>
      <c r="J15" s="333" t="s">
        <v>455</v>
      </c>
      <c r="K15" s="287"/>
      <c r="L15" s="413"/>
      <c r="M15" s="414"/>
      <c r="N15" s="274"/>
      <c r="O15" s="332" t="s">
        <v>802</v>
      </c>
      <c r="P15" s="333" t="s">
        <v>455</v>
      </c>
      <c r="Q15" s="287"/>
      <c r="R15" s="413"/>
      <c r="S15" s="274"/>
      <c r="T15" s="414"/>
      <c r="U15" s="274"/>
      <c r="V15" s="274"/>
      <c r="W15" s="274"/>
      <c r="X15" s="274"/>
      <c r="Y15" s="274"/>
      <c r="Z15" s="274"/>
      <c r="AA15" s="274"/>
      <c r="AB15" s="274"/>
      <c r="AC15" s="274"/>
      <c r="AD15" s="274"/>
      <c r="AE15" s="274"/>
      <c r="AF15" s="274"/>
      <c r="AG15" s="274"/>
      <c r="AH15" s="274"/>
    </row>
    <row r="16" spans="1:34" s="326" customFormat="1" ht="15" x14ac:dyDescent="0.2">
      <c r="A16" s="274"/>
      <c r="B16" s="419">
        <v>2020</v>
      </c>
      <c r="C16" s="483">
        <v>1153</v>
      </c>
      <c r="D16" s="476"/>
      <c r="E16" s="479"/>
      <c r="F16" s="481"/>
      <c r="G16" s="274"/>
      <c r="H16" s="274"/>
      <c r="I16" s="369">
        <v>2020</v>
      </c>
      <c r="J16" s="420">
        <v>123</v>
      </c>
      <c r="K16" s="287"/>
      <c r="L16" s="369"/>
      <c r="M16" s="317"/>
      <c r="N16" s="274"/>
      <c r="O16" s="369">
        <v>2020</v>
      </c>
      <c r="P16" s="420">
        <v>225</v>
      </c>
      <c r="Q16" s="287"/>
      <c r="R16" s="369"/>
      <c r="S16" s="274"/>
      <c r="T16" s="317"/>
      <c r="U16" s="274"/>
      <c r="V16" s="274"/>
      <c r="W16" s="274"/>
      <c r="X16" s="274"/>
      <c r="Y16" s="274"/>
      <c r="Z16" s="274"/>
      <c r="AA16" s="274"/>
      <c r="AB16" s="274"/>
      <c r="AC16" s="274"/>
      <c r="AD16" s="274"/>
      <c r="AE16" s="274"/>
      <c r="AF16" s="274"/>
      <c r="AG16" s="274"/>
      <c r="AH16" s="274"/>
    </row>
    <row r="17" spans="1:34" s="326" customFormat="1" ht="15" x14ac:dyDescent="0.2">
      <c r="A17" s="274"/>
      <c r="B17" s="421">
        <v>2021</v>
      </c>
      <c r="C17" s="483">
        <v>1580</v>
      </c>
      <c r="D17" s="476"/>
      <c r="E17" s="479"/>
      <c r="F17" s="481"/>
      <c r="G17" s="274"/>
      <c r="H17" s="274"/>
      <c r="I17" s="369">
        <v>2021</v>
      </c>
      <c r="J17" s="420">
        <v>163</v>
      </c>
      <c r="K17" s="287"/>
      <c r="L17" s="369"/>
      <c r="M17" s="317"/>
      <c r="N17" s="274"/>
      <c r="O17" s="369">
        <v>2021</v>
      </c>
      <c r="P17" s="420">
        <v>246</v>
      </c>
      <c r="Q17" s="287"/>
      <c r="R17" s="369"/>
      <c r="S17" s="274"/>
      <c r="T17" s="317"/>
      <c r="U17" s="274"/>
      <c r="V17" s="274"/>
      <c r="W17" s="274"/>
      <c r="X17" s="274"/>
      <c r="Y17" s="274"/>
      <c r="Z17" s="274"/>
      <c r="AA17" s="274"/>
      <c r="AB17" s="274"/>
      <c r="AC17" s="274"/>
      <c r="AD17" s="274"/>
      <c r="AE17" s="274"/>
      <c r="AF17" s="274"/>
      <c r="AG17" s="274"/>
      <c r="AH17" s="274"/>
    </row>
    <row r="18" spans="1:34" ht="15" x14ac:dyDescent="0.2">
      <c r="A18" s="342"/>
      <c r="B18" s="369"/>
      <c r="C18" s="481"/>
      <c r="D18" s="476"/>
      <c r="E18" s="479"/>
      <c r="F18" s="481"/>
      <c r="G18" s="274"/>
      <c r="H18" s="274"/>
      <c r="I18" s="274"/>
      <c r="J18" s="274"/>
      <c r="K18" s="274"/>
      <c r="L18" s="274"/>
      <c r="M18" s="274"/>
      <c r="N18" s="275"/>
      <c r="O18" s="274"/>
      <c r="P18" s="274"/>
      <c r="Q18" s="275"/>
      <c r="R18" s="274"/>
      <c r="S18" s="274"/>
      <c r="T18" s="275"/>
      <c r="U18" s="274"/>
      <c r="V18" s="274"/>
      <c r="W18" s="275"/>
      <c r="X18" s="274"/>
      <c r="Y18" s="274"/>
      <c r="Z18" s="274"/>
      <c r="AA18" s="274"/>
      <c r="AB18" s="274"/>
      <c r="AC18" s="274"/>
      <c r="AD18" s="274"/>
      <c r="AE18" s="274"/>
      <c r="AF18" s="274"/>
      <c r="AG18" s="274"/>
      <c r="AH18" s="274"/>
    </row>
    <row r="19" spans="1:34" ht="15.75" x14ac:dyDescent="0.25">
      <c r="A19" s="274"/>
      <c r="B19" s="254" t="s">
        <v>869</v>
      </c>
      <c r="C19" s="470"/>
      <c r="D19" s="464"/>
      <c r="E19" s="464"/>
      <c r="F19" s="470"/>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row>
    <row r="20" spans="1:34" ht="15.75" x14ac:dyDescent="0.25">
      <c r="A20" s="274"/>
      <c r="B20" s="370" t="s">
        <v>870</v>
      </c>
      <c r="C20" s="470"/>
      <c r="D20" s="464"/>
      <c r="E20" s="464"/>
      <c r="F20" s="470"/>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row>
    <row r="21" spans="1:34" ht="15" x14ac:dyDescent="0.2">
      <c r="A21" s="274"/>
      <c r="B21" s="274"/>
      <c r="C21" s="470"/>
      <c r="D21" s="464"/>
      <c r="E21" s="464"/>
      <c r="F21" s="470"/>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row>
    <row r="22" spans="1:34" ht="15.75" x14ac:dyDescent="0.25">
      <c r="A22" s="274"/>
      <c r="B22" s="792"/>
      <c r="C22" s="794"/>
      <c r="D22" s="837"/>
      <c r="E22" s="837">
        <v>2020</v>
      </c>
      <c r="F22" s="837"/>
      <c r="G22" s="837"/>
      <c r="H22" s="838"/>
      <c r="I22" s="837"/>
      <c r="J22" s="837">
        <v>2021</v>
      </c>
      <c r="K22" s="837"/>
      <c r="L22" s="839"/>
      <c r="M22" s="274"/>
      <c r="N22" s="274"/>
      <c r="O22" s="274"/>
      <c r="P22" s="274"/>
      <c r="Q22" s="274"/>
      <c r="R22" s="274"/>
      <c r="S22" s="274"/>
      <c r="T22" s="274"/>
      <c r="U22" s="274"/>
      <c r="V22" s="274"/>
      <c r="W22" s="274"/>
      <c r="X22" s="274"/>
      <c r="Y22" s="274"/>
      <c r="Z22" s="274"/>
      <c r="AA22" s="274"/>
      <c r="AB22" s="274"/>
      <c r="AC22" s="274"/>
      <c r="AD22" s="274"/>
      <c r="AE22" s="274"/>
      <c r="AF22" s="274"/>
      <c r="AG22" s="274"/>
      <c r="AH22" s="274"/>
    </row>
    <row r="23" spans="1:34" ht="31.5" x14ac:dyDescent="0.25">
      <c r="A23" s="274"/>
      <c r="B23" s="845" t="s">
        <v>447</v>
      </c>
      <c r="C23" s="840" t="s">
        <v>446</v>
      </c>
      <c r="D23" s="841" t="s">
        <v>445</v>
      </c>
      <c r="E23" s="841" t="s">
        <v>444</v>
      </c>
      <c r="F23" s="840" t="s">
        <v>443</v>
      </c>
      <c r="G23" s="842" t="s">
        <v>441</v>
      </c>
      <c r="H23" s="840" t="s">
        <v>446</v>
      </c>
      <c r="I23" s="841" t="s">
        <v>445</v>
      </c>
      <c r="J23" s="841" t="s">
        <v>444</v>
      </c>
      <c r="K23" s="840" t="s">
        <v>443</v>
      </c>
      <c r="L23" s="842" t="s">
        <v>441</v>
      </c>
      <c r="M23" s="274"/>
      <c r="N23" s="274"/>
      <c r="O23" s="274"/>
      <c r="P23" s="274"/>
      <c r="Q23" s="274"/>
      <c r="R23" s="274"/>
      <c r="S23" s="274"/>
      <c r="T23" s="274"/>
      <c r="U23" s="274"/>
      <c r="V23" s="274"/>
      <c r="W23" s="274"/>
      <c r="X23" s="274"/>
      <c r="Y23" s="274"/>
      <c r="Z23" s="274"/>
      <c r="AA23" s="274"/>
      <c r="AB23" s="274"/>
      <c r="AC23" s="274"/>
      <c r="AD23" s="274"/>
      <c r="AE23" s="274"/>
      <c r="AF23" s="274"/>
      <c r="AG23" s="274"/>
      <c r="AH23" s="274"/>
    </row>
    <row r="24" spans="1:34" ht="15" x14ac:dyDescent="0.2">
      <c r="A24" s="274"/>
      <c r="B24" s="293" t="s">
        <v>662</v>
      </c>
      <c r="C24" s="415">
        <v>6.2882096069868998E-2</v>
      </c>
      <c r="D24" s="843">
        <v>72</v>
      </c>
      <c r="E24" s="844">
        <v>1145</v>
      </c>
      <c r="F24" s="415">
        <v>5.0230685048247403E-2</v>
      </c>
      <c r="G24" s="416">
        <v>7.8456748440143595E-2</v>
      </c>
      <c r="H24" s="415">
        <v>8.6070959264126196E-2</v>
      </c>
      <c r="I24" s="843">
        <v>131</v>
      </c>
      <c r="J24" s="844">
        <v>1522</v>
      </c>
      <c r="K24" s="415">
        <v>7.3001818233681195E-2</v>
      </c>
      <c r="L24" s="416">
        <v>0.101224315997958</v>
      </c>
      <c r="M24" s="274"/>
      <c r="N24" s="274"/>
      <c r="O24" s="274"/>
      <c r="P24" s="274"/>
      <c r="Q24" s="274"/>
      <c r="R24" s="274"/>
      <c r="S24" s="274"/>
      <c r="T24" s="274"/>
      <c r="U24" s="274"/>
      <c r="V24" s="274"/>
      <c r="W24" s="274"/>
      <c r="X24" s="274"/>
      <c r="Y24" s="274"/>
      <c r="Z24" s="274"/>
      <c r="AA24" s="274"/>
      <c r="AB24" s="274"/>
      <c r="AC24" s="274"/>
      <c r="AD24" s="274"/>
      <c r="AE24" s="274"/>
      <c r="AF24" s="274"/>
      <c r="AG24" s="274"/>
      <c r="AH24" s="274"/>
    </row>
    <row r="25" spans="1:34" ht="15" x14ac:dyDescent="0.2">
      <c r="A25" s="274"/>
      <c r="B25" s="293" t="s">
        <v>861</v>
      </c>
      <c r="C25" s="415">
        <v>8.8669950738916301E-2</v>
      </c>
      <c r="D25" s="843">
        <v>54</v>
      </c>
      <c r="E25" s="843">
        <v>609</v>
      </c>
      <c r="F25" s="415">
        <v>6.8594980901942104E-2</v>
      </c>
      <c r="G25" s="417">
        <v>0.11390158033905699</v>
      </c>
      <c r="H25" s="415">
        <v>0.11520190023753001</v>
      </c>
      <c r="I25" s="843">
        <v>97</v>
      </c>
      <c r="J25" s="843">
        <v>842</v>
      </c>
      <c r="K25" s="415">
        <v>9.5362934072186406E-2</v>
      </c>
      <c r="L25" s="417">
        <v>0.13853605108341499</v>
      </c>
      <c r="M25" s="274"/>
      <c r="N25" s="274"/>
      <c r="O25" s="274"/>
      <c r="P25" s="274"/>
      <c r="Q25" s="274"/>
      <c r="R25" s="274"/>
      <c r="S25" s="274"/>
      <c r="T25" s="274"/>
      <c r="U25" s="274"/>
      <c r="V25" s="274"/>
      <c r="W25" s="274"/>
      <c r="X25" s="274"/>
      <c r="Y25" s="274"/>
      <c r="Z25" s="274"/>
      <c r="AA25" s="274"/>
      <c r="AB25" s="274"/>
      <c r="AC25" s="274"/>
      <c r="AD25" s="274"/>
      <c r="AE25" s="274"/>
      <c r="AF25" s="274"/>
      <c r="AG25" s="274"/>
      <c r="AH25" s="274"/>
    </row>
    <row r="26" spans="1:34" ht="15" x14ac:dyDescent="0.2">
      <c r="A26" s="274"/>
      <c r="B26" s="293" t="s">
        <v>67</v>
      </c>
      <c r="C26" s="415">
        <v>4.4343891402714899E-2</v>
      </c>
      <c r="D26" s="843">
        <v>49</v>
      </c>
      <c r="E26" s="844">
        <v>1105</v>
      </c>
      <c r="F26" s="415">
        <v>3.3703456344154802E-2</v>
      </c>
      <c r="G26" s="417">
        <v>5.8141467031101499E-2</v>
      </c>
      <c r="H26" s="415">
        <v>4.8923679060665401E-2</v>
      </c>
      <c r="I26" s="843">
        <v>75</v>
      </c>
      <c r="J26" s="844">
        <v>1533</v>
      </c>
      <c r="K26" s="415">
        <v>3.9207882284902101E-2</v>
      </c>
      <c r="L26" s="417">
        <v>6.0894478916848301E-2</v>
      </c>
      <c r="M26" s="274"/>
      <c r="N26" s="274"/>
      <c r="O26" s="274"/>
      <c r="P26" s="274"/>
      <c r="Q26" s="274"/>
      <c r="R26" s="274"/>
      <c r="S26" s="274"/>
      <c r="T26" s="274"/>
      <c r="U26" s="274"/>
      <c r="V26" s="274"/>
      <c r="W26" s="274"/>
      <c r="X26" s="274"/>
      <c r="Y26" s="274"/>
      <c r="Z26" s="274"/>
      <c r="AA26" s="274"/>
      <c r="AB26" s="274"/>
      <c r="AC26" s="274"/>
      <c r="AD26" s="274"/>
      <c r="AE26" s="274"/>
      <c r="AF26" s="274"/>
      <c r="AG26" s="274"/>
      <c r="AH26" s="274"/>
    </row>
    <row r="27" spans="1:34" ht="15" x14ac:dyDescent="0.2">
      <c r="A27" s="274"/>
      <c r="B27" s="293" t="s">
        <v>660</v>
      </c>
      <c r="C27" s="415">
        <v>6.2846580406654307E-2</v>
      </c>
      <c r="D27" s="843">
        <v>34</v>
      </c>
      <c r="E27" s="843">
        <v>541</v>
      </c>
      <c r="F27" s="415">
        <v>4.5319109427869202E-2</v>
      </c>
      <c r="G27" s="417">
        <v>8.6538438593888406E-2</v>
      </c>
      <c r="H27" s="415">
        <v>5.4275092936803E-2</v>
      </c>
      <c r="I27" s="843">
        <v>73</v>
      </c>
      <c r="J27" s="843">
        <v>1345</v>
      </c>
      <c r="K27" s="415">
        <v>4.3387378818824401E-2</v>
      </c>
      <c r="L27" s="417">
        <v>6.7701628596251701E-2</v>
      </c>
      <c r="M27" s="274"/>
      <c r="N27" s="274"/>
      <c r="O27" s="274"/>
      <c r="P27" s="274"/>
      <c r="Q27" s="274"/>
      <c r="R27" s="274"/>
      <c r="S27" s="274"/>
      <c r="T27" s="274"/>
      <c r="U27" s="274"/>
      <c r="V27" s="274"/>
      <c r="W27" s="274"/>
      <c r="X27" s="274"/>
      <c r="Y27" s="274"/>
      <c r="Z27" s="274"/>
      <c r="AA27" s="274"/>
      <c r="AB27" s="274"/>
      <c r="AC27" s="274"/>
      <c r="AD27" s="274"/>
      <c r="AE27" s="274"/>
      <c r="AF27" s="274"/>
      <c r="AG27" s="274"/>
      <c r="AH27" s="274"/>
    </row>
    <row r="28" spans="1:34" ht="15" x14ac:dyDescent="0.2">
      <c r="A28" s="274"/>
      <c r="B28" s="293" t="s">
        <v>857</v>
      </c>
      <c r="C28" s="415">
        <v>0.36212914485165798</v>
      </c>
      <c r="D28" s="843">
        <v>415</v>
      </c>
      <c r="E28" s="844">
        <v>1146</v>
      </c>
      <c r="F28" s="415">
        <v>0.334806254333818</v>
      </c>
      <c r="G28" s="417">
        <v>0.390373249696158</v>
      </c>
      <c r="H28" s="415">
        <v>0.71111111111111103</v>
      </c>
      <c r="I28" s="843">
        <v>1120</v>
      </c>
      <c r="J28" s="844">
        <v>1575</v>
      </c>
      <c r="K28" s="415">
        <v>0.68823458765593004</v>
      </c>
      <c r="L28" s="417">
        <v>0.732960331114899</v>
      </c>
      <c r="M28" s="274"/>
      <c r="N28" s="274"/>
      <c r="O28" s="274"/>
      <c r="P28" s="274"/>
      <c r="Q28" s="274"/>
      <c r="R28" s="274"/>
      <c r="S28" s="274"/>
      <c r="T28" s="274"/>
      <c r="U28" s="274"/>
      <c r="V28" s="274"/>
      <c r="W28" s="274"/>
      <c r="X28" s="274"/>
      <c r="Y28" s="274"/>
      <c r="Z28" s="274"/>
      <c r="AA28" s="274"/>
      <c r="AB28" s="274"/>
      <c r="AC28" s="274"/>
      <c r="AD28" s="274"/>
      <c r="AE28" s="274"/>
      <c r="AF28" s="274"/>
      <c r="AG28" s="274"/>
      <c r="AH28" s="274"/>
    </row>
    <row r="29" spans="1:34" ht="15" x14ac:dyDescent="0.2">
      <c r="A29" s="274"/>
      <c r="B29" s="293" t="s">
        <v>858</v>
      </c>
      <c r="C29" s="415">
        <v>0.82692307692307698</v>
      </c>
      <c r="D29" s="843">
        <v>129</v>
      </c>
      <c r="E29" s="843">
        <v>156</v>
      </c>
      <c r="F29" s="415">
        <v>0.75989390320279004</v>
      </c>
      <c r="G29" s="417">
        <v>0.87823841085736198</v>
      </c>
      <c r="H29" s="415">
        <v>0.82845528455284601</v>
      </c>
      <c r="I29" s="843">
        <v>1019</v>
      </c>
      <c r="J29" s="843">
        <v>1230</v>
      </c>
      <c r="K29" s="415">
        <v>0.80637286815715004</v>
      </c>
      <c r="L29" s="417">
        <v>0.84849246662604505</v>
      </c>
      <c r="M29" s="274"/>
      <c r="N29" s="274"/>
      <c r="O29" s="274"/>
      <c r="P29" s="274"/>
      <c r="Q29" s="274"/>
      <c r="R29" s="274"/>
      <c r="S29" s="274"/>
      <c r="T29" s="274"/>
      <c r="U29" s="274"/>
      <c r="V29" s="274"/>
      <c r="W29" s="274"/>
      <c r="X29" s="274"/>
      <c r="Y29" s="274"/>
      <c r="Z29" s="274"/>
      <c r="AA29" s="274"/>
      <c r="AB29" s="274"/>
      <c r="AC29" s="274"/>
      <c r="AD29" s="274"/>
      <c r="AE29" s="274"/>
      <c r="AF29" s="274"/>
      <c r="AG29" s="274"/>
      <c r="AH29" s="274"/>
    </row>
    <row r="30" spans="1:34" ht="15" x14ac:dyDescent="0.2">
      <c r="A30" s="274"/>
      <c r="B30" s="293" t="s">
        <v>46</v>
      </c>
      <c r="C30" s="415">
        <v>7.7256944444444406E-2</v>
      </c>
      <c r="D30" s="843">
        <v>89</v>
      </c>
      <c r="E30" s="844">
        <v>1152</v>
      </c>
      <c r="F30" s="415">
        <v>6.3205485852118298E-2</v>
      </c>
      <c r="G30" s="417">
        <v>9.4118390561025E-2</v>
      </c>
      <c r="H30" s="415">
        <v>8.4337349397590397E-2</v>
      </c>
      <c r="I30" s="843">
        <v>133</v>
      </c>
      <c r="J30" s="844">
        <v>1577</v>
      </c>
      <c r="K30" s="415">
        <v>7.1611453244116594E-2</v>
      </c>
      <c r="L30" s="417">
        <v>9.9083373435084707E-2</v>
      </c>
      <c r="M30" s="274"/>
      <c r="N30" s="274"/>
      <c r="O30" s="274"/>
      <c r="P30" s="274"/>
      <c r="Q30" s="274"/>
      <c r="R30" s="274"/>
      <c r="S30" s="274"/>
      <c r="T30" s="274"/>
      <c r="U30" s="274"/>
      <c r="V30" s="274"/>
      <c r="W30" s="274"/>
      <c r="X30" s="274"/>
      <c r="Y30" s="274"/>
      <c r="Z30" s="274"/>
      <c r="AA30" s="274"/>
      <c r="AB30" s="274"/>
      <c r="AC30" s="274"/>
      <c r="AD30" s="274"/>
      <c r="AE30" s="274"/>
      <c r="AF30" s="274"/>
      <c r="AG30" s="274"/>
      <c r="AH30" s="274"/>
    </row>
    <row r="31" spans="1:34" ht="15" x14ac:dyDescent="0.2">
      <c r="A31" s="274"/>
      <c r="B31" s="293" t="s">
        <v>48</v>
      </c>
      <c r="C31" s="415">
        <v>0</v>
      </c>
      <c r="D31" s="843">
        <v>0</v>
      </c>
      <c r="E31" s="843">
        <v>107</v>
      </c>
      <c r="F31" s="415">
        <v>0</v>
      </c>
      <c r="G31" s="417">
        <v>3.46572380187486E-2</v>
      </c>
      <c r="H31" s="415">
        <v>0</v>
      </c>
      <c r="I31" s="843">
        <v>0</v>
      </c>
      <c r="J31" s="843">
        <v>124</v>
      </c>
      <c r="K31" s="415">
        <v>3.46944695195361E-18</v>
      </c>
      <c r="L31" s="417">
        <v>3.0048615340677699E-2</v>
      </c>
      <c r="M31" s="274"/>
      <c r="N31" s="274"/>
      <c r="O31" s="274"/>
      <c r="P31" s="274"/>
      <c r="Q31" s="274"/>
      <c r="R31" s="274"/>
      <c r="S31" s="274"/>
      <c r="T31" s="274"/>
      <c r="U31" s="274"/>
      <c r="V31" s="274"/>
      <c r="W31" s="274"/>
      <c r="X31" s="274"/>
      <c r="Y31" s="274"/>
      <c r="Z31" s="274"/>
      <c r="AA31" s="274"/>
      <c r="AB31" s="274"/>
      <c r="AC31" s="274"/>
      <c r="AD31" s="274"/>
      <c r="AE31" s="274"/>
      <c r="AF31" s="274"/>
      <c r="AG31" s="274"/>
      <c r="AH31" s="274"/>
    </row>
    <row r="32" spans="1:34" ht="15" x14ac:dyDescent="0.2">
      <c r="A32" s="274"/>
      <c r="B32" s="293" t="s">
        <v>859</v>
      </c>
      <c r="C32" s="415">
        <v>0</v>
      </c>
      <c r="D32" s="843">
        <v>0</v>
      </c>
      <c r="E32" s="843">
        <v>8</v>
      </c>
      <c r="F32" s="415">
        <v>0</v>
      </c>
      <c r="G32" s="417">
        <v>0.32440756488388001</v>
      </c>
      <c r="H32" s="415">
        <v>0.16666666666666699</v>
      </c>
      <c r="I32" s="843">
        <v>1</v>
      </c>
      <c r="J32" s="843">
        <v>6</v>
      </c>
      <c r="K32" s="415">
        <v>3.0053369748306701E-2</v>
      </c>
      <c r="L32" s="417">
        <v>0.56350282218646996</v>
      </c>
      <c r="M32" s="274"/>
      <c r="N32" s="274"/>
      <c r="O32" s="274"/>
      <c r="P32" s="274"/>
      <c r="Q32" s="274"/>
      <c r="R32" s="274"/>
      <c r="S32" s="274"/>
      <c r="T32" s="274"/>
      <c r="U32" s="274"/>
      <c r="V32" s="274"/>
      <c r="W32" s="274"/>
      <c r="X32" s="274"/>
      <c r="Y32" s="274"/>
      <c r="Z32" s="274"/>
      <c r="AA32" s="274"/>
      <c r="AB32" s="274"/>
      <c r="AC32" s="274"/>
      <c r="AD32" s="274"/>
      <c r="AE32" s="274"/>
      <c r="AF32" s="274"/>
      <c r="AG32" s="274"/>
      <c r="AH32" s="274"/>
    </row>
    <row r="33" spans="1:34" ht="15" x14ac:dyDescent="0.2">
      <c r="A33" s="274"/>
      <c r="B33" s="293" t="s">
        <v>654</v>
      </c>
      <c r="C33" s="415">
        <v>6.20087336244542E-2</v>
      </c>
      <c r="D33" s="843">
        <v>71</v>
      </c>
      <c r="E33" s="844">
        <v>1145</v>
      </c>
      <c r="F33" s="415">
        <v>4.9450770946398902E-2</v>
      </c>
      <c r="G33" s="417">
        <v>7.7495778293217604E-2</v>
      </c>
      <c r="H33" s="415">
        <v>8.7786259541984699E-2</v>
      </c>
      <c r="I33" s="843">
        <v>138</v>
      </c>
      <c r="J33" s="844">
        <v>1572</v>
      </c>
      <c r="K33" s="415">
        <v>7.4783198713845297E-2</v>
      </c>
      <c r="L33" s="417">
        <v>0.10279904298584799</v>
      </c>
      <c r="M33" s="274"/>
      <c r="N33" s="274"/>
      <c r="O33" s="274"/>
      <c r="P33" s="274"/>
      <c r="Q33" s="274"/>
      <c r="R33" s="274"/>
      <c r="S33" s="274"/>
      <c r="T33" s="274"/>
      <c r="U33" s="274"/>
      <c r="V33" s="274"/>
      <c r="W33" s="274"/>
      <c r="X33" s="274"/>
      <c r="Y33" s="274"/>
      <c r="Z33" s="274"/>
      <c r="AA33" s="274"/>
      <c r="AB33" s="274"/>
      <c r="AC33" s="274"/>
      <c r="AD33" s="274"/>
      <c r="AE33" s="274"/>
      <c r="AF33" s="274"/>
      <c r="AG33" s="274"/>
      <c r="AH33" s="274"/>
    </row>
    <row r="34" spans="1:34" ht="15" x14ac:dyDescent="0.2">
      <c r="A34" s="274"/>
      <c r="B34" s="293" t="s">
        <v>860</v>
      </c>
      <c r="C34" s="415">
        <v>7.0336391437308896E-2</v>
      </c>
      <c r="D34" s="843">
        <v>46</v>
      </c>
      <c r="E34" s="843">
        <v>654</v>
      </c>
      <c r="F34" s="415">
        <v>5.3144274275963001E-2</v>
      </c>
      <c r="G34" s="417">
        <v>9.2546541551467701E-2</v>
      </c>
      <c r="H34" s="415">
        <v>8.2766439909297093E-2</v>
      </c>
      <c r="I34" s="843">
        <v>73</v>
      </c>
      <c r="J34" s="843">
        <v>882</v>
      </c>
      <c r="K34" s="415">
        <v>6.6341612605615996E-2</v>
      </c>
      <c r="L34" s="417">
        <v>0.102809940788798</v>
      </c>
      <c r="M34" s="274"/>
      <c r="N34" s="274"/>
      <c r="O34" s="274"/>
      <c r="P34" s="274"/>
      <c r="Q34" s="274"/>
      <c r="R34" s="274"/>
      <c r="S34" s="274"/>
      <c r="T34" s="274"/>
      <c r="U34" s="274"/>
      <c r="V34" s="274"/>
      <c r="W34" s="274"/>
      <c r="X34" s="274"/>
      <c r="Y34" s="274"/>
      <c r="Z34" s="274"/>
      <c r="AA34" s="274"/>
      <c r="AB34" s="274"/>
      <c r="AC34" s="274"/>
      <c r="AD34" s="274"/>
      <c r="AE34" s="274"/>
      <c r="AF34" s="274"/>
      <c r="AG34" s="274"/>
      <c r="AH34" s="274"/>
    </row>
    <row r="35" spans="1:34" ht="15" x14ac:dyDescent="0.2">
      <c r="A35" s="274"/>
      <c r="B35" s="293" t="s">
        <v>33</v>
      </c>
      <c r="C35" s="415">
        <v>0.20372285418821101</v>
      </c>
      <c r="D35" s="843">
        <v>197</v>
      </c>
      <c r="E35" s="843">
        <v>967</v>
      </c>
      <c r="F35" s="415">
        <v>0.179532772125435</v>
      </c>
      <c r="G35" s="417">
        <v>0.23025757541901701</v>
      </c>
      <c r="H35" s="415">
        <v>8.14624759461193E-2</v>
      </c>
      <c r="I35" s="843">
        <v>127</v>
      </c>
      <c r="J35" s="843">
        <v>1559</v>
      </c>
      <c r="K35" s="415">
        <v>6.8890458912241395E-2</v>
      </c>
      <c r="L35" s="417">
        <v>9.6092020510373202E-2</v>
      </c>
      <c r="M35" s="274"/>
      <c r="N35" s="274"/>
      <c r="O35" s="274"/>
      <c r="P35" s="274"/>
      <c r="Q35" s="274"/>
      <c r="R35" s="274"/>
      <c r="S35" s="274"/>
      <c r="T35" s="274"/>
      <c r="U35" s="274"/>
      <c r="V35" s="274"/>
      <c r="W35" s="274"/>
      <c r="X35" s="274"/>
      <c r="Y35" s="274"/>
      <c r="Z35" s="274"/>
      <c r="AA35" s="274"/>
      <c r="AB35" s="274"/>
      <c r="AC35" s="274"/>
      <c r="AD35" s="274"/>
      <c r="AE35" s="274"/>
      <c r="AF35" s="274"/>
      <c r="AG35" s="274"/>
      <c r="AH35" s="274"/>
    </row>
    <row r="36" spans="1:34" ht="15" x14ac:dyDescent="0.2">
      <c r="A36" s="274"/>
      <c r="B36" s="418"/>
      <c r="C36" s="484"/>
      <c r="D36" s="484"/>
      <c r="E36" s="484"/>
      <c r="F36" s="484"/>
      <c r="G36" s="274"/>
      <c r="H36" s="274"/>
      <c r="I36" s="422"/>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row>
    <row r="37" spans="1:34" ht="15.75" x14ac:dyDescent="0.25">
      <c r="A37" s="274"/>
      <c r="B37" s="254" t="s">
        <v>871</v>
      </c>
      <c r="C37" s="470"/>
      <c r="D37" s="464"/>
      <c r="E37" s="464"/>
      <c r="F37" s="470"/>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row>
    <row r="38" spans="1:34" ht="15.75" x14ac:dyDescent="0.25">
      <c r="A38" s="274"/>
      <c r="B38" s="370" t="s">
        <v>872</v>
      </c>
      <c r="C38" s="275"/>
      <c r="D38" s="274"/>
      <c r="E38" s="274"/>
      <c r="F38" s="275"/>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row>
    <row r="39" spans="1:34" ht="15" x14ac:dyDescent="0.2">
      <c r="A39" s="274"/>
      <c r="B39" s="274"/>
      <c r="C39" s="275"/>
      <c r="D39" s="274"/>
      <c r="E39" s="274"/>
      <c r="F39" s="275"/>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c r="AH39" s="274"/>
    </row>
    <row r="40" spans="1:34" ht="15.75" x14ac:dyDescent="0.25">
      <c r="A40" s="274"/>
      <c r="B40" s="792"/>
      <c r="C40" s="794"/>
      <c r="D40" s="837"/>
      <c r="E40" s="837">
        <v>2020</v>
      </c>
      <c r="F40" s="837"/>
      <c r="G40" s="837"/>
      <c r="H40" s="838"/>
      <c r="I40" s="837"/>
      <c r="J40" s="837">
        <v>2021</v>
      </c>
      <c r="K40" s="837"/>
      <c r="L40" s="839"/>
      <c r="M40" s="274"/>
      <c r="N40" s="274"/>
      <c r="O40" s="274"/>
      <c r="P40" s="274"/>
      <c r="Q40" s="274"/>
      <c r="R40" s="274"/>
      <c r="S40" s="274"/>
      <c r="T40" s="274"/>
      <c r="U40" s="274"/>
      <c r="V40" s="274"/>
      <c r="W40" s="274"/>
      <c r="X40" s="274"/>
      <c r="Y40" s="274"/>
      <c r="Z40" s="274"/>
      <c r="AA40" s="274"/>
      <c r="AB40" s="274"/>
      <c r="AC40" s="274"/>
      <c r="AD40" s="274"/>
      <c r="AE40" s="274"/>
      <c r="AF40" s="274"/>
      <c r="AG40" s="274"/>
      <c r="AH40" s="274"/>
    </row>
    <row r="41" spans="1:34" ht="31.5" x14ac:dyDescent="0.25">
      <c r="A41" s="274"/>
      <c r="B41" s="845" t="s">
        <v>447</v>
      </c>
      <c r="C41" s="840" t="s">
        <v>446</v>
      </c>
      <c r="D41" s="841" t="s">
        <v>445</v>
      </c>
      <c r="E41" s="841" t="s">
        <v>444</v>
      </c>
      <c r="F41" s="840" t="s">
        <v>443</v>
      </c>
      <c r="G41" s="842" t="s">
        <v>441</v>
      </c>
      <c r="H41" s="840" t="s">
        <v>446</v>
      </c>
      <c r="I41" s="841" t="s">
        <v>445</v>
      </c>
      <c r="J41" s="841" t="s">
        <v>444</v>
      </c>
      <c r="K41" s="840" t="s">
        <v>443</v>
      </c>
      <c r="L41" s="842" t="s">
        <v>441</v>
      </c>
      <c r="M41" s="274"/>
      <c r="N41" s="274"/>
      <c r="O41" s="274"/>
      <c r="P41" s="274"/>
      <c r="Q41" s="274"/>
      <c r="R41" s="274"/>
      <c r="S41" s="274"/>
      <c r="T41" s="274"/>
      <c r="U41" s="274"/>
      <c r="V41" s="274"/>
      <c r="W41" s="274"/>
      <c r="X41" s="274"/>
      <c r="Y41" s="274"/>
      <c r="Z41" s="274"/>
      <c r="AA41" s="274"/>
      <c r="AB41" s="274"/>
      <c r="AC41" s="274"/>
      <c r="AD41" s="274"/>
      <c r="AE41" s="274"/>
      <c r="AF41" s="274"/>
      <c r="AG41" s="274"/>
      <c r="AH41" s="274"/>
    </row>
    <row r="42" spans="1:34" ht="15" x14ac:dyDescent="0.2">
      <c r="A42" s="274"/>
      <c r="B42" s="293" t="s">
        <v>662</v>
      </c>
      <c r="C42" s="415">
        <v>0.13114754098360701</v>
      </c>
      <c r="D42" s="843">
        <v>16</v>
      </c>
      <c r="E42" s="844">
        <v>122</v>
      </c>
      <c r="F42" s="415">
        <v>8.2364106919923699E-2</v>
      </c>
      <c r="G42" s="416">
        <v>0.20245028697361001</v>
      </c>
      <c r="H42" s="415">
        <v>0.146496815286624</v>
      </c>
      <c r="I42" s="843">
        <v>23</v>
      </c>
      <c r="J42" s="844">
        <v>157</v>
      </c>
      <c r="K42" s="415">
        <v>9.9644421057218199E-2</v>
      </c>
      <c r="L42" s="416">
        <v>0.21023500422365601</v>
      </c>
      <c r="M42" s="274"/>
      <c r="N42" s="274"/>
      <c r="O42" s="274"/>
      <c r="P42" s="274"/>
      <c r="Q42" s="274"/>
      <c r="R42" s="274"/>
      <c r="S42" s="274"/>
      <c r="T42" s="274"/>
      <c r="U42" s="274"/>
      <c r="V42" s="274"/>
      <c r="W42" s="274"/>
      <c r="X42" s="274"/>
      <c r="Y42" s="274"/>
      <c r="Z42" s="274"/>
      <c r="AA42" s="274"/>
      <c r="AB42" s="274"/>
      <c r="AC42" s="274"/>
      <c r="AD42" s="274"/>
      <c r="AE42" s="274"/>
      <c r="AF42" s="274"/>
      <c r="AG42" s="274"/>
      <c r="AH42" s="274"/>
    </row>
    <row r="43" spans="1:34" ht="15" x14ac:dyDescent="0.2">
      <c r="A43" s="274"/>
      <c r="B43" s="293" t="s">
        <v>861</v>
      </c>
      <c r="C43" s="415">
        <v>0.11111111111111099</v>
      </c>
      <c r="D43" s="843">
        <v>10</v>
      </c>
      <c r="E43" s="843">
        <v>90</v>
      </c>
      <c r="F43" s="415">
        <v>6.1483191892977102E-2</v>
      </c>
      <c r="G43" s="417">
        <v>0.19257785021261001</v>
      </c>
      <c r="H43" s="415">
        <v>0.13636363636363599</v>
      </c>
      <c r="I43" s="843">
        <v>18</v>
      </c>
      <c r="J43" s="843">
        <v>132</v>
      </c>
      <c r="K43" s="415">
        <v>8.8028458868182197E-2</v>
      </c>
      <c r="L43" s="417">
        <v>0.205265349712624</v>
      </c>
      <c r="M43" s="274"/>
      <c r="N43" s="274"/>
      <c r="O43" s="274"/>
      <c r="P43" s="274"/>
      <c r="Q43" s="274"/>
      <c r="R43" s="274"/>
      <c r="S43" s="274"/>
      <c r="T43" s="274"/>
      <c r="U43" s="274"/>
      <c r="V43" s="274"/>
      <c r="W43" s="274"/>
      <c r="X43" s="274"/>
      <c r="Y43" s="274"/>
      <c r="Z43" s="274"/>
      <c r="AA43" s="274"/>
      <c r="AB43" s="274"/>
      <c r="AC43" s="274"/>
      <c r="AD43" s="274"/>
      <c r="AE43" s="274"/>
      <c r="AF43" s="274"/>
      <c r="AG43" s="274"/>
      <c r="AH43" s="274"/>
    </row>
    <row r="44" spans="1:34" ht="15" x14ac:dyDescent="0.2">
      <c r="A44" s="274"/>
      <c r="B44" s="293" t="s">
        <v>67</v>
      </c>
      <c r="C44" s="415">
        <v>6.9565217391304293E-2</v>
      </c>
      <c r="D44" s="843">
        <v>8</v>
      </c>
      <c r="E44" s="844">
        <v>115</v>
      </c>
      <c r="F44" s="415">
        <v>3.5668653791492803E-2</v>
      </c>
      <c r="G44" s="417">
        <v>0.13128872806487199</v>
      </c>
      <c r="H44" s="415">
        <v>0.16129032258064499</v>
      </c>
      <c r="I44" s="843">
        <v>25</v>
      </c>
      <c r="J44" s="844">
        <v>155</v>
      </c>
      <c r="K44" s="415">
        <v>0.111700791200167</v>
      </c>
      <c r="L44" s="417">
        <v>0.22726272135150399</v>
      </c>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34" ht="15" x14ac:dyDescent="0.2">
      <c r="A45" s="274"/>
      <c r="B45" s="293" t="s">
        <v>660</v>
      </c>
      <c r="C45" s="415">
        <v>0</v>
      </c>
      <c r="D45" s="843">
        <v>0</v>
      </c>
      <c r="E45" s="843">
        <v>31</v>
      </c>
      <c r="F45" s="415">
        <v>1.38777878078145E-17</v>
      </c>
      <c r="G45" s="417">
        <v>0.110255395460436</v>
      </c>
      <c r="H45" s="415">
        <v>1.49253731343284E-2</v>
      </c>
      <c r="I45" s="843">
        <v>2</v>
      </c>
      <c r="J45" s="843">
        <v>134</v>
      </c>
      <c r="K45" s="415">
        <v>4.1026643692217302E-3</v>
      </c>
      <c r="L45" s="417">
        <v>5.2784856176352202E-2</v>
      </c>
      <c r="M45" s="274"/>
      <c r="N45" s="274"/>
      <c r="O45" s="274"/>
      <c r="P45" s="274"/>
      <c r="Q45" s="274"/>
      <c r="R45" s="274"/>
      <c r="S45" s="274"/>
      <c r="T45" s="274"/>
      <c r="U45" s="274"/>
      <c r="V45" s="274"/>
      <c r="W45" s="274"/>
      <c r="X45" s="274"/>
      <c r="Y45" s="274"/>
      <c r="Z45" s="274"/>
      <c r="AA45" s="274"/>
      <c r="AB45" s="274"/>
      <c r="AC45" s="274"/>
      <c r="AD45" s="274"/>
      <c r="AE45" s="274"/>
      <c r="AF45" s="274"/>
      <c r="AG45" s="274"/>
      <c r="AH45" s="274"/>
    </row>
    <row r="46" spans="1:34" ht="15" x14ac:dyDescent="0.2">
      <c r="A46" s="274"/>
      <c r="B46" s="293" t="s">
        <v>857</v>
      </c>
      <c r="C46" s="415">
        <v>0.57377049180327899</v>
      </c>
      <c r="D46" s="843">
        <v>70</v>
      </c>
      <c r="E46" s="844">
        <v>122</v>
      </c>
      <c r="F46" s="415">
        <v>0.48508656584156801</v>
      </c>
      <c r="G46" s="417">
        <v>0.65795055537972502</v>
      </c>
      <c r="H46" s="415">
        <v>0.67500000000000004</v>
      </c>
      <c r="I46" s="843">
        <v>108</v>
      </c>
      <c r="J46" s="844">
        <v>160</v>
      </c>
      <c r="K46" s="415">
        <v>0.59906137891978495</v>
      </c>
      <c r="L46" s="417">
        <v>0.74273245277018896</v>
      </c>
      <c r="M46" s="274"/>
      <c r="N46" s="274"/>
      <c r="O46" s="274"/>
      <c r="P46" s="274"/>
      <c r="Q46" s="274"/>
      <c r="R46" s="274"/>
      <c r="S46" s="274"/>
      <c r="T46" s="274"/>
      <c r="U46" s="274"/>
      <c r="V46" s="274"/>
      <c r="W46" s="274"/>
      <c r="X46" s="274"/>
      <c r="Y46" s="274"/>
      <c r="Z46" s="274"/>
      <c r="AA46" s="274"/>
      <c r="AB46" s="274"/>
      <c r="AC46" s="274"/>
      <c r="AD46" s="274"/>
      <c r="AE46" s="274"/>
      <c r="AF46" s="274"/>
      <c r="AG46" s="274"/>
      <c r="AH46" s="274"/>
    </row>
    <row r="47" spans="1:34" ht="15" x14ac:dyDescent="0.2">
      <c r="A47" s="274"/>
      <c r="B47" s="293" t="s">
        <v>858</v>
      </c>
      <c r="C47" s="415">
        <v>0.9375</v>
      </c>
      <c r="D47" s="843">
        <v>15</v>
      </c>
      <c r="E47" s="843">
        <v>16</v>
      </c>
      <c r="F47" s="415">
        <v>0.71671262429701099</v>
      </c>
      <c r="G47" s="417">
        <v>0.98888065523535795</v>
      </c>
      <c r="H47" s="415">
        <v>0.71969696969696995</v>
      </c>
      <c r="I47" s="843">
        <v>95</v>
      </c>
      <c r="J47" s="843">
        <v>132</v>
      </c>
      <c r="K47" s="415">
        <v>0.63769886887324601</v>
      </c>
      <c r="L47" s="417">
        <v>0.789269455109184</v>
      </c>
      <c r="M47" s="274"/>
      <c r="N47" s="274"/>
      <c r="O47" s="274"/>
      <c r="P47" s="274"/>
      <c r="Q47" s="274"/>
      <c r="R47" s="274"/>
      <c r="S47" s="274"/>
      <c r="T47" s="274"/>
      <c r="U47" s="274"/>
      <c r="V47" s="274"/>
      <c r="W47" s="274"/>
      <c r="X47" s="274"/>
      <c r="Y47" s="274"/>
      <c r="Z47" s="274"/>
      <c r="AA47" s="274"/>
      <c r="AB47" s="274"/>
      <c r="AC47" s="274"/>
      <c r="AD47" s="274"/>
      <c r="AE47" s="274"/>
      <c r="AF47" s="274"/>
      <c r="AG47" s="274"/>
      <c r="AH47" s="274"/>
    </row>
    <row r="48" spans="1:34" ht="15" x14ac:dyDescent="0.2">
      <c r="A48" s="274"/>
      <c r="B48" s="293" t="s">
        <v>46</v>
      </c>
      <c r="C48" s="415">
        <v>0.12195121951219499</v>
      </c>
      <c r="D48" s="843">
        <v>15</v>
      </c>
      <c r="E48" s="844">
        <v>123</v>
      </c>
      <c r="F48" s="415">
        <v>7.5314176966352495E-2</v>
      </c>
      <c r="G48" s="417">
        <v>0.19148706558741799</v>
      </c>
      <c r="H48" s="415">
        <v>5.6250000000000001E-2</v>
      </c>
      <c r="I48" s="843">
        <v>9</v>
      </c>
      <c r="J48" s="844">
        <v>160</v>
      </c>
      <c r="K48" s="415">
        <v>2.9872301755764101E-2</v>
      </c>
      <c r="L48" s="417">
        <v>0.103436196458947</v>
      </c>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4" ht="15" x14ac:dyDescent="0.2">
      <c r="A49" s="274"/>
      <c r="B49" s="293" t="s">
        <v>48</v>
      </c>
      <c r="C49" s="415">
        <v>0</v>
      </c>
      <c r="D49" s="843">
        <v>0</v>
      </c>
      <c r="E49" s="843">
        <v>3</v>
      </c>
      <c r="F49" s="415">
        <v>0</v>
      </c>
      <c r="G49" s="417">
        <v>0.56149703175504495</v>
      </c>
      <c r="H49" s="415">
        <v>0.125</v>
      </c>
      <c r="I49" s="843">
        <v>1</v>
      </c>
      <c r="J49" s="843">
        <v>8</v>
      </c>
      <c r="K49" s="415">
        <v>2.2417491450056701E-2</v>
      </c>
      <c r="L49" s="417">
        <v>0.470888182212853</v>
      </c>
      <c r="M49" s="274"/>
      <c r="N49" s="274"/>
      <c r="O49" s="274"/>
      <c r="P49" s="274"/>
      <c r="Q49" s="274"/>
      <c r="R49" s="274"/>
      <c r="S49" s="274"/>
      <c r="T49" s="274"/>
      <c r="U49" s="274"/>
      <c r="V49" s="274"/>
      <c r="W49" s="274"/>
      <c r="X49" s="274"/>
      <c r="Y49" s="274"/>
      <c r="Z49" s="274"/>
      <c r="AA49" s="274"/>
      <c r="AB49" s="274"/>
      <c r="AC49" s="274"/>
      <c r="AD49" s="274"/>
      <c r="AE49" s="274"/>
      <c r="AF49" s="274"/>
      <c r="AG49" s="274"/>
      <c r="AH49" s="274"/>
    </row>
    <row r="50" spans="1:34" ht="15" x14ac:dyDescent="0.2">
      <c r="A50" s="274"/>
      <c r="B50" s="293" t="s">
        <v>859</v>
      </c>
      <c r="C50" s="415">
        <v>1</v>
      </c>
      <c r="D50" s="843">
        <v>2</v>
      </c>
      <c r="E50" s="843">
        <v>2</v>
      </c>
      <c r="F50" s="415">
        <v>0.34238022750665298</v>
      </c>
      <c r="G50" s="417">
        <v>1</v>
      </c>
      <c r="H50" s="415" t="s">
        <v>289</v>
      </c>
      <c r="I50" s="843">
        <v>0</v>
      </c>
      <c r="J50" s="843">
        <v>0</v>
      </c>
      <c r="K50" s="415" t="s">
        <v>289</v>
      </c>
      <c r="L50" s="417" t="s">
        <v>289</v>
      </c>
      <c r="M50" s="274"/>
      <c r="N50" s="274"/>
      <c r="O50" s="274"/>
      <c r="P50" s="274"/>
      <c r="Q50" s="274"/>
      <c r="R50" s="274"/>
      <c r="S50" s="274"/>
      <c r="T50" s="274"/>
      <c r="U50" s="274"/>
      <c r="V50" s="274"/>
      <c r="W50" s="274"/>
      <c r="X50" s="274"/>
      <c r="Y50" s="274"/>
      <c r="Z50" s="274"/>
      <c r="AA50" s="274"/>
      <c r="AB50" s="274"/>
      <c r="AC50" s="274"/>
      <c r="AD50" s="274"/>
      <c r="AE50" s="274"/>
      <c r="AF50" s="274"/>
      <c r="AG50" s="274"/>
      <c r="AH50" s="274"/>
    </row>
    <row r="51" spans="1:34" ht="15" x14ac:dyDescent="0.2">
      <c r="A51" s="274"/>
      <c r="B51" s="293" t="s">
        <v>654</v>
      </c>
      <c r="C51" s="415">
        <v>0.13114754098360701</v>
      </c>
      <c r="D51" s="843">
        <v>16</v>
      </c>
      <c r="E51" s="844">
        <v>122</v>
      </c>
      <c r="F51" s="415">
        <v>8.2364106919923699E-2</v>
      </c>
      <c r="G51" s="417">
        <v>0.20245028697361001</v>
      </c>
      <c r="H51" s="415">
        <v>0.14374999999999999</v>
      </c>
      <c r="I51" s="843">
        <v>23</v>
      </c>
      <c r="J51" s="844">
        <v>160</v>
      </c>
      <c r="K51" s="415">
        <v>9.7736682453656201E-2</v>
      </c>
      <c r="L51" s="417">
        <v>0.20646873160604101</v>
      </c>
      <c r="M51" s="274"/>
      <c r="N51" s="274"/>
      <c r="O51" s="274"/>
      <c r="P51" s="274"/>
      <c r="Q51" s="274"/>
      <c r="R51" s="274"/>
      <c r="S51" s="274"/>
      <c r="T51" s="274"/>
      <c r="U51" s="274"/>
      <c r="V51" s="274"/>
      <c r="W51" s="274"/>
      <c r="X51" s="274"/>
      <c r="Y51" s="274"/>
      <c r="Z51" s="274"/>
      <c r="AA51" s="274"/>
      <c r="AB51" s="274"/>
      <c r="AC51" s="274"/>
      <c r="AD51" s="274"/>
      <c r="AE51" s="274"/>
      <c r="AF51" s="274"/>
      <c r="AG51" s="274"/>
      <c r="AH51" s="274"/>
    </row>
    <row r="52" spans="1:34" ht="15" x14ac:dyDescent="0.2">
      <c r="A52" s="274"/>
      <c r="B52" s="293" t="s">
        <v>860</v>
      </c>
      <c r="C52" s="415">
        <v>4.85436893203883E-2</v>
      </c>
      <c r="D52" s="843">
        <v>5</v>
      </c>
      <c r="E52" s="843">
        <v>103</v>
      </c>
      <c r="F52" s="415">
        <v>2.0910814092532599E-2</v>
      </c>
      <c r="G52" s="417">
        <v>0.10864056955081</v>
      </c>
      <c r="H52" s="415">
        <v>2.9197080291970798E-2</v>
      </c>
      <c r="I52" s="843">
        <v>4</v>
      </c>
      <c r="J52" s="843">
        <v>137</v>
      </c>
      <c r="K52" s="415">
        <v>1.14115251628473E-2</v>
      </c>
      <c r="L52" s="417">
        <v>7.26649883854079E-2</v>
      </c>
      <c r="M52" s="274"/>
      <c r="N52" s="274"/>
      <c r="O52" s="274"/>
      <c r="P52" s="274"/>
      <c r="Q52" s="274"/>
      <c r="R52" s="274"/>
      <c r="S52" s="274"/>
      <c r="T52" s="274"/>
      <c r="U52" s="274"/>
      <c r="V52" s="274"/>
      <c r="W52" s="274"/>
      <c r="X52" s="274"/>
      <c r="Y52" s="274"/>
      <c r="Z52" s="274"/>
      <c r="AA52" s="274"/>
      <c r="AB52" s="274"/>
      <c r="AC52" s="274"/>
      <c r="AD52" s="274"/>
      <c r="AE52" s="274"/>
      <c r="AF52" s="274"/>
      <c r="AG52" s="274"/>
      <c r="AH52" s="274"/>
    </row>
    <row r="53" spans="1:34" ht="15" x14ac:dyDescent="0.2">
      <c r="A53" s="274"/>
      <c r="B53" s="293" t="s">
        <v>33</v>
      </c>
      <c r="C53" s="415">
        <v>4.2735042735042701E-2</v>
      </c>
      <c r="D53" s="843">
        <v>5</v>
      </c>
      <c r="E53" s="843">
        <v>117</v>
      </c>
      <c r="F53" s="415">
        <v>1.8389831081890198E-2</v>
      </c>
      <c r="G53" s="417">
        <v>9.6152470507105306E-2</v>
      </c>
      <c r="H53" s="415">
        <v>1.8749999999999999E-2</v>
      </c>
      <c r="I53" s="843">
        <v>3</v>
      </c>
      <c r="J53" s="843">
        <v>160</v>
      </c>
      <c r="K53" s="415">
        <v>6.3968507532594504E-3</v>
      </c>
      <c r="L53" s="417">
        <v>5.3670112099314299E-2</v>
      </c>
      <c r="M53" s="274"/>
      <c r="N53" s="274"/>
      <c r="O53" s="274"/>
      <c r="P53" s="274"/>
      <c r="Q53" s="274"/>
      <c r="R53" s="274"/>
      <c r="S53" s="274"/>
      <c r="T53" s="274"/>
      <c r="U53" s="274"/>
      <c r="V53" s="274"/>
      <c r="W53" s="274"/>
      <c r="X53" s="274"/>
      <c r="Y53" s="274"/>
      <c r="Z53" s="274"/>
      <c r="AA53" s="274"/>
      <c r="AB53" s="274"/>
      <c r="AC53" s="274"/>
      <c r="AD53" s="274"/>
      <c r="AE53" s="274"/>
      <c r="AF53" s="274"/>
      <c r="AG53" s="274"/>
      <c r="AH53" s="274"/>
    </row>
    <row r="54" spans="1:34" ht="15" x14ac:dyDescent="0.2">
      <c r="A54" s="274"/>
      <c r="B54" s="274"/>
      <c r="C54" s="275"/>
      <c r="D54" s="274"/>
      <c r="E54" s="274"/>
      <c r="F54" s="275"/>
      <c r="G54" s="275"/>
      <c r="H54" s="274"/>
      <c r="I54" s="274"/>
      <c r="J54" s="275"/>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row>
    <row r="55" spans="1:34" ht="15.75" x14ac:dyDescent="0.25">
      <c r="A55" s="274"/>
      <c r="B55" s="254" t="s">
        <v>873</v>
      </c>
      <c r="C55" s="275"/>
      <c r="D55" s="274"/>
      <c r="E55" s="274"/>
      <c r="F55" s="275"/>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row>
    <row r="56" spans="1:34" ht="15.75" x14ac:dyDescent="0.25">
      <c r="A56" s="274"/>
      <c r="B56" s="370" t="s">
        <v>874</v>
      </c>
      <c r="C56" s="275"/>
      <c r="D56" s="274"/>
      <c r="E56" s="274"/>
      <c r="F56" s="275"/>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row>
    <row r="57" spans="1:34" ht="15" x14ac:dyDescent="0.2">
      <c r="A57" s="274"/>
      <c r="B57" s="274"/>
      <c r="C57" s="275"/>
      <c r="D57" s="274"/>
      <c r="E57" s="274"/>
      <c r="F57" s="275"/>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row>
    <row r="58" spans="1:34" ht="15.75" x14ac:dyDescent="0.25">
      <c r="A58" s="274"/>
      <c r="B58" s="792"/>
      <c r="C58" s="794"/>
      <c r="D58" s="837"/>
      <c r="E58" s="837">
        <v>2020</v>
      </c>
      <c r="F58" s="837"/>
      <c r="G58" s="837"/>
      <c r="H58" s="838"/>
      <c r="I58" s="837"/>
      <c r="J58" s="837">
        <v>2021</v>
      </c>
      <c r="K58" s="837"/>
      <c r="L58" s="839"/>
      <c r="M58" s="274"/>
      <c r="N58" s="274"/>
      <c r="O58" s="274"/>
      <c r="P58" s="274"/>
      <c r="Q58" s="274"/>
      <c r="R58" s="274"/>
      <c r="S58" s="274"/>
      <c r="T58" s="274"/>
      <c r="U58" s="274"/>
      <c r="V58" s="274"/>
      <c r="W58" s="274"/>
      <c r="X58" s="274"/>
      <c r="Y58" s="274"/>
      <c r="Z58" s="274"/>
      <c r="AA58" s="274"/>
      <c r="AB58" s="274"/>
      <c r="AC58" s="274"/>
      <c r="AD58" s="274"/>
      <c r="AE58" s="274"/>
      <c r="AF58" s="274"/>
      <c r="AG58" s="274"/>
      <c r="AH58" s="274"/>
    </row>
    <row r="59" spans="1:34" ht="31.5" x14ac:dyDescent="0.25">
      <c r="A59" s="274"/>
      <c r="B59" s="845" t="s">
        <v>447</v>
      </c>
      <c r="C59" s="840" t="s">
        <v>446</v>
      </c>
      <c r="D59" s="841" t="s">
        <v>445</v>
      </c>
      <c r="E59" s="841" t="s">
        <v>444</v>
      </c>
      <c r="F59" s="840" t="s">
        <v>443</v>
      </c>
      <c r="G59" s="842" t="s">
        <v>441</v>
      </c>
      <c r="H59" s="840" t="s">
        <v>446</v>
      </c>
      <c r="I59" s="841" t="s">
        <v>445</v>
      </c>
      <c r="J59" s="841" t="s">
        <v>444</v>
      </c>
      <c r="K59" s="840" t="s">
        <v>443</v>
      </c>
      <c r="L59" s="842" t="s">
        <v>441</v>
      </c>
      <c r="M59" s="274"/>
      <c r="N59" s="275"/>
      <c r="O59" s="274"/>
      <c r="P59" s="274"/>
      <c r="Q59" s="275"/>
      <c r="R59" s="274"/>
      <c r="S59" s="274"/>
      <c r="T59" s="275"/>
      <c r="U59" s="274"/>
      <c r="V59" s="274"/>
      <c r="W59" s="274"/>
      <c r="X59" s="274"/>
      <c r="Y59" s="274"/>
      <c r="Z59" s="274"/>
      <c r="AA59" s="274"/>
      <c r="AB59" s="274"/>
      <c r="AC59" s="274"/>
      <c r="AD59" s="274"/>
      <c r="AE59" s="274"/>
      <c r="AF59" s="274"/>
      <c r="AG59" s="274"/>
      <c r="AH59" s="274"/>
    </row>
    <row r="60" spans="1:34" ht="15" x14ac:dyDescent="0.2">
      <c r="A60" s="274"/>
      <c r="B60" s="293" t="s">
        <v>662</v>
      </c>
      <c r="C60" s="415">
        <v>4.4444444444444398E-2</v>
      </c>
      <c r="D60" s="843">
        <v>10</v>
      </c>
      <c r="E60" s="843">
        <v>225</v>
      </c>
      <c r="F60" s="415">
        <v>2.4317740906788999E-2</v>
      </c>
      <c r="G60" s="416">
        <v>7.9865561120553902E-2</v>
      </c>
      <c r="H60" s="415">
        <v>5.5084745762711898E-2</v>
      </c>
      <c r="I60" s="843">
        <v>13</v>
      </c>
      <c r="J60" s="843">
        <v>236</v>
      </c>
      <c r="K60" s="415">
        <v>3.2471022921086702E-2</v>
      </c>
      <c r="L60" s="416">
        <v>9.1950580280566796E-2</v>
      </c>
      <c r="M60" s="274"/>
      <c r="N60" s="275"/>
      <c r="O60" s="274"/>
      <c r="P60" s="274"/>
      <c r="Q60" s="275"/>
      <c r="R60" s="274"/>
      <c r="S60" s="274"/>
      <c r="T60" s="275"/>
      <c r="U60" s="274"/>
      <c r="V60" s="274"/>
      <c r="W60" s="274"/>
      <c r="X60" s="274"/>
      <c r="Y60" s="274"/>
      <c r="Z60" s="274"/>
      <c r="AA60" s="274"/>
      <c r="AB60" s="274"/>
      <c r="AC60" s="274"/>
      <c r="AD60" s="274"/>
      <c r="AE60" s="274"/>
      <c r="AF60" s="274"/>
      <c r="AG60" s="274"/>
      <c r="AH60" s="274"/>
    </row>
    <row r="61" spans="1:34" ht="15" x14ac:dyDescent="0.2">
      <c r="A61" s="274"/>
      <c r="B61" s="293" t="s">
        <v>861</v>
      </c>
      <c r="C61" s="415">
        <v>9.7560975609756101E-2</v>
      </c>
      <c r="D61" s="843">
        <v>4</v>
      </c>
      <c r="E61" s="844">
        <v>41</v>
      </c>
      <c r="F61" s="415">
        <v>3.8597084898089398E-2</v>
      </c>
      <c r="G61" s="417">
        <v>0.22547681305523401</v>
      </c>
      <c r="H61" s="415">
        <v>0.1875</v>
      </c>
      <c r="I61" s="843">
        <v>9</v>
      </c>
      <c r="J61" s="844">
        <v>48</v>
      </c>
      <c r="K61" s="415">
        <v>0.101913909548476</v>
      </c>
      <c r="L61" s="417">
        <v>0.31939867149284701</v>
      </c>
      <c r="M61" s="274"/>
      <c r="N61" s="275"/>
      <c r="O61" s="274"/>
      <c r="P61" s="274"/>
      <c r="Q61" s="275"/>
      <c r="R61" s="274"/>
      <c r="S61" s="274"/>
      <c r="T61" s="275"/>
      <c r="U61" s="274"/>
      <c r="V61" s="274"/>
      <c r="W61" s="274"/>
      <c r="X61" s="274"/>
      <c r="Y61" s="274"/>
      <c r="Z61" s="274"/>
      <c r="AA61" s="274"/>
      <c r="AB61" s="274"/>
      <c r="AC61" s="274"/>
      <c r="AD61" s="274"/>
      <c r="AE61" s="274"/>
      <c r="AF61" s="274"/>
      <c r="AG61" s="274"/>
      <c r="AH61" s="274"/>
    </row>
    <row r="62" spans="1:34" ht="15" x14ac:dyDescent="0.2">
      <c r="A62" s="274"/>
      <c r="B62" s="293" t="s">
        <v>67</v>
      </c>
      <c r="C62" s="415">
        <v>8.8888888888888906E-3</v>
      </c>
      <c r="D62" s="843">
        <v>2</v>
      </c>
      <c r="E62" s="844">
        <v>225</v>
      </c>
      <c r="F62" s="415">
        <v>2.44104822562496E-3</v>
      </c>
      <c r="G62" s="417">
        <v>3.1824852984339798E-2</v>
      </c>
      <c r="H62" s="415">
        <v>4.0650406504064998E-2</v>
      </c>
      <c r="I62" s="843">
        <v>10</v>
      </c>
      <c r="J62" s="844">
        <v>246</v>
      </c>
      <c r="K62" s="415">
        <v>2.22279043323029E-2</v>
      </c>
      <c r="L62" s="417">
        <v>7.3198446975566406E-2</v>
      </c>
      <c r="M62" s="274"/>
      <c r="N62" s="275"/>
      <c r="O62" s="274"/>
      <c r="P62" s="274"/>
      <c r="Q62" s="275"/>
      <c r="R62" s="274"/>
      <c r="S62" s="274"/>
      <c r="T62" s="275"/>
      <c r="U62" s="274"/>
      <c r="V62" s="274"/>
      <c r="W62" s="274"/>
      <c r="X62" s="274"/>
      <c r="Y62" s="274"/>
      <c r="Z62" s="274"/>
      <c r="AA62" s="274"/>
      <c r="AB62" s="274"/>
      <c r="AC62" s="274"/>
      <c r="AD62" s="274"/>
      <c r="AE62" s="274"/>
      <c r="AF62" s="274"/>
      <c r="AG62" s="274"/>
      <c r="AH62" s="274"/>
    </row>
    <row r="63" spans="1:34" ht="15" x14ac:dyDescent="0.2">
      <c r="A63" s="274"/>
      <c r="B63" s="293" t="s">
        <v>660</v>
      </c>
      <c r="C63" s="415">
        <v>0</v>
      </c>
      <c r="D63" s="843">
        <v>0</v>
      </c>
      <c r="E63" s="843">
        <v>186</v>
      </c>
      <c r="F63" s="415">
        <v>1.7347234759768102E-18</v>
      </c>
      <c r="G63" s="417">
        <v>2.0235089029327299E-2</v>
      </c>
      <c r="H63" s="415">
        <v>1.26050420168067E-2</v>
      </c>
      <c r="I63" s="843">
        <v>3</v>
      </c>
      <c r="J63" s="843">
        <v>238</v>
      </c>
      <c r="K63" s="415">
        <v>4.29594230149894E-3</v>
      </c>
      <c r="L63" s="417">
        <v>3.6397902619403399E-2</v>
      </c>
      <c r="M63" s="274"/>
      <c r="N63" s="275"/>
      <c r="O63" s="274"/>
      <c r="P63" s="274"/>
      <c r="Q63" s="275"/>
      <c r="R63" s="274"/>
      <c r="S63" s="274"/>
      <c r="T63" s="275"/>
      <c r="U63" s="274"/>
      <c r="V63" s="274"/>
      <c r="W63" s="274"/>
      <c r="X63" s="274"/>
      <c r="Y63" s="274"/>
      <c r="Z63" s="274"/>
      <c r="AA63" s="274"/>
      <c r="AB63" s="274"/>
      <c r="AC63" s="274"/>
      <c r="AD63" s="274"/>
      <c r="AE63" s="274"/>
      <c r="AF63" s="274"/>
      <c r="AG63" s="274"/>
      <c r="AH63" s="274"/>
    </row>
    <row r="64" spans="1:34" ht="15" x14ac:dyDescent="0.2">
      <c r="A64" s="274"/>
      <c r="B64" s="293" t="s">
        <v>857</v>
      </c>
      <c r="C64" s="415">
        <v>4.4444444444444398E-2</v>
      </c>
      <c r="D64" s="843">
        <v>10</v>
      </c>
      <c r="E64" s="844">
        <v>225</v>
      </c>
      <c r="F64" s="415">
        <v>2.4317740906788999E-2</v>
      </c>
      <c r="G64" s="417">
        <v>7.9865561120553902E-2</v>
      </c>
      <c r="H64" s="415">
        <v>8.1300813008130093E-2</v>
      </c>
      <c r="I64" s="843">
        <v>20</v>
      </c>
      <c r="J64" s="844">
        <v>246</v>
      </c>
      <c r="K64" s="415">
        <v>5.32441774506952E-2</v>
      </c>
      <c r="L64" s="417">
        <v>0.122232939228159</v>
      </c>
      <c r="M64" s="274"/>
      <c r="N64" s="275"/>
      <c r="O64" s="274"/>
      <c r="P64" s="274"/>
      <c r="Q64" s="275"/>
      <c r="R64" s="274"/>
      <c r="S64" s="274"/>
      <c r="T64" s="275"/>
      <c r="U64" s="274"/>
      <c r="V64" s="274"/>
      <c r="W64" s="274"/>
      <c r="X64" s="274"/>
      <c r="Y64" s="274"/>
      <c r="Z64" s="274"/>
      <c r="AA64" s="274"/>
      <c r="AB64" s="274"/>
      <c r="AC64" s="274"/>
      <c r="AD64" s="274"/>
      <c r="AE64" s="274"/>
      <c r="AF64" s="274"/>
      <c r="AG64" s="274"/>
      <c r="AH64" s="274"/>
    </row>
    <row r="65" spans="1:34" ht="15" x14ac:dyDescent="0.2">
      <c r="A65" s="274"/>
      <c r="B65" s="293" t="s">
        <v>858</v>
      </c>
      <c r="C65" s="415">
        <v>0</v>
      </c>
      <c r="D65" s="843">
        <v>0</v>
      </c>
      <c r="E65" s="843">
        <v>3</v>
      </c>
      <c r="F65" s="415">
        <v>0</v>
      </c>
      <c r="G65" s="417">
        <v>0.56149703175504495</v>
      </c>
      <c r="H65" s="415">
        <v>8.42105263157895E-2</v>
      </c>
      <c r="I65" s="843">
        <v>16</v>
      </c>
      <c r="J65" s="843">
        <v>190</v>
      </c>
      <c r="K65" s="415">
        <v>5.2497892234283097E-2</v>
      </c>
      <c r="L65" s="417">
        <v>0.132403000684852</v>
      </c>
      <c r="M65" s="274"/>
      <c r="N65" s="275"/>
      <c r="O65" s="274"/>
      <c r="P65" s="274"/>
      <c r="Q65" s="275"/>
      <c r="R65" s="274"/>
      <c r="S65" s="274"/>
      <c r="T65" s="275"/>
      <c r="U65" s="274"/>
      <c r="V65" s="274"/>
      <c r="W65" s="274"/>
      <c r="X65" s="274"/>
      <c r="Y65" s="274"/>
      <c r="Z65" s="274"/>
      <c r="AA65" s="274"/>
      <c r="AB65" s="274"/>
      <c r="AC65" s="274"/>
      <c r="AD65" s="274"/>
      <c r="AE65" s="274"/>
      <c r="AF65" s="274"/>
      <c r="AG65" s="274"/>
      <c r="AH65" s="274"/>
    </row>
    <row r="66" spans="1:34" ht="15" x14ac:dyDescent="0.2">
      <c r="A66" s="274"/>
      <c r="B66" s="293" t="s">
        <v>46</v>
      </c>
      <c r="C66" s="415">
        <v>0.21333333333333299</v>
      </c>
      <c r="D66" s="843">
        <v>48</v>
      </c>
      <c r="E66" s="844">
        <v>225</v>
      </c>
      <c r="F66" s="415">
        <v>0.16485089071506501</v>
      </c>
      <c r="G66" s="417">
        <v>0.271440065194824</v>
      </c>
      <c r="H66" s="415">
        <v>0.23577235772357699</v>
      </c>
      <c r="I66" s="843">
        <v>58</v>
      </c>
      <c r="J66" s="844">
        <v>246</v>
      </c>
      <c r="K66" s="415">
        <v>0.18704357437719399</v>
      </c>
      <c r="L66" s="417">
        <v>0.29262645071140297</v>
      </c>
      <c r="M66" s="274"/>
      <c r="N66" s="275"/>
      <c r="O66" s="274"/>
      <c r="P66" s="274"/>
      <c r="Q66" s="275"/>
      <c r="R66" s="274"/>
      <c r="S66" s="274"/>
      <c r="T66" s="275"/>
      <c r="U66" s="274"/>
      <c r="V66" s="274"/>
      <c r="W66" s="274"/>
      <c r="X66" s="274"/>
      <c r="Y66" s="274"/>
      <c r="Z66" s="274"/>
      <c r="AA66" s="274"/>
      <c r="AB66" s="274"/>
      <c r="AC66" s="274"/>
      <c r="AD66" s="274"/>
      <c r="AE66" s="274"/>
      <c r="AF66" s="274"/>
      <c r="AG66" s="274"/>
      <c r="AH66" s="274"/>
    </row>
    <row r="67" spans="1:34" ht="15" x14ac:dyDescent="0.2">
      <c r="A67" s="274"/>
      <c r="B67" s="293" t="s">
        <v>48</v>
      </c>
      <c r="C67" s="415">
        <v>0</v>
      </c>
      <c r="D67" s="843">
        <v>0</v>
      </c>
      <c r="E67" s="843">
        <v>3</v>
      </c>
      <c r="F67" s="415">
        <v>0</v>
      </c>
      <c r="G67" s="417">
        <v>0.56149703175504495</v>
      </c>
      <c r="H67" s="415">
        <v>0</v>
      </c>
      <c r="I67" s="843">
        <v>0</v>
      </c>
      <c r="J67" s="843">
        <v>2</v>
      </c>
      <c r="K67" s="415">
        <v>0</v>
      </c>
      <c r="L67" s="417">
        <v>0.65761977249334702</v>
      </c>
      <c r="M67" s="274"/>
      <c r="N67" s="275"/>
      <c r="O67" s="274"/>
      <c r="P67" s="274"/>
      <c r="Q67" s="275"/>
      <c r="R67" s="274"/>
      <c r="S67" s="274"/>
      <c r="T67" s="275"/>
      <c r="U67" s="274"/>
      <c r="V67" s="274"/>
      <c r="W67" s="274"/>
      <c r="X67" s="274"/>
      <c r="Y67" s="274"/>
      <c r="Z67" s="274"/>
      <c r="AA67" s="274"/>
      <c r="AB67" s="274"/>
      <c r="AC67" s="274"/>
      <c r="AD67" s="274"/>
      <c r="AE67" s="274"/>
      <c r="AF67" s="274"/>
      <c r="AG67" s="274"/>
      <c r="AH67" s="274"/>
    </row>
    <row r="68" spans="1:34" ht="15" x14ac:dyDescent="0.2">
      <c r="A68" s="274"/>
      <c r="B68" s="293" t="s">
        <v>654</v>
      </c>
      <c r="C68" s="415">
        <v>4.4444444444444398E-2</v>
      </c>
      <c r="D68" s="843">
        <v>10</v>
      </c>
      <c r="E68" s="843">
        <v>225</v>
      </c>
      <c r="F68" s="415">
        <v>2.4317740906788999E-2</v>
      </c>
      <c r="G68" s="417">
        <v>7.9865561120553902E-2</v>
      </c>
      <c r="H68" s="415">
        <v>5.6910569105691103E-2</v>
      </c>
      <c r="I68" s="843">
        <v>14</v>
      </c>
      <c r="J68" s="843">
        <v>246</v>
      </c>
      <c r="K68" s="415">
        <v>3.4199636649272398E-2</v>
      </c>
      <c r="L68" s="417">
        <v>9.3247020806990905E-2</v>
      </c>
      <c r="M68" s="274"/>
      <c r="N68" s="275"/>
      <c r="O68" s="274"/>
      <c r="P68" s="274"/>
      <c r="Q68" s="275"/>
      <c r="R68" s="274"/>
      <c r="S68" s="274"/>
      <c r="T68" s="275"/>
      <c r="U68" s="274"/>
      <c r="V68" s="274"/>
      <c r="W68" s="274"/>
      <c r="X68" s="274"/>
      <c r="Y68" s="274"/>
      <c r="Z68" s="274"/>
      <c r="AA68" s="274"/>
      <c r="AB68" s="274"/>
      <c r="AC68" s="274"/>
      <c r="AD68" s="274"/>
      <c r="AE68" s="274"/>
      <c r="AF68" s="274"/>
      <c r="AG68" s="274"/>
      <c r="AH68" s="274"/>
    </row>
    <row r="69" spans="1:34" ht="15" x14ac:dyDescent="0.2">
      <c r="A69" s="274"/>
      <c r="B69" s="293" t="s">
        <v>860</v>
      </c>
      <c r="C69" s="415">
        <v>0</v>
      </c>
      <c r="D69" s="843">
        <v>0</v>
      </c>
      <c r="E69" s="844">
        <v>43</v>
      </c>
      <c r="F69" s="415">
        <v>6.9388939039072299E-18</v>
      </c>
      <c r="G69" s="417">
        <v>8.20098032257911E-2</v>
      </c>
      <c r="H69" s="415">
        <v>0</v>
      </c>
      <c r="I69" s="843">
        <v>0</v>
      </c>
      <c r="J69" s="844">
        <v>48</v>
      </c>
      <c r="K69" s="415">
        <v>0</v>
      </c>
      <c r="L69" s="417">
        <v>7.4100129666117495E-2</v>
      </c>
      <c r="M69" s="274"/>
      <c r="N69" s="275"/>
      <c r="O69" s="274"/>
      <c r="P69" s="274"/>
      <c r="Q69" s="275"/>
      <c r="R69" s="274"/>
      <c r="S69" s="274"/>
      <c r="T69" s="275"/>
      <c r="U69" s="274"/>
      <c r="V69" s="274"/>
      <c r="W69" s="274"/>
      <c r="X69" s="274"/>
      <c r="Y69" s="274"/>
      <c r="Z69" s="274"/>
      <c r="AA69" s="274"/>
      <c r="AB69" s="274"/>
      <c r="AC69" s="274"/>
      <c r="AD69" s="274"/>
      <c r="AE69" s="274"/>
      <c r="AF69" s="274"/>
      <c r="AG69" s="274"/>
      <c r="AH69" s="274"/>
    </row>
    <row r="70" spans="1:34" ht="15" x14ac:dyDescent="0.2">
      <c r="A70" s="274"/>
      <c r="B70" s="293" t="s">
        <v>33</v>
      </c>
      <c r="C70" s="415">
        <v>1.9354838709677399E-2</v>
      </c>
      <c r="D70" s="843">
        <v>3</v>
      </c>
      <c r="E70" s="843">
        <v>155</v>
      </c>
      <c r="F70" s="415">
        <v>6.60387672162948E-3</v>
      </c>
      <c r="G70" s="417">
        <v>5.5353869661218302E-2</v>
      </c>
      <c r="H70" s="415">
        <v>4.0650406504065002E-3</v>
      </c>
      <c r="I70" s="843">
        <v>1</v>
      </c>
      <c r="J70" s="843">
        <v>246</v>
      </c>
      <c r="K70" s="415">
        <v>7.1794026400303496E-4</v>
      </c>
      <c r="L70" s="417">
        <v>2.2662722209979801E-2</v>
      </c>
      <c r="M70" s="274"/>
      <c r="N70" s="275"/>
      <c r="O70" s="274"/>
      <c r="P70" s="274"/>
      <c r="Q70" s="275"/>
      <c r="R70" s="274"/>
      <c r="S70" s="274"/>
      <c r="T70" s="275"/>
      <c r="U70" s="274"/>
      <c r="V70" s="274"/>
      <c r="W70" s="274"/>
      <c r="X70" s="274"/>
      <c r="Y70" s="274"/>
      <c r="Z70" s="274"/>
      <c r="AA70" s="274"/>
      <c r="AB70" s="274"/>
      <c r="AC70" s="274"/>
      <c r="AD70" s="274"/>
      <c r="AE70" s="274"/>
      <c r="AF70" s="274"/>
      <c r="AG70" s="274"/>
      <c r="AH70" s="274"/>
    </row>
    <row r="72" spans="1:34" ht="15.75" x14ac:dyDescent="0.25">
      <c r="B72" s="323" t="s">
        <v>108</v>
      </c>
    </row>
    <row r="73" spans="1:34" ht="15" x14ac:dyDescent="0.2">
      <c r="B73" s="528" t="s">
        <v>302</v>
      </c>
    </row>
  </sheetData>
  <sortState xmlns:xlrd2="http://schemas.microsoft.com/office/spreadsheetml/2017/richdata2" ref="B60:L70">
    <sortCondition ref="B60:B70"/>
  </sortState>
  <conditionalFormatting sqref="C36:F36">
    <cfRule type="containsText" dxfId="6" priority="13" operator="containsText" text="NR">
      <formula>NOT(ISERROR(SEARCH("NR",C36)))</formula>
    </cfRule>
  </conditionalFormatting>
  <conditionalFormatting sqref="D22:E22">
    <cfRule type="containsText" dxfId="5" priority="6" operator="containsText" text="NR">
      <formula>NOT(ISERROR(SEARCH("NR",D22)))</formula>
    </cfRule>
  </conditionalFormatting>
  <conditionalFormatting sqref="H23:K23 C23:F26 F22">
    <cfRule type="containsText" dxfId="4" priority="5" operator="containsText" text="NR">
      <formula>NOT(ISERROR(SEARCH("NR",C22)))</formula>
    </cfRule>
  </conditionalFormatting>
  <conditionalFormatting sqref="D40:E40">
    <cfRule type="containsText" dxfId="3" priority="4" operator="containsText" text="NR">
      <formula>NOT(ISERROR(SEARCH("NR",D40)))</formula>
    </cfRule>
  </conditionalFormatting>
  <conditionalFormatting sqref="H41:K41 C41:F44 F40">
    <cfRule type="containsText" dxfId="2" priority="3" operator="containsText" text="NR">
      <formula>NOT(ISERROR(SEARCH("NR",C40)))</formula>
    </cfRule>
  </conditionalFormatting>
  <conditionalFormatting sqref="D58:E58">
    <cfRule type="containsText" dxfId="1" priority="2" operator="containsText" text="NR">
      <formula>NOT(ISERROR(SEARCH("NR",D58)))</formula>
    </cfRule>
  </conditionalFormatting>
  <conditionalFormatting sqref="H59:K59 C59:F62 F58">
    <cfRule type="containsText" dxfId="0" priority="1" operator="containsText" text="NR">
      <formula>NOT(ISERROR(SEARCH("NR",C58)))</formula>
    </cfRule>
  </conditionalFormatting>
  <hyperlinks>
    <hyperlink ref="B8" location="Contents!A1" display="Contents!A1" xr:uid="{17572EDD-775E-4DD1-B879-BF5AFB4F2BC6}"/>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tabColor rgb="FF1F497D"/>
  </sheetPr>
  <dimension ref="B1:J47"/>
  <sheetViews>
    <sheetView showGridLines="0" zoomScale="80" zoomScaleNormal="80" workbookViewId="0">
      <selection activeCell="D8" sqref="D8"/>
    </sheetView>
  </sheetViews>
  <sheetFormatPr defaultColWidth="9.140625" defaultRowHeight="12.75" x14ac:dyDescent="0.2"/>
  <cols>
    <col min="1" max="1" width="1.7109375" style="143" customWidth="1"/>
    <col min="2" max="2" width="43.85546875" style="143" customWidth="1"/>
    <col min="3" max="7" width="10.5703125" style="143" customWidth="1"/>
    <col min="8" max="8" width="10.140625" style="143" customWidth="1"/>
    <col min="9" max="16384" width="9.140625" style="143"/>
  </cols>
  <sheetData>
    <row r="1" spans="2:10" s="303" customFormat="1" ht="5.0999999999999996" customHeight="1" x14ac:dyDescent="0.2">
      <c r="B1" s="312"/>
      <c r="C1" s="312"/>
      <c r="D1" s="305"/>
      <c r="E1" s="305"/>
      <c r="F1" s="305"/>
      <c r="G1" s="305"/>
      <c r="H1" s="305"/>
      <c r="I1" s="304"/>
      <c r="J1" s="304"/>
    </row>
    <row r="2" spans="2:10" s="303" customFormat="1" ht="15" x14ac:dyDescent="0.2">
      <c r="B2" s="312"/>
      <c r="C2" s="312"/>
      <c r="D2" s="305"/>
      <c r="E2" s="305"/>
      <c r="F2" s="305"/>
      <c r="G2" s="305"/>
      <c r="H2" s="305"/>
      <c r="I2" s="304"/>
      <c r="J2" s="304"/>
    </row>
    <row r="3" spans="2:10" s="303" customFormat="1" ht="15" x14ac:dyDescent="0.2">
      <c r="B3" s="312"/>
      <c r="C3" s="312"/>
      <c r="D3" s="305"/>
      <c r="E3" s="305"/>
      <c r="F3" s="305"/>
      <c r="G3" s="305"/>
      <c r="H3" s="305"/>
      <c r="I3" s="304"/>
      <c r="J3" s="304"/>
    </row>
    <row r="4" spans="2:10" s="303" customFormat="1" ht="15.75" customHeight="1" x14ac:dyDescent="0.2">
      <c r="B4" s="312"/>
      <c r="C4" s="312"/>
      <c r="D4" s="305"/>
      <c r="E4" s="305"/>
      <c r="F4" s="305"/>
      <c r="G4" s="305"/>
      <c r="H4" s="305"/>
      <c r="I4" s="304"/>
      <c r="J4" s="304"/>
    </row>
    <row r="5" spans="2:10" s="303" customFormat="1" ht="15.75" customHeight="1" x14ac:dyDescent="0.2">
      <c r="B5" s="312"/>
      <c r="C5" s="312"/>
      <c r="D5" s="305"/>
      <c r="E5" s="305"/>
      <c r="F5" s="305"/>
      <c r="G5" s="305"/>
      <c r="H5" s="305"/>
      <c r="I5" s="304"/>
      <c r="J5" s="304"/>
    </row>
    <row r="6" spans="2:10" s="303" customFormat="1" ht="18" x14ac:dyDescent="0.25">
      <c r="B6" s="309"/>
      <c r="C6" s="310"/>
      <c r="D6" s="309"/>
      <c r="E6" s="309"/>
      <c r="F6" s="309"/>
      <c r="G6" s="309"/>
      <c r="H6" s="309"/>
      <c r="I6" s="304"/>
      <c r="J6" s="304"/>
    </row>
    <row r="7" spans="2:10" s="303" customFormat="1" ht="18" x14ac:dyDescent="0.25">
      <c r="B7" s="309"/>
      <c r="C7" s="310"/>
      <c r="D7" s="309"/>
      <c r="E7" s="309"/>
      <c r="F7" s="309"/>
      <c r="G7" s="309"/>
      <c r="H7" s="309"/>
      <c r="I7" s="304"/>
      <c r="J7" s="304"/>
    </row>
    <row r="8" spans="2:10" s="303" customFormat="1" ht="18" x14ac:dyDescent="0.25">
      <c r="B8" s="1061" t="s">
        <v>113</v>
      </c>
      <c r="C8" s="310"/>
      <c r="D8" s="1061" t="s">
        <v>397</v>
      </c>
      <c r="E8" s="309"/>
      <c r="F8" s="309"/>
      <c r="G8" s="309"/>
      <c r="H8" s="309"/>
      <c r="I8" s="304"/>
      <c r="J8" s="304"/>
    </row>
    <row r="9" spans="2:10" s="303" customFormat="1" ht="18" x14ac:dyDescent="0.25">
      <c r="B9" s="309"/>
      <c r="C9" s="310"/>
      <c r="D9" s="309"/>
      <c r="E9" s="309"/>
      <c r="F9" s="309"/>
      <c r="G9" s="309"/>
      <c r="H9" s="309"/>
      <c r="I9" s="304"/>
      <c r="J9" s="304"/>
    </row>
    <row r="10" spans="2:10" ht="18" x14ac:dyDescent="0.25">
      <c r="B10" s="310" t="s">
        <v>904</v>
      </c>
      <c r="C10" s="310"/>
      <c r="D10" s="309"/>
      <c r="E10" s="309"/>
      <c r="F10" s="309"/>
      <c r="G10" s="309"/>
      <c r="H10" s="8"/>
    </row>
    <row r="11" spans="2:10" ht="18" x14ac:dyDescent="0.25">
      <c r="B11" s="310"/>
      <c r="C11" s="310"/>
      <c r="D11" s="309"/>
      <c r="E11" s="309"/>
      <c r="F11" s="309"/>
      <c r="G11" s="309"/>
      <c r="H11" s="8"/>
    </row>
    <row r="12" spans="2:10" ht="15.75" x14ac:dyDescent="0.25">
      <c r="B12" s="323" t="s">
        <v>348</v>
      </c>
      <c r="C12" s="305"/>
      <c r="D12" s="305"/>
      <c r="E12" s="305"/>
      <c r="F12" s="305"/>
      <c r="G12" s="305"/>
      <c r="H12" s="1"/>
    </row>
    <row r="13" spans="2:10" ht="15.75" x14ac:dyDescent="0.25">
      <c r="B13" s="485" t="s">
        <v>349</v>
      </c>
      <c r="C13" s="305"/>
      <c r="D13" s="305"/>
      <c r="E13" s="305"/>
      <c r="F13" s="305"/>
      <c r="G13" s="305"/>
      <c r="H13" s="1"/>
    </row>
    <row r="14" spans="2:10" ht="15.75" x14ac:dyDescent="0.25">
      <c r="B14" s="486"/>
      <c r="C14" s="305"/>
      <c r="D14" s="305"/>
      <c r="E14" s="305"/>
      <c r="F14" s="305"/>
      <c r="G14" s="305"/>
      <c r="H14" s="1"/>
    </row>
    <row r="15" spans="2:10" ht="16.5" thickBot="1" x14ac:dyDescent="0.3">
      <c r="B15" s="489" t="s">
        <v>236</v>
      </c>
      <c r="C15" s="490" t="s">
        <v>333</v>
      </c>
      <c r="D15" s="491" t="s">
        <v>334</v>
      </c>
      <c r="E15" s="491" t="s">
        <v>335</v>
      </c>
      <c r="F15" s="491" t="s">
        <v>336</v>
      </c>
      <c r="G15" s="491" t="s">
        <v>421</v>
      </c>
      <c r="H15" s="146"/>
    </row>
    <row r="16" spans="2:10" ht="15" x14ac:dyDescent="0.2">
      <c r="B16" s="304" t="s">
        <v>52</v>
      </c>
      <c r="C16" s="506">
        <v>0.83664102762671599</v>
      </c>
      <c r="D16" s="507">
        <v>0.82965723387934898</v>
      </c>
      <c r="E16" s="507">
        <v>0.82610669513872104</v>
      </c>
      <c r="F16" s="507">
        <v>0.84194853847448303</v>
      </c>
      <c r="G16" s="507">
        <v>0.83702299726509199</v>
      </c>
      <c r="H16" s="146"/>
    </row>
    <row r="17" spans="2:8" ht="15" x14ac:dyDescent="0.2">
      <c r="B17" s="502" t="s">
        <v>188</v>
      </c>
      <c r="C17" s="508">
        <v>0.16335897237328401</v>
      </c>
      <c r="D17" s="509">
        <v>0.170342766120651</v>
      </c>
      <c r="E17" s="509">
        <v>0.17389330486127899</v>
      </c>
      <c r="F17" s="509">
        <v>0.158051461525517</v>
      </c>
      <c r="G17" s="509">
        <v>0.16297700273490801</v>
      </c>
      <c r="H17" s="146"/>
    </row>
    <row r="18" spans="2:8" ht="18" x14ac:dyDescent="0.25">
      <c r="B18" s="310"/>
      <c r="C18" s="310"/>
      <c r="D18" s="309"/>
      <c r="E18" s="309"/>
      <c r="F18" s="309"/>
      <c r="G18" s="309"/>
      <c r="H18" s="8"/>
    </row>
    <row r="19" spans="2:8" ht="15.75" x14ac:dyDescent="0.25">
      <c r="B19" s="323" t="s">
        <v>352</v>
      </c>
      <c r="C19" s="305"/>
      <c r="D19" s="305"/>
      <c r="E19" s="305"/>
      <c r="F19" s="305"/>
      <c r="G19" s="305"/>
      <c r="H19" s="1"/>
    </row>
    <row r="20" spans="2:8" ht="15.75" x14ac:dyDescent="0.25">
      <c r="B20" s="485" t="s">
        <v>350</v>
      </c>
      <c r="C20" s="305"/>
      <c r="D20" s="305"/>
      <c r="E20" s="305"/>
      <c r="F20" s="305"/>
      <c r="G20" s="305"/>
      <c r="H20" s="1"/>
    </row>
    <row r="21" spans="2:8" ht="15" x14ac:dyDescent="0.2">
      <c r="B21" s="304"/>
      <c r="C21" s="510"/>
      <c r="D21" s="510"/>
      <c r="E21" s="510"/>
      <c r="F21" s="510"/>
      <c r="G21" s="510"/>
      <c r="H21" s="146"/>
    </row>
    <row r="22" spans="2:8" ht="16.5" thickBot="1" x14ac:dyDescent="0.3">
      <c r="B22" s="489" t="s">
        <v>236</v>
      </c>
      <c r="C22" s="490" t="s">
        <v>333</v>
      </c>
      <c r="D22" s="491" t="s">
        <v>334</v>
      </c>
      <c r="E22" s="491" t="s">
        <v>335</v>
      </c>
      <c r="F22" s="491" t="s">
        <v>336</v>
      </c>
      <c r="G22" s="491" t="s">
        <v>421</v>
      </c>
    </row>
    <row r="23" spans="2:8" ht="15" x14ac:dyDescent="0.2">
      <c r="B23" s="304" t="s">
        <v>285</v>
      </c>
      <c r="C23" s="506">
        <v>0.75251322075249905</v>
      </c>
      <c r="D23" s="507">
        <v>0.73121299727283395</v>
      </c>
      <c r="E23" s="507">
        <v>0.71218279221826197</v>
      </c>
      <c r="F23" s="507">
        <v>0.71023392564673804</v>
      </c>
      <c r="G23" s="507">
        <v>0.69833210670159596</v>
      </c>
      <c r="H23" s="233"/>
    </row>
    <row r="24" spans="2:8" ht="15" x14ac:dyDescent="0.2">
      <c r="B24" s="304" t="s">
        <v>286</v>
      </c>
      <c r="C24" s="506">
        <v>5.2650640212360898E-2</v>
      </c>
      <c r="D24" s="507">
        <v>6.3820298319802293E-2</v>
      </c>
      <c r="E24" s="507">
        <v>7.8402073486828594E-2</v>
      </c>
      <c r="F24" s="507">
        <v>7.8151975129770193E-2</v>
      </c>
      <c r="G24" s="507">
        <v>8.3003217692282902E-2</v>
      </c>
    </row>
    <row r="25" spans="2:8" ht="15" x14ac:dyDescent="0.2">
      <c r="B25" s="304" t="s">
        <v>288</v>
      </c>
      <c r="C25" s="506">
        <v>2.9376761997581002E-2</v>
      </c>
      <c r="D25" s="507">
        <v>2.9328143469463101E-2</v>
      </c>
      <c r="E25" s="507">
        <v>2.8451138974538999E-2</v>
      </c>
      <c r="F25" s="507">
        <v>4.2366088437334498E-2</v>
      </c>
      <c r="G25" s="507">
        <v>4.23005405964735E-2</v>
      </c>
    </row>
    <row r="26" spans="2:8" s="104" customFormat="1" ht="15" x14ac:dyDescent="0.2">
      <c r="B26" s="502" t="s">
        <v>287</v>
      </c>
      <c r="C26" s="508">
        <v>2.1004046642753801E-3</v>
      </c>
      <c r="D26" s="509">
        <v>5.2957948172495497E-3</v>
      </c>
      <c r="E26" s="509">
        <v>7.0706904590916398E-3</v>
      </c>
      <c r="F26" s="509">
        <v>1.11965492606399E-2</v>
      </c>
      <c r="G26" s="509">
        <v>1.33871322747393E-2</v>
      </c>
    </row>
    <row r="27" spans="2:8" ht="15" x14ac:dyDescent="0.2">
      <c r="B27" s="304" t="s">
        <v>1247</v>
      </c>
      <c r="C27" s="506">
        <v>0.134315110340368</v>
      </c>
      <c r="D27" s="507">
        <v>0.13909156136631501</v>
      </c>
      <c r="E27" s="507">
        <v>0.14175908317730099</v>
      </c>
      <c r="F27" s="507">
        <v>0.13113633255312701</v>
      </c>
      <c r="G27" s="507">
        <v>0.13740874900083</v>
      </c>
      <c r="H27" s="233"/>
    </row>
    <row r="28" spans="2:8" ht="15" x14ac:dyDescent="0.2">
      <c r="B28" s="502" t="s">
        <v>1248</v>
      </c>
      <c r="C28" s="508">
        <v>2.9043862032916101E-2</v>
      </c>
      <c r="D28" s="509">
        <v>3.1251204754336202E-2</v>
      </c>
      <c r="E28" s="509">
        <v>3.2134221683978503E-2</v>
      </c>
      <c r="F28" s="509">
        <v>2.69151289723903E-2</v>
      </c>
      <c r="G28" s="509">
        <v>2.5568253734077898E-2</v>
      </c>
    </row>
    <row r="29" spans="2:8" ht="18" x14ac:dyDescent="0.25">
      <c r="B29" s="310"/>
      <c r="C29" s="310"/>
      <c r="D29" s="309"/>
      <c r="E29" s="309"/>
      <c r="F29" s="309"/>
      <c r="G29" s="309"/>
      <c r="H29" s="8"/>
    </row>
    <row r="30" spans="2:8" ht="15.75" x14ac:dyDescent="0.25">
      <c r="B30" s="323" t="s">
        <v>353</v>
      </c>
      <c r="C30" s="305"/>
      <c r="D30" s="305"/>
      <c r="E30" s="305"/>
      <c r="F30" s="305"/>
      <c r="G30" s="305"/>
      <c r="H30" s="1"/>
    </row>
    <row r="31" spans="2:8" ht="15.75" x14ac:dyDescent="0.25">
      <c r="B31" s="485" t="s">
        <v>351</v>
      </c>
      <c r="C31" s="305"/>
      <c r="D31" s="305"/>
      <c r="E31" s="305"/>
      <c r="F31" s="305"/>
      <c r="G31" s="305"/>
      <c r="H31" s="1"/>
    </row>
    <row r="32" spans="2:8" ht="15.75" x14ac:dyDescent="0.25">
      <c r="B32" s="487"/>
      <c r="C32" s="488"/>
      <c r="D32" s="488"/>
      <c r="E32" s="488"/>
      <c r="F32" s="488"/>
      <c r="G32" s="488"/>
      <c r="H32" s="192"/>
    </row>
    <row r="33" spans="2:8" ht="16.5" thickBot="1" x14ac:dyDescent="0.3">
      <c r="B33" s="489" t="s">
        <v>234</v>
      </c>
      <c r="C33" s="490" t="s">
        <v>333</v>
      </c>
      <c r="D33" s="491" t="s">
        <v>334</v>
      </c>
      <c r="E33" s="491" t="s">
        <v>335</v>
      </c>
      <c r="F33" s="491" t="s">
        <v>336</v>
      </c>
      <c r="G33" s="491" t="s">
        <v>421</v>
      </c>
      <c r="H33" s="146"/>
    </row>
    <row r="34" spans="2:8" ht="15" x14ac:dyDescent="0.2">
      <c r="B34" s="304" t="s">
        <v>226</v>
      </c>
      <c r="C34" s="506">
        <v>0.89944575499379797</v>
      </c>
      <c r="D34" s="507">
        <v>0.88134348428904197</v>
      </c>
      <c r="E34" s="507">
        <v>0.86209541262544898</v>
      </c>
      <c r="F34" s="507">
        <v>0.84355978209024896</v>
      </c>
      <c r="G34" s="507">
        <v>0.83430456389291896</v>
      </c>
      <c r="H34" s="146"/>
    </row>
    <row r="35" spans="2:8" s="104" customFormat="1" ht="15" x14ac:dyDescent="0.2">
      <c r="B35" s="304" t="s">
        <v>227</v>
      </c>
      <c r="C35" s="506">
        <v>6.2930980520658902E-2</v>
      </c>
      <c r="D35" s="507">
        <v>7.6923692958582895E-2</v>
      </c>
      <c r="E35" s="507">
        <v>9.4905505485176095E-2</v>
      </c>
      <c r="F35" s="507">
        <v>9.2822745759940206E-2</v>
      </c>
      <c r="G35" s="507">
        <v>9.9164799489965594E-2</v>
      </c>
      <c r="H35" s="146"/>
    </row>
    <row r="36" spans="2:8" ht="15" x14ac:dyDescent="0.2">
      <c r="B36" s="304" t="s">
        <v>143</v>
      </c>
      <c r="C36" s="506">
        <v>3.5112743730621801E-2</v>
      </c>
      <c r="D36" s="507">
        <v>3.5349711027443498E-2</v>
      </c>
      <c r="E36" s="507">
        <v>3.4440029528826799E-2</v>
      </c>
      <c r="F36" s="507">
        <v>5.0319094934349801E-2</v>
      </c>
      <c r="G36" s="507">
        <v>5.05368917397577E-2</v>
      </c>
      <c r="H36" s="146"/>
    </row>
    <row r="37" spans="2:8" ht="15" x14ac:dyDescent="0.2">
      <c r="B37" s="502" t="s">
        <v>228</v>
      </c>
      <c r="C37" s="508">
        <v>2.5105207549210901E-3</v>
      </c>
      <c r="D37" s="509">
        <v>6.38311172493155E-3</v>
      </c>
      <c r="E37" s="509">
        <v>8.5590523605480699E-3</v>
      </c>
      <c r="F37" s="509">
        <v>1.3298377215461199E-2</v>
      </c>
      <c r="G37" s="509">
        <v>1.5993744877357802E-2</v>
      </c>
      <c r="H37" s="146"/>
    </row>
    <row r="38" spans="2:8" ht="18" x14ac:dyDescent="0.25">
      <c r="B38" s="310"/>
      <c r="C38" s="310"/>
      <c r="D38" s="309"/>
      <c r="E38" s="309"/>
      <c r="F38" s="309"/>
      <c r="G38" s="309"/>
      <c r="H38" s="8"/>
    </row>
    <row r="39" spans="2:8" ht="15.75" x14ac:dyDescent="0.25">
      <c r="B39" s="323" t="s">
        <v>354</v>
      </c>
      <c r="C39" s="305"/>
      <c r="D39" s="305"/>
      <c r="E39" s="305"/>
      <c r="F39" s="305"/>
      <c r="G39" s="305"/>
      <c r="H39" s="1"/>
    </row>
    <row r="40" spans="2:8" ht="15.75" x14ac:dyDescent="0.25">
      <c r="B40" s="485" t="s">
        <v>355</v>
      </c>
      <c r="C40" s="305"/>
      <c r="D40" s="305"/>
      <c r="E40" s="305"/>
      <c r="F40" s="305"/>
      <c r="G40" s="305"/>
      <c r="H40" s="1"/>
    </row>
    <row r="41" spans="2:8" ht="15.75" x14ac:dyDescent="0.25">
      <c r="B41" s="487"/>
      <c r="C41" s="488"/>
      <c r="D41" s="488"/>
      <c r="E41" s="488"/>
      <c r="F41" s="488"/>
      <c r="G41" s="488"/>
      <c r="H41" s="192"/>
    </row>
    <row r="42" spans="2:8" s="104" customFormat="1" ht="16.5" thickBot="1" x14ac:dyDescent="0.3">
      <c r="B42" s="489" t="s">
        <v>235</v>
      </c>
      <c r="C42" s="490" t="s">
        <v>333</v>
      </c>
      <c r="D42" s="491" t="s">
        <v>334</v>
      </c>
      <c r="E42" s="491" t="s">
        <v>335</v>
      </c>
      <c r="F42" s="491" t="s">
        <v>336</v>
      </c>
      <c r="G42" s="491" t="s">
        <v>421</v>
      </c>
      <c r="H42" s="192"/>
    </row>
    <row r="43" spans="2:8" ht="15" x14ac:dyDescent="0.2">
      <c r="B43" s="304" t="s">
        <v>229</v>
      </c>
      <c r="C43" s="506">
        <v>0.822208345149544</v>
      </c>
      <c r="D43" s="507">
        <v>0.81653929036116801</v>
      </c>
      <c r="E43" s="507">
        <v>0.81520725188578602</v>
      </c>
      <c r="F43" s="507">
        <v>0.82970654802806199</v>
      </c>
      <c r="G43" s="507">
        <v>0.84311741346927205</v>
      </c>
      <c r="H43" s="192"/>
    </row>
    <row r="44" spans="2:8" ht="15" x14ac:dyDescent="0.2">
      <c r="B44" s="502" t="s">
        <v>230</v>
      </c>
      <c r="C44" s="508">
        <v>0.177791654850456</v>
      </c>
      <c r="D44" s="509">
        <v>0.18346070963883199</v>
      </c>
      <c r="E44" s="509">
        <v>0.18479274811421401</v>
      </c>
      <c r="F44" s="509">
        <v>0.17029345197193799</v>
      </c>
      <c r="G44" s="509">
        <v>0.15688258653072801</v>
      </c>
      <c r="H44" s="192"/>
    </row>
    <row r="45" spans="2:8" ht="15.75" x14ac:dyDescent="0.25">
      <c r="B45" s="487"/>
      <c r="C45" s="488"/>
      <c r="D45" s="488"/>
      <c r="E45" s="488"/>
      <c r="F45" s="488"/>
      <c r="G45" s="488"/>
      <c r="H45" s="192"/>
    </row>
    <row r="46" spans="2:8" ht="15" x14ac:dyDescent="0.2">
      <c r="B46" s="1205" t="s">
        <v>246</v>
      </c>
      <c r="C46" s="304"/>
      <c r="D46" s="304"/>
      <c r="E46" s="304"/>
      <c r="F46" s="304"/>
      <c r="G46" s="304"/>
      <c r="H46" s="104"/>
    </row>
    <row r="47" spans="2:8" ht="15" x14ac:dyDescent="0.2">
      <c r="B47" s="304"/>
      <c r="C47" s="304"/>
      <c r="D47" s="304"/>
      <c r="E47" s="304"/>
      <c r="F47" s="304"/>
    </row>
  </sheetData>
  <hyperlinks>
    <hyperlink ref="B8" location="Contents!A1" display="Contents!A1" xr:uid="{855C65BD-EBF9-4581-89E5-F618CF9596F6}"/>
    <hyperlink ref="D8" location="'Tab 3 - Total Use AWaRe'!A1" display="Tab 3 - Total Use AWaRe" xr:uid="{C7A136BD-41E8-4950-935A-DAE358FF612C}"/>
  </hyperlinks>
  <pageMargins left="0.7" right="0.7" top="0.75" bottom="0.75" header="0.3" footer="0.3"/>
  <pageSetup paperSize="9" scale="6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tabColor rgb="FF1F497D"/>
  </sheetPr>
  <dimension ref="B1:S39"/>
  <sheetViews>
    <sheetView showGridLines="0" zoomScale="80" zoomScaleNormal="80" workbookViewId="0">
      <selection activeCell="D8" sqref="D8"/>
    </sheetView>
  </sheetViews>
  <sheetFormatPr defaultColWidth="9.140625" defaultRowHeight="12.75" x14ac:dyDescent="0.2"/>
  <cols>
    <col min="1" max="1" width="1.7109375" style="143" customWidth="1"/>
    <col min="2" max="2" width="33.5703125" style="143" customWidth="1"/>
    <col min="3" max="7" width="10.5703125" style="143" customWidth="1"/>
    <col min="8" max="9" width="12.5703125" style="143" customWidth="1"/>
    <col min="10" max="11" width="9.140625" style="143"/>
    <col min="12" max="12" width="45.42578125" style="143" bestFit="1" customWidth="1"/>
    <col min="13" max="13" width="6.42578125" style="143" bestFit="1" customWidth="1"/>
    <col min="14" max="17" width="9.140625" style="143"/>
    <col min="18" max="19" width="10.42578125" style="143" bestFit="1" customWidth="1"/>
    <col min="20" max="16384" width="9.140625" style="143"/>
  </cols>
  <sheetData>
    <row r="1" spans="2:11" s="303" customFormat="1" ht="5.0999999999999996" customHeight="1" x14ac:dyDescent="0.2">
      <c r="B1" s="312"/>
      <c r="C1" s="312"/>
      <c r="D1" s="305"/>
      <c r="E1" s="305"/>
      <c r="F1" s="305"/>
      <c r="G1" s="305"/>
      <c r="H1" s="305"/>
      <c r="I1" s="304"/>
      <c r="J1" s="304"/>
    </row>
    <row r="2" spans="2:11" s="303" customFormat="1" ht="15" x14ac:dyDescent="0.2">
      <c r="B2" s="312"/>
      <c r="C2" s="312"/>
      <c r="D2" s="305"/>
      <c r="E2" s="305"/>
      <c r="F2" s="305"/>
      <c r="G2" s="305"/>
      <c r="H2" s="305"/>
      <c r="I2" s="304"/>
      <c r="J2" s="304"/>
    </row>
    <row r="3" spans="2:11" s="303" customFormat="1" ht="15" x14ac:dyDescent="0.2">
      <c r="B3" s="312"/>
      <c r="C3" s="312"/>
      <c r="D3" s="305"/>
      <c r="E3" s="305"/>
      <c r="F3" s="305"/>
      <c r="G3" s="305"/>
      <c r="H3" s="305"/>
      <c r="I3" s="304"/>
      <c r="J3" s="304"/>
    </row>
    <row r="4" spans="2:11" s="303" customFormat="1" ht="15.75" customHeight="1" x14ac:dyDescent="0.2">
      <c r="B4" s="312"/>
      <c r="C4" s="312"/>
      <c r="D4" s="305"/>
      <c r="E4" s="305"/>
      <c r="F4" s="305"/>
      <c r="G4" s="305"/>
      <c r="H4" s="305"/>
      <c r="I4" s="304"/>
      <c r="J4" s="304"/>
    </row>
    <row r="5" spans="2:11" s="303" customFormat="1" ht="15.75" customHeight="1" x14ac:dyDescent="0.2">
      <c r="B5" s="312"/>
      <c r="C5" s="312"/>
      <c r="D5" s="305"/>
      <c r="E5" s="305"/>
      <c r="F5" s="305"/>
      <c r="G5" s="305"/>
      <c r="H5" s="305"/>
      <c r="I5" s="304"/>
      <c r="J5" s="304"/>
    </row>
    <row r="6" spans="2:11" s="303" customFormat="1" ht="18" x14ac:dyDescent="0.25">
      <c r="B6" s="309"/>
      <c r="C6" s="310"/>
      <c r="D6" s="309"/>
      <c r="E6" s="309"/>
      <c r="F6" s="309"/>
      <c r="G6" s="309"/>
      <c r="H6" s="309"/>
      <c r="I6" s="304"/>
      <c r="J6" s="304"/>
    </row>
    <row r="7" spans="2:11" s="303" customFormat="1" ht="18" x14ac:dyDescent="0.25">
      <c r="B7" s="309"/>
      <c r="C7" s="310"/>
      <c r="D7" s="309"/>
      <c r="E7" s="309"/>
      <c r="F7" s="309"/>
      <c r="G7" s="309"/>
      <c r="H7" s="309"/>
      <c r="I7" s="304"/>
      <c r="J7" s="304"/>
    </row>
    <row r="8" spans="2:11" s="303" customFormat="1" ht="18" x14ac:dyDescent="0.25">
      <c r="B8" s="1061" t="s">
        <v>113</v>
      </c>
      <c r="C8" s="310"/>
      <c r="D8" s="1061" t="s">
        <v>266</v>
      </c>
      <c r="E8" s="309"/>
      <c r="F8" s="309"/>
      <c r="G8" s="309"/>
      <c r="H8" s="309"/>
      <c r="I8" s="304"/>
      <c r="J8" s="304"/>
    </row>
    <row r="9" spans="2:11" s="303" customFormat="1" ht="18" x14ac:dyDescent="0.25">
      <c r="B9" s="309"/>
      <c r="C9" s="310"/>
      <c r="D9" s="309"/>
      <c r="E9" s="309"/>
      <c r="F9" s="309"/>
      <c r="G9" s="309"/>
      <c r="H9" s="309"/>
      <c r="I9" s="304"/>
      <c r="J9" s="304"/>
    </row>
    <row r="10" spans="2:11" ht="18" x14ac:dyDescent="0.25">
      <c r="B10" s="310" t="s">
        <v>1235</v>
      </c>
      <c r="C10" s="310"/>
      <c r="D10" s="309"/>
      <c r="E10" s="309"/>
      <c r="F10" s="309"/>
      <c r="G10" s="309"/>
      <c r="H10" s="309"/>
      <c r="I10" s="304"/>
    </row>
    <row r="11" spans="2:11" ht="18" x14ac:dyDescent="0.25">
      <c r="B11" s="310"/>
      <c r="C11" s="310"/>
      <c r="D11" s="309"/>
      <c r="E11" s="309"/>
      <c r="F11" s="309"/>
      <c r="G11" s="309"/>
      <c r="H11" s="309"/>
      <c r="I11" s="304"/>
    </row>
    <row r="12" spans="2:11" ht="15.75" x14ac:dyDescent="0.25">
      <c r="B12" s="323" t="s">
        <v>356</v>
      </c>
      <c r="C12" s="305"/>
      <c r="D12" s="305"/>
      <c r="E12" s="305"/>
      <c r="F12" s="305"/>
      <c r="G12" s="305"/>
      <c r="H12" s="305"/>
      <c r="I12" s="304"/>
    </row>
    <row r="13" spans="2:11" ht="15.75" x14ac:dyDescent="0.25">
      <c r="B13" s="485" t="s">
        <v>928</v>
      </c>
      <c r="C13" s="305"/>
      <c r="D13" s="305"/>
      <c r="E13" s="305"/>
      <c r="F13" s="305"/>
      <c r="G13" s="305"/>
      <c r="H13" s="305"/>
      <c r="I13" s="304"/>
    </row>
    <row r="14" spans="2:11" s="104" customFormat="1" ht="15.75" customHeight="1" x14ac:dyDescent="0.2">
      <c r="B14" s="304"/>
      <c r="C14" s="304"/>
      <c r="D14" s="304"/>
      <c r="E14" s="304"/>
      <c r="F14" s="304"/>
      <c r="G14" s="304"/>
      <c r="H14" s="304"/>
      <c r="I14" s="304"/>
    </row>
    <row r="15" spans="2:11" s="104" customFormat="1" ht="31.5" thickBot="1" x14ac:dyDescent="0.3">
      <c r="B15" s="511" t="s">
        <v>222</v>
      </c>
      <c r="C15" s="490" t="s">
        <v>333</v>
      </c>
      <c r="D15" s="491" t="s">
        <v>334</v>
      </c>
      <c r="E15" s="491" t="s">
        <v>335</v>
      </c>
      <c r="F15" s="491" t="s">
        <v>336</v>
      </c>
      <c r="G15" s="491" t="s">
        <v>421</v>
      </c>
      <c r="H15" s="492" t="s">
        <v>893</v>
      </c>
      <c r="I15" s="492" t="s">
        <v>894</v>
      </c>
      <c r="K15" s="230"/>
    </row>
    <row r="16" spans="2:11" ht="16.5" customHeight="1" x14ac:dyDescent="0.2">
      <c r="B16" s="304" t="s">
        <v>321</v>
      </c>
      <c r="C16" s="512">
        <v>13.2877430104529</v>
      </c>
      <c r="D16" s="513">
        <v>13.147080388925099</v>
      </c>
      <c r="E16" s="513">
        <v>13.3420524379908</v>
      </c>
      <c r="F16" s="513">
        <v>11.7747022744344</v>
      </c>
      <c r="G16" s="513">
        <v>11.882189220197899</v>
      </c>
      <c r="H16" s="495">
        <v>9.1286338506342598E-3</v>
      </c>
      <c r="I16" s="495">
        <v>-0.10577821900599101</v>
      </c>
      <c r="K16" s="230"/>
    </row>
    <row r="17" spans="2:11" ht="16.5" customHeight="1" x14ac:dyDescent="0.2">
      <c r="B17" s="304" t="s">
        <v>322</v>
      </c>
      <c r="C17" s="506">
        <v>0.57953940419246397</v>
      </c>
      <c r="D17" s="507">
        <v>0.59235198579700998</v>
      </c>
      <c r="E17" s="507">
        <v>0.61020478649904597</v>
      </c>
      <c r="F17" s="507">
        <v>0.61256937599663996</v>
      </c>
      <c r="G17" s="507">
        <v>0.62380448521759102</v>
      </c>
      <c r="H17" s="495">
        <v>1.8340958038706098E-2</v>
      </c>
      <c r="I17" s="495">
        <v>7.6379760728792004E-2</v>
      </c>
      <c r="K17" s="230"/>
    </row>
    <row r="18" spans="2:11" ht="18" x14ac:dyDescent="0.25">
      <c r="B18" s="310"/>
      <c r="C18" s="310"/>
      <c r="D18" s="309"/>
      <c r="E18" s="309"/>
      <c r="F18" s="309"/>
      <c r="G18" s="309"/>
      <c r="H18" s="309"/>
      <c r="I18" s="304"/>
    </row>
    <row r="19" spans="2:11" ht="15.75" x14ac:dyDescent="0.25">
      <c r="B19" s="323" t="s">
        <v>357</v>
      </c>
      <c r="C19" s="305"/>
      <c r="D19" s="305"/>
      <c r="E19" s="305"/>
      <c r="F19" s="305"/>
      <c r="G19" s="305"/>
      <c r="H19" s="305"/>
      <c r="I19" s="304"/>
    </row>
    <row r="20" spans="2:11" ht="15.75" x14ac:dyDescent="0.25">
      <c r="B20" s="485" t="s">
        <v>929</v>
      </c>
      <c r="C20" s="305"/>
      <c r="D20" s="305"/>
      <c r="E20" s="305"/>
      <c r="F20" s="305"/>
      <c r="G20" s="305"/>
      <c r="H20" s="305"/>
      <c r="I20" s="304"/>
    </row>
    <row r="21" spans="2:11" ht="15.75" x14ac:dyDescent="0.25">
      <c r="B21" s="304"/>
      <c r="C21" s="505"/>
      <c r="D21" s="505"/>
      <c r="E21" s="505"/>
      <c r="F21" s="505"/>
      <c r="G21" s="505"/>
      <c r="H21" s="510"/>
      <c r="I21" s="510"/>
    </row>
    <row r="22" spans="2:11" ht="31.5" thickBot="1" x14ac:dyDescent="0.3">
      <c r="B22" s="511" t="s">
        <v>275</v>
      </c>
      <c r="C22" s="490" t="s">
        <v>333</v>
      </c>
      <c r="D22" s="491" t="s">
        <v>334</v>
      </c>
      <c r="E22" s="491" t="s">
        <v>335</v>
      </c>
      <c r="F22" s="491" t="s">
        <v>336</v>
      </c>
      <c r="G22" s="491" t="s">
        <v>421</v>
      </c>
      <c r="H22" s="492" t="s">
        <v>893</v>
      </c>
      <c r="I22" s="492" t="s">
        <v>894</v>
      </c>
    </row>
    <row r="23" spans="2:11" ht="15" x14ac:dyDescent="0.2">
      <c r="B23" s="304" t="s">
        <v>321</v>
      </c>
      <c r="C23" s="512">
        <v>9.4699864447428705</v>
      </c>
      <c r="D23" s="513">
        <v>8.8525864071850808</v>
      </c>
      <c r="E23" s="513">
        <v>8.2951949645901895</v>
      </c>
      <c r="F23" s="513">
        <v>7.1856151371489201</v>
      </c>
      <c r="G23" s="513">
        <v>6.8397858511107499</v>
      </c>
      <c r="H23" s="495">
        <v>-4.8128000099847398E-2</v>
      </c>
      <c r="I23" s="495">
        <v>-0.27774069255318101</v>
      </c>
    </row>
    <row r="24" spans="2:11" ht="17.25" customHeight="1" x14ac:dyDescent="0.2">
      <c r="B24" s="304" t="s">
        <v>322</v>
      </c>
      <c r="C24" s="506">
        <v>0.41302953387792202</v>
      </c>
      <c r="D24" s="507">
        <v>0.39886020185538901</v>
      </c>
      <c r="E24" s="507">
        <v>0.379384483448934</v>
      </c>
      <c r="F24" s="507">
        <v>0.37382582405267401</v>
      </c>
      <c r="G24" s="507">
        <v>0.359082742479642</v>
      </c>
      <c r="H24" s="495">
        <v>-3.9438371092722697E-2</v>
      </c>
      <c r="I24" s="495">
        <v>-0.130612430766816</v>
      </c>
    </row>
    <row r="25" spans="2:11" ht="18" x14ac:dyDescent="0.25">
      <c r="B25" s="310"/>
      <c r="C25" s="310"/>
      <c r="D25" s="309"/>
      <c r="E25" s="309"/>
      <c r="F25" s="309"/>
      <c r="G25" s="309"/>
      <c r="H25" s="309"/>
      <c r="I25" s="304"/>
    </row>
    <row r="26" spans="2:11" ht="15.75" x14ac:dyDescent="0.25">
      <c r="B26" s="323" t="s">
        <v>358</v>
      </c>
      <c r="C26" s="305"/>
      <c r="D26" s="305"/>
      <c r="E26" s="305"/>
      <c r="F26" s="305"/>
      <c r="G26" s="305"/>
      <c r="H26" s="305"/>
      <c r="I26" s="304"/>
    </row>
    <row r="27" spans="2:11" ht="15.75" x14ac:dyDescent="0.25">
      <c r="B27" s="485" t="s">
        <v>930</v>
      </c>
      <c r="C27" s="305"/>
      <c r="D27" s="305"/>
      <c r="E27" s="305"/>
      <c r="F27" s="305"/>
      <c r="G27" s="305"/>
      <c r="H27" s="305"/>
      <c r="I27" s="304"/>
    </row>
    <row r="28" spans="2:11" ht="17.25" customHeight="1" x14ac:dyDescent="0.2">
      <c r="B28" s="304"/>
      <c r="C28" s="304"/>
      <c r="D28" s="304"/>
      <c r="E28" s="304"/>
      <c r="F28" s="304"/>
      <c r="G28" s="304"/>
      <c r="H28" s="304"/>
      <c r="I28" s="304"/>
    </row>
    <row r="29" spans="2:11" ht="31.5" thickBot="1" x14ac:dyDescent="0.3">
      <c r="B29" s="511" t="s">
        <v>276</v>
      </c>
      <c r="C29" s="490" t="s">
        <v>333</v>
      </c>
      <c r="D29" s="491" t="s">
        <v>334</v>
      </c>
      <c r="E29" s="491" t="s">
        <v>335</v>
      </c>
      <c r="F29" s="491" t="s">
        <v>336</v>
      </c>
      <c r="G29" s="491" t="s">
        <v>421</v>
      </c>
      <c r="H29" s="492" t="s">
        <v>893</v>
      </c>
      <c r="I29" s="492" t="s">
        <v>894</v>
      </c>
    </row>
    <row r="30" spans="2:11" ht="15" x14ac:dyDescent="0.2">
      <c r="B30" s="304" t="s">
        <v>321</v>
      </c>
      <c r="C30" s="512">
        <v>9.1799480338393996E-2</v>
      </c>
      <c r="D30" s="513">
        <v>9.6450306989238704E-2</v>
      </c>
      <c r="E30" s="513">
        <v>0.100434014286294</v>
      </c>
      <c r="F30" s="513">
        <v>8.9595271482820399E-2</v>
      </c>
      <c r="G30" s="513">
        <v>9.1015276167851697E-2</v>
      </c>
      <c r="H30" s="495">
        <v>1.5849102988694901E-2</v>
      </c>
      <c r="I30" s="495">
        <v>-8.5425774487122904E-3</v>
      </c>
    </row>
    <row r="31" spans="2:11" ht="15" x14ac:dyDescent="0.2">
      <c r="B31" s="304" t="s">
        <v>322</v>
      </c>
      <c r="C31" s="506">
        <v>4.0037962879504304E-3</v>
      </c>
      <c r="D31" s="507">
        <v>4.3456439898195403E-3</v>
      </c>
      <c r="E31" s="507">
        <v>4.5933949465153797E-3</v>
      </c>
      <c r="F31" s="507">
        <v>4.6611216373296602E-3</v>
      </c>
      <c r="G31" s="507">
        <v>4.7782219626929896E-3</v>
      </c>
      <c r="H31" s="495">
        <v>2.5122778265536699E-2</v>
      </c>
      <c r="I31" s="495">
        <v>0.19342284648028399</v>
      </c>
    </row>
    <row r="32" spans="2:11" ht="18" customHeight="1" x14ac:dyDescent="0.2">
      <c r="B32" s="514"/>
      <c r="C32" s="515"/>
      <c r="D32" s="515"/>
      <c r="E32" s="515"/>
      <c r="F32" s="515"/>
      <c r="G32" s="515"/>
      <c r="H32" s="515"/>
      <c r="I32" s="515"/>
    </row>
    <row r="33" spans="2:19" ht="17.25" customHeight="1" x14ac:dyDescent="0.2">
      <c r="B33" s="1205" t="s">
        <v>246</v>
      </c>
      <c r="C33" s="515"/>
      <c r="D33" s="515"/>
      <c r="E33" s="515"/>
      <c r="F33" s="515"/>
      <c r="G33" s="515"/>
      <c r="H33" s="515"/>
      <c r="I33" s="515"/>
    </row>
    <row r="34" spans="2:19" ht="17.25" customHeight="1" x14ac:dyDescent="0.25">
      <c r="B34" s="487"/>
      <c r="C34" s="505"/>
      <c r="D34" s="505"/>
      <c r="E34" s="505"/>
      <c r="F34" s="505"/>
      <c r="G34" s="505"/>
      <c r="H34" s="510"/>
      <c r="I34" s="510"/>
      <c r="L34" s="237"/>
      <c r="M34" s="239"/>
      <c r="N34" s="239"/>
      <c r="O34" s="239"/>
      <c r="P34" s="239"/>
      <c r="Q34" s="239"/>
      <c r="R34" s="238"/>
      <c r="S34" s="238"/>
    </row>
    <row r="35" spans="2:19" ht="15.75" x14ac:dyDescent="0.25">
      <c r="B35" s="487"/>
      <c r="C35" s="505"/>
      <c r="D35" s="505"/>
      <c r="E35" s="505"/>
      <c r="F35" s="505"/>
      <c r="G35" s="505"/>
      <c r="H35" s="505"/>
      <c r="I35" s="505"/>
    </row>
    <row r="36" spans="2:19" ht="15" x14ac:dyDescent="0.2">
      <c r="B36" s="304"/>
      <c r="C36" s="304"/>
      <c r="D36" s="304"/>
      <c r="E36" s="304"/>
      <c r="F36" s="304"/>
      <c r="G36" s="304"/>
      <c r="H36" s="304"/>
      <c r="I36" s="304"/>
    </row>
    <row r="37" spans="2:19" ht="15" x14ac:dyDescent="0.2">
      <c r="B37" s="304"/>
      <c r="C37" s="304"/>
      <c r="D37" s="304"/>
      <c r="E37" s="304"/>
      <c r="F37" s="304"/>
      <c r="G37" s="304"/>
      <c r="H37" s="304"/>
    </row>
    <row r="39" spans="2:19" x14ac:dyDescent="0.2">
      <c r="B39" s="233"/>
    </row>
  </sheetData>
  <hyperlinks>
    <hyperlink ref="B8" location="Contents!A1" display="Contents!A1" xr:uid="{1244E12F-7B7A-4502-840D-CEFB15758D8C}"/>
    <hyperlink ref="D8" location="'Tab 4 - Total Use by ATC Code'!A1" display="Tab 4 - Total Use by ATC Code" xr:uid="{D6D4EC5C-2CAB-44EB-AF13-77CB2A69DB41}"/>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8">
    <tabColor rgb="FF1F497D"/>
  </sheetPr>
  <dimension ref="A1:J40"/>
  <sheetViews>
    <sheetView showGridLines="0" zoomScale="80" zoomScaleNormal="80" workbookViewId="0">
      <selection activeCell="D8" sqref="D8"/>
    </sheetView>
  </sheetViews>
  <sheetFormatPr defaultColWidth="9.140625" defaultRowHeight="12.75" x14ac:dyDescent="0.2"/>
  <cols>
    <col min="1" max="1" width="1.7109375" style="44" customWidth="1"/>
    <col min="2" max="2" width="12.42578125" style="44" customWidth="1"/>
    <col min="3" max="3" width="16.7109375" style="44" customWidth="1"/>
    <col min="4" max="4" width="60.140625" style="44" customWidth="1"/>
    <col min="5" max="9" width="10.5703125" style="44" customWidth="1"/>
    <col min="10" max="10" width="8.5703125" style="44" customWidth="1"/>
    <col min="11" max="16384" width="9.140625" style="44"/>
  </cols>
  <sheetData>
    <row r="1" spans="1:10" s="303" customFormat="1" ht="5.0999999999999996" customHeight="1" x14ac:dyDescent="0.2">
      <c r="B1" s="312"/>
      <c r="C1" s="312"/>
      <c r="D1" s="305"/>
      <c r="E1" s="305"/>
      <c r="F1" s="305"/>
      <c r="G1" s="305"/>
      <c r="H1" s="305"/>
      <c r="I1" s="304"/>
      <c r="J1" s="304"/>
    </row>
    <row r="2" spans="1:10" s="303" customFormat="1" ht="15" x14ac:dyDescent="0.2">
      <c r="B2" s="312"/>
      <c r="C2" s="312"/>
      <c r="D2" s="305"/>
      <c r="E2" s="305"/>
      <c r="F2" s="305"/>
      <c r="G2" s="305"/>
      <c r="H2" s="305"/>
      <c r="I2" s="304"/>
      <c r="J2" s="304"/>
    </row>
    <row r="3" spans="1:10" s="303" customFormat="1" ht="15" x14ac:dyDescent="0.2">
      <c r="B3" s="312"/>
      <c r="C3" s="312"/>
      <c r="D3" s="305"/>
      <c r="E3" s="305"/>
      <c r="F3" s="305"/>
      <c r="G3" s="305"/>
      <c r="H3" s="305"/>
      <c r="I3" s="304"/>
      <c r="J3" s="304"/>
    </row>
    <row r="4" spans="1:10" s="303" customFormat="1" ht="15.75" customHeight="1" x14ac:dyDescent="0.2">
      <c r="B4" s="312"/>
      <c r="C4" s="312"/>
      <c r="D4" s="305"/>
      <c r="E4" s="305"/>
      <c r="F4" s="305"/>
      <c r="G4" s="305"/>
      <c r="H4" s="305"/>
      <c r="I4" s="304"/>
      <c r="J4" s="304"/>
    </row>
    <row r="5" spans="1:10" s="303" customFormat="1" ht="15.75" customHeight="1" x14ac:dyDescent="0.2">
      <c r="B5" s="312"/>
      <c r="C5" s="312"/>
      <c r="D5" s="305"/>
      <c r="E5" s="305"/>
      <c r="F5" s="305"/>
      <c r="G5" s="305"/>
      <c r="H5" s="305"/>
      <c r="I5" s="304"/>
      <c r="J5" s="304"/>
    </row>
    <row r="6" spans="1:10" s="303" customFormat="1" ht="18" x14ac:dyDescent="0.25">
      <c r="B6" s="309"/>
      <c r="C6" s="310"/>
      <c r="D6" s="309"/>
      <c r="E6" s="309"/>
      <c r="F6" s="309"/>
      <c r="G6" s="309"/>
      <c r="H6" s="309"/>
      <c r="I6" s="304"/>
      <c r="J6" s="304"/>
    </row>
    <row r="7" spans="1:10" s="303" customFormat="1" ht="18" x14ac:dyDescent="0.25">
      <c r="B7" s="309"/>
      <c r="C7" s="310"/>
      <c r="D7" s="309"/>
      <c r="E7" s="309"/>
      <c r="F7" s="309"/>
      <c r="G7" s="309"/>
      <c r="H7" s="309"/>
      <c r="I7" s="304"/>
      <c r="J7" s="304"/>
    </row>
    <row r="8" spans="1:10" s="303" customFormat="1" ht="18" x14ac:dyDescent="0.25">
      <c r="B8" s="1061" t="s">
        <v>113</v>
      </c>
      <c r="C8" s="310"/>
      <c r="D8" s="1061" t="s">
        <v>398</v>
      </c>
      <c r="E8" s="309"/>
      <c r="F8" s="309"/>
      <c r="G8" s="309"/>
      <c r="H8" s="309"/>
      <c r="I8" s="304"/>
      <c r="J8" s="304"/>
    </row>
    <row r="9" spans="1:10" s="303" customFormat="1" ht="18" x14ac:dyDescent="0.25">
      <c r="B9" s="309"/>
      <c r="C9" s="310"/>
      <c r="D9" s="309"/>
      <c r="E9" s="309"/>
      <c r="F9" s="309"/>
      <c r="G9" s="309"/>
      <c r="H9" s="309"/>
      <c r="I9" s="304"/>
      <c r="J9" s="304"/>
    </row>
    <row r="10" spans="1:10" s="8" customFormat="1" ht="18" x14ac:dyDescent="0.25">
      <c r="A10" s="7"/>
      <c r="B10" s="310" t="s">
        <v>1237</v>
      </c>
      <c r="C10" s="310"/>
      <c r="D10" s="309"/>
      <c r="E10" s="309"/>
      <c r="F10" s="309"/>
      <c r="G10" s="309"/>
      <c r="H10" s="304"/>
      <c r="I10" s="304"/>
    </row>
    <row r="11" spans="1:10" ht="15.75" x14ac:dyDescent="0.25">
      <c r="A11" s="55"/>
      <c r="B11" s="308"/>
      <c r="C11" s="307"/>
      <c r="D11" s="307"/>
      <c r="E11" s="307"/>
      <c r="F11" s="307"/>
      <c r="G11" s="306"/>
      <c r="H11" s="305"/>
      <c r="I11" s="305"/>
    </row>
    <row r="12" spans="1:10" ht="15.75" x14ac:dyDescent="0.25">
      <c r="A12" s="55"/>
      <c r="B12" s="323" t="s">
        <v>359</v>
      </c>
      <c r="C12" s="305"/>
      <c r="D12" s="305"/>
      <c r="E12" s="305"/>
      <c r="F12" s="305"/>
      <c r="G12" s="305"/>
      <c r="H12" s="304"/>
      <c r="I12" s="304"/>
    </row>
    <row r="13" spans="1:10" ht="15.75" x14ac:dyDescent="0.25">
      <c r="A13" s="55"/>
      <c r="B13" s="485" t="s">
        <v>318</v>
      </c>
      <c r="C13" s="305"/>
      <c r="D13" s="305"/>
      <c r="E13" s="305"/>
      <c r="F13" s="305"/>
      <c r="G13" s="305"/>
      <c r="H13" s="304"/>
      <c r="I13" s="304"/>
    </row>
    <row r="14" spans="1:10" ht="15" x14ac:dyDescent="0.2">
      <c r="B14" s="305"/>
      <c r="C14" s="305"/>
      <c r="D14" s="305"/>
      <c r="E14" s="305"/>
      <c r="F14" s="305"/>
      <c r="G14" s="305"/>
      <c r="H14" s="305"/>
      <c r="I14" s="305"/>
    </row>
    <row r="15" spans="1:10" ht="16.5" thickBot="1" x14ac:dyDescent="0.3">
      <c r="B15" s="489" t="s">
        <v>31</v>
      </c>
      <c r="C15" s="489" t="s">
        <v>71</v>
      </c>
      <c r="D15" s="516" t="s">
        <v>72</v>
      </c>
      <c r="E15" s="490" t="s">
        <v>333</v>
      </c>
      <c r="F15" s="491" t="s">
        <v>334</v>
      </c>
      <c r="G15" s="491" t="s">
        <v>335</v>
      </c>
      <c r="H15" s="491" t="s">
        <v>336</v>
      </c>
      <c r="I15" s="491" t="s">
        <v>421</v>
      </c>
    </row>
    <row r="16" spans="1:10" ht="15.75" x14ac:dyDescent="0.2">
      <c r="B16" s="517" t="s">
        <v>32</v>
      </c>
      <c r="C16" s="517"/>
      <c r="D16" s="518" t="s">
        <v>33</v>
      </c>
      <c r="E16" s="519">
        <v>6.6371096769193398</v>
      </c>
      <c r="F16" s="519">
        <v>6.54872721208939</v>
      </c>
      <c r="G16" s="519">
        <v>6.6766515947401199</v>
      </c>
      <c r="H16" s="519">
        <v>6.0631034122529899</v>
      </c>
      <c r="I16" s="519">
        <v>5.9291580263333596</v>
      </c>
      <c r="J16" s="143"/>
    </row>
    <row r="17" spans="2:10" ht="15.75" x14ac:dyDescent="0.2">
      <c r="B17" s="517" t="s">
        <v>34</v>
      </c>
      <c r="C17" s="517"/>
      <c r="D17" s="518" t="s">
        <v>35</v>
      </c>
      <c r="E17" s="519">
        <v>4.1767280312166903</v>
      </c>
      <c r="F17" s="519">
        <v>3.8633473289547902</v>
      </c>
      <c r="G17" s="519">
        <v>3.7795028503604802</v>
      </c>
      <c r="H17" s="519">
        <v>2.9061520189054102</v>
      </c>
      <c r="I17" s="519">
        <v>2.8363149270880399</v>
      </c>
      <c r="J17" s="143"/>
    </row>
    <row r="18" spans="2:10" ht="15.75" x14ac:dyDescent="0.2">
      <c r="B18" s="517" t="s">
        <v>36</v>
      </c>
      <c r="C18" s="517"/>
      <c r="D18" s="518" t="s">
        <v>37</v>
      </c>
      <c r="E18" s="519">
        <v>1.0002957455999499</v>
      </c>
      <c r="F18" s="519">
        <v>1.02570873153639</v>
      </c>
      <c r="G18" s="519">
        <v>0.97298877975886799</v>
      </c>
      <c r="H18" s="519">
        <v>0.76355671040117501</v>
      </c>
      <c r="I18" s="519">
        <v>0.88159996045323297</v>
      </c>
      <c r="J18" s="143"/>
    </row>
    <row r="19" spans="2:10" ht="15.75" x14ac:dyDescent="0.2">
      <c r="B19" s="517" t="s">
        <v>38</v>
      </c>
      <c r="C19" s="517"/>
      <c r="D19" s="518" t="s">
        <v>39</v>
      </c>
      <c r="E19" s="519">
        <v>2.0999605136632802</v>
      </c>
      <c r="F19" s="519">
        <v>2.1219307672678802</v>
      </c>
      <c r="G19" s="519">
        <v>2.10347970856091</v>
      </c>
      <c r="H19" s="519">
        <v>1.94343577610424</v>
      </c>
      <c r="I19" s="519">
        <v>1.9855822748990299</v>
      </c>
      <c r="J19" s="143"/>
    </row>
    <row r="20" spans="2:10" ht="15.75" x14ac:dyDescent="0.2">
      <c r="B20" s="517" t="s">
        <v>40</v>
      </c>
      <c r="C20" s="517"/>
      <c r="D20" s="518" t="s">
        <v>145</v>
      </c>
      <c r="E20" s="519">
        <v>2.1455244609737498E-3</v>
      </c>
      <c r="F20" s="519">
        <v>1.6983167720998401E-3</v>
      </c>
      <c r="G20" s="519">
        <v>1.15440289112231E-3</v>
      </c>
      <c r="H20" s="519">
        <v>4.1338507894805198E-4</v>
      </c>
      <c r="I20" s="519">
        <v>5.0308387289339101E-4</v>
      </c>
      <c r="J20" s="143"/>
    </row>
    <row r="21" spans="2:10" ht="15.75" x14ac:dyDescent="0.2">
      <c r="B21" s="517" t="s">
        <v>40</v>
      </c>
      <c r="C21" s="517" t="s">
        <v>73</v>
      </c>
      <c r="D21" s="518" t="s">
        <v>56</v>
      </c>
      <c r="E21" s="519">
        <v>0.84996999573748599</v>
      </c>
      <c r="F21" s="519">
        <v>0.82434212392372097</v>
      </c>
      <c r="G21" s="519">
        <v>0.80551846873287403</v>
      </c>
      <c r="H21" s="519">
        <v>0.74737367345211403</v>
      </c>
      <c r="I21" s="519">
        <v>0.75396605327514499</v>
      </c>
      <c r="J21" s="143"/>
    </row>
    <row r="22" spans="2:10" ht="15.75" x14ac:dyDescent="0.2">
      <c r="B22" s="517" t="s">
        <v>40</v>
      </c>
      <c r="C22" s="517" t="s">
        <v>74</v>
      </c>
      <c r="D22" s="518" t="s">
        <v>75</v>
      </c>
      <c r="E22" s="519">
        <v>3.4800866701624897E-2</v>
      </c>
      <c r="F22" s="519">
        <v>3.6604782859329402E-2</v>
      </c>
      <c r="G22" s="519">
        <v>3.9427889274895801E-2</v>
      </c>
      <c r="H22" s="519">
        <v>3.7510545639740697E-2</v>
      </c>
      <c r="I22" s="519">
        <v>4.4313109546151697E-2</v>
      </c>
      <c r="J22" s="143"/>
    </row>
    <row r="23" spans="2:10" ht="15.75" x14ac:dyDescent="0.2">
      <c r="B23" s="517" t="s">
        <v>60</v>
      </c>
      <c r="C23" s="517"/>
      <c r="D23" s="518" t="s">
        <v>41</v>
      </c>
      <c r="E23" s="520">
        <v>0.24619398295296299</v>
      </c>
      <c r="F23" s="520">
        <v>0.23721150971116101</v>
      </c>
      <c r="G23" s="519">
        <v>0.22578588910462999</v>
      </c>
      <c r="H23" s="519">
        <v>0.20928952167964299</v>
      </c>
      <c r="I23" s="519">
        <v>0.21565191399770001</v>
      </c>
      <c r="J23" s="143"/>
    </row>
    <row r="24" spans="2:10" ht="15.75" x14ac:dyDescent="0.2">
      <c r="B24" s="517" t="s">
        <v>137</v>
      </c>
      <c r="C24" s="517"/>
      <c r="D24" s="518" t="s">
        <v>62</v>
      </c>
      <c r="E24" s="519">
        <v>2.9714118619106999E-2</v>
      </c>
      <c r="F24" s="519">
        <v>2.8040195680082002E-2</v>
      </c>
      <c r="G24" s="519">
        <v>3.07674447352182E-2</v>
      </c>
      <c r="H24" s="519">
        <v>2.7257755677255101E-2</v>
      </c>
      <c r="I24" s="519">
        <v>2.8600120273500999E-2</v>
      </c>
      <c r="J24" s="143"/>
    </row>
    <row r="25" spans="2:10" ht="15.75" x14ac:dyDescent="0.2">
      <c r="B25" s="517" t="s">
        <v>42</v>
      </c>
      <c r="C25" s="517"/>
      <c r="D25" s="518" t="s">
        <v>278</v>
      </c>
      <c r="E25" s="519">
        <v>1.6528637118284399</v>
      </c>
      <c r="F25" s="519">
        <v>1.62526006892516</v>
      </c>
      <c r="G25" s="519">
        <v>1.6074755861590999</v>
      </c>
      <c r="H25" s="519">
        <v>1.5590025256312099</v>
      </c>
      <c r="I25" s="519">
        <v>1.54202403536844</v>
      </c>
      <c r="J25" s="143"/>
    </row>
    <row r="26" spans="2:10" ht="15.75" x14ac:dyDescent="0.2">
      <c r="B26" s="517" t="s">
        <v>43</v>
      </c>
      <c r="C26" s="517"/>
      <c r="D26" s="521" t="s">
        <v>44</v>
      </c>
      <c r="E26" s="522">
        <v>3.5522061247212999</v>
      </c>
      <c r="F26" s="522">
        <v>3.2377548917291601</v>
      </c>
      <c r="G26" s="522">
        <v>3.0526913960627402</v>
      </c>
      <c r="H26" s="522">
        <v>2.4980977821499</v>
      </c>
      <c r="I26" s="522">
        <v>2.3169412317209699</v>
      </c>
    </row>
    <row r="27" spans="2:10" ht="15.75" x14ac:dyDescent="0.2">
      <c r="B27" s="517" t="s">
        <v>64</v>
      </c>
      <c r="C27" s="517"/>
      <c r="D27" s="521" t="s">
        <v>65</v>
      </c>
      <c r="E27" s="522">
        <v>8.6059353912590897E-2</v>
      </c>
      <c r="F27" s="522">
        <v>8.9870598438767796E-2</v>
      </c>
      <c r="G27" s="522">
        <v>8.85755682145377E-2</v>
      </c>
      <c r="H27" s="522">
        <v>8.0544790214986894E-2</v>
      </c>
      <c r="I27" s="522">
        <v>7.5955650208928804E-2</v>
      </c>
    </row>
    <row r="28" spans="2:10" ht="15.75" x14ac:dyDescent="0.2">
      <c r="B28" s="517" t="s">
        <v>138</v>
      </c>
      <c r="C28" s="517"/>
      <c r="D28" s="521" t="s">
        <v>67</v>
      </c>
      <c r="E28" s="522">
        <v>0.17345827155044399</v>
      </c>
      <c r="F28" s="522">
        <v>0.17237300808207701</v>
      </c>
      <c r="G28" s="522">
        <v>0.17687265428332999</v>
      </c>
      <c r="H28" s="522">
        <v>0.151501047292186</v>
      </c>
      <c r="I28" s="522">
        <v>0.15953694452145201</v>
      </c>
    </row>
    <row r="29" spans="2:10" ht="15.75" x14ac:dyDescent="0.2">
      <c r="B29" s="517" t="s">
        <v>45</v>
      </c>
      <c r="C29" s="517"/>
      <c r="D29" s="521" t="s">
        <v>46</v>
      </c>
      <c r="E29" s="522">
        <v>0.77347235661870695</v>
      </c>
      <c r="F29" s="522">
        <v>0.76661097890562002</v>
      </c>
      <c r="G29" s="522">
        <v>0.65790515659263604</v>
      </c>
      <c r="H29" s="522">
        <v>0.54595103644588905</v>
      </c>
      <c r="I29" s="522">
        <v>0.52178143895157203</v>
      </c>
    </row>
    <row r="30" spans="2:10" ht="15.75" x14ac:dyDescent="0.2">
      <c r="B30" s="517" t="s">
        <v>68</v>
      </c>
      <c r="C30" s="517"/>
      <c r="D30" s="521" t="s">
        <v>185</v>
      </c>
      <c r="E30" s="522">
        <v>7.0300955900821499E-2</v>
      </c>
      <c r="F30" s="522">
        <v>6.8763971166064197E-2</v>
      </c>
      <c r="G30" s="522">
        <v>6.5877708097377405E-2</v>
      </c>
      <c r="H30" s="522">
        <v>5.7553111901557999E-2</v>
      </c>
      <c r="I30" s="522">
        <v>6.5424728611769303E-2</v>
      </c>
    </row>
    <row r="31" spans="2:10" ht="15.75" x14ac:dyDescent="0.2">
      <c r="B31" s="517" t="s">
        <v>69</v>
      </c>
      <c r="C31" s="517"/>
      <c r="D31" s="521" t="s">
        <v>70</v>
      </c>
      <c r="E31" s="522">
        <v>0.44364017375974601</v>
      </c>
      <c r="F31" s="522">
        <v>0.43590188505100902</v>
      </c>
      <c r="G31" s="522">
        <v>0.43238454320389602</v>
      </c>
      <c r="H31" s="522">
        <v>0.43391447844165998</v>
      </c>
      <c r="I31" s="522">
        <v>0.43373398224695098</v>
      </c>
    </row>
    <row r="32" spans="2:10" ht="15.75" x14ac:dyDescent="0.2">
      <c r="B32" s="517" t="s">
        <v>47</v>
      </c>
      <c r="C32" s="517"/>
      <c r="D32" s="521" t="s">
        <v>48</v>
      </c>
      <c r="E32" s="522">
        <v>0.98035280512834999</v>
      </c>
      <c r="F32" s="522">
        <v>0.95969018188010402</v>
      </c>
      <c r="G32" s="522">
        <v>0.96084150304058802</v>
      </c>
      <c r="H32" s="522">
        <v>0.96419812542113303</v>
      </c>
      <c r="I32" s="522">
        <v>0.95967688641453597</v>
      </c>
    </row>
    <row r="33" spans="2:9" ht="15.75" x14ac:dyDescent="0.2">
      <c r="B33" s="517" t="s">
        <v>49</v>
      </c>
      <c r="C33" s="517"/>
      <c r="D33" s="521" t="s">
        <v>49</v>
      </c>
      <c r="E33" s="522">
        <v>0.118837448701514</v>
      </c>
      <c r="F33" s="522">
        <v>0.150873187445657</v>
      </c>
      <c r="G33" s="522">
        <v>0.18697558804367001</v>
      </c>
      <c r="H33" s="522">
        <v>0.232970819330519</v>
      </c>
      <c r="I33" s="522">
        <v>0.297173731047499</v>
      </c>
    </row>
    <row r="34" spans="2:9" ht="16.5" thickBot="1" x14ac:dyDescent="0.3">
      <c r="B34" s="523" t="s">
        <v>59</v>
      </c>
      <c r="C34" s="523"/>
      <c r="D34" s="524"/>
      <c r="E34" s="525">
        <v>22.9281096579933</v>
      </c>
      <c r="F34" s="525">
        <v>22.1947097404184</v>
      </c>
      <c r="G34" s="525">
        <v>21.864876731856999</v>
      </c>
      <c r="H34" s="525">
        <v>19.221826516020599</v>
      </c>
      <c r="I34" s="525">
        <v>19.047938098831199</v>
      </c>
    </row>
    <row r="35" spans="2:9" ht="15.75" x14ac:dyDescent="0.25">
      <c r="B35" s="517"/>
      <c r="C35" s="517"/>
      <c r="D35" s="517"/>
      <c r="E35" s="526"/>
      <c r="F35" s="527"/>
      <c r="G35" s="527"/>
      <c r="H35" s="527"/>
      <c r="I35" s="527"/>
    </row>
    <row r="36" spans="2:9" ht="15" x14ac:dyDescent="0.2">
      <c r="B36" s="1205" t="s">
        <v>246</v>
      </c>
      <c r="C36" s="305"/>
      <c r="D36" s="305"/>
      <c r="E36" s="305"/>
      <c r="F36" s="305"/>
      <c r="G36" s="305"/>
      <c r="H36" s="305"/>
      <c r="I36" s="305"/>
    </row>
    <row r="37" spans="2:9" ht="15" x14ac:dyDescent="0.2">
      <c r="B37" s="305"/>
      <c r="C37" s="305"/>
      <c r="D37" s="305"/>
      <c r="E37" s="305"/>
      <c r="F37" s="305"/>
      <c r="G37" s="305"/>
      <c r="H37" s="305"/>
    </row>
    <row r="38" spans="2:9" ht="15.75" x14ac:dyDescent="0.25">
      <c r="B38" s="323" t="s">
        <v>108</v>
      </c>
      <c r="C38" s="305"/>
      <c r="D38" s="305"/>
      <c r="E38" s="305"/>
      <c r="F38" s="305"/>
      <c r="G38" s="305"/>
      <c r="H38" s="305"/>
      <c r="I38" s="305"/>
    </row>
    <row r="39" spans="2:9" ht="15" x14ac:dyDescent="0.2">
      <c r="B39" s="528" t="s">
        <v>1236</v>
      </c>
      <c r="C39" s="305"/>
      <c r="D39" s="305"/>
      <c r="E39" s="305"/>
      <c r="F39" s="305"/>
      <c r="G39" s="305"/>
      <c r="H39" s="305"/>
      <c r="I39" s="305"/>
    </row>
    <row r="40" spans="2:9" ht="15" x14ac:dyDescent="0.2">
      <c r="C40" s="305"/>
      <c r="D40" s="305"/>
      <c r="E40" s="305"/>
      <c r="F40" s="305"/>
      <c r="G40" s="305"/>
      <c r="H40" s="305"/>
      <c r="I40" s="305"/>
    </row>
  </sheetData>
  <customSheetViews>
    <customSheetView guid="{6A34DC42-675F-4BDB-8544-901AD52B6A4A}" scale="85" showGridLines="0" topLeftCell="A10">
      <selection activeCell="B16" sqref="B16"/>
      <pageMargins left="0.39370078740157483" right="0.39370078740157483" top="0.39370078740157483" bottom="0.39370078740157483" header="0.51181102362204722" footer="0.51181102362204722"/>
      <pageSetup paperSize="9" orientation="landscape" r:id="rId1"/>
      <headerFooter alignWithMargins="0"/>
    </customSheetView>
  </customSheetViews>
  <hyperlinks>
    <hyperlink ref="B8" location="Contents!A1" display="Contents!A1" xr:uid="{AC57E276-6931-49AE-B919-042417948F86}"/>
    <hyperlink ref="D8" location="'Tab 5 - PC Total Use'!A1" display="Tab 5 - PC Total Use" xr:uid="{A4A67D92-8564-4022-BF66-8D747B4A51AE}"/>
  </hyperlinks>
  <pageMargins left="0.39370078740157483" right="0.39370078740157483" top="0.39370078740157483" bottom="0.39370078740157483" header="0.51181102362204722" footer="0.51181102362204722"/>
  <pageSetup paperSize="9"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1F497D"/>
    <pageSetUpPr fitToPage="1"/>
  </sheetPr>
  <dimension ref="A1:O45"/>
  <sheetViews>
    <sheetView showGridLines="0" zoomScale="80" zoomScaleNormal="80" workbookViewId="0">
      <selection activeCell="D8" sqref="D8"/>
    </sheetView>
  </sheetViews>
  <sheetFormatPr defaultColWidth="9.140625" defaultRowHeight="12.75" x14ac:dyDescent="0.2"/>
  <cols>
    <col min="1" max="1" width="1.7109375" style="1" customWidth="1"/>
    <col min="2" max="2" width="28.140625" style="1" customWidth="1"/>
    <col min="3" max="7" width="10.5703125" style="1" customWidth="1"/>
    <col min="8" max="9" width="12.5703125" style="1" customWidth="1"/>
    <col min="10" max="12" width="7.42578125" style="1" customWidth="1"/>
    <col min="13" max="14" width="10.5703125" style="1" customWidth="1"/>
    <col min="15" max="16" width="9.140625" style="1" customWidth="1"/>
    <col min="17" max="16384" width="9.140625" style="1"/>
  </cols>
  <sheetData>
    <row r="1" spans="1:11" s="303" customFormat="1" ht="5.0999999999999996" customHeight="1" x14ac:dyDescent="0.2">
      <c r="B1" s="312"/>
      <c r="C1" s="312"/>
      <c r="D1" s="305"/>
      <c r="E1" s="305"/>
      <c r="F1" s="305"/>
      <c r="G1" s="305"/>
      <c r="H1" s="305"/>
      <c r="I1" s="304"/>
      <c r="J1" s="304"/>
    </row>
    <row r="2" spans="1:11" s="303" customFormat="1" ht="15" x14ac:dyDescent="0.2">
      <c r="B2" s="312"/>
      <c r="C2" s="312"/>
      <c r="D2" s="305"/>
      <c r="E2" s="305"/>
      <c r="F2" s="305"/>
      <c r="G2" s="305"/>
      <c r="H2" s="305"/>
      <c r="I2" s="304"/>
      <c r="J2" s="304"/>
    </row>
    <row r="3" spans="1:11" s="303" customFormat="1" ht="15" x14ac:dyDescent="0.2">
      <c r="B3" s="312"/>
      <c r="C3" s="312"/>
      <c r="D3" s="305"/>
      <c r="E3" s="305"/>
      <c r="F3" s="305"/>
      <c r="G3" s="305"/>
      <c r="H3" s="305"/>
      <c r="I3" s="304"/>
      <c r="J3" s="304"/>
    </row>
    <row r="4" spans="1:11" s="303" customFormat="1" ht="15.75" customHeight="1" x14ac:dyDescent="0.2">
      <c r="B4" s="312"/>
      <c r="C4" s="312"/>
      <c r="D4" s="305"/>
      <c r="E4" s="305"/>
      <c r="F4" s="305"/>
      <c r="G4" s="305"/>
      <c r="H4" s="305"/>
      <c r="I4" s="304"/>
      <c r="J4" s="304"/>
    </row>
    <row r="5" spans="1:11" s="303" customFormat="1" ht="15.75" customHeight="1" x14ac:dyDescent="0.2">
      <c r="B5" s="312"/>
      <c r="C5" s="312"/>
      <c r="D5" s="305"/>
      <c r="E5" s="305"/>
      <c r="F5" s="305"/>
      <c r="G5" s="305"/>
      <c r="H5" s="305"/>
      <c r="I5" s="304"/>
      <c r="J5" s="304"/>
    </row>
    <row r="6" spans="1:11" s="303" customFormat="1" ht="18" x14ac:dyDescent="0.25">
      <c r="B6" s="309"/>
      <c r="C6" s="310"/>
      <c r="D6" s="309"/>
      <c r="E6" s="309"/>
      <c r="F6" s="309"/>
      <c r="G6" s="309"/>
      <c r="H6" s="309"/>
      <c r="I6" s="304"/>
      <c r="J6" s="304"/>
    </row>
    <row r="7" spans="1:11" s="303" customFormat="1" ht="18" x14ac:dyDescent="0.25">
      <c r="B7" s="309"/>
      <c r="C7" s="310"/>
      <c r="D7" s="309"/>
      <c r="E7" s="309"/>
      <c r="F7" s="309"/>
      <c r="G7" s="309"/>
      <c r="H7" s="309"/>
      <c r="I7" s="304"/>
      <c r="J7" s="304"/>
    </row>
    <row r="8" spans="1:11" s="303" customFormat="1" ht="18" x14ac:dyDescent="0.25">
      <c r="B8" s="1061" t="s">
        <v>113</v>
      </c>
      <c r="C8" s="310"/>
      <c r="D8" s="1061" t="s">
        <v>399</v>
      </c>
      <c r="E8" s="309"/>
      <c r="F8" s="309"/>
      <c r="G8" s="309"/>
      <c r="H8" s="309"/>
      <c r="I8" s="304"/>
      <c r="J8" s="304"/>
    </row>
    <row r="9" spans="1:11" s="303" customFormat="1" ht="18" x14ac:dyDescent="0.25">
      <c r="B9" s="309"/>
      <c r="C9" s="310"/>
      <c r="D9" s="309"/>
      <c r="E9" s="309"/>
      <c r="F9" s="309"/>
      <c r="G9" s="309"/>
      <c r="H9" s="309"/>
      <c r="I9" s="304"/>
      <c r="J9" s="304"/>
    </row>
    <row r="10" spans="1:11" s="8" customFormat="1" ht="18" x14ac:dyDescent="0.25">
      <c r="A10" s="7"/>
      <c r="B10" s="310" t="s">
        <v>1242</v>
      </c>
      <c r="C10" s="310"/>
      <c r="D10" s="309"/>
      <c r="E10" s="309"/>
      <c r="F10" s="309"/>
      <c r="G10" s="309"/>
      <c r="H10" s="309"/>
      <c r="I10" s="304"/>
      <c r="J10" s="304"/>
      <c r="K10" s="304"/>
    </row>
    <row r="11" spans="1:11" s="8" customFormat="1" ht="18" x14ac:dyDescent="0.25">
      <c r="A11" s="7"/>
      <c r="B11" s="308"/>
      <c r="C11" s="307"/>
      <c r="D11" s="307"/>
      <c r="E11" s="307"/>
      <c r="F11" s="307"/>
      <c r="G11" s="307"/>
      <c r="H11" s="306"/>
      <c r="I11" s="305"/>
      <c r="J11" s="305"/>
      <c r="K11" s="304"/>
    </row>
    <row r="12" spans="1:11" ht="15.75" x14ac:dyDescent="0.25">
      <c r="B12" s="323" t="s">
        <v>360</v>
      </c>
      <c r="C12" s="305"/>
      <c r="D12" s="305"/>
      <c r="E12" s="305"/>
      <c r="F12" s="305"/>
      <c r="G12" s="305"/>
      <c r="H12" s="305"/>
      <c r="I12" s="305"/>
      <c r="J12" s="305"/>
      <c r="K12" s="305"/>
    </row>
    <row r="13" spans="1:11" ht="15.75" x14ac:dyDescent="0.25">
      <c r="B13" s="485" t="s">
        <v>1259</v>
      </c>
      <c r="C13" s="305"/>
      <c r="D13" s="305"/>
      <c r="E13" s="305"/>
      <c r="F13" s="305"/>
      <c r="G13" s="305"/>
      <c r="H13" s="305"/>
      <c r="I13" s="305"/>
      <c r="J13" s="305"/>
      <c r="K13" s="305"/>
    </row>
    <row r="14" spans="1:11" ht="15" x14ac:dyDescent="0.2">
      <c r="B14" s="305"/>
      <c r="C14" s="305"/>
      <c r="D14" s="305"/>
      <c r="E14" s="305"/>
      <c r="F14" s="305"/>
      <c r="G14" s="305"/>
      <c r="H14" s="305"/>
      <c r="I14" s="305"/>
      <c r="J14" s="305"/>
      <c r="K14" s="305"/>
    </row>
    <row r="15" spans="1:11" ht="31.5" thickBot="1" x14ac:dyDescent="0.3">
      <c r="B15" s="516" t="s">
        <v>882</v>
      </c>
      <c r="C15" s="490" t="s">
        <v>333</v>
      </c>
      <c r="D15" s="491" t="s">
        <v>334</v>
      </c>
      <c r="E15" s="491" t="s">
        <v>335</v>
      </c>
      <c r="F15" s="491" t="s">
        <v>336</v>
      </c>
      <c r="G15" s="491" t="s">
        <v>421</v>
      </c>
      <c r="H15" s="492" t="s">
        <v>893</v>
      </c>
      <c r="I15" s="492" t="s">
        <v>894</v>
      </c>
      <c r="J15" s="305"/>
      <c r="K15" s="305"/>
    </row>
    <row r="16" spans="1:11" ht="15.75" x14ac:dyDescent="0.2">
      <c r="B16" s="521" t="s">
        <v>225</v>
      </c>
      <c r="C16" s="529">
        <v>1.9221848719124499</v>
      </c>
      <c r="D16" s="529">
        <v>1.8378513043309599</v>
      </c>
      <c r="E16" s="529">
        <v>1.8137860879407299</v>
      </c>
      <c r="F16" s="529">
        <v>1.55051195767577</v>
      </c>
      <c r="G16" s="529">
        <v>1.5614348224892101</v>
      </c>
      <c r="H16" s="495">
        <v>7.0446827316431801E-3</v>
      </c>
      <c r="I16" s="495">
        <v>-0.187677082831434</v>
      </c>
      <c r="J16" s="530"/>
      <c r="K16" s="305"/>
    </row>
    <row r="17" spans="2:15" ht="15.75" x14ac:dyDescent="0.2">
      <c r="B17" s="521" t="s">
        <v>184</v>
      </c>
      <c r="C17" s="529">
        <v>18.509043605324301</v>
      </c>
      <c r="D17" s="529">
        <v>17.763071858460499</v>
      </c>
      <c r="E17" s="529">
        <v>17.440640410010701</v>
      </c>
      <c r="F17" s="529">
        <v>15.3640567606729</v>
      </c>
      <c r="G17" s="529">
        <v>15.1763195419756</v>
      </c>
      <c r="H17" s="495">
        <v>-1.2219247925316711E-2</v>
      </c>
      <c r="I17" s="495">
        <v>-0.1800592258797214</v>
      </c>
      <c r="J17" s="531"/>
      <c r="K17" s="305"/>
    </row>
    <row r="18" spans="2:15" ht="15.75" x14ac:dyDescent="0.25">
      <c r="B18" s="517"/>
      <c r="C18" s="532"/>
      <c r="D18" s="532"/>
      <c r="E18" s="532"/>
      <c r="F18" s="532"/>
      <c r="G18" s="532"/>
      <c r="H18" s="532"/>
      <c r="I18" s="532"/>
      <c r="J18" s="532"/>
      <c r="K18" s="305"/>
      <c r="L18" s="44"/>
      <c r="M18" s="63"/>
      <c r="N18" s="111"/>
      <c r="O18" s="71"/>
    </row>
    <row r="19" spans="2:15" ht="15" x14ac:dyDescent="0.2">
      <c r="B19" s="1204" t="s">
        <v>16</v>
      </c>
      <c r="C19" s="305"/>
      <c r="D19" s="305"/>
      <c r="E19" s="305"/>
      <c r="F19" s="305"/>
      <c r="G19" s="305"/>
      <c r="H19" s="305"/>
      <c r="I19" s="305"/>
      <c r="J19" s="305"/>
      <c r="K19" s="305"/>
    </row>
    <row r="21" spans="2:15" x14ac:dyDescent="0.2">
      <c r="C21" s="181"/>
      <c r="D21" s="181"/>
      <c r="J21" s="181"/>
      <c r="K21" s="181"/>
      <c r="L21" s="110"/>
    </row>
    <row r="28" spans="2:15" x14ac:dyDescent="0.2">
      <c r="I28" s="71"/>
    </row>
    <row r="45" spans="11:11" x14ac:dyDescent="0.2">
      <c r="K45" s="71"/>
    </row>
  </sheetData>
  <customSheetViews>
    <customSheetView guid="{6A34DC42-675F-4BDB-8544-901AD52B6A4A}" scale="85" fitToPage="1">
      <pageMargins left="0.39370078740157483" right="0.39370078740157483" top="0.39370078740157483" bottom="0.39370078740157483" header="0.51181102362204722" footer="0.51181102362204722"/>
      <pageSetup paperSize="9" orientation="landscape" r:id="rId1"/>
      <headerFooter alignWithMargins="0"/>
    </customSheetView>
  </customSheetViews>
  <phoneticPr fontId="26" type="noConversion"/>
  <hyperlinks>
    <hyperlink ref="B8" location="Contents!A1" display="Contents!A1" xr:uid="{83BFE36B-91CB-4379-B9B1-5DAE86E9D190}"/>
    <hyperlink ref="D8" location="'Tab 6 - PC Frequency of Use'!A1" display="Tab 6 - PC Frequency of Use" xr:uid="{BD019965-B804-4BFC-9D9F-90605A41BE0B}"/>
  </hyperlinks>
  <pageMargins left="0.39370078740157483" right="0.39370078740157483" top="0.39370078740157483" bottom="0.39370078740157483" header="0.51181102362204722" footer="0.51181102362204722"/>
  <pageSetup paperSize="9" scale="88" orientation="landscape"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F06CD85B97AE43B54B81CE7E96F31A" ma:contentTypeVersion="2" ma:contentTypeDescription="Create a new document." ma:contentTypeScope="" ma:versionID="315c7861bffc69cae59dc6cbd06126a8">
  <xsd:schema xmlns:xsd="http://www.w3.org/2001/XMLSchema" xmlns:xs="http://www.w3.org/2001/XMLSchema" xmlns:p="http://schemas.microsoft.com/office/2006/metadata/properties" xmlns:ns2="8bc62580-ec7f-4337-b019-b277d07782ce" targetNamespace="http://schemas.microsoft.com/office/2006/metadata/properties" ma:root="true" ma:fieldsID="76c9632a851525380a7d97b2fcc8b13f" ns2:_="">
    <xsd:import namespace="8bc62580-ec7f-4337-b019-b277d07782c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c62580-ec7f-4337-b019-b277d07782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669E605-28F8-4B47-90F9-67F83B05D5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c62580-ec7f-4337-b019-b277d07782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B74B54-0E79-4DBB-97BC-CDB123264DA3}">
  <ds:schemaRefs>
    <ds:schemaRef ds:uri="http://schemas.microsoft.com/sharepoint/v3/contenttype/forms"/>
  </ds:schemaRefs>
</ds:datastoreItem>
</file>

<file path=customXml/itemProps3.xml><?xml version="1.0" encoding="utf-8"?>
<ds:datastoreItem xmlns:ds="http://schemas.openxmlformats.org/officeDocument/2006/customXml" ds:itemID="{AA58FE81-DA0D-4778-A7D2-9B93E8AEC8CE}">
  <ds:schemaRefs>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8bc62580-ec7f-4337-b019-b277d07782ce"/>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3</vt:i4>
      </vt:variant>
    </vt:vector>
  </HeadingPairs>
  <TitlesOfParts>
    <vt:vector size="59" baseType="lpstr">
      <vt:lpstr>Contents</vt:lpstr>
      <vt:lpstr>AM Use - Methods</vt:lpstr>
      <vt:lpstr>AMR - Human Methods </vt:lpstr>
      <vt:lpstr>AMR - Animal Methods</vt:lpstr>
      <vt:lpstr>Tab 1 - Total Use</vt:lpstr>
      <vt:lpstr>Tab 2 - Total Use Proportion</vt:lpstr>
      <vt:lpstr>Tab 3 - Total Use AWaRe</vt:lpstr>
      <vt:lpstr>Tab 4 - Total Use by ATC Code</vt:lpstr>
      <vt:lpstr>Tab 5 - PC Total Use</vt:lpstr>
      <vt:lpstr>Tab 6 - PC Frequency of Use</vt:lpstr>
      <vt:lpstr>Tab 7 - PC Freq. of Use by Age</vt:lpstr>
      <vt:lpstr>Tab 8 - PC Age and Gender</vt:lpstr>
      <vt:lpstr>Tab 9 - PC ATC Code</vt:lpstr>
      <vt:lpstr>Tab 10 - PC AWaRe</vt:lpstr>
      <vt:lpstr>Tab 11 - PC Dental</vt:lpstr>
      <vt:lpstr>Tab 12 - PC Nurse</vt:lpstr>
      <vt:lpstr>Tab 13 - PC Pharmacist</vt:lpstr>
      <vt:lpstr>Tab 14 - PC UTI</vt:lpstr>
      <vt:lpstr>Tab 15 - PC Course Duration</vt:lpstr>
      <vt:lpstr>Tab 16 - PC NHS Board Summary</vt:lpstr>
      <vt:lpstr>Tab 17 - Acute Total Use</vt:lpstr>
      <vt:lpstr>Tab 18 - Acute ATC Code</vt:lpstr>
      <vt:lpstr>Tab 19 - Acute AWaRe</vt:lpstr>
      <vt:lpstr>Tab 20 - Acute V. Broad Spect.</vt:lpstr>
      <vt:lpstr>Tab 21 - Acute V Broad Sparing</vt:lpstr>
      <vt:lpstr>Tab 22 - Acute Alert</vt:lpstr>
      <vt:lpstr>Tab 23 - Secondary Parenteral</vt:lpstr>
      <vt:lpstr>Tab 24 - AF Total Use</vt:lpstr>
      <vt:lpstr>Tab 25 - AF PC ATC Code</vt:lpstr>
      <vt:lpstr>Tab 26 - AF Acute ATC Code</vt:lpstr>
      <vt:lpstr>Tab 27 - All Bacteria Pop Rate</vt:lpstr>
      <vt:lpstr>Tab 28 - Unusual Phenotypes</vt:lpstr>
      <vt:lpstr>Tab 29 - G-ve E. coli</vt:lpstr>
      <vt:lpstr>Tab 30 - G-ve K. pneumoniae</vt:lpstr>
      <vt:lpstr>Tab 31 - G-ve K. oxytoca</vt:lpstr>
      <vt:lpstr>Tab 32 - G-ve P. aeruginosa</vt:lpstr>
      <vt:lpstr>Tab 33 - G-ve Acinetobacter</vt:lpstr>
      <vt:lpstr>Tab 34 - E. coli Urine</vt:lpstr>
      <vt:lpstr>Tab 35 - Carbapenamase Enzymes</vt:lpstr>
      <vt:lpstr>Tab 36 - G+ve MSSA</vt:lpstr>
      <vt:lpstr>Tab 37 - G+ve MRSA</vt:lpstr>
      <vt:lpstr>Tab 38 - G+ve Enterococcus</vt:lpstr>
      <vt:lpstr>Tab 39 - G+ve S. pneumoniae</vt:lpstr>
      <vt:lpstr>Tab 40 - G+ve S. pyogenes</vt:lpstr>
      <vt:lpstr>Tab 41 - Salmonella</vt:lpstr>
      <vt:lpstr>Tab 42 - Companion Animal AMU</vt:lpstr>
      <vt:lpstr>Tab 43 - AMU symptomic</vt:lpstr>
      <vt:lpstr>Tab 44 - Livestock Animal Staph</vt:lpstr>
      <vt:lpstr>Tab 45 - Animal Streptococcus</vt:lpstr>
      <vt:lpstr>Tab 46 - Animal Pasteurellaceae</vt:lpstr>
      <vt:lpstr>Tab 47 - Animal Klebsiella</vt:lpstr>
      <vt:lpstr>Tab 48 - Animal E.coli Clinical</vt:lpstr>
      <vt:lpstr>Tab 49 - Healthy Animal E.coli</vt:lpstr>
      <vt:lpstr>Tab 50 - Comp. animal isolates</vt:lpstr>
      <vt:lpstr>Tab 51 - Comp. animal AMR Ecoli</vt:lpstr>
      <vt:lpstr>Tab 52 - Comp. animal AMR Staph</vt:lpstr>
      <vt:lpstr>abxpop</vt:lpstr>
      <vt:lpstr>HBs</vt:lpstr>
      <vt:lpstr>TableA</vt:lpstr>
    </vt:vector>
  </TitlesOfParts>
  <Company>NSS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NSS User</dc:creator>
  <cp:lastModifiedBy>Stephanie Walsh</cp:lastModifiedBy>
  <cp:lastPrinted>2018-10-05T16:36:23Z</cp:lastPrinted>
  <dcterms:created xsi:type="dcterms:W3CDTF">2009-02-17T14:12:59Z</dcterms:created>
  <dcterms:modified xsi:type="dcterms:W3CDTF">2022-11-04T17:23:58Z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0x01010046F06CD85B97AE43B54B81CE7E96F31A</vt:lpwstr>
  </property>
</Properties>
</file>